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lati.nabila\Documents\Boulo\00 tdb\Tdb Excel\2024\Aout 2024\"/>
    </mc:Choice>
  </mc:AlternateContent>
  <bookViews>
    <workbookView xWindow="0" yWindow="0" windowWidth="20490" windowHeight="9915" tabRatio="898"/>
  </bookViews>
  <sheets>
    <sheet name="Ventes" sheetId="4" r:id="rId1"/>
  </sheets>
  <externalReferences>
    <externalReference r:id="rId2"/>
  </externalReferences>
  <definedNames>
    <definedName name="jmfh45">#REF!</definedName>
  </definedNames>
  <calcPr calcId="152511"/>
</workbook>
</file>

<file path=xl/calcChain.xml><?xml version="1.0" encoding="utf-8"?>
<calcChain xmlns="http://schemas.openxmlformats.org/spreadsheetml/2006/main">
  <c r="L37" i="4" l="1"/>
  <c r="K37" i="4"/>
  <c r="K30" i="4"/>
  <c r="J37" i="4"/>
  <c r="M37" i="4" l="1"/>
  <c r="B50" i="4" l="1"/>
  <c r="B32" i="4"/>
  <c r="O12" i="4" l="1"/>
  <c r="L11" i="4" l="1"/>
  <c r="K36" i="4" l="1"/>
  <c r="O19" i="4" l="1"/>
  <c r="M19" i="4"/>
  <c r="L19" i="4"/>
  <c r="L18" i="4"/>
  <c r="K35" i="4" l="1"/>
  <c r="M18" i="4" l="1"/>
  <c r="O18" i="4" l="1"/>
  <c r="L17" i="4" l="1"/>
  <c r="M17" i="4" l="1"/>
  <c r="M16" i="4"/>
  <c r="O8" i="4"/>
  <c r="K34" i="4"/>
  <c r="K33" i="4"/>
  <c r="O17" i="4" l="1"/>
  <c r="N17" i="4"/>
  <c r="P17" i="4" l="1"/>
  <c r="J34" i="4" s="1"/>
  <c r="L34" i="4" s="1"/>
  <c r="O16" i="4"/>
  <c r="O15" i="4"/>
  <c r="O14" i="4"/>
  <c r="O13" i="4"/>
  <c r="O11" i="4"/>
  <c r="O10" i="4"/>
  <c r="O9" i="4"/>
  <c r="M15" i="4"/>
  <c r="M14" i="4"/>
  <c r="M13" i="4"/>
  <c r="M12" i="4"/>
  <c r="M11" i="4"/>
  <c r="M10" i="4"/>
  <c r="M9" i="4"/>
  <c r="L16" i="4"/>
  <c r="L15" i="4"/>
  <c r="L14" i="4"/>
  <c r="L13" i="4"/>
  <c r="L12" i="4"/>
  <c r="N12" i="4" s="1"/>
  <c r="P12" i="4" s="1"/>
  <c r="J29" i="4" s="1"/>
  <c r="L9" i="4"/>
  <c r="L10" i="4"/>
  <c r="L8" i="4"/>
  <c r="M8" i="4"/>
  <c r="K25" i="4"/>
  <c r="K32" i="4"/>
  <c r="K31" i="4"/>
  <c r="K29" i="4"/>
  <c r="K28" i="4"/>
  <c r="K27" i="4"/>
  <c r="K26" i="4"/>
  <c r="M20" i="4" l="1"/>
  <c r="O20" i="4"/>
  <c r="L20" i="4"/>
  <c r="N8" i="4"/>
  <c r="N19" i="4"/>
  <c r="P19" i="4" s="1"/>
  <c r="N18" i="4"/>
  <c r="M34" i="4"/>
  <c r="N16" i="4"/>
  <c r="N15" i="4"/>
  <c r="N14" i="4"/>
  <c r="P14" i="4" s="1"/>
  <c r="J31" i="4" s="1"/>
  <c r="L31" i="4" s="1"/>
  <c r="M31" i="4" s="1"/>
  <c r="N13" i="4"/>
  <c r="P13" i="4" s="1"/>
  <c r="J30" i="4" s="1"/>
  <c r="L30" i="4" s="1"/>
  <c r="M30" i="4" s="1"/>
  <c r="N11" i="4"/>
  <c r="P11" i="4" s="1"/>
  <c r="J28" i="4" s="1"/>
  <c r="L28" i="4" s="1"/>
  <c r="M28" i="4" s="1"/>
  <c r="N10" i="4"/>
  <c r="P10" i="4" s="1"/>
  <c r="J27" i="4" s="1"/>
  <c r="L27" i="4" s="1"/>
  <c r="M27" i="4" s="1"/>
  <c r="N9" i="4"/>
  <c r="P9" i="4" s="1"/>
  <c r="J26" i="4" s="1"/>
  <c r="L26" i="4" s="1"/>
  <c r="M26" i="4" s="1"/>
  <c r="N20" i="4" l="1"/>
  <c r="P8" i="4"/>
  <c r="P20" i="4" s="1"/>
  <c r="L29" i="4"/>
  <c r="M29" i="4" s="1"/>
  <c r="J36" i="4"/>
  <c r="L36" i="4" s="1"/>
  <c r="M36" i="4" s="1"/>
  <c r="P18" i="4"/>
  <c r="J35" i="4" s="1"/>
  <c r="L35" i="4" s="1"/>
  <c r="M35" i="4" s="1"/>
  <c r="P15" i="4"/>
  <c r="P16" i="4"/>
  <c r="J32" i="4" l="1"/>
  <c r="L32" i="4" s="1"/>
  <c r="M32" i="4" s="1"/>
  <c r="J33" i="4"/>
  <c r="L33" i="4" s="1"/>
  <c r="M33" i="4" s="1"/>
  <c r="J25" i="4"/>
  <c r="L25" i="4" l="1"/>
  <c r="M25" i="4" l="1"/>
  <c r="E14" i="4" l="1"/>
  <c r="B16" i="4" l="1"/>
  <c r="D13" i="4" l="1"/>
  <c r="C33" i="4" l="1"/>
  <c r="K16" i="4"/>
  <c r="J16" i="4"/>
  <c r="J17" i="4"/>
  <c r="I16" i="4"/>
  <c r="H16" i="4"/>
  <c r="G16" i="4"/>
  <c r="F16" i="4"/>
  <c r="E16" i="4"/>
  <c r="D16" i="4"/>
  <c r="C16" i="4"/>
  <c r="B33" i="4"/>
  <c r="G27" i="4" l="1"/>
  <c r="B44" i="4" l="1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C43" i="4"/>
  <c r="D43" i="4"/>
  <c r="E43" i="4"/>
  <c r="F43" i="4"/>
  <c r="G43" i="4"/>
  <c r="H43" i="4"/>
  <c r="I43" i="4"/>
  <c r="J43" i="4"/>
  <c r="K43" i="4"/>
  <c r="K55" i="4" s="1"/>
  <c r="B43" i="4"/>
  <c r="G36" i="4"/>
  <c r="F36" i="4"/>
  <c r="G35" i="4"/>
  <c r="F35" i="4"/>
  <c r="G34" i="4"/>
  <c r="F34" i="4"/>
  <c r="G33" i="4"/>
  <c r="F33" i="4"/>
  <c r="G32" i="4"/>
  <c r="F32" i="4"/>
  <c r="G31" i="4"/>
  <c r="F31" i="4"/>
  <c r="G29" i="4"/>
  <c r="F29" i="4"/>
  <c r="G28" i="4"/>
  <c r="F28" i="4"/>
  <c r="F27" i="4"/>
  <c r="H27" i="4" s="1"/>
  <c r="G26" i="4"/>
  <c r="F26" i="4"/>
  <c r="G25" i="4"/>
  <c r="F25" i="4"/>
  <c r="B26" i="4"/>
  <c r="C26" i="4"/>
  <c r="B27" i="4"/>
  <c r="C27" i="4"/>
  <c r="B28" i="4"/>
  <c r="C28" i="4"/>
  <c r="B29" i="4"/>
  <c r="C29" i="4"/>
  <c r="B30" i="4"/>
  <c r="B31" i="4"/>
  <c r="C31" i="4"/>
  <c r="C32" i="4"/>
  <c r="B34" i="4"/>
  <c r="C34" i="4"/>
  <c r="B35" i="4"/>
  <c r="C35" i="4"/>
  <c r="B36" i="4"/>
  <c r="C36" i="4"/>
  <c r="C25" i="4"/>
  <c r="B25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E13" i="4"/>
  <c r="F13" i="4"/>
  <c r="G13" i="4"/>
  <c r="H13" i="4"/>
  <c r="I13" i="4"/>
  <c r="C14" i="4"/>
  <c r="D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7" i="4"/>
  <c r="D17" i="4"/>
  <c r="E17" i="4"/>
  <c r="F17" i="4"/>
  <c r="G17" i="4"/>
  <c r="H17" i="4"/>
  <c r="I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B9" i="4"/>
  <c r="B10" i="4"/>
  <c r="B11" i="4"/>
  <c r="B12" i="4"/>
  <c r="B13" i="4"/>
  <c r="B14" i="4"/>
  <c r="B15" i="4"/>
  <c r="B67" i="4" s="1"/>
  <c r="B17" i="4"/>
  <c r="B18" i="4"/>
  <c r="B19" i="4"/>
  <c r="B8" i="4"/>
  <c r="G55" i="4" l="1"/>
  <c r="C55" i="4"/>
  <c r="B55" i="4"/>
  <c r="F20" i="4"/>
  <c r="B37" i="4"/>
  <c r="I55" i="4"/>
  <c r="H55" i="4"/>
  <c r="D55" i="4"/>
  <c r="B20" i="4"/>
  <c r="D28" i="4"/>
  <c r="E28" i="4" s="1"/>
  <c r="D35" i="4"/>
  <c r="E35" i="4" s="1"/>
  <c r="H28" i="4"/>
  <c r="I28" i="4" s="1"/>
  <c r="H26" i="4"/>
  <c r="I26" i="4" s="1"/>
  <c r="H32" i="4"/>
  <c r="I32" i="4" s="1"/>
  <c r="H34" i="4"/>
  <c r="I34" i="4" s="1"/>
  <c r="H36" i="4"/>
  <c r="I36" i="4" s="1"/>
  <c r="D31" i="4"/>
  <c r="E31" i="4" s="1"/>
  <c r="D27" i="4"/>
  <c r="E27" i="4" s="1"/>
  <c r="H25" i="4"/>
  <c r="I27" i="4"/>
  <c r="H29" i="4"/>
  <c r="I29" i="4" s="1"/>
  <c r="H31" i="4"/>
  <c r="I31" i="4" s="1"/>
  <c r="H33" i="4"/>
  <c r="I33" i="4" s="1"/>
  <c r="H70" i="4"/>
  <c r="D70" i="4"/>
  <c r="J69" i="4"/>
  <c r="F69" i="4"/>
  <c r="B69" i="4"/>
  <c r="H68" i="4"/>
  <c r="D68" i="4"/>
  <c r="H66" i="4"/>
  <c r="D66" i="4"/>
  <c r="B65" i="4"/>
  <c r="H64" i="4"/>
  <c r="D64" i="4"/>
  <c r="H62" i="4"/>
  <c r="D62" i="4"/>
  <c r="J61" i="4"/>
  <c r="F61" i="4"/>
  <c r="B61" i="4"/>
  <c r="D33" i="4"/>
  <c r="E33" i="4" s="1"/>
  <c r="D29" i="4"/>
  <c r="E29" i="4" s="1"/>
  <c r="B60" i="4"/>
  <c r="I71" i="4"/>
  <c r="E71" i="4"/>
  <c r="K70" i="4"/>
  <c r="G70" i="4"/>
  <c r="C70" i="4"/>
  <c r="I69" i="4"/>
  <c r="E69" i="4"/>
  <c r="K68" i="4"/>
  <c r="G68" i="4"/>
  <c r="C68" i="4"/>
  <c r="I67" i="4"/>
  <c r="E67" i="4"/>
  <c r="K66" i="4"/>
  <c r="G66" i="4"/>
  <c r="C66" i="4"/>
  <c r="I65" i="4"/>
  <c r="K64" i="4"/>
  <c r="G64" i="4"/>
  <c r="C64" i="4"/>
  <c r="I63" i="4"/>
  <c r="E63" i="4"/>
  <c r="K62" i="4"/>
  <c r="G62" i="4"/>
  <c r="C62" i="4"/>
  <c r="I61" i="4"/>
  <c r="E61" i="4"/>
  <c r="B63" i="4"/>
  <c r="F71" i="4"/>
  <c r="J67" i="4"/>
  <c r="J63" i="4"/>
  <c r="H35" i="4"/>
  <c r="I35" i="4" s="1"/>
  <c r="K60" i="4"/>
  <c r="G60" i="4"/>
  <c r="C60" i="4"/>
  <c r="H71" i="4"/>
  <c r="D71" i="4"/>
  <c r="J70" i="4"/>
  <c r="F70" i="4"/>
  <c r="B70" i="4"/>
  <c r="H69" i="4"/>
  <c r="D69" i="4"/>
  <c r="J68" i="4"/>
  <c r="F68" i="4"/>
  <c r="B68" i="4"/>
  <c r="H67" i="4"/>
  <c r="D67" i="4"/>
  <c r="J66" i="4"/>
  <c r="F66" i="4"/>
  <c r="B66" i="4"/>
  <c r="H65" i="4"/>
  <c r="D65" i="4"/>
  <c r="J64" i="4"/>
  <c r="F64" i="4"/>
  <c r="B64" i="4"/>
  <c r="H63" i="4"/>
  <c r="D63" i="4"/>
  <c r="J62" i="4"/>
  <c r="F62" i="4"/>
  <c r="B62" i="4"/>
  <c r="H61" i="4"/>
  <c r="D61" i="4"/>
  <c r="B71" i="4"/>
  <c r="J71" i="4"/>
  <c r="F67" i="4"/>
  <c r="F63" i="4"/>
  <c r="D36" i="4"/>
  <c r="E36" i="4" s="1"/>
  <c r="D34" i="4"/>
  <c r="E34" i="4" s="1"/>
  <c r="D32" i="4"/>
  <c r="E32" i="4" s="1"/>
  <c r="D26" i="4"/>
  <c r="E26" i="4" s="1"/>
  <c r="J60" i="4"/>
  <c r="F60" i="4"/>
  <c r="K71" i="4"/>
  <c r="G71" i="4"/>
  <c r="C71" i="4"/>
  <c r="I70" i="4"/>
  <c r="E70" i="4"/>
  <c r="K69" i="4"/>
  <c r="G69" i="4"/>
  <c r="C69" i="4"/>
  <c r="I68" i="4"/>
  <c r="E68" i="4"/>
  <c r="K67" i="4"/>
  <c r="G67" i="4"/>
  <c r="C67" i="4"/>
  <c r="I66" i="4"/>
  <c r="E66" i="4"/>
  <c r="G65" i="4"/>
  <c r="C65" i="4"/>
  <c r="I64" i="4"/>
  <c r="E64" i="4"/>
  <c r="K63" i="4"/>
  <c r="G63" i="4"/>
  <c r="C63" i="4"/>
  <c r="I62" i="4"/>
  <c r="E62" i="4"/>
  <c r="K61" i="4"/>
  <c r="G61" i="4"/>
  <c r="C61" i="4"/>
  <c r="D60" i="4"/>
  <c r="H60" i="4"/>
  <c r="E60" i="4"/>
  <c r="I60" i="4"/>
  <c r="J55" i="4"/>
  <c r="B72" i="4" l="1"/>
  <c r="I25" i="4"/>
  <c r="D25" i="4" l="1"/>
  <c r="C20" i="4"/>
  <c r="D20" i="4"/>
  <c r="D72" i="4" s="1"/>
  <c r="E20" i="4"/>
  <c r="G20" i="4"/>
  <c r="G72" i="4" s="1"/>
  <c r="H20" i="4"/>
  <c r="H72" i="4" s="1"/>
  <c r="I20" i="4"/>
  <c r="I72" i="4" s="1"/>
  <c r="E25" i="4" l="1"/>
  <c r="C72" i="4"/>
  <c r="J13" i="4" l="1"/>
  <c r="E48" i="4"/>
  <c r="E55" i="4" s="1"/>
  <c r="E72" i="4" l="1"/>
  <c r="E65" i="4"/>
  <c r="J65" i="4"/>
  <c r="J20" i="4"/>
  <c r="J72" i="4" s="1"/>
  <c r="K13" i="4" l="1"/>
  <c r="K20" i="4" s="1"/>
  <c r="F48" i="4"/>
  <c r="F55" i="4" s="1"/>
  <c r="F65" i="4" l="1"/>
  <c r="F72" i="4"/>
  <c r="K65" i="4"/>
  <c r="K72" i="4"/>
  <c r="F30" i="4"/>
  <c r="F37" i="4" s="1"/>
  <c r="C30" i="4" l="1"/>
  <c r="C37" i="4" s="1"/>
  <c r="D30" i="4" l="1"/>
  <c r="D37" i="4" s="1"/>
  <c r="E37" i="4" s="1"/>
  <c r="E30" i="4" l="1"/>
  <c r="G30" i="4" l="1"/>
  <c r="G37" i="4" s="1"/>
  <c r="H30" i="4" l="1"/>
  <c r="H37" i="4" s="1"/>
  <c r="I37" i="4" s="1"/>
  <c r="I30" i="4" l="1"/>
</calcChain>
</file>

<file path=xl/sharedStrings.xml><?xml version="1.0" encoding="utf-8"?>
<sst xmlns="http://schemas.openxmlformats.org/spreadsheetml/2006/main" count="120" uniqueCount="36">
  <si>
    <t>AO</t>
  </si>
  <si>
    <t>FSM</t>
  </si>
  <si>
    <t>MT</t>
  </si>
  <si>
    <t>MP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</si>
  <si>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</si>
  <si>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</si>
  <si>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</si>
  <si>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</si>
  <si>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</si>
  <si>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</si>
  <si>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</si>
  <si>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</si>
  <si>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</si>
  <si>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</si>
  <si>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</si>
  <si>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</si>
  <si>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année</t>
  </si>
  <si>
    <t>électricité</t>
  </si>
  <si>
    <t>gaz</t>
  </si>
  <si>
    <t>BT</t>
  </si>
  <si>
    <t>BP</t>
  </si>
  <si>
    <t>BP+MP</t>
  </si>
  <si>
    <t xml:space="preserve">II - PERTES </t>
  </si>
  <si>
    <t>II- 1- Ventes</t>
  </si>
  <si>
    <t>Exprimé en GWh / MTh</t>
  </si>
  <si>
    <t>MT+BT</t>
  </si>
  <si>
    <t>II- 2- Achats/Pertes</t>
  </si>
  <si>
    <t>Ventes</t>
  </si>
  <si>
    <t>Achats</t>
  </si>
  <si>
    <t>Ecart</t>
  </si>
  <si>
    <t>Taux / P</t>
  </si>
  <si>
    <t>II- 3- Chiffres d'affaires HT</t>
  </si>
  <si>
    <t>Exprimé en MDA</t>
  </si>
  <si>
    <t>II- 4- Prix moyens</t>
  </si>
  <si>
    <t>Exprimé en CDA</t>
  </si>
  <si>
    <t>Exprimé en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</si>
</sst>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7" formatCode="_-* #,##0.00\ _F_-;\-* #,##0.00\ _F_-;_-* &quot;-&quot;??\ _F_-;_-@_-"/>
    <numFmt numFmtId="170" formatCode="mmmm\-yy"/>
    <numFmt numFmtId="171" formatCode="#,##0\ &quot;F&quot;;\-#,##0\ &quot;F&quot;"/>
    <numFmt numFmtId="172" formatCode="_-* #,##0.0\ _F_-;\-* #,##0.0\ _F_-;_-* &quot;-&quot;??\ _F_-;_-@_-"/>
    <numFmt numFmtId="173" formatCode="_-* #,##0.00\ [$€]_-;\-* #,##0.00\ [$€]_-;_-* &quot;-&quot;??\ [$€]_-;_-@_-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10"/>
      <name val="Calibri"/>
      <family val="2"/>
      <scheme val="minor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sz val="11"/>
      <color indexed="10"/>
      <name val="Calibri"/>
      <family val="2"/>
      <charset val="178"/>
    </font>
    <font>
      <b/>
      <sz val="11"/>
      <color indexed="52"/>
      <name val="Calibri"/>
      <family val="2"/>
      <charset val="178"/>
    </font>
    <font>
      <sz val="11"/>
      <color indexed="52"/>
      <name val="Calibri"/>
      <family val="2"/>
      <charset val="178"/>
    </font>
    <font>
      <sz val="11"/>
      <color indexed="62"/>
      <name val="Calibri"/>
      <family val="2"/>
      <charset val="178"/>
    </font>
    <font>
      <sz val="11"/>
      <color indexed="20"/>
      <name val="Calibri"/>
      <family val="2"/>
      <charset val="178"/>
    </font>
    <font>
      <sz val="11"/>
      <color indexed="60"/>
      <name val="Calibri"/>
      <family val="2"/>
      <charset val="178"/>
    </font>
    <font>
      <sz val="11"/>
      <color indexed="17"/>
      <name val="Calibri"/>
      <family val="2"/>
      <charset val="178"/>
    </font>
    <font>
      <b/>
      <sz val="11"/>
      <color indexed="63"/>
      <name val="Calibri"/>
      <family val="2"/>
      <charset val="178"/>
    </font>
    <font>
      <i/>
      <sz val="11"/>
      <color indexed="23"/>
      <name val="Calibri"/>
      <family val="2"/>
      <charset val="178"/>
    </font>
    <font>
      <b/>
      <sz val="18"/>
      <color indexed="56"/>
      <name val="Cambria"/>
      <family val="2"/>
      <charset val="178"/>
    </font>
    <font>
      <b/>
      <sz val="15"/>
      <color indexed="56"/>
      <name val="Calibri"/>
      <family val="2"/>
      <charset val="178"/>
    </font>
    <font>
      <b/>
      <sz val="13"/>
      <color indexed="56"/>
      <name val="Calibri"/>
      <family val="2"/>
      <charset val="178"/>
    </font>
    <font>
      <b/>
      <sz val="11"/>
      <color indexed="56"/>
      <name val="Calibri"/>
      <family val="2"/>
      <charset val="178"/>
    </font>
    <font>
      <b/>
      <sz val="11"/>
      <color indexed="8"/>
      <name val="Calibri"/>
      <family val="2"/>
      <charset val="178"/>
    </font>
    <font>
      <b/>
      <sz val="11"/>
      <color indexed="9"/>
      <name val="Calibri"/>
      <family val="2"/>
      <charset val="178"/>
    </font>
    <font>
      <sz val="10"/>
      <name val="Calibri"/>
      <family val="2"/>
      <scheme val="minor"/>
    </font>
    <font>
      <u/>
      <sz val="10"/>
      <color indexed="12"/>
      <name val="Courier"/>
      <family val="3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6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1"/>
      <color theme="1"/>
      <name val="Calibri"/>
      <family val="2"/>
    </font>
    <font>
      <b/>
      <i/>
      <u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44">
    <xf numFmtId="0" fontId="0" fillId="0" borderId="0"/>
    <xf numFmtId="43" fontId="25" fillId="0" borderId="0" applyFont="0" applyFill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54" borderId="11" applyNumberFormat="0" applyAlignment="0" applyProtection="0"/>
    <xf numFmtId="0" fontId="31" fillId="0" borderId="12" applyNumberFormat="0" applyFill="0" applyAlignment="0" applyProtection="0"/>
    <xf numFmtId="0" fontId="25" fillId="55" borderId="13" applyNumberFormat="0" applyFont="0" applyAlignment="0" applyProtection="0"/>
    <xf numFmtId="0" fontId="25" fillId="55" borderId="13" applyNumberFormat="0" applyFont="0" applyAlignment="0" applyProtection="0"/>
    <xf numFmtId="0" fontId="32" fillId="41" borderId="11" applyNumberFormat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37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4" fillId="56" borderId="0" applyNumberFormat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35" fillId="38" borderId="0" applyNumberFormat="0" applyBorder="0" applyAlignment="0" applyProtection="0"/>
    <xf numFmtId="0" fontId="36" fillId="54" borderId="14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57" borderId="19" applyNumberFormat="0" applyAlignment="0" applyProtection="0"/>
    <xf numFmtId="0" fontId="5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5" fillId="0" borderId="0"/>
    <xf numFmtId="0" fontId="5" fillId="0" borderId="0"/>
    <xf numFmtId="43" fontId="46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46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46" fillId="8" borderId="8" applyNumberFormat="0" applyFont="0" applyAlignment="0" applyProtection="0"/>
    <xf numFmtId="0" fontId="5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46" fillId="8" borderId="8" applyNumberFormat="0" applyFon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5" fillId="0" borderId="0"/>
    <xf numFmtId="0" fontId="47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9" fontId="5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0" fillId="0" borderId="0"/>
    <xf numFmtId="9" fontId="60" fillId="0" borderId="0" applyFont="0" applyFill="0" applyBorder="0" applyAlignment="0" applyProtection="0"/>
    <xf numFmtId="43" fontId="60" fillId="0" borderId="0" applyFont="0" applyFill="0" applyBorder="0" applyAlignment="0" applyProtection="0"/>
  </cellStyleXfs>
  <cellXfs count="53">
    <xf numFmtId="0" fontId="0" fillId="0" borderId="0" xfId="0"/>
    <xf numFmtId="0" fontId="22" fillId="0" borderId="0" xfId="0" applyFont="1" applyFill="1" applyAlignment="1">
      <alignment horizontal="left" vertical="center"/>
    </xf>
    <xf numFmtId="43" fontId="24" fillId="0" borderId="10" xfId="1" applyFont="1" applyFill="1" applyBorder="1" applyAlignment="1">
      <alignment horizontal="center" vertical="center"/>
    </xf>
    <xf numFmtId="0" fontId="44" fillId="0" borderId="0" xfId="0" applyFont="1"/>
    <xf numFmtId="0" fontId="48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0" fillId="34" borderId="10" xfId="0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left" vertical="center"/>
    </xf>
    <xf numFmtId="0" fontId="53" fillId="33" borderId="10" xfId="0" applyFont="1" applyFill="1" applyBorder="1" applyAlignment="1">
      <alignment horizontal="left" vertical="center"/>
    </xf>
    <xf numFmtId="0" fontId="56" fillId="0" borderId="0" xfId="0" applyFont="1"/>
    <xf numFmtId="43" fontId="52" fillId="33" borderId="10" xfId="1" applyFont="1" applyFill="1" applyBorder="1" applyAlignment="1">
      <alignment horizontal="center" vertical="center"/>
    </xf>
    <xf numFmtId="43" fontId="49" fillId="0" borderId="0" xfId="0" applyNumberFormat="1" applyFont="1" applyFill="1" applyAlignment="1">
      <alignment horizontal="center" vertical="center"/>
    </xf>
    <xf numFmtId="43" fontId="54" fillId="0" borderId="10" xfId="1" applyFont="1" applyFill="1" applyBorder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43" fontId="22" fillId="33" borderId="10" xfId="1" applyFont="1" applyFill="1" applyBorder="1" applyAlignment="1">
      <alignment horizontal="center" vertical="center"/>
    </xf>
    <xf numFmtId="0" fontId="44" fillId="0" borderId="0" xfId="0" applyFont="1" applyAlignment="1">
      <alignment horizontal="right" vertical="center"/>
    </xf>
    <xf numFmtId="10" fontId="54" fillId="0" borderId="10" xfId="2432" applyNumberFormat="1" applyFont="1" applyFill="1" applyBorder="1" applyAlignment="1">
      <alignment horizontal="center" vertical="center"/>
    </xf>
    <xf numFmtId="10" fontId="22" fillId="33" borderId="10" xfId="2432" applyNumberFormat="1" applyFont="1" applyFill="1" applyBorder="1" applyAlignment="1">
      <alignment horizontal="center" vertical="center"/>
    </xf>
    <xf numFmtId="43" fontId="58" fillId="0" borderId="10" xfId="1" applyFont="1" applyFill="1" applyBorder="1" applyAlignment="1">
      <alignment horizontal="center" vertical="center"/>
    </xf>
    <xf numFmtId="2" fontId="59" fillId="33" borderId="10" xfId="0" applyNumberFormat="1" applyFont="1" applyFill="1" applyBorder="1" applyAlignment="1">
      <alignment horizontal="center" vertical="center"/>
    </xf>
    <xf numFmtId="0" fontId="61" fillId="0" borderId="0" xfId="38" applyFont="1"/>
    <xf numFmtId="0" fontId="24" fillId="0" borderId="0" xfId="38" applyFont="1" applyFill="1" applyAlignment="1">
      <alignment horizontal="center" vertical="center"/>
    </xf>
    <xf numFmtId="0" fontId="55" fillId="0" borderId="0" xfId="38" applyFont="1"/>
    <xf numFmtId="0" fontId="55" fillId="0" borderId="0" xfId="38" applyFont="1" applyAlignment="1">
      <alignment horizontal="center" vertical="center"/>
    </xf>
    <xf numFmtId="0" fontId="54" fillId="0" borderId="0" xfId="38" applyFont="1" applyFill="1" applyAlignment="1">
      <alignment horizontal="center" vertical="center"/>
    </xf>
    <xf numFmtId="0" fontId="51" fillId="34" borderId="10" xfId="38" applyFont="1" applyFill="1" applyBorder="1" applyAlignment="1">
      <alignment horizontal="center" vertical="center"/>
    </xf>
    <xf numFmtId="43" fontId="55" fillId="0" borderId="10" xfId="1" applyFont="1" applyFill="1" applyBorder="1" applyAlignment="1">
      <alignment horizontal="center" vertical="center"/>
    </xf>
    <xf numFmtId="43" fontId="62" fillId="0" borderId="10" xfId="1" applyFont="1" applyFill="1" applyBorder="1" applyAlignment="1">
      <alignment horizontal="center" vertical="center"/>
    </xf>
    <xf numFmtId="43" fontId="54" fillId="0" borderId="10" xfId="1" applyNumberFormat="1" applyFont="1" applyFill="1" applyBorder="1" applyAlignment="1">
      <alignment horizontal="center" vertical="center"/>
    </xf>
    <xf numFmtId="43" fontId="54" fillId="62" borderId="10" xfId="1" applyFont="1" applyFill="1" applyBorder="1" applyAlignment="1">
      <alignment horizontal="center" vertical="center"/>
    </xf>
    <xf numFmtId="43" fontId="52" fillId="33" borderId="10" xfId="1" applyNumberFormat="1" applyFont="1" applyFill="1" applyBorder="1" applyAlignment="1">
      <alignment horizontal="center" vertical="center"/>
    </xf>
    <xf numFmtId="0" fontId="51" fillId="61" borderId="21" xfId="38" applyFont="1" applyFill="1" applyBorder="1" applyAlignment="1">
      <alignment horizontal="center" vertical="center"/>
    </xf>
    <xf numFmtId="0" fontId="51" fillId="61" borderId="22" xfId="38" applyFont="1" applyFill="1" applyBorder="1" applyAlignment="1">
      <alignment horizontal="center" vertical="center"/>
    </xf>
    <xf numFmtId="0" fontId="51" fillId="61" borderId="23" xfId="38" applyFont="1" applyFill="1" applyBorder="1" applyAlignment="1">
      <alignment horizontal="center" vertical="center"/>
    </xf>
    <xf numFmtId="43" fontId="52" fillId="35" borderId="10" xfId="1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50" fillId="58" borderId="21" xfId="0" applyFont="1" applyFill="1" applyBorder="1" applyAlignment="1">
      <alignment horizontal="center" vertical="center"/>
    </xf>
    <xf numFmtId="0" fontId="50" fillId="58" borderId="22" xfId="0" applyFont="1" applyFill="1" applyBorder="1" applyAlignment="1">
      <alignment horizontal="center" vertical="center"/>
    </xf>
    <xf numFmtId="0" fontId="50" fillId="58" borderId="23" xfId="0" applyFont="1" applyFill="1" applyBorder="1" applyAlignment="1">
      <alignment horizontal="center" vertical="center"/>
    </xf>
    <xf numFmtId="0" fontId="50" fillId="59" borderId="21" xfId="0" applyFont="1" applyFill="1" applyBorder="1" applyAlignment="1">
      <alignment horizontal="center" vertical="center"/>
    </xf>
    <xf numFmtId="0" fontId="50" fillId="59" borderId="22" xfId="0" applyFont="1" applyFill="1" applyBorder="1" applyAlignment="1">
      <alignment horizontal="center" vertical="center"/>
    </xf>
    <xf numFmtId="0" fontId="50" fillId="59" borderId="23" xfId="0" applyFont="1" applyFill="1" applyBorder="1" applyAlignment="1">
      <alignment horizontal="center" vertical="center"/>
    </xf>
    <xf numFmtId="0" fontId="23" fillId="58" borderId="21" xfId="0" applyFont="1" applyFill="1" applyBorder="1" applyAlignment="1">
      <alignment horizontal="center" vertical="center"/>
    </xf>
    <xf numFmtId="0" fontId="23" fillId="58" borderId="22" xfId="0" applyFont="1" applyFill="1" applyBorder="1" applyAlignment="1">
      <alignment horizontal="center" vertical="center"/>
    </xf>
    <xf numFmtId="0" fontId="23" fillId="58" borderId="23" xfId="0" applyFont="1" applyFill="1" applyBorder="1" applyAlignment="1">
      <alignment horizontal="center" vertical="center"/>
    </xf>
    <xf numFmtId="0" fontId="23" fillId="59" borderId="21" xfId="0" applyFont="1" applyFill="1" applyBorder="1" applyAlignment="1">
      <alignment horizontal="center" vertical="center"/>
    </xf>
    <xf numFmtId="0" fontId="23" fillId="59" borderId="22" xfId="0" applyFont="1" applyFill="1" applyBorder="1" applyAlignment="1">
      <alignment horizontal="center" vertical="center"/>
    </xf>
    <xf numFmtId="0" fontId="23" fillId="59" borderId="23" xfId="0" applyFont="1" applyFill="1" applyBorder="1" applyAlignment="1">
      <alignment horizontal="center" vertical="center"/>
    </xf>
    <xf numFmtId="0" fontId="51" fillId="61" borderId="21" xfId="38" applyFont="1" applyFill="1" applyBorder="1" applyAlignment="1">
      <alignment horizontal="center" vertical="center"/>
    </xf>
    <xf numFmtId="0" fontId="51" fillId="61" borderId="22" xfId="38" applyFont="1" applyFill="1" applyBorder="1" applyAlignment="1">
      <alignment horizontal="center" vertical="center"/>
    </xf>
    <xf numFmtId="0" fontId="23" fillId="60" borderId="0" xfId="0" applyFont="1" applyFill="1"/>
  </cellXfs>
  <cellStyles count="2444">
    <cellStyle name="20 % - Accent1 10" xfId="70"/>
    <cellStyle name="20 % - Accent1 11" xfId="71"/>
    <cellStyle name="20 % - Accent1 12" xfId="72"/>
    <cellStyle name="20 % - Accent1 13" xfId="73"/>
    <cellStyle name="20 % - Accent1 14" xfId="74"/>
    <cellStyle name="20 % - Accent1 15" xfId="75"/>
    <cellStyle name="20 % - Accent1 16" xfId="76"/>
    <cellStyle name="20 % - Accent1 17" xfId="77"/>
    <cellStyle name="20 % - Accent1 18" xfId="78"/>
    <cellStyle name="20 % - Accent1 19" xfId="79"/>
    <cellStyle name="20 % - Accent1 2" xfId="2"/>
    <cellStyle name="20 % - Accent1 20" xfId="80"/>
    <cellStyle name="20 % - Accent1 21" xfId="81"/>
    <cellStyle name="20 % - Accent1 22" xfId="82"/>
    <cellStyle name="20 % - Accent1 23" xfId="83"/>
    <cellStyle name="20 % - Accent1 24" xfId="84"/>
    <cellStyle name="20 % - Accent1 25" xfId="85"/>
    <cellStyle name="20 % - Accent1 26" xfId="86"/>
    <cellStyle name="20 % - Accent1 27" xfId="87"/>
    <cellStyle name="20 % - Accent1 28" xfId="88"/>
    <cellStyle name="20 % - Accent1 29" xfId="89"/>
    <cellStyle name="20 % - Accent1 3" xfId="90"/>
    <cellStyle name="20 % - Accent1 30" xfId="91"/>
    <cellStyle name="20 % - Accent1 31" xfId="92"/>
    <cellStyle name="20 % - Accent1 32" xfId="93"/>
    <cellStyle name="20 % - Accent1 33" xfId="94"/>
    <cellStyle name="20 % - Accent1 34" xfId="95"/>
    <cellStyle name="20 % - Accent1 35" xfId="96"/>
    <cellStyle name="20 % - Accent1 36" xfId="97"/>
    <cellStyle name="20 % - Accent1 37" xfId="98"/>
    <cellStyle name="20 % - Accent1 38" xfId="99"/>
    <cellStyle name="20 % - Accent1 39" xfId="100"/>
    <cellStyle name="20 % - Accent1 4" xfId="101"/>
    <cellStyle name="20 % - Accent1 40" xfId="102"/>
    <cellStyle name="20 % - Accent1 41" xfId="103"/>
    <cellStyle name="20 % - Accent1 42" xfId="104"/>
    <cellStyle name="20 % - Accent1 43" xfId="105"/>
    <cellStyle name="20 % - Accent1 44" xfId="106"/>
    <cellStyle name="20 % - Accent1 45" xfId="107"/>
    <cellStyle name="20 % - Accent1 46" xfId="108"/>
    <cellStyle name="20 % - Accent1 47" xfId="109"/>
    <cellStyle name="20 % - Accent1 48" xfId="110"/>
    <cellStyle name="20 % - Accent1 49" xfId="111"/>
    <cellStyle name="20 % - Accent1 5" xfId="112"/>
    <cellStyle name="20 % - Accent1 50" xfId="113"/>
    <cellStyle name="20 % - Accent1 51" xfId="114"/>
    <cellStyle name="20 % - Accent1 52" xfId="115"/>
    <cellStyle name="20 % - Accent1 53" xfId="116"/>
    <cellStyle name="20 % - Accent1 54" xfId="117"/>
    <cellStyle name="20 % - Accent1 55" xfId="118"/>
    <cellStyle name="20 % - Accent1 56" xfId="119"/>
    <cellStyle name="20 % - Accent1 57" xfId="120"/>
    <cellStyle name="20 % - Accent1 58" xfId="121"/>
    <cellStyle name="20 % - Accent1 59" xfId="122"/>
    <cellStyle name="20 % - Accent1 6" xfId="123"/>
    <cellStyle name="20 % - Accent1 7" xfId="124"/>
    <cellStyle name="20 % - Accent1 8" xfId="125"/>
    <cellStyle name="20 % - Accent1 9" xfId="126"/>
    <cellStyle name="20 % - Accent2 10" xfId="127"/>
    <cellStyle name="20 % - Accent2 11" xfId="128"/>
    <cellStyle name="20 % - Accent2 12" xfId="129"/>
    <cellStyle name="20 % - Accent2 13" xfId="130"/>
    <cellStyle name="20 % - Accent2 14" xfId="131"/>
    <cellStyle name="20 % - Accent2 15" xfId="132"/>
    <cellStyle name="20 % - Accent2 16" xfId="133"/>
    <cellStyle name="20 % - Accent2 17" xfId="134"/>
    <cellStyle name="20 % - Accent2 18" xfId="135"/>
    <cellStyle name="20 % - Accent2 19" xfId="136"/>
    <cellStyle name="20 % - Accent2 2" xfId="3"/>
    <cellStyle name="20 % - Accent2 20" xfId="137"/>
    <cellStyle name="20 % - Accent2 21" xfId="138"/>
    <cellStyle name="20 % - Accent2 22" xfId="139"/>
    <cellStyle name="20 % - Accent2 23" xfId="140"/>
    <cellStyle name="20 % - Accent2 24" xfId="141"/>
    <cellStyle name="20 % - Accent2 25" xfId="142"/>
    <cellStyle name="20 % - Accent2 26" xfId="143"/>
    <cellStyle name="20 % - Accent2 27" xfId="144"/>
    <cellStyle name="20 % - Accent2 28" xfId="145"/>
    <cellStyle name="20 % - Accent2 29" xfId="146"/>
    <cellStyle name="20 % - Accent2 3" xfId="147"/>
    <cellStyle name="20 % - Accent2 30" xfId="148"/>
    <cellStyle name="20 % - Accent2 31" xfId="149"/>
    <cellStyle name="20 % - Accent2 32" xfId="150"/>
    <cellStyle name="20 % - Accent2 33" xfId="151"/>
    <cellStyle name="20 % - Accent2 34" xfId="152"/>
    <cellStyle name="20 % - Accent2 35" xfId="153"/>
    <cellStyle name="20 % - Accent2 36" xfId="154"/>
    <cellStyle name="20 % - Accent2 37" xfId="155"/>
    <cellStyle name="20 % - Accent2 38" xfId="156"/>
    <cellStyle name="20 % - Accent2 39" xfId="157"/>
    <cellStyle name="20 % - Accent2 4" xfId="158"/>
    <cellStyle name="20 % - Accent2 40" xfId="159"/>
    <cellStyle name="20 % - Accent2 41" xfId="160"/>
    <cellStyle name="20 % - Accent2 42" xfId="161"/>
    <cellStyle name="20 % - Accent2 43" xfId="162"/>
    <cellStyle name="20 % - Accent2 44" xfId="163"/>
    <cellStyle name="20 % - Accent2 45" xfId="164"/>
    <cellStyle name="20 % - Accent2 46" xfId="165"/>
    <cellStyle name="20 % - Accent2 47" xfId="166"/>
    <cellStyle name="20 % - Accent2 48" xfId="167"/>
    <cellStyle name="20 % - Accent2 49" xfId="168"/>
    <cellStyle name="20 % - Accent2 5" xfId="169"/>
    <cellStyle name="20 % - Accent2 50" xfId="170"/>
    <cellStyle name="20 % - Accent2 51" xfId="171"/>
    <cellStyle name="20 % - Accent2 52" xfId="172"/>
    <cellStyle name="20 % - Accent2 53" xfId="173"/>
    <cellStyle name="20 % - Accent2 54" xfId="174"/>
    <cellStyle name="20 % - Accent2 55" xfId="175"/>
    <cellStyle name="20 % - Accent2 56" xfId="176"/>
    <cellStyle name="20 % - Accent2 57" xfId="177"/>
    <cellStyle name="20 % - Accent2 58" xfId="178"/>
    <cellStyle name="20 % - Accent2 59" xfId="179"/>
    <cellStyle name="20 % - Accent2 6" xfId="180"/>
    <cellStyle name="20 % - Accent2 7" xfId="181"/>
    <cellStyle name="20 % - Accent2 8" xfId="182"/>
    <cellStyle name="20 % - Accent2 9" xfId="183"/>
    <cellStyle name="20 % - Accent3 10" xfId="184"/>
    <cellStyle name="20 % - Accent3 11" xfId="185"/>
    <cellStyle name="20 % - Accent3 12" xfId="186"/>
    <cellStyle name="20 % - Accent3 13" xfId="187"/>
    <cellStyle name="20 % - Accent3 14" xfId="188"/>
    <cellStyle name="20 % - Accent3 15" xfId="189"/>
    <cellStyle name="20 % - Accent3 16" xfId="190"/>
    <cellStyle name="20 % - Accent3 17" xfId="191"/>
    <cellStyle name="20 % - Accent3 18" xfId="192"/>
    <cellStyle name="20 % - Accent3 19" xfId="193"/>
    <cellStyle name="20 % - Accent3 2" xfId="4"/>
    <cellStyle name="20 % - Accent3 20" xfId="194"/>
    <cellStyle name="20 % - Accent3 21" xfId="195"/>
    <cellStyle name="20 % - Accent3 22" xfId="196"/>
    <cellStyle name="20 % - Accent3 23" xfId="197"/>
    <cellStyle name="20 % - Accent3 24" xfId="198"/>
    <cellStyle name="20 % - Accent3 25" xfId="199"/>
    <cellStyle name="20 % - Accent3 26" xfId="200"/>
    <cellStyle name="20 % - Accent3 27" xfId="201"/>
    <cellStyle name="20 % - Accent3 28" xfId="202"/>
    <cellStyle name="20 % - Accent3 29" xfId="203"/>
    <cellStyle name="20 % - Accent3 3" xfId="204"/>
    <cellStyle name="20 % - Accent3 30" xfId="205"/>
    <cellStyle name="20 % - Accent3 31" xfId="206"/>
    <cellStyle name="20 % - Accent3 32" xfId="207"/>
    <cellStyle name="20 % - Accent3 33" xfId="208"/>
    <cellStyle name="20 % - Accent3 34" xfId="209"/>
    <cellStyle name="20 % - Accent3 35" xfId="210"/>
    <cellStyle name="20 % - Accent3 36" xfId="211"/>
    <cellStyle name="20 % - Accent3 37" xfId="212"/>
    <cellStyle name="20 % - Accent3 38" xfId="213"/>
    <cellStyle name="20 % - Accent3 39" xfId="214"/>
    <cellStyle name="20 % - Accent3 4" xfId="215"/>
    <cellStyle name="20 % - Accent3 40" xfId="216"/>
    <cellStyle name="20 % - Accent3 41" xfId="217"/>
    <cellStyle name="20 % - Accent3 42" xfId="218"/>
    <cellStyle name="20 % - Accent3 43" xfId="219"/>
    <cellStyle name="20 % - Accent3 44" xfId="220"/>
    <cellStyle name="20 % - Accent3 45" xfId="221"/>
    <cellStyle name="20 % - Accent3 46" xfId="222"/>
    <cellStyle name="20 % - Accent3 47" xfId="223"/>
    <cellStyle name="20 % - Accent3 48" xfId="224"/>
    <cellStyle name="20 % - Accent3 49" xfId="225"/>
    <cellStyle name="20 % - Accent3 5" xfId="226"/>
    <cellStyle name="20 % - Accent3 50" xfId="227"/>
    <cellStyle name="20 % - Accent3 51" xfId="228"/>
    <cellStyle name="20 % - Accent3 52" xfId="229"/>
    <cellStyle name="20 % - Accent3 53" xfId="230"/>
    <cellStyle name="20 % - Accent3 54" xfId="231"/>
    <cellStyle name="20 % - Accent3 55" xfId="232"/>
    <cellStyle name="20 % - Accent3 56" xfId="233"/>
    <cellStyle name="20 % - Accent3 57" xfId="234"/>
    <cellStyle name="20 % - Accent3 58" xfId="235"/>
    <cellStyle name="20 % - Accent3 59" xfId="236"/>
    <cellStyle name="20 % - Accent3 6" xfId="237"/>
    <cellStyle name="20 % - Accent3 7" xfId="238"/>
    <cellStyle name="20 % - Accent3 8" xfId="239"/>
    <cellStyle name="20 % - Accent3 9" xfId="240"/>
    <cellStyle name="20 % - Accent4 10" xfId="241"/>
    <cellStyle name="20 % - Accent4 11" xfId="242"/>
    <cellStyle name="20 % - Accent4 12" xfId="243"/>
    <cellStyle name="20 % - Accent4 13" xfId="244"/>
    <cellStyle name="20 % - Accent4 14" xfId="245"/>
    <cellStyle name="20 % - Accent4 15" xfId="246"/>
    <cellStyle name="20 % - Accent4 16" xfId="247"/>
    <cellStyle name="20 % - Accent4 17" xfId="248"/>
    <cellStyle name="20 % - Accent4 18" xfId="249"/>
    <cellStyle name="20 % - Accent4 19" xfId="250"/>
    <cellStyle name="20 % - Accent4 2" xfId="5"/>
    <cellStyle name="20 % - Accent4 20" xfId="251"/>
    <cellStyle name="20 % - Accent4 21" xfId="252"/>
    <cellStyle name="20 % - Accent4 22" xfId="253"/>
    <cellStyle name="20 % - Accent4 23" xfId="254"/>
    <cellStyle name="20 % - Accent4 24" xfId="255"/>
    <cellStyle name="20 % - Accent4 25" xfId="256"/>
    <cellStyle name="20 % - Accent4 26" xfId="257"/>
    <cellStyle name="20 % - Accent4 27" xfId="258"/>
    <cellStyle name="20 % - Accent4 28" xfId="259"/>
    <cellStyle name="20 % - Accent4 29" xfId="260"/>
    <cellStyle name="20 % - Accent4 3" xfId="261"/>
    <cellStyle name="20 % - Accent4 30" xfId="262"/>
    <cellStyle name="20 % - Accent4 31" xfId="263"/>
    <cellStyle name="20 % - Accent4 32" xfId="264"/>
    <cellStyle name="20 % - Accent4 33" xfId="265"/>
    <cellStyle name="20 % - Accent4 34" xfId="266"/>
    <cellStyle name="20 % - Accent4 35" xfId="267"/>
    <cellStyle name="20 % - Accent4 36" xfId="268"/>
    <cellStyle name="20 % - Accent4 37" xfId="269"/>
    <cellStyle name="20 % - Accent4 38" xfId="270"/>
    <cellStyle name="20 % - Accent4 39" xfId="271"/>
    <cellStyle name="20 % - Accent4 4" xfId="272"/>
    <cellStyle name="20 % - Accent4 40" xfId="273"/>
    <cellStyle name="20 % - Accent4 41" xfId="274"/>
    <cellStyle name="20 % - Accent4 42" xfId="275"/>
    <cellStyle name="20 % - Accent4 43" xfId="276"/>
    <cellStyle name="20 % - Accent4 44" xfId="277"/>
    <cellStyle name="20 % - Accent4 45" xfId="278"/>
    <cellStyle name="20 % - Accent4 46" xfId="279"/>
    <cellStyle name="20 % - Accent4 47" xfId="280"/>
    <cellStyle name="20 % - Accent4 48" xfId="281"/>
    <cellStyle name="20 % - Accent4 49" xfId="282"/>
    <cellStyle name="20 % - Accent4 5" xfId="283"/>
    <cellStyle name="20 % - Accent4 50" xfId="284"/>
    <cellStyle name="20 % - Accent4 51" xfId="285"/>
    <cellStyle name="20 % - Accent4 52" xfId="286"/>
    <cellStyle name="20 % - Accent4 53" xfId="287"/>
    <cellStyle name="20 % - Accent4 54" xfId="288"/>
    <cellStyle name="20 % - Accent4 55" xfId="289"/>
    <cellStyle name="20 % - Accent4 56" xfId="290"/>
    <cellStyle name="20 % - Accent4 57" xfId="291"/>
    <cellStyle name="20 % - Accent4 58" xfId="292"/>
    <cellStyle name="20 % - Accent4 59" xfId="293"/>
    <cellStyle name="20 % - Accent4 6" xfId="294"/>
    <cellStyle name="20 % - Accent4 7" xfId="295"/>
    <cellStyle name="20 % - Accent4 8" xfId="296"/>
    <cellStyle name="20 % - Accent4 9" xfId="297"/>
    <cellStyle name="20 % - Accent5 10" xfId="298"/>
    <cellStyle name="20 % - Accent5 11" xfId="299"/>
    <cellStyle name="20 % - Accent5 12" xfId="300"/>
    <cellStyle name="20 % - Accent5 13" xfId="301"/>
    <cellStyle name="20 % - Accent5 14" xfId="302"/>
    <cellStyle name="20 % - Accent5 15" xfId="303"/>
    <cellStyle name="20 % - Accent5 16" xfId="304"/>
    <cellStyle name="20 % - Accent5 17" xfId="305"/>
    <cellStyle name="20 % - Accent5 18" xfId="306"/>
    <cellStyle name="20 % - Accent5 19" xfId="307"/>
    <cellStyle name="20 % - Accent5 2" xfId="6"/>
    <cellStyle name="20 % - Accent5 20" xfId="308"/>
    <cellStyle name="20 % - Accent5 21" xfId="309"/>
    <cellStyle name="20 % - Accent5 22" xfId="310"/>
    <cellStyle name="20 % - Accent5 23" xfId="311"/>
    <cellStyle name="20 % - Accent5 24" xfId="312"/>
    <cellStyle name="20 % - Accent5 25" xfId="313"/>
    <cellStyle name="20 % - Accent5 26" xfId="314"/>
    <cellStyle name="20 % - Accent5 27" xfId="315"/>
    <cellStyle name="20 % - Accent5 28" xfId="316"/>
    <cellStyle name="20 % - Accent5 29" xfId="317"/>
    <cellStyle name="20 % - Accent5 3" xfId="318"/>
    <cellStyle name="20 % - Accent5 30" xfId="319"/>
    <cellStyle name="20 % - Accent5 31" xfId="320"/>
    <cellStyle name="20 % - Accent5 32" xfId="321"/>
    <cellStyle name="20 % - Accent5 33" xfId="322"/>
    <cellStyle name="20 % - Accent5 34" xfId="323"/>
    <cellStyle name="20 % - Accent5 35" xfId="324"/>
    <cellStyle name="20 % - Accent5 36" xfId="325"/>
    <cellStyle name="20 % - Accent5 37" xfId="326"/>
    <cellStyle name="20 % - Accent5 38" xfId="327"/>
    <cellStyle name="20 % - Accent5 39" xfId="328"/>
    <cellStyle name="20 % - Accent5 4" xfId="329"/>
    <cellStyle name="20 % - Accent5 40" xfId="330"/>
    <cellStyle name="20 % - Accent5 41" xfId="331"/>
    <cellStyle name="20 % - Accent5 42" xfId="332"/>
    <cellStyle name="20 % - Accent5 43" xfId="333"/>
    <cellStyle name="20 % - Accent5 44" xfId="334"/>
    <cellStyle name="20 % - Accent5 45" xfId="335"/>
    <cellStyle name="20 % - Accent5 46" xfId="336"/>
    <cellStyle name="20 % - Accent5 47" xfId="337"/>
    <cellStyle name="20 % - Accent5 48" xfId="338"/>
    <cellStyle name="20 % - Accent5 49" xfId="339"/>
    <cellStyle name="20 % - Accent5 5" xfId="340"/>
    <cellStyle name="20 % - Accent5 50" xfId="341"/>
    <cellStyle name="20 % - Accent5 51" xfId="342"/>
    <cellStyle name="20 % - Accent5 52" xfId="343"/>
    <cellStyle name="20 % - Accent5 53" xfId="344"/>
    <cellStyle name="20 % - Accent5 54" xfId="345"/>
    <cellStyle name="20 % - Accent5 55" xfId="346"/>
    <cellStyle name="20 % - Accent5 56" xfId="347"/>
    <cellStyle name="20 % - Accent5 57" xfId="348"/>
    <cellStyle name="20 % - Accent5 58" xfId="349"/>
    <cellStyle name="20 % - Accent5 59" xfId="350"/>
    <cellStyle name="20 % - Accent5 6" xfId="351"/>
    <cellStyle name="20 % - Accent5 7" xfId="352"/>
    <cellStyle name="20 % - Accent5 8" xfId="353"/>
    <cellStyle name="20 % - Accent5 9" xfId="354"/>
    <cellStyle name="20 % - Accent6 10" xfId="355"/>
    <cellStyle name="20 % - Accent6 11" xfId="356"/>
    <cellStyle name="20 % - Accent6 12" xfId="357"/>
    <cellStyle name="20 % - Accent6 13" xfId="358"/>
    <cellStyle name="20 % - Accent6 14" xfId="359"/>
    <cellStyle name="20 % - Accent6 15" xfId="360"/>
    <cellStyle name="20 % - Accent6 16" xfId="361"/>
    <cellStyle name="20 % - Accent6 17" xfId="362"/>
    <cellStyle name="20 % - Accent6 18" xfId="363"/>
    <cellStyle name="20 % - Accent6 19" xfId="364"/>
    <cellStyle name="20 % - Accent6 2" xfId="7"/>
    <cellStyle name="20 % - Accent6 20" xfId="365"/>
    <cellStyle name="20 % - Accent6 21" xfId="366"/>
    <cellStyle name="20 % - Accent6 22" xfId="367"/>
    <cellStyle name="20 % - Accent6 23" xfId="368"/>
    <cellStyle name="20 % - Accent6 24" xfId="369"/>
    <cellStyle name="20 % - Accent6 25" xfId="370"/>
    <cellStyle name="20 % - Accent6 26" xfId="371"/>
    <cellStyle name="20 % - Accent6 27" xfId="372"/>
    <cellStyle name="20 % - Accent6 28" xfId="373"/>
    <cellStyle name="20 % - Accent6 29" xfId="374"/>
    <cellStyle name="20 % - Accent6 3" xfId="375"/>
    <cellStyle name="20 % - Accent6 30" xfId="376"/>
    <cellStyle name="20 % - Accent6 31" xfId="377"/>
    <cellStyle name="20 % - Accent6 32" xfId="378"/>
    <cellStyle name="20 % - Accent6 33" xfId="379"/>
    <cellStyle name="20 % - Accent6 34" xfId="380"/>
    <cellStyle name="20 % - Accent6 35" xfId="381"/>
    <cellStyle name="20 % - Accent6 36" xfId="382"/>
    <cellStyle name="20 % - Accent6 37" xfId="383"/>
    <cellStyle name="20 % - Accent6 38" xfId="384"/>
    <cellStyle name="20 % - Accent6 39" xfId="385"/>
    <cellStyle name="20 % - Accent6 4" xfId="386"/>
    <cellStyle name="20 % - Accent6 40" xfId="387"/>
    <cellStyle name="20 % - Accent6 41" xfId="388"/>
    <cellStyle name="20 % - Accent6 42" xfId="389"/>
    <cellStyle name="20 % - Accent6 43" xfId="390"/>
    <cellStyle name="20 % - Accent6 44" xfId="391"/>
    <cellStyle name="20 % - Accent6 45" xfId="392"/>
    <cellStyle name="20 % - Accent6 46" xfId="393"/>
    <cellStyle name="20 % - Accent6 47" xfId="394"/>
    <cellStyle name="20 % - Accent6 48" xfId="395"/>
    <cellStyle name="20 % - Accent6 49" xfId="396"/>
    <cellStyle name="20 % - Accent6 5" xfId="397"/>
    <cellStyle name="20 % - Accent6 50" xfId="398"/>
    <cellStyle name="20 % - Accent6 51" xfId="399"/>
    <cellStyle name="20 % - Accent6 52" xfId="400"/>
    <cellStyle name="20 % - Accent6 53" xfId="401"/>
    <cellStyle name="20 % - Accent6 54" xfId="402"/>
    <cellStyle name="20 % - Accent6 55" xfId="403"/>
    <cellStyle name="20 % - Accent6 56" xfId="404"/>
    <cellStyle name="20 % - Accent6 57" xfId="405"/>
    <cellStyle name="20 % - Accent6 58" xfId="406"/>
    <cellStyle name="20 % - Accent6 59" xfId="407"/>
    <cellStyle name="20 % - Accent6 6" xfId="408"/>
    <cellStyle name="20 % - Accent6 7" xfId="409"/>
    <cellStyle name="20 % - Accent6 8" xfId="410"/>
    <cellStyle name="20 % - Accent6 9" xfId="411"/>
    <cellStyle name="40 % - Accent1 10" xfId="412"/>
    <cellStyle name="40 % - Accent1 11" xfId="413"/>
    <cellStyle name="40 % - Accent1 12" xfId="414"/>
    <cellStyle name="40 % - Accent1 13" xfId="415"/>
    <cellStyle name="40 % - Accent1 14" xfId="416"/>
    <cellStyle name="40 % - Accent1 15" xfId="417"/>
    <cellStyle name="40 % - Accent1 16" xfId="418"/>
    <cellStyle name="40 % - Accent1 17" xfId="419"/>
    <cellStyle name="40 % - Accent1 18" xfId="420"/>
    <cellStyle name="40 % - Accent1 19" xfId="421"/>
    <cellStyle name="40 % - Accent1 2" xfId="8"/>
    <cellStyle name="40 % - Accent1 20" xfId="422"/>
    <cellStyle name="40 % - Accent1 21" xfId="423"/>
    <cellStyle name="40 % - Accent1 22" xfId="424"/>
    <cellStyle name="40 % - Accent1 23" xfId="425"/>
    <cellStyle name="40 % - Accent1 24" xfId="426"/>
    <cellStyle name="40 % - Accent1 25" xfId="427"/>
    <cellStyle name="40 % - Accent1 26" xfId="428"/>
    <cellStyle name="40 % - Accent1 27" xfId="429"/>
    <cellStyle name="40 % - Accent1 28" xfId="430"/>
    <cellStyle name="40 % - Accent1 29" xfId="431"/>
    <cellStyle name="40 % - Accent1 3" xfId="432"/>
    <cellStyle name="40 % - Accent1 30" xfId="433"/>
    <cellStyle name="40 % - Accent1 31" xfId="434"/>
    <cellStyle name="40 % - Accent1 32" xfId="435"/>
    <cellStyle name="40 % - Accent1 33" xfId="436"/>
    <cellStyle name="40 % - Accent1 34" xfId="437"/>
    <cellStyle name="40 % - Accent1 35" xfId="438"/>
    <cellStyle name="40 % - Accent1 36" xfId="439"/>
    <cellStyle name="40 % - Accent1 37" xfId="440"/>
    <cellStyle name="40 % - Accent1 38" xfId="441"/>
    <cellStyle name="40 % - Accent1 39" xfId="442"/>
    <cellStyle name="40 % - Accent1 4" xfId="443"/>
    <cellStyle name="40 % - Accent1 40" xfId="444"/>
    <cellStyle name="40 % - Accent1 41" xfId="445"/>
    <cellStyle name="40 % - Accent1 42" xfId="446"/>
    <cellStyle name="40 % - Accent1 43" xfId="447"/>
    <cellStyle name="40 % - Accent1 44" xfId="448"/>
    <cellStyle name="40 % - Accent1 45" xfId="449"/>
    <cellStyle name="40 % - Accent1 46" xfId="450"/>
    <cellStyle name="40 % - Accent1 47" xfId="451"/>
    <cellStyle name="40 % - Accent1 48" xfId="452"/>
    <cellStyle name="40 % - Accent1 49" xfId="453"/>
    <cellStyle name="40 % - Accent1 5" xfId="454"/>
    <cellStyle name="40 % - Accent1 50" xfId="455"/>
    <cellStyle name="40 % - Accent1 51" xfId="456"/>
    <cellStyle name="40 % - Accent1 52" xfId="457"/>
    <cellStyle name="40 % - Accent1 53" xfId="458"/>
    <cellStyle name="40 % - Accent1 54" xfId="459"/>
    <cellStyle name="40 % - Accent1 55" xfId="460"/>
    <cellStyle name="40 % - Accent1 56" xfId="461"/>
    <cellStyle name="40 % - Accent1 57" xfId="462"/>
    <cellStyle name="40 % - Accent1 58" xfId="463"/>
    <cellStyle name="40 % - Accent1 59" xfId="464"/>
    <cellStyle name="40 % - Accent1 6" xfId="465"/>
    <cellStyle name="40 % - Accent1 7" xfId="466"/>
    <cellStyle name="40 % - Accent1 8" xfId="467"/>
    <cellStyle name="40 % - Accent1 9" xfId="468"/>
    <cellStyle name="40 % - Accent2 10" xfId="469"/>
    <cellStyle name="40 % - Accent2 11" xfId="470"/>
    <cellStyle name="40 % - Accent2 12" xfId="471"/>
    <cellStyle name="40 % - Accent2 13" xfId="472"/>
    <cellStyle name="40 % - Accent2 14" xfId="473"/>
    <cellStyle name="40 % - Accent2 15" xfId="474"/>
    <cellStyle name="40 % - Accent2 16" xfId="475"/>
    <cellStyle name="40 % - Accent2 17" xfId="476"/>
    <cellStyle name="40 % - Accent2 18" xfId="477"/>
    <cellStyle name="40 % - Accent2 19" xfId="478"/>
    <cellStyle name="40 % - Accent2 2" xfId="9"/>
    <cellStyle name="40 % - Accent2 20" xfId="479"/>
    <cellStyle name="40 % - Accent2 21" xfId="480"/>
    <cellStyle name="40 % - Accent2 22" xfId="481"/>
    <cellStyle name="40 % - Accent2 23" xfId="482"/>
    <cellStyle name="40 % - Accent2 24" xfId="483"/>
    <cellStyle name="40 % - Accent2 25" xfId="484"/>
    <cellStyle name="40 % - Accent2 26" xfId="485"/>
    <cellStyle name="40 % - Accent2 27" xfId="486"/>
    <cellStyle name="40 % - Accent2 28" xfId="487"/>
    <cellStyle name="40 % - Accent2 29" xfId="488"/>
    <cellStyle name="40 % - Accent2 3" xfId="489"/>
    <cellStyle name="40 % - Accent2 30" xfId="490"/>
    <cellStyle name="40 % - Accent2 31" xfId="491"/>
    <cellStyle name="40 % - Accent2 32" xfId="492"/>
    <cellStyle name="40 % - Accent2 33" xfId="493"/>
    <cellStyle name="40 % - Accent2 34" xfId="494"/>
    <cellStyle name="40 % - Accent2 35" xfId="495"/>
    <cellStyle name="40 % - Accent2 36" xfId="496"/>
    <cellStyle name="40 % - Accent2 37" xfId="497"/>
    <cellStyle name="40 % - Accent2 38" xfId="498"/>
    <cellStyle name="40 % - Accent2 39" xfId="499"/>
    <cellStyle name="40 % - Accent2 4" xfId="500"/>
    <cellStyle name="40 % - Accent2 40" xfId="501"/>
    <cellStyle name="40 % - Accent2 41" xfId="502"/>
    <cellStyle name="40 % - Accent2 42" xfId="503"/>
    <cellStyle name="40 % - Accent2 43" xfId="504"/>
    <cellStyle name="40 % - Accent2 44" xfId="505"/>
    <cellStyle name="40 % - Accent2 45" xfId="506"/>
    <cellStyle name="40 % - Accent2 46" xfId="507"/>
    <cellStyle name="40 % - Accent2 47" xfId="508"/>
    <cellStyle name="40 % - Accent2 48" xfId="509"/>
    <cellStyle name="40 % - Accent2 49" xfId="510"/>
    <cellStyle name="40 % - Accent2 5" xfId="511"/>
    <cellStyle name="40 % - Accent2 50" xfId="512"/>
    <cellStyle name="40 % - Accent2 51" xfId="513"/>
    <cellStyle name="40 % - Accent2 52" xfId="514"/>
    <cellStyle name="40 % - Accent2 53" xfId="515"/>
    <cellStyle name="40 % - Accent2 54" xfId="516"/>
    <cellStyle name="40 % - Accent2 55" xfId="517"/>
    <cellStyle name="40 % - Accent2 56" xfId="518"/>
    <cellStyle name="40 % - Accent2 57" xfId="519"/>
    <cellStyle name="40 % - Accent2 58" xfId="520"/>
    <cellStyle name="40 % - Accent2 59" xfId="521"/>
    <cellStyle name="40 % - Accent2 6" xfId="522"/>
    <cellStyle name="40 % - Accent2 7" xfId="523"/>
    <cellStyle name="40 % - Accent2 8" xfId="524"/>
    <cellStyle name="40 % - Accent2 9" xfId="525"/>
    <cellStyle name="40 % - Accent3 10" xfId="526"/>
    <cellStyle name="40 % - Accent3 11" xfId="527"/>
    <cellStyle name="40 % - Accent3 12" xfId="528"/>
    <cellStyle name="40 % - Accent3 13" xfId="529"/>
    <cellStyle name="40 % - Accent3 14" xfId="530"/>
    <cellStyle name="40 % - Accent3 15" xfId="531"/>
    <cellStyle name="40 % - Accent3 16" xfId="532"/>
    <cellStyle name="40 % - Accent3 17" xfId="533"/>
    <cellStyle name="40 % - Accent3 18" xfId="534"/>
    <cellStyle name="40 % - Accent3 19" xfId="535"/>
    <cellStyle name="40 % - Accent3 2" xfId="10"/>
    <cellStyle name="40 % - Accent3 20" xfId="536"/>
    <cellStyle name="40 % - Accent3 21" xfId="537"/>
    <cellStyle name="40 % - Accent3 22" xfId="538"/>
    <cellStyle name="40 % - Accent3 23" xfId="539"/>
    <cellStyle name="40 % - Accent3 24" xfId="540"/>
    <cellStyle name="40 % - Accent3 25" xfId="541"/>
    <cellStyle name="40 % - Accent3 26" xfId="542"/>
    <cellStyle name="40 % - Accent3 27" xfId="543"/>
    <cellStyle name="40 % - Accent3 28" xfId="544"/>
    <cellStyle name="40 % - Accent3 29" xfId="545"/>
    <cellStyle name="40 % - Accent3 3" xfId="546"/>
    <cellStyle name="40 % - Accent3 30" xfId="547"/>
    <cellStyle name="40 % - Accent3 31" xfId="548"/>
    <cellStyle name="40 % - Accent3 32" xfId="549"/>
    <cellStyle name="40 % - Accent3 33" xfId="550"/>
    <cellStyle name="40 % - Accent3 34" xfId="551"/>
    <cellStyle name="40 % - Accent3 35" xfId="552"/>
    <cellStyle name="40 % - Accent3 36" xfId="553"/>
    <cellStyle name="40 % - Accent3 37" xfId="554"/>
    <cellStyle name="40 % - Accent3 38" xfId="555"/>
    <cellStyle name="40 % - Accent3 39" xfId="556"/>
    <cellStyle name="40 % - Accent3 4" xfId="557"/>
    <cellStyle name="40 % - Accent3 40" xfId="558"/>
    <cellStyle name="40 % - Accent3 41" xfId="559"/>
    <cellStyle name="40 % - Accent3 42" xfId="560"/>
    <cellStyle name="40 % - Accent3 43" xfId="561"/>
    <cellStyle name="40 % - Accent3 44" xfId="562"/>
    <cellStyle name="40 % - Accent3 45" xfId="563"/>
    <cellStyle name="40 % - Accent3 46" xfId="564"/>
    <cellStyle name="40 % - Accent3 47" xfId="565"/>
    <cellStyle name="40 % - Accent3 48" xfId="566"/>
    <cellStyle name="40 % - Accent3 49" xfId="567"/>
    <cellStyle name="40 % - Accent3 5" xfId="568"/>
    <cellStyle name="40 % - Accent3 50" xfId="569"/>
    <cellStyle name="40 % - Accent3 51" xfId="570"/>
    <cellStyle name="40 % - Accent3 52" xfId="571"/>
    <cellStyle name="40 % - Accent3 53" xfId="572"/>
    <cellStyle name="40 % - Accent3 54" xfId="573"/>
    <cellStyle name="40 % - Accent3 55" xfId="574"/>
    <cellStyle name="40 % - Accent3 56" xfId="575"/>
    <cellStyle name="40 % - Accent3 57" xfId="576"/>
    <cellStyle name="40 % - Accent3 58" xfId="577"/>
    <cellStyle name="40 % - Accent3 59" xfId="578"/>
    <cellStyle name="40 % - Accent3 6" xfId="579"/>
    <cellStyle name="40 % - Accent3 7" xfId="580"/>
    <cellStyle name="40 % - Accent3 8" xfId="581"/>
    <cellStyle name="40 % - Accent3 9" xfId="582"/>
    <cellStyle name="40 % - Accent4 10" xfId="583"/>
    <cellStyle name="40 % - Accent4 11" xfId="584"/>
    <cellStyle name="40 % - Accent4 12" xfId="585"/>
    <cellStyle name="40 % - Accent4 13" xfId="586"/>
    <cellStyle name="40 % - Accent4 14" xfId="587"/>
    <cellStyle name="40 % - Accent4 15" xfId="588"/>
    <cellStyle name="40 % - Accent4 16" xfId="589"/>
    <cellStyle name="40 % - Accent4 17" xfId="590"/>
    <cellStyle name="40 % - Accent4 18" xfId="591"/>
    <cellStyle name="40 % - Accent4 19" xfId="592"/>
    <cellStyle name="40 % - Accent4 2" xfId="11"/>
    <cellStyle name="40 % - Accent4 20" xfId="593"/>
    <cellStyle name="40 % - Accent4 21" xfId="594"/>
    <cellStyle name="40 % - Accent4 22" xfId="595"/>
    <cellStyle name="40 % - Accent4 23" xfId="596"/>
    <cellStyle name="40 % - Accent4 24" xfId="597"/>
    <cellStyle name="40 % - Accent4 25" xfId="598"/>
    <cellStyle name="40 % - Accent4 26" xfId="599"/>
    <cellStyle name="40 % - Accent4 27" xfId="600"/>
    <cellStyle name="40 % - Accent4 28" xfId="601"/>
    <cellStyle name="40 % - Accent4 29" xfId="602"/>
    <cellStyle name="40 % - Accent4 3" xfId="603"/>
    <cellStyle name="40 % - Accent4 30" xfId="604"/>
    <cellStyle name="40 % - Accent4 31" xfId="605"/>
    <cellStyle name="40 % - Accent4 32" xfId="606"/>
    <cellStyle name="40 % - Accent4 33" xfId="607"/>
    <cellStyle name="40 % - Accent4 34" xfId="608"/>
    <cellStyle name="40 % - Accent4 35" xfId="609"/>
    <cellStyle name="40 % - Accent4 36" xfId="610"/>
    <cellStyle name="40 % - Accent4 37" xfId="611"/>
    <cellStyle name="40 % - Accent4 38" xfId="612"/>
    <cellStyle name="40 % - Accent4 39" xfId="613"/>
    <cellStyle name="40 % - Accent4 4" xfId="614"/>
    <cellStyle name="40 % - Accent4 40" xfId="615"/>
    <cellStyle name="40 % - Accent4 41" xfId="616"/>
    <cellStyle name="40 % - Accent4 42" xfId="617"/>
    <cellStyle name="40 % - Accent4 43" xfId="618"/>
    <cellStyle name="40 % - Accent4 44" xfId="619"/>
    <cellStyle name="40 % - Accent4 45" xfId="620"/>
    <cellStyle name="40 % - Accent4 46" xfId="621"/>
    <cellStyle name="40 % - Accent4 47" xfId="622"/>
    <cellStyle name="40 % - Accent4 48" xfId="623"/>
    <cellStyle name="40 % - Accent4 49" xfId="624"/>
    <cellStyle name="40 % - Accent4 5" xfId="625"/>
    <cellStyle name="40 % - Accent4 50" xfId="626"/>
    <cellStyle name="40 % - Accent4 51" xfId="627"/>
    <cellStyle name="40 % - Accent4 52" xfId="628"/>
    <cellStyle name="40 % - Accent4 53" xfId="629"/>
    <cellStyle name="40 % - Accent4 54" xfId="630"/>
    <cellStyle name="40 % - Accent4 55" xfId="631"/>
    <cellStyle name="40 % - Accent4 56" xfId="632"/>
    <cellStyle name="40 % - Accent4 57" xfId="633"/>
    <cellStyle name="40 % - Accent4 58" xfId="634"/>
    <cellStyle name="40 % - Accent4 59" xfId="635"/>
    <cellStyle name="40 % - Accent4 6" xfId="636"/>
    <cellStyle name="40 % - Accent4 7" xfId="637"/>
    <cellStyle name="40 % - Accent4 8" xfId="638"/>
    <cellStyle name="40 % - Accent4 9" xfId="639"/>
    <cellStyle name="40 % - Accent5 10" xfId="640"/>
    <cellStyle name="40 % - Accent5 11" xfId="641"/>
    <cellStyle name="40 % - Accent5 12" xfId="642"/>
    <cellStyle name="40 % - Accent5 13" xfId="643"/>
    <cellStyle name="40 % - Accent5 14" xfId="644"/>
    <cellStyle name="40 % - Accent5 15" xfId="645"/>
    <cellStyle name="40 % - Accent5 16" xfId="646"/>
    <cellStyle name="40 % - Accent5 17" xfId="647"/>
    <cellStyle name="40 % - Accent5 18" xfId="648"/>
    <cellStyle name="40 % - Accent5 19" xfId="649"/>
    <cellStyle name="40 % - Accent5 2" xfId="12"/>
    <cellStyle name="40 % - Accent5 20" xfId="650"/>
    <cellStyle name="40 % - Accent5 21" xfId="651"/>
    <cellStyle name="40 % - Accent5 22" xfId="652"/>
    <cellStyle name="40 % - Accent5 23" xfId="653"/>
    <cellStyle name="40 % - Accent5 24" xfId="654"/>
    <cellStyle name="40 % - Accent5 25" xfId="655"/>
    <cellStyle name="40 % - Accent5 26" xfId="656"/>
    <cellStyle name="40 % - Accent5 27" xfId="657"/>
    <cellStyle name="40 % - Accent5 28" xfId="658"/>
    <cellStyle name="40 % - Accent5 29" xfId="659"/>
    <cellStyle name="40 % - Accent5 3" xfId="660"/>
    <cellStyle name="40 % - Accent5 30" xfId="661"/>
    <cellStyle name="40 % - Accent5 31" xfId="662"/>
    <cellStyle name="40 % - Accent5 32" xfId="663"/>
    <cellStyle name="40 % - Accent5 33" xfId="664"/>
    <cellStyle name="40 % - Accent5 34" xfId="665"/>
    <cellStyle name="40 % - Accent5 35" xfId="666"/>
    <cellStyle name="40 % - Accent5 36" xfId="667"/>
    <cellStyle name="40 % - Accent5 37" xfId="668"/>
    <cellStyle name="40 % - Accent5 38" xfId="669"/>
    <cellStyle name="40 % - Accent5 39" xfId="670"/>
    <cellStyle name="40 % - Accent5 4" xfId="671"/>
    <cellStyle name="40 % - Accent5 40" xfId="672"/>
    <cellStyle name="40 % - Accent5 41" xfId="673"/>
    <cellStyle name="40 % - Accent5 42" xfId="674"/>
    <cellStyle name="40 % - Accent5 43" xfId="675"/>
    <cellStyle name="40 % - Accent5 44" xfId="676"/>
    <cellStyle name="40 % - Accent5 45" xfId="677"/>
    <cellStyle name="40 % - Accent5 46" xfId="678"/>
    <cellStyle name="40 % - Accent5 47" xfId="679"/>
    <cellStyle name="40 % - Accent5 48" xfId="680"/>
    <cellStyle name="40 % - Accent5 49" xfId="681"/>
    <cellStyle name="40 % - Accent5 5" xfId="682"/>
    <cellStyle name="40 % - Accent5 50" xfId="683"/>
    <cellStyle name="40 % - Accent5 51" xfId="684"/>
    <cellStyle name="40 % - Accent5 52" xfId="685"/>
    <cellStyle name="40 % - Accent5 53" xfId="686"/>
    <cellStyle name="40 % - Accent5 54" xfId="687"/>
    <cellStyle name="40 % - Accent5 55" xfId="688"/>
    <cellStyle name="40 % - Accent5 56" xfId="689"/>
    <cellStyle name="40 % - Accent5 57" xfId="690"/>
    <cellStyle name="40 % - Accent5 58" xfId="691"/>
    <cellStyle name="40 % - Accent5 59" xfId="692"/>
    <cellStyle name="40 % - Accent5 6" xfId="693"/>
    <cellStyle name="40 % - Accent5 7" xfId="694"/>
    <cellStyle name="40 % - Accent5 8" xfId="695"/>
    <cellStyle name="40 % - Accent5 9" xfId="696"/>
    <cellStyle name="40 % - Accent6 10" xfId="697"/>
    <cellStyle name="40 % - Accent6 11" xfId="698"/>
    <cellStyle name="40 % - Accent6 12" xfId="699"/>
    <cellStyle name="40 % - Accent6 13" xfId="700"/>
    <cellStyle name="40 % - Accent6 14" xfId="701"/>
    <cellStyle name="40 % - Accent6 15" xfId="702"/>
    <cellStyle name="40 % - Accent6 16" xfId="703"/>
    <cellStyle name="40 % - Accent6 17" xfId="704"/>
    <cellStyle name="40 % - Accent6 18" xfId="705"/>
    <cellStyle name="40 % - Accent6 19" xfId="706"/>
    <cellStyle name="40 % - Accent6 2" xfId="13"/>
    <cellStyle name="40 % - Accent6 20" xfId="707"/>
    <cellStyle name="40 % - Accent6 21" xfId="708"/>
    <cellStyle name="40 % - Accent6 22" xfId="709"/>
    <cellStyle name="40 % - Accent6 23" xfId="710"/>
    <cellStyle name="40 % - Accent6 24" xfId="711"/>
    <cellStyle name="40 % - Accent6 25" xfId="712"/>
    <cellStyle name="40 % - Accent6 26" xfId="713"/>
    <cellStyle name="40 % - Accent6 27" xfId="714"/>
    <cellStyle name="40 % - Accent6 28" xfId="715"/>
    <cellStyle name="40 % - Accent6 29" xfId="716"/>
    <cellStyle name="40 % - Accent6 3" xfId="717"/>
    <cellStyle name="40 % - Accent6 30" xfId="718"/>
    <cellStyle name="40 % - Accent6 31" xfId="719"/>
    <cellStyle name="40 % - Accent6 32" xfId="720"/>
    <cellStyle name="40 % - Accent6 33" xfId="721"/>
    <cellStyle name="40 % - Accent6 34" xfId="722"/>
    <cellStyle name="40 % - Accent6 35" xfId="723"/>
    <cellStyle name="40 % - Accent6 36" xfId="724"/>
    <cellStyle name="40 % - Accent6 37" xfId="725"/>
    <cellStyle name="40 % - Accent6 38" xfId="726"/>
    <cellStyle name="40 % - Accent6 39" xfId="727"/>
    <cellStyle name="40 % - Accent6 4" xfId="728"/>
    <cellStyle name="40 % - Accent6 40" xfId="729"/>
    <cellStyle name="40 % - Accent6 41" xfId="730"/>
    <cellStyle name="40 % - Accent6 42" xfId="731"/>
    <cellStyle name="40 % - Accent6 43" xfId="732"/>
    <cellStyle name="40 % - Accent6 44" xfId="733"/>
    <cellStyle name="40 % - Accent6 45" xfId="734"/>
    <cellStyle name="40 % - Accent6 46" xfId="735"/>
    <cellStyle name="40 % - Accent6 47" xfId="736"/>
    <cellStyle name="40 % - Accent6 48" xfId="737"/>
    <cellStyle name="40 % - Accent6 49" xfId="738"/>
    <cellStyle name="40 % - Accent6 5" xfId="739"/>
    <cellStyle name="40 % - Accent6 50" xfId="740"/>
    <cellStyle name="40 % - Accent6 51" xfId="741"/>
    <cellStyle name="40 % - Accent6 52" xfId="742"/>
    <cellStyle name="40 % - Accent6 53" xfId="743"/>
    <cellStyle name="40 % - Accent6 54" xfId="744"/>
    <cellStyle name="40 % - Accent6 55" xfId="745"/>
    <cellStyle name="40 % - Accent6 56" xfId="746"/>
    <cellStyle name="40 % - Accent6 57" xfId="747"/>
    <cellStyle name="40 % - Accent6 58" xfId="748"/>
    <cellStyle name="40 % - Accent6 59" xfId="749"/>
    <cellStyle name="40 % - Accent6 6" xfId="750"/>
    <cellStyle name="40 % - Accent6 7" xfId="751"/>
    <cellStyle name="40 % - Accent6 8" xfId="752"/>
    <cellStyle name="40 % - Accent6 9" xfId="753"/>
    <cellStyle name="60 % - Accent1 10" xfId="754"/>
    <cellStyle name="60 % - Accent1 11" xfId="755"/>
    <cellStyle name="60 % - Accent1 12" xfId="756"/>
    <cellStyle name="60 % - Accent1 13" xfId="757"/>
    <cellStyle name="60 % - Accent1 14" xfId="758"/>
    <cellStyle name="60 % - Accent1 15" xfId="759"/>
    <cellStyle name="60 % - Accent1 16" xfId="760"/>
    <cellStyle name="60 % - Accent1 17" xfId="761"/>
    <cellStyle name="60 % - Accent1 18" xfId="762"/>
    <cellStyle name="60 % - Accent1 19" xfId="763"/>
    <cellStyle name="60 % - Accent1 2" xfId="14"/>
    <cellStyle name="60 % - Accent1 20" xfId="764"/>
    <cellStyle name="60 % - Accent1 21" xfId="765"/>
    <cellStyle name="60 % - Accent1 22" xfId="766"/>
    <cellStyle name="60 % - Accent1 23" xfId="767"/>
    <cellStyle name="60 % - Accent1 24" xfId="768"/>
    <cellStyle name="60 % - Accent1 25" xfId="769"/>
    <cellStyle name="60 % - Accent1 26" xfId="770"/>
    <cellStyle name="60 % - Accent1 27" xfId="771"/>
    <cellStyle name="60 % - Accent1 28" xfId="772"/>
    <cellStyle name="60 % - Accent1 29" xfId="773"/>
    <cellStyle name="60 % - Accent1 3" xfId="774"/>
    <cellStyle name="60 % - Accent1 30" xfId="775"/>
    <cellStyle name="60 % - Accent1 31" xfId="776"/>
    <cellStyle name="60 % - Accent1 32" xfId="777"/>
    <cellStyle name="60 % - Accent1 33" xfId="778"/>
    <cellStyle name="60 % - Accent1 34" xfId="779"/>
    <cellStyle name="60 % - Accent1 35" xfId="780"/>
    <cellStyle name="60 % - Accent1 36" xfId="781"/>
    <cellStyle name="60 % - Accent1 37" xfId="782"/>
    <cellStyle name="60 % - Accent1 38" xfId="783"/>
    <cellStyle name="60 % - Accent1 39" xfId="784"/>
    <cellStyle name="60 % - Accent1 4" xfId="785"/>
    <cellStyle name="60 % - Accent1 40" xfId="786"/>
    <cellStyle name="60 % - Accent1 41" xfId="787"/>
    <cellStyle name="60 % - Accent1 42" xfId="788"/>
    <cellStyle name="60 % - Accent1 43" xfId="789"/>
    <cellStyle name="60 % - Accent1 44" xfId="790"/>
    <cellStyle name="60 % - Accent1 45" xfId="791"/>
    <cellStyle name="60 % - Accent1 46" xfId="792"/>
    <cellStyle name="60 % - Accent1 47" xfId="793"/>
    <cellStyle name="60 % - Accent1 48" xfId="794"/>
    <cellStyle name="60 % - Accent1 49" xfId="795"/>
    <cellStyle name="60 % - Accent1 5" xfId="796"/>
    <cellStyle name="60 % - Accent1 50" xfId="797"/>
    <cellStyle name="60 % - Accent1 51" xfId="798"/>
    <cellStyle name="60 % - Accent1 52" xfId="799"/>
    <cellStyle name="60 % - Accent1 53" xfId="800"/>
    <cellStyle name="60 % - Accent1 54" xfId="801"/>
    <cellStyle name="60 % - Accent1 55" xfId="802"/>
    <cellStyle name="60 % - Accent1 56" xfId="803"/>
    <cellStyle name="60 % - Accent1 57" xfId="804"/>
    <cellStyle name="60 % - Accent1 58" xfId="805"/>
    <cellStyle name="60 % - Accent1 59" xfId="806"/>
    <cellStyle name="60 % - Accent1 6" xfId="807"/>
    <cellStyle name="60 % - Accent1 7" xfId="808"/>
    <cellStyle name="60 % - Accent1 8" xfId="809"/>
    <cellStyle name="60 % - Accent1 9" xfId="810"/>
    <cellStyle name="60 % - Accent2 10" xfId="811"/>
    <cellStyle name="60 % - Accent2 11" xfId="812"/>
    <cellStyle name="60 % - Accent2 12" xfId="813"/>
    <cellStyle name="60 % - Accent2 13" xfId="814"/>
    <cellStyle name="60 % - Accent2 14" xfId="815"/>
    <cellStyle name="60 % - Accent2 15" xfId="816"/>
    <cellStyle name="60 % - Accent2 16" xfId="817"/>
    <cellStyle name="60 % - Accent2 17" xfId="818"/>
    <cellStyle name="60 % - Accent2 18" xfId="819"/>
    <cellStyle name="60 % - Accent2 19" xfId="820"/>
    <cellStyle name="60 % - Accent2 2" xfId="15"/>
    <cellStyle name="60 % - Accent2 20" xfId="821"/>
    <cellStyle name="60 % - Accent2 21" xfId="822"/>
    <cellStyle name="60 % - Accent2 22" xfId="823"/>
    <cellStyle name="60 % - Accent2 23" xfId="824"/>
    <cellStyle name="60 % - Accent2 24" xfId="825"/>
    <cellStyle name="60 % - Accent2 25" xfId="826"/>
    <cellStyle name="60 % - Accent2 26" xfId="827"/>
    <cellStyle name="60 % - Accent2 27" xfId="828"/>
    <cellStyle name="60 % - Accent2 28" xfId="829"/>
    <cellStyle name="60 % - Accent2 29" xfId="830"/>
    <cellStyle name="60 % - Accent2 3" xfId="831"/>
    <cellStyle name="60 % - Accent2 30" xfId="832"/>
    <cellStyle name="60 % - Accent2 31" xfId="833"/>
    <cellStyle name="60 % - Accent2 32" xfId="834"/>
    <cellStyle name="60 % - Accent2 33" xfId="835"/>
    <cellStyle name="60 % - Accent2 34" xfId="836"/>
    <cellStyle name="60 % - Accent2 35" xfId="837"/>
    <cellStyle name="60 % - Accent2 36" xfId="838"/>
    <cellStyle name="60 % - Accent2 37" xfId="839"/>
    <cellStyle name="60 % - Accent2 38" xfId="840"/>
    <cellStyle name="60 % - Accent2 39" xfId="841"/>
    <cellStyle name="60 % - Accent2 4" xfId="842"/>
    <cellStyle name="60 % - Accent2 40" xfId="843"/>
    <cellStyle name="60 % - Accent2 41" xfId="844"/>
    <cellStyle name="60 % - Accent2 42" xfId="845"/>
    <cellStyle name="60 % - Accent2 43" xfId="846"/>
    <cellStyle name="60 % - Accent2 44" xfId="847"/>
    <cellStyle name="60 % - Accent2 45" xfId="848"/>
    <cellStyle name="60 % - Accent2 46" xfId="849"/>
    <cellStyle name="60 % - Accent2 47" xfId="850"/>
    <cellStyle name="60 % - Accent2 48" xfId="851"/>
    <cellStyle name="60 % - Accent2 49" xfId="852"/>
    <cellStyle name="60 % - Accent2 5" xfId="853"/>
    <cellStyle name="60 % - Accent2 50" xfId="854"/>
    <cellStyle name="60 % - Accent2 51" xfId="855"/>
    <cellStyle name="60 % - Accent2 52" xfId="856"/>
    <cellStyle name="60 % - Accent2 53" xfId="857"/>
    <cellStyle name="60 % - Accent2 54" xfId="858"/>
    <cellStyle name="60 % - Accent2 55" xfId="859"/>
    <cellStyle name="60 % - Accent2 56" xfId="860"/>
    <cellStyle name="60 % - Accent2 57" xfId="861"/>
    <cellStyle name="60 % - Accent2 58" xfId="862"/>
    <cellStyle name="60 % - Accent2 59" xfId="863"/>
    <cellStyle name="60 % - Accent2 6" xfId="864"/>
    <cellStyle name="60 % - Accent2 7" xfId="865"/>
    <cellStyle name="60 % - Accent2 8" xfId="866"/>
    <cellStyle name="60 % - Accent2 9" xfId="867"/>
    <cellStyle name="60 % - Accent3 10" xfId="868"/>
    <cellStyle name="60 % - Accent3 11" xfId="869"/>
    <cellStyle name="60 % - Accent3 12" xfId="870"/>
    <cellStyle name="60 % - Accent3 13" xfId="871"/>
    <cellStyle name="60 % - Accent3 14" xfId="872"/>
    <cellStyle name="60 % - Accent3 15" xfId="873"/>
    <cellStyle name="60 % - Accent3 16" xfId="874"/>
    <cellStyle name="60 % - Accent3 17" xfId="875"/>
    <cellStyle name="60 % - Accent3 18" xfId="876"/>
    <cellStyle name="60 % - Accent3 19" xfId="877"/>
    <cellStyle name="60 % - Accent3 2" xfId="16"/>
    <cellStyle name="60 % - Accent3 20" xfId="878"/>
    <cellStyle name="60 % - Accent3 21" xfId="879"/>
    <cellStyle name="60 % - Accent3 22" xfId="880"/>
    <cellStyle name="60 % - Accent3 23" xfId="881"/>
    <cellStyle name="60 % - Accent3 24" xfId="882"/>
    <cellStyle name="60 % - Accent3 25" xfId="883"/>
    <cellStyle name="60 % - Accent3 26" xfId="884"/>
    <cellStyle name="60 % - Accent3 27" xfId="885"/>
    <cellStyle name="60 % - Accent3 28" xfId="886"/>
    <cellStyle name="60 % - Accent3 29" xfId="887"/>
    <cellStyle name="60 % - Accent3 3" xfId="888"/>
    <cellStyle name="60 % - Accent3 30" xfId="889"/>
    <cellStyle name="60 % - Accent3 31" xfId="890"/>
    <cellStyle name="60 % - Accent3 32" xfId="891"/>
    <cellStyle name="60 % - Accent3 33" xfId="892"/>
    <cellStyle name="60 % - Accent3 34" xfId="893"/>
    <cellStyle name="60 % - Accent3 35" xfId="894"/>
    <cellStyle name="60 % - Accent3 36" xfId="895"/>
    <cellStyle name="60 % - Accent3 37" xfId="896"/>
    <cellStyle name="60 % - Accent3 38" xfId="897"/>
    <cellStyle name="60 % - Accent3 39" xfId="898"/>
    <cellStyle name="60 % - Accent3 4" xfId="899"/>
    <cellStyle name="60 % - Accent3 40" xfId="900"/>
    <cellStyle name="60 % - Accent3 41" xfId="901"/>
    <cellStyle name="60 % - Accent3 42" xfId="902"/>
    <cellStyle name="60 % - Accent3 43" xfId="903"/>
    <cellStyle name="60 % - Accent3 44" xfId="904"/>
    <cellStyle name="60 % - Accent3 45" xfId="905"/>
    <cellStyle name="60 % - Accent3 46" xfId="906"/>
    <cellStyle name="60 % - Accent3 47" xfId="907"/>
    <cellStyle name="60 % - Accent3 48" xfId="908"/>
    <cellStyle name="60 % - Accent3 49" xfId="909"/>
    <cellStyle name="60 % - Accent3 5" xfId="910"/>
    <cellStyle name="60 % - Accent3 50" xfId="911"/>
    <cellStyle name="60 % - Accent3 51" xfId="912"/>
    <cellStyle name="60 % - Accent3 52" xfId="913"/>
    <cellStyle name="60 % - Accent3 53" xfId="914"/>
    <cellStyle name="60 % - Accent3 54" xfId="915"/>
    <cellStyle name="60 % - Accent3 55" xfId="916"/>
    <cellStyle name="60 % - Accent3 56" xfId="917"/>
    <cellStyle name="60 % - Accent3 57" xfId="918"/>
    <cellStyle name="60 % - Accent3 58" xfId="919"/>
    <cellStyle name="60 % - Accent3 59" xfId="920"/>
    <cellStyle name="60 % - Accent3 6" xfId="921"/>
    <cellStyle name="60 % - Accent3 7" xfId="922"/>
    <cellStyle name="60 % - Accent3 8" xfId="923"/>
    <cellStyle name="60 % - Accent3 9" xfId="924"/>
    <cellStyle name="60 % - Accent4 10" xfId="925"/>
    <cellStyle name="60 % - Accent4 11" xfId="926"/>
    <cellStyle name="60 % - Accent4 12" xfId="927"/>
    <cellStyle name="60 % - Accent4 13" xfId="928"/>
    <cellStyle name="60 % - Accent4 14" xfId="929"/>
    <cellStyle name="60 % - Accent4 15" xfId="930"/>
    <cellStyle name="60 % - Accent4 16" xfId="931"/>
    <cellStyle name="60 % - Accent4 17" xfId="932"/>
    <cellStyle name="60 % - Accent4 18" xfId="933"/>
    <cellStyle name="60 % - Accent4 19" xfId="934"/>
    <cellStyle name="60 % - Accent4 2" xfId="17"/>
    <cellStyle name="60 % - Accent4 20" xfId="935"/>
    <cellStyle name="60 % - Accent4 21" xfId="936"/>
    <cellStyle name="60 % - Accent4 22" xfId="937"/>
    <cellStyle name="60 % - Accent4 23" xfId="938"/>
    <cellStyle name="60 % - Accent4 24" xfId="939"/>
    <cellStyle name="60 % - Accent4 25" xfId="940"/>
    <cellStyle name="60 % - Accent4 26" xfId="941"/>
    <cellStyle name="60 % - Accent4 27" xfId="942"/>
    <cellStyle name="60 % - Accent4 28" xfId="943"/>
    <cellStyle name="60 % - Accent4 29" xfId="944"/>
    <cellStyle name="60 % - Accent4 3" xfId="945"/>
    <cellStyle name="60 % - Accent4 30" xfId="946"/>
    <cellStyle name="60 % - Accent4 31" xfId="947"/>
    <cellStyle name="60 % - Accent4 32" xfId="948"/>
    <cellStyle name="60 % - Accent4 33" xfId="949"/>
    <cellStyle name="60 % - Accent4 34" xfId="950"/>
    <cellStyle name="60 % - Accent4 35" xfId="951"/>
    <cellStyle name="60 % - Accent4 36" xfId="952"/>
    <cellStyle name="60 % - Accent4 37" xfId="953"/>
    <cellStyle name="60 % - Accent4 38" xfId="954"/>
    <cellStyle name="60 % - Accent4 39" xfId="955"/>
    <cellStyle name="60 % - Accent4 4" xfId="956"/>
    <cellStyle name="60 % - Accent4 40" xfId="957"/>
    <cellStyle name="60 % - Accent4 41" xfId="958"/>
    <cellStyle name="60 % - Accent4 42" xfId="959"/>
    <cellStyle name="60 % - Accent4 43" xfId="960"/>
    <cellStyle name="60 % - Accent4 44" xfId="961"/>
    <cellStyle name="60 % - Accent4 45" xfId="962"/>
    <cellStyle name="60 % - Accent4 46" xfId="963"/>
    <cellStyle name="60 % - Accent4 47" xfId="964"/>
    <cellStyle name="60 % - Accent4 48" xfId="965"/>
    <cellStyle name="60 % - Accent4 49" xfId="966"/>
    <cellStyle name="60 % - Accent4 5" xfId="967"/>
    <cellStyle name="60 % - Accent4 50" xfId="968"/>
    <cellStyle name="60 % - Accent4 51" xfId="969"/>
    <cellStyle name="60 % - Accent4 52" xfId="970"/>
    <cellStyle name="60 % - Accent4 53" xfId="971"/>
    <cellStyle name="60 % - Accent4 54" xfId="972"/>
    <cellStyle name="60 % - Accent4 55" xfId="973"/>
    <cellStyle name="60 % - Accent4 56" xfId="974"/>
    <cellStyle name="60 % - Accent4 57" xfId="975"/>
    <cellStyle name="60 % - Accent4 58" xfId="976"/>
    <cellStyle name="60 % - Accent4 59" xfId="977"/>
    <cellStyle name="60 % - Accent4 6" xfId="978"/>
    <cellStyle name="60 % - Accent4 7" xfId="979"/>
    <cellStyle name="60 % - Accent4 8" xfId="980"/>
    <cellStyle name="60 % - Accent4 9" xfId="981"/>
    <cellStyle name="60 % - Accent5 10" xfId="982"/>
    <cellStyle name="60 % - Accent5 11" xfId="983"/>
    <cellStyle name="60 % - Accent5 12" xfId="984"/>
    <cellStyle name="60 % - Accent5 13" xfId="985"/>
    <cellStyle name="60 % - Accent5 14" xfId="986"/>
    <cellStyle name="60 % - Accent5 15" xfId="987"/>
    <cellStyle name="60 % - Accent5 16" xfId="988"/>
    <cellStyle name="60 % - Accent5 17" xfId="989"/>
    <cellStyle name="60 % - Accent5 18" xfId="990"/>
    <cellStyle name="60 % - Accent5 19" xfId="991"/>
    <cellStyle name="60 % - Accent5 2" xfId="18"/>
    <cellStyle name="60 % - Accent5 20" xfId="992"/>
    <cellStyle name="60 % - Accent5 21" xfId="993"/>
    <cellStyle name="60 % - Accent5 22" xfId="994"/>
    <cellStyle name="60 % - Accent5 23" xfId="995"/>
    <cellStyle name="60 % - Accent5 24" xfId="996"/>
    <cellStyle name="60 % - Accent5 25" xfId="997"/>
    <cellStyle name="60 % - Accent5 26" xfId="998"/>
    <cellStyle name="60 % - Accent5 27" xfId="999"/>
    <cellStyle name="60 % - Accent5 28" xfId="1000"/>
    <cellStyle name="60 % - Accent5 29" xfId="1001"/>
    <cellStyle name="60 % - Accent5 3" xfId="1002"/>
    <cellStyle name="60 % - Accent5 30" xfId="1003"/>
    <cellStyle name="60 % - Accent5 31" xfId="1004"/>
    <cellStyle name="60 % - Accent5 32" xfId="1005"/>
    <cellStyle name="60 % - Accent5 33" xfId="1006"/>
    <cellStyle name="60 % - Accent5 34" xfId="1007"/>
    <cellStyle name="60 % - Accent5 35" xfId="1008"/>
    <cellStyle name="60 % - Accent5 36" xfId="1009"/>
    <cellStyle name="60 % - Accent5 37" xfId="1010"/>
    <cellStyle name="60 % - Accent5 38" xfId="1011"/>
    <cellStyle name="60 % - Accent5 39" xfId="1012"/>
    <cellStyle name="60 % - Accent5 4" xfId="1013"/>
    <cellStyle name="60 % - Accent5 40" xfId="1014"/>
    <cellStyle name="60 % - Accent5 41" xfId="1015"/>
    <cellStyle name="60 % - Accent5 42" xfId="1016"/>
    <cellStyle name="60 % - Accent5 43" xfId="1017"/>
    <cellStyle name="60 % - Accent5 44" xfId="1018"/>
    <cellStyle name="60 % - Accent5 45" xfId="1019"/>
    <cellStyle name="60 % - Accent5 46" xfId="1020"/>
    <cellStyle name="60 % - Accent5 47" xfId="1021"/>
    <cellStyle name="60 % - Accent5 48" xfId="1022"/>
    <cellStyle name="60 % - Accent5 49" xfId="1023"/>
    <cellStyle name="60 % - Accent5 5" xfId="1024"/>
    <cellStyle name="60 % - Accent5 50" xfId="1025"/>
    <cellStyle name="60 % - Accent5 51" xfId="1026"/>
    <cellStyle name="60 % - Accent5 52" xfId="1027"/>
    <cellStyle name="60 % - Accent5 53" xfId="1028"/>
    <cellStyle name="60 % - Accent5 54" xfId="1029"/>
    <cellStyle name="60 % - Accent5 55" xfId="1030"/>
    <cellStyle name="60 % - Accent5 56" xfId="1031"/>
    <cellStyle name="60 % - Accent5 57" xfId="1032"/>
    <cellStyle name="60 % - Accent5 58" xfId="1033"/>
    <cellStyle name="60 % - Accent5 59" xfId="1034"/>
    <cellStyle name="60 % - Accent5 6" xfId="1035"/>
    <cellStyle name="60 % - Accent5 7" xfId="1036"/>
    <cellStyle name="60 % - Accent5 8" xfId="1037"/>
    <cellStyle name="60 % - Accent5 9" xfId="1038"/>
    <cellStyle name="60 % - Accent6 10" xfId="1039"/>
    <cellStyle name="60 % - Accent6 11" xfId="1040"/>
    <cellStyle name="60 % - Accent6 12" xfId="1041"/>
    <cellStyle name="60 % - Accent6 13" xfId="1042"/>
    <cellStyle name="60 % - Accent6 14" xfId="1043"/>
    <cellStyle name="60 % - Accent6 15" xfId="1044"/>
    <cellStyle name="60 % - Accent6 16" xfId="1045"/>
    <cellStyle name="60 % - Accent6 17" xfId="1046"/>
    <cellStyle name="60 % - Accent6 18" xfId="1047"/>
    <cellStyle name="60 % - Accent6 19" xfId="1048"/>
    <cellStyle name="60 % - Accent6 2" xfId="19"/>
    <cellStyle name="60 % - Accent6 20" xfId="1049"/>
    <cellStyle name="60 % - Accent6 21" xfId="1050"/>
    <cellStyle name="60 % - Accent6 22" xfId="1051"/>
    <cellStyle name="60 % - Accent6 23" xfId="1052"/>
    <cellStyle name="60 % - Accent6 24" xfId="1053"/>
    <cellStyle name="60 % - Accent6 25" xfId="1054"/>
    <cellStyle name="60 % - Accent6 26" xfId="1055"/>
    <cellStyle name="60 % - Accent6 27" xfId="1056"/>
    <cellStyle name="60 % - Accent6 28" xfId="1057"/>
    <cellStyle name="60 % - Accent6 29" xfId="1058"/>
    <cellStyle name="60 % - Accent6 3" xfId="1059"/>
    <cellStyle name="60 % - Accent6 30" xfId="1060"/>
    <cellStyle name="60 % - Accent6 31" xfId="1061"/>
    <cellStyle name="60 % - Accent6 32" xfId="1062"/>
    <cellStyle name="60 % - Accent6 33" xfId="1063"/>
    <cellStyle name="60 % - Accent6 34" xfId="1064"/>
    <cellStyle name="60 % - Accent6 35" xfId="1065"/>
    <cellStyle name="60 % - Accent6 36" xfId="1066"/>
    <cellStyle name="60 % - Accent6 37" xfId="1067"/>
    <cellStyle name="60 % - Accent6 38" xfId="1068"/>
    <cellStyle name="60 % - Accent6 39" xfId="1069"/>
    <cellStyle name="60 % - Accent6 4" xfId="1070"/>
    <cellStyle name="60 % - Accent6 40" xfId="1071"/>
    <cellStyle name="60 % - Accent6 41" xfId="1072"/>
    <cellStyle name="60 % - Accent6 42" xfId="1073"/>
    <cellStyle name="60 % - Accent6 43" xfId="1074"/>
    <cellStyle name="60 % - Accent6 44" xfId="1075"/>
    <cellStyle name="60 % - Accent6 45" xfId="1076"/>
    <cellStyle name="60 % - Accent6 46" xfId="1077"/>
    <cellStyle name="60 % - Accent6 47" xfId="1078"/>
    <cellStyle name="60 % - Accent6 48" xfId="1079"/>
    <cellStyle name="60 % - Accent6 49" xfId="1080"/>
    <cellStyle name="60 % - Accent6 5" xfId="1081"/>
    <cellStyle name="60 % - Accent6 50" xfId="1082"/>
    <cellStyle name="60 % - Accent6 51" xfId="1083"/>
    <cellStyle name="60 % - Accent6 52" xfId="1084"/>
    <cellStyle name="60 % - Accent6 53" xfId="1085"/>
    <cellStyle name="60 % - Accent6 54" xfId="1086"/>
    <cellStyle name="60 % - Accent6 55" xfId="1087"/>
    <cellStyle name="60 % - Accent6 56" xfId="1088"/>
    <cellStyle name="60 % - Accent6 57" xfId="1089"/>
    <cellStyle name="60 % - Accent6 58" xfId="1090"/>
    <cellStyle name="60 % - Accent6 59" xfId="1091"/>
    <cellStyle name="60 % - Accent6 6" xfId="1092"/>
    <cellStyle name="60 % - Accent6 7" xfId="1093"/>
    <cellStyle name="60 % - Accent6 8" xfId="1094"/>
    <cellStyle name="60 % - Accent6 9" xfId="1095"/>
    <cellStyle name="Accent1 10" xfId="1096"/>
    <cellStyle name="Accent1 11" xfId="1097"/>
    <cellStyle name="Accent1 12" xfId="1098"/>
    <cellStyle name="Accent1 13" xfId="1099"/>
    <cellStyle name="Accent1 14" xfId="1100"/>
    <cellStyle name="Accent1 15" xfId="1101"/>
    <cellStyle name="Accent1 16" xfId="1102"/>
    <cellStyle name="Accent1 17" xfId="1103"/>
    <cellStyle name="Accent1 18" xfId="1104"/>
    <cellStyle name="Accent1 19" xfId="1105"/>
    <cellStyle name="Accent1 2" xfId="20"/>
    <cellStyle name="Accent1 20" xfId="1106"/>
    <cellStyle name="Accent1 21" xfId="1107"/>
    <cellStyle name="Accent1 22" xfId="1108"/>
    <cellStyle name="Accent1 23" xfId="1109"/>
    <cellStyle name="Accent1 24" xfId="1110"/>
    <cellStyle name="Accent1 25" xfId="1111"/>
    <cellStyle name="Accent1 26" xfId="1112"/>
    <cellStyle name="Accent1 27" xfId="1113"/>
    <cellStyle name="Accent1 28" xfId="1114"/>
    <cellStyle name="Accent1 29" xfId="1115"/>
    <cellStyle name="Accent1 3" xfId="1116"/>
    <cellStyle name="Accent1 30" xfId="1117"/>
    <cellStyle name="Accent1 31" xfId="1118"/>
    <cellStyle name="Accent1 32" xfId="1119"/>
    <cellStyle name="Accent1 33" xfId="1120"/>
    <cellStyle name="Accent1 34" xfId="1121"/>
    <cellStyle name="Accent1 35" xfId="1122"/>
    <cellStyle name="Accent1 36" xfId="1123"/>
    <cellStyle name="Accent1 37" xfId="1124"/>
    <cellStyle name="Accent1 38" xfId="1125"/>
    <cellStyle name="Accent1 39" xfId="1126"/>
    <cellStyle name="Accent1 4" xfId="1127"/>
    <cellStyle name="Accent1 40" xfId="1128"/>
    <cellStyle name="Accent1 41" xfId="1129"/>
    <cellStyle name="Accent1 42" xfId="1130"/>
    <cellStyle name="Accent1 43" xfId="1131"/>
    <cellStyle name="Accent1 44" xfId="1132"/>
    <cellStyle name="Accent1 45" xfId="1133"/>
    <cellStyle name="Accent1 46" xfId="1134"/>
    <cellStyle name="Accent1 47" xfId="1135"/>
    <cellStyle name="Accent1 48" xfId="1136"/>
    <cellStyle name="Accent1 49" xfId="1137"/>
    <cellStyle name="Accent1 5" xfId="1138"/>
    <cellStyle name="Accent1 50" xfId="1139"/>
    <cellStyle name="Accent1 51" xfId="1140"/>
    <cellStyle name="Accent1 52" xfId="1141"/>
    <cellStyle name="Accent1 53" xfId="1142"/>
    <cellStyle name="Accent1 54" xfId="1143"/>
    <cellStyle name="Accent1 55" xfId="1144"/>
    <cellStyle name="Accent1 56" xfId="1145"/>
    <cellStyle name="Accent1 57" xfId="1146"/>
    <cellStyle name="Accent1 58" xfId="1147"/>
    <cellStyle name="Accent1 59" xfId="1148"/>
    <cellStyle name="Accent1 6" xfId="1149"/>
    <cellStyle name="Accent1 7" xfId="1150"/>
    <cellStyle name="Accent1 8" xfId="1151"/>
    <cellStyle name="Accent1 9" xfId="1152"/>
    <cellStyle name="Accent2 10" xfId="1153"/>
    <cellStyle name="Accent2 11" xfId="1154"/>
    <cellStyle name="Accent2 12" xfId="1155"/>
    <cellStyle name="Accent2 13" xfId="1156"/>
    <cellStyle name="Accent2 14" xfId="1157"/>
    <cellStyle name="Accent2 15" xfId="1158"/>
    <cellStyle name="Accent2 16" xfId="1159"/>
    <cellStyle name="Accent2 17" xfId="1160"/>
    <cellStyle name="Accent2 18" xfId="1161"/>
    <cellStyle name="Accent2 19" xfId="1162"/>
    <cellStyle name="Accent2 2" xfId="21"/>
    <cellStyle name="Accent2 20" xfId="1163"/>
    <cellStyle name="Accent2 21" xfId="1164"/>
    <cellStyle name="Accent2 22" xfId="1165"/>
    <cellStyle name="Accent2 23" xfId="1166"/>
    <cellStyle name="Accent2 24" xfId="1167"/>
    <cellStyle name="Accent2 25" xfId="1168"/>
    <cellStyle name="Accent2 26" xfId="1169"/>
    <cellStyle name="Accent2 27" xfId="1170"/>
    <cellStyle name="Accent2 28" xfId="1171"/>
    <cellStyle name="Accent2 29" xfId="1172"/>
    <cellStyle name="Accent2 3" xfId="1173"/>
    <cellStyle name="Accent2 30" xfId="1174"/>
    <cellStyle name="Accent2 31" xfId="1175"/>
    <cellStyle name="Accent2 32" xfId="1176"/>
    <cellStyle name="Accent2 33" xfId="1177"/>
    <cellStyle name="Accent2 34" xfId="1178"/>
    <cellStyle name="Accent2 35" xfId="1179"/>
    <cellStyle name="Accent2 36" xfId="1180"/>
    <cellStyle name="Accent2 37" xfId="1181"/>
    <cellStyle name="Accent2 38" xfId="1182"/>
    <cellStyle name="Accent2 39" xfId="1183"/>
    <cellStyle name="Accent2 4" xfId="1184"/>
    <cellStyle name="Accent2 40" xfId="1185"/>
    <cellStyle name="Accent2 41" xfId="1186"/>
    <cellStyle name="Accent2 42" xfId="1187"/>
    <cellStyle name="Accent2 43" xfId="1188"/>
    <cellStyle name="Accent2 44" xfId="1189"/>
    <cellStyle name="Accent2 45" xfId="1190"/>
    <cellStyle name="Accent2 46" xfId="1191"/>
    <cellStyle name="Accent2 47" xfId="1192"/>
    <cellStyle name="Accent2 48" xfId="1193"/>
    <cellStyle name="Accent2 49" xfId="1194"/>
    <cellStyle name="Accent2 5" xfId="1195"/>
    <cellStyle name="Accent2 50" xfId="1196"/>
    <cellStyle name="Accent2 51" xfId="1197"/>
    <cellStyle name="Accent2 52" xfId="1198"/>
    <cellStyle name="Accent2 53" xfId="1199"/>
    <cellStyle name="Accent2 54" xfId="1200"/>
    <cellStyle name="Accent2 55" xfId="1201"/>
    <cellStyle name="Accent2 56" xfId="1202"/>
    <cellStyle name="Accent2 57" xfId="1203"/>
    <cellStyle name="Accent2 58" xfId="1204"/>
    <cellStyle name="Accent2 59" xfId="1205"/>
    <cellStyle name="Accent2 6" xfId="1206"/>
    <cellStyle name="Accent2 7" xfId="1207"/>
    <cellStyle name="Accent2 8" xfId="1208"/>
    <cellStyle name="Accent2 9" xfId="1209"/>
    <cellStyle name="Accent3 10" xfId="1210"/>
    <cellStyle name="Accent3 11" xfId="1211"/>
    <cellStyle name="Accent3 12" xfId="1212"/>
    <cellStyle name="Accent3 13" xfId="1213"/>
    <cellStyle name="Accent3 14" xfId="1214"/>
    <cellStyle name="Accent3 15" xfId="1215"/>
    <cellStyle name="Accent3 16" xfId="1216"/>
    <cellStyle name="Accent3 17" xfId="1217"/>
    <cellStyle name="Accent3 18" xfId="1218"/>
    <cellStyle name="Accent3 19" xfId="1219"/>
    <cellStyle name="Accent3 2" xfId="22"/>
    <cellStyle name="Accent3 20" xfId="1220"/>
    <cellStyle name="Accent3 21" xfId="1221"/>
    <cellStyle name="Accent3 22" xfId="1222"/>
    <cellStyle name="Accent3 23" xfId="1223"/>
    <cellStyle name="Accent3 24" xfId="1224"/>
    <cellStyle name="Accent3 25" xfId="1225"/>
    <cellStyle name="Accent3 26" xfId="1226"/>
    <cellStyle name="Accent3 27" xfId="1227"/>
    <cellStyle name="Accent3 28" xfId="1228"/>
    <cellStyle name="Accent3 29" xfId="1229"/>
    <cellStyle name="Accent3 3" xfId="1230"/>
    <cellStyle name="Accent3 30" xfId="1231"/>
    <cellStyle name="Accent3 31" xfId="1232"/>
    <cellStyle name="Accent3 32" xfId="1233"/>
    <cellStyle name="Accent3 33" xfId="1234"/>
    <cellStyle name="Accent3 34" xfId="1235"/>
    <cellStyle name="Accent3 35" xfId="1236"/>
    <cellStyle name="Accent3 36" xfId="1237"/>
    <cellStyle name="Accent3 37" xfId="1238"/>
    <cellStyle name="Accent3 38" xfId="1239"/>
    <cellStyle name="Accent3 39" xfId="1240"/>
    <cellStyle name="Accent3 4" xfId="1241"/>
    <cellStyle name="Accent3 40" xfId="1242"/>
    <cellStyle name="Accent3 41" xfId="1243"/>
    <cellStyle name="Accent3 42" xfId="1244"/>
    <cellStyle name="Accent3 43" xfId="1245"/>
    <cellStyle name="Accent3 44" xfId="1246"/>
    <cellStyle name="Accent3 45" xfId="1247"/>
    <cellStyle name="Accent3 46" xfId="1248"/>
    <cellStyle name="Accent3 47" xfId="1249"/>
    <cellStyle name="Accent3 48" xfId="1250"/>
    <cellStyle name="Accent3 49" xfId="1251"/>
    <cellStyle name="Accent3 5" xfId="1252"/>
    <cellStyle name="Accent3 50" xfId="1253"/>
    <cellStyle name="Accent3 51" xfId="1254"/>
    <cellStyle name="Accent3 52" xfId="1255"/>
    <cellStyle name="Accent3 53" xfId="1256"/>
    <cellStyle name="Accent3 54" xfId="1257"/>
    <cellStyle name="Accent3 55" xfId="1258"/>
    <cellStyle name="Accent3 56" xfId="1259"/>
    <cellStyle name="Accent3 57" xfId="1260"/>
    <cellStyle name="Accent3 58" xfId="1261"/>
    <cellStyle name="Accent3 59" xfId="1262"/>
    <cellStyle name="Accent3 6" xfId="1263"/>
    <cellStyle name="Accent3 7" xfId="1264"/>
    <cellStyle name="Accent3 8" xfId="1265"/>
    <cellStyle name="Accent3 9" xfId="1266"/>
    <cellStyle name="Accent4 10" xfId="1267"/>
    <cellStyle name="Accent4 11" xfId="1268"/>
    <cellStyle name="Accent4 12" xfId="1269"/>
    <cellStyle name="Accent4 13" xfId="1270"/>
    <cellStyle name="Accent4 14" xfId="1271"/>
    <cellStyle name="Accent4 15" xfId="1272"/>
    <cellStyle name="Accent4 16" xfId="1273"/>
    <cellStyle name="Accent4 17" xfId="1274"/>
    <cellStyle name="Accent4 18" xfId="1275"/>
    <cellStyle name="Accent4 19" xfId="1276"/>
    <cellStyle name="Accent4 2" xfId="23"/>
    <cellStyle name="Accent4 20" xfId="1277"/>
    <cellStyle name="Accent4 21" xfId="1278"/>
    <cellStyle name="Accent4 22" xfId="1279"/>
    <cellStyle name="Accent4 23" xfId="1280"/>
    <cellStyle name="Accent4 24" xfId="1281"/>
    <cellStyle name="Accent4 25" xfId="1282"/>
    <cellStyle name="Accent4 26" xfId="1283"/>
    <cellStyle name="Accent4 27" xfId="1284"/>
    <cellStyle name="Accent4 28" xfId="1285"/>
    <cellStyle name="Accent4 29" xfId="1286"/>
    <cellStyle name="Accent4 3" xfId="1287"/>
    <cellStyle name="Accent4 30" xfId="1288"/>
    <cellStyle name="Accent4 31" xfId="1289"/>
    <cellStyle name="Accent4 32" xfId="1290"/>
    <cellStyle name="Accent4 33" xfId="1291"/>
    <cellStyle name="Accent4 34" xfId="1292"/>
    <cellStyle name="Accent4 35" xfId="1293"/>
    <cellStyle name="Accent4 36" xfId="1294"/>
    <cellStyle name="Accent4 37" xfId="1295"/>
    <cellStyle name="Accent4 38" xfId="1296"/>
    <cellStyle name="Accent4 39" xfId="1297"/>
    <cellStyle name="Accent4 4" xfId="1298"/>
    <cellStyle name="Accent4 40" xfId="1299"/>
    <cellStyle name="Accent4 41" xfId="1300"/>
    <cellStyle name="Accent4 42" xfId="1301"/>
    <cellStyle name="Accent4 43" xfId="1302"/>
    <cellStyle name="Accent4 44" xfId="1303"/>
    <cellStyle name="Accent4 45" xfId="1304"/>
    <cellStyle name="Accent4 46" xfId="1305"/>
    <cellStyle name="Accent4 47" xfId="1306"/>
    <cellStyle name="Accent4 48" xfId="1307"/>
    <cellStyle name="Accent4 49" xfId="1308"/>
    <cellStyle name="Accent4 5" xfId="1309"/>
    <cellStyle name="Accent4 50" xfId="1310"/>
    <cellStyle name="Accent4 51" xfId="1311"/>
    <cellStyle name="Accent4 52" xfId="1312"/>
    <cellStyle name="Accent4 53" xfId="1313"/>
    <cellStyle name="Accent4 54" xfId="1314"/>
    <cellStyle name="Accent4 55" xfId="1315"/>
    <cellStyle name="Accent4 56" xfId="1316"/>
    <cellStyle name="Accent4 57" xfId="1317"/>
    <cellStyle name="Accent4 58" xfId="1318"/>
    <cellStyle name="Accent4 59" xfId="1319"/>
    <cellStyle name="Accent4 6" xfId="1320"/>
    <cellStyle name="Accent4 7" xfId="1321"/>
    <cellStyle name="Accent4 8" xfId="1322"/>
    <cellStyle name="Accent4 9" xfId="1323"/>
    <cellStyle name="Accent5 10" xfId="1324"/>
    <cellStyle name="Accent5 11" xfId="1325"/>
    <cellStyle name="Accent5 12" xfId="1326"/>
    <cellStyle name="Accent5 13" xfId="1327"/>
    <cellStyle name="Accent5 14" xfId="1328"/>
    <cellStyle name="Accent5 15" xfId="1329"/>
    <cellStyle name="Accent5 16" xfId="1330"/>
    <cellStyle name="Accent5 17" xfId="1331"/>
    <cellStyle name="Accent5 18" xfId="1332"/>
    <cellStyle name="Accent5 19" xfId="1333"/>
    <cellStyle name="Accent5 2" xfId="24"/>
    <cellStyle name="Accent5 20" xfId="1334"/>
    <cellStyle name="Accent5 21" xfId="1335"/>
    <cellStyle name="Accent5 22" xfId="1336"/>
    <cellStyle name="Accent5 23" xfId="1337"/>
    <cellStyle name="Accent5 24" xfId="1338"/>
    <cellStyle name="Accent5 25" xfId="1339"/>
    <cellStyle name="Accent5 26" xfId="1340"/>
    <cellStyle name="Accent5 27" xfId="1341"/>
    <cellStyle name="Accent5 28" xfId="1342"/>
    <cellStyle name="Accent5 29" xfId="1343"/>
    <cellStyle name="Accent5 3" xfId="1344"/>
    <cellStyle name="Accent5 30" xfId="1345"/>
    <cellStyle name="Accent5 31" xfId="1346"/>
    <cellStyle name="Accent5 32" xfId="1347"/>
    <cellStyle name="Accent5 33" xfId="1348"/>
    <cellStyle name="Accent5 34" xfId="1349"/>
    <cellStyle name="Accent5 35" xfId="1350"/>
    <cellStyle name="Accent5 36" xfId="1351"/>
    <cellStyle name="Accent5 37" xfId="1352"/>
    <cellStyle name="Accent5 38" xfId="1353"/>
    <cellStyle name="Accent5 39" xfId="1354"/>
    <cellStyle name="Accent5 4" xfId="1355"/>
    <cellStyle name="Accent5 40" xfId="1356"/>
    <cellStyle name="Accent5 41" xfId="1357"/>
    <cellStyle name="Accent5 42" xfId="1358"/>
    <cellStyle name="Accent5 43" xfId="1359"/>
    <cellStyle name="Accent5 44" xfId="1360"/>
    <cellStyle name="Accent5 45" xfId="1361"/>
    <cellStyle name="Accent5 46" xfId="1362"/>
    <cellStyle name="Accent5 47" xfId="1363"/>
    <cellStyle name="Accent5 48" xfId="1364"/>
    <cellStyle name="Accent5 49" xfId="1365"/>
    <cellStyle name="Accent5 5" xfId="1366"/>
    <cellStyle name="Accent5 50" xfId="1367"/>
    <cellStyle name="Accent5 51" xfId="1368"/>
    <cellStyle name="Accent5 52" xfId="1369"/>
    <cellStyle name="Accent5 53" xfId="1370"/>
    <cellStyle name="Accent5 54" xfId="1371"/>
    <cellStyle name="Accent5 55" xfId="1372"/>
    <cellStyle name="Accent5 56" xfId="1373"/>
    <cellStyle name="Accent5 57" xfId="1374"/>
    <cellStyle name="Accent5 58" xfId="1375"/>
    <cellStyle name="Accent5 59" xfId="1376"/>
    <cellStyle name="Accent5 6" xfId="1377"/>
    <cellStyle name="Accent5 7" xfId="1378"/>
    <cellStyle name="Accent5 8" xfId="1379"/>
    <cellStyle name="Accent5 9" xfId="1380"/>
    <cellStyle name="Accent6 10" xfId="1381"/>
    <cellStyle name="Accent6 11" xfId="1382"/>
    <cellStyle name="Accent6 12" xfId="1383"/>
    <cellStyle name="Accent6 13" xfId="1384"/>
    <cellStyle name="Accent6 14" xfId="1385"/>
    <cellStyle name="Accent6 15" xfId="1386"/>
    <cellStyle name="Accent6 16" xfId="1387"/>
    <cellStyle name="Accent6 17" xfId="1388"/>
    <cellStyle name="Accent6 18" xfId="1389"/>
    <cellStyle name="Accent6 19" xfId="1390"/>
    <cellStyle name="Accent6 2" xfId="25"/>
    <cellStyle name="Accent6 20" xfId="1391"/>
    <cellStyle name="Accent6 21" xfId="1392"/>
    <cellStyle name="Accent6 22" xfId="1393"/>
    <cellStyle name="Accent6 23" xfId="1394"/>
    <cellStyle name="Accent6 24" xfId="1395"/>
    <cellStyle name="Accent6 25" xfId="1396"/>
    <cellStyle name="Accent6 26" xfId="1397"/>
    <cellStyle name="Accent6 27" xfId="1398"/>
    <cellStyle name="Accent6 28" xfId="1399"/>
    <cellStyle name="Accent6 29" xfId="1400"/>
    <cellStyle name="Accent6 3" xfId="1401"/>
    <cellStyle name="Accent6 30" xfId="1402"/>
    <cellStyle name="Accent6 31" xfId="1403"/>
    <cellStyle name="Accent6 32" xfId="1404"/>
    <cellStyle name="Accent6 33" xfId="1405"/>
    <cellStyle name="Accent6 34" xfId="1406"/>
    <cellStyle name="Accent6 35" xfId="1407"/>
    <cellStyle name="Accent6 36" xfId="1408"/>
    <cellStyle name="Accent6 37" xfId="1409"/>
    <cellStyle name="Accent6 38" xfId="1410"/>
    <cellStyle name="Accent6 39" xfId="1411"/>
    <cellStyle name="Accent6 4" xfId="1412"/>
    <cellStyle name="Accent6 40" xfId="1413"/>
    <cellStyle name="Accent6 41" xfId="1414"/>
    <cellStyle name="Accent6 42" xfId="1415"/>
    <cellStyle name="Accent6 43" xfId="1416"/>
    <cellStyle name="Accent6 44" xfId="1417"/>
    <cellStyle name="Accent6 45" xfId="1418"/>
    <cellStyle name="Accent6 46" xfId="1419"/>
    <cellStyle name="Accent6 47" xfId="1420"/>
    <cellStyle name="Accent6 48" xfId="1421"/>
    <cellStyle name="Accent6 49" xfId="1422"/>
    <cellStyle name="Accent6 5" xfId="1423"/>
    <cellStyle name="Accent6 50" xfId="1424"/>
    <cellStyle name="Accent6 51" xfId="1425"/>
    <cellStyle name="Accent6 52" xfId="1426"/>
    <cellStyle name="Accent6 53" xfId="1427"/>
    <cellStyle name="Accent6 54" xfId="1428"/>
    <cellStyle name="Accent6 55" xfId="1429"/>
    <cellStyle name="Accent6 56" xfId="1430"/>
    <cellStyle name="Accent6 57" xfId="1431"/>
    <cellStyle name="Accent6 58" xfId="1432"/>
    <cellStyle name="Accent6 59" xfId="1433"/>
    <cellStyle name="Accent6 6" xfId="1434"/>
    <cellStyle name="Accent6 7" xfId="1435"/>
    <cellStyle name="Accent6 8" xfId="1436"/>
    <cellStyle name="Accent6 9" xfId="1437"/>
    <cellStyle name="Avertissement 10" xfId="1438"/>
    <cellStyle name="Avertissement 11" xfId="1439"/>
    <cellStyle name="Avertissement 12" xfId="1440"/>
    <cellStyle name="Avertissement 13" xfId="1441"/>
    <cellStyle name="Avertissement 14" xfId="1442"/>
    <cellStyle name="Avertissement 15" xfId="1443"/>
    <cellStyle name="Avertissement 16" xfId="1444"/>
    <cellStyle name="Avertissement 17" xfId="1445"/>
    <cellStyle name="Avertissement 18" xfId="1446"/>
    <cellStyle name="Avertissement 19" xfId="1447"/>
    <cellStyle name="Avertissement 2" xfId="26"/>
    <cellStyle name="Avertissement 20" xfId="1448"/>
    <cellStyle name="Avertissement 21" xfId="1449"/>
    <cellStyle name="Avertissement 22" xfId="1450"/>
    <cellStyle name="Avertissement 23" xfId="1451"/>
    <cellStyle name="Avertissement 24" xfId="1452"/>
    <cellStyle name="Avertissement 25" xfId="1453"/>
    <cellStyle name="Avertissement 26" xfId="1454"/>
    <cellStyle name="Avertissement 27" xfId="1455"/>
    <cellStyle name="Avertissement 28" xfId="1456"/>
    <cellStyle name="Avertissement 29" xfId="1457"/>
    <cellStyle name="Avertissement 3" xfId="1458"/>
    <cellStyle name="Avertissement 30" xfId="1459"/>
    <cellStyle name="Avertissement 31" xfId="1460"/>
    <cellStyle name="Avertissement 32" xfId="1461"/>
    <cellStyle name="Avertissement 33" xfId="1462"/>
    <cellStyle name="Avertissement 34" xfId="1463"/>
    <cellStyle name="Avertissement 35" xfId="1464"/>
    <cellStyle name="Avertissement 36" xfId="1465"/>
    <cellStyle name="Avertissement 37" xfId="1466"/>
    <cellStyle name="Avertissement 38" xfId="1467"/>
    <cellStyle name="Avertissement 39" xfId="1468"/>
    <cellStyle name="Avertissement 4" xfId="1469"/>
    <cellStyle name="Avertissement 40" xfId="1470"/>
    <cellStyle name="Avertissement 41" xfId="1471"/>
    <cellStyle name="Avertissement 42" xfId="1472"/>
    <cellStyle name="Avertissement 43" xfId="1473"/>
    <cellStyle name="Avertissement 44" xfId="1474"/>
    <cellStyle name="Avertissement 45" xfId="1475"/>
    <cellStyle name="Avertissement 46" xfId="1476"/>
    <cellStyle name="Avertissement 47" xfId="1477"/>
    <cellStyle name="Avertissement 48" xfId="1478"/>
    <cellStyle name="Avertissement 49" xfId="1479"/>
    <cellStyle name="Avertissement 5" xfId="1480"/>
    <cellStyle name="Avertissement 50" xfId="1481"/>
    <cellStyle name="Avertissement 51" xfId="1482"/>
    <cellStyle name="Avertissement 52" xfId="1483"/>
    <cellStyle name="Avertissement 53" xfId="1484"/>
    <cellStyle name="Avertissement 54" xfId="1485"/>
    <cellStyle name="Avertissement 55" xfId="1486"/>
    <cellStyle name="Avertissement 56" xfId="1487"/>
    <cellStyle name="Avertissement 57" xfId="1488"/>
    <cellStyle name="Avertissement 58" xfId="1489"/>
    <cellStyle name="Avertissement 59" xfId="1490"/>
    <cellStyle name="Avertissement 6" xfId="1491"/>
    <cellStyle name="Avertissement 7" xfId="1492"/>
    <cellStyle name="Avertissement 8" xfId="1493"/>
    <cellStyle name="Avertissement 9" xfId="1494"/>
    <cellStyle name="Calcul 10" xfId="1495"/>
    <cellStyle name="Calcul 11" xfId="1496"/>
    <cellStyle name="Calcul 12" xfId="1497"/>
    <cellStyle name="Calcul 13" xfId="1498"/>
    <cellStyle name="Calcul 14" xfId="1499"/>
    <cellStyle name="Calcul 15" xfId="1500"/>
    <cellStyle name="Calcul 16" xfId="1501"/>
    <cellStyle name="Calcul 17" xfId="1502"/>
    <cellStyle name="Calcul 18" xfId="1503"/>
    <cellStyle name="Calcul 19" xfId="1504"/>
    <cellStyle name="Calcul 2" xfId="27"/>
    <cellStyle name="Calcul 20" xfId="1505"/>
    <cellStyle name="Calcul 21" xfId="1506"/>
    <cellStyle name="Calcul 22" xfId="1507"/>
    <cellStyle name="Calcul 23" xfId="1508"/>
    <cellStyle name="Calcul 24" xfId="1509"/>
    <cellStyle name="Calcul 25" xfId="1510"/>
    <cellStyle name="Calcul 26" xfId="1511"/>
    <cellStyle name="Calcul 27" xfId="1512"/>
    <cellStyle name="Calcul 28" xfId="1513"/>
    <cellStyle name="Calcul 29" xfId="1514"/>
    <cellStyle name="Calcul 3" xfId="1515"/>
    <cellStyle name="Calcul 30" xfId="1516"/>
    <cellStyle name="Calcul 31" xfId="1517"/>
    <cellStyle name="Calcul 32" xfId="1518"/>
    <cellStyle name="Calcul 33" xfId="1519"/>
    <cellStyle name="Calcul 34" xfId="1520"/>
    <cellStyle name="Calcul 35" xfId="1521"/>
    <cellStyle name="Calcul 36" xfId="1522"/>
    <cellStyle name="Calcul 37" xfId="1523"/>
    <cellStyle name="Calcul 38" xfId="1524"/>
    <cellStyle name="Calcul 39" xfId="1525"/>
    <cellStyle name="Calcul 4" xfId="1526"/>
    <cellStyle name="Calcul 40" xfId="1527"/>
    <cellStyle name="Calcul 41" xfId="1528"/>
    <cellStyle name="Calcul 42" xfId="1529"/>
    <cellStyle name="Calcul 43" xfId="1530"/>
    <cellStyle name="Calcul 44" xfId="1531"/>
    <cellStyle name="Calcul 45" xfId="1532"/>
    <cellStyle name="Calcul 46" xfId="1533"/>
    <cellStyle name="Calcul 47" xfId="1534"/>
    <cellStyle name="Calcul 48" xfId="1535"/>
    <cellStyle name="Calcul 49" xfId="1536"/>
    <cellStyle name="Calcul 5" xfId="1537"/>
    <cellStyle name="Calcul 50" xfId="1538"/>
    <cellStyle name="Calcul 51" xfId="1539"/>
    <cellStyle name="Calcul 52" xfId="1540"/>
    <cellStyle name="Calcul 53" xfId="1541"/>
    <cellStyle name="Calcul 54" xfId="1542"/>
    <cellStyle name="Calcul 55" xfId="1543"/>
    <cellStyle name="Calcul 56" xfId="1544"/>
    <cellStyle name="Calcul 57" xfId="1545"/>
    <cellStyle name="Calcul 58" xfId="1546"/>
    <cellStyle name="Calcul 59" xfId="1547"/>
    <cellStyle name="Calcul 6" xfId="1548"/>
    <cellStyle name="Calcul 7" xfId="1549"/>
    <cellStyle name="Calcul 8" xfId="1550"/>
    <cellStyle name="Calcul 9" xfId="1551"/>
    <cellStyle name="Cellule liée 10" xfId="1552"/>
    <cellStyle name="Cellule liée 11" xfId="1553"/>
    <cellStyle name="Cellule liée 12" xfId="1554"/>
    <cellStyle name="Cellule liée 13" xfId="1555"/>
    <cellStyle name="Cellule liée 14" xfId="1556"/>
    <cellStyle name="Cellule liée 15" xfId="1557"/>
    <cellStyle name="Cellule liée 16" xfId="1558"/>
    <cellStyle name="Cellule liée 17" xfId="1559"/>
    <cellStyle name="Cellule liée 18" xfId="1560"/>
    <cellStyle name="Cellule liée 19" xfId="1561"/>
    <cellStyle name="Cellule liée 2" xfId="28"/>
    <cellStyle name="Cellule liée 20" xfId="1562"/>
    <cellStyle name="Cellule liée 21" xfId="1563"/>
    <cellStyle name="Cellule liée 22" xfId="1564"/>
    <cellStyle name="Cellule liée 23" xfId="1565"/>
    <cellStyle name="Cellule liée 24" xfId="1566"/>
    <cellStyle name="Cellule liée 25" xfId="1567"/>
    <cellStyle name="Cellule liée 26" xfId="1568"/>
    <cellStyle name="Cellule liée 27" xfId="1569"/>
    <cellStyle name="Cellule liée 28" xfId="1570"/>
    <cellStyle name="Cellule liée 29" xfId="1571"/>
    <cellStyle name="Cellule liée 3" xfId="1572"/>
    <cellStyle name="Cellule liée 30" xfId="1573"/>
    <cellStyle name="Cellule liée 31" xfId="1574"/>
    <cellStyle name="Cellule liée 32" xfId="1575"/>
    <cellStyle name="Cellule liée 33" xfId="1576"/>
    <cellStyle name="Cellule liée 34" xfId="1577"/>
    <cellStyle name="Cellule liée 35" xfId="1578"/>
    <cellStyle name="Cellule liée 36" xfId="1579"/>
    <cellStyle name="Cellule liée 37" xfId="1580"/>
    <cellStyle name="Cellule liée 38" xfId="1581"/>
    <cellStyle name="Cellule liée 39" xfId="1582"/>
    <cellStyle name="Cellule liée 4" xfId="1583"/>
    <cellStyle name="Cellule liée 40" xfId="1584"/>
    <cellStyle name="Cellule liée 41" xfId="1585"/>
    <cellStyle name="Cellule liée 42" xfId="1586"/>
    <cellStyle name="Cellule liée 43" xfId="1587"/>
    <cellStyle name="Cellule liée 44" xfId="1588"/>
    <cellStyle name="Cellule liée 45" xfId="1589"/>
    <cellStyle name="Cellule liée 46" xfId="1590"/>
    <cellStyle name="Cellule liée 47" xfId="1591"/>
    <cellStyle name="Cellule liée 48" xfId="1592"/>
    <cellStyle name="Cellule liée 49" xfId="1593"/>
    <cellStyle name="Cellule liée 5" xfId="1594"/>
    <cellStyle name="Cellule liée 50" xfId="1595"/>
    <cellStyle name="Cellule liée 51" xfId="1596"/>
    <cellStyle name="Cellule liée 52" xfId="1597"/>
    <cellStyle name="Cellule liée 53" xfId="1598"/>
    <cellStyle name="Cellule liée 54" xfId="1599"/>
    <cellStyle name="Cellule liée 55" xfId="1600"/>
    <cellStyle name="Cellule liée 56" xfId="1601"/>
    <cellStyle name="Cellule liée 57" xfId="1602"/>
    <cellStyle name="Cellule liée 58" xfId="1603"/>
    <cellStyle name="Cellule liée 59" xfId="1604"/>
    <cellStyle name="Cellule liée 6" xfId="1605"/>
    <cellStyle name="Cellule liée 7" xfId="1606"/>
    <cellStyle name="Cellule liée 8" xfId="1607"/>
    <cellStyle name="Cellule liée 9" xfId="1608"/>
    <cellStyle name="Commentaire 10" xfId="1609"/>
    <cellStyle name="Commentaire 11" xfId="1610"/>
    <cellStyle name="Commentaire 12" xfId="1611"/>
    <cellStyle name="Commentaire 13" xfId="1612"/>
    <cellStyle name="Commentaire 14" xfId="1613"/>
    <cellStyle name="Commentaire 15" xfId="1614"/>
    <cellStyle name="Commentaire 16" xfId="1615"/>
    <cellStyle name="Commentaire 17" xfId="1616"/>
    <cellStyle name="Commentaire 18" xfId="1617"/>
    <cellStyle name="Commentaire 19" xfId="1618"/>
    <cellStyle name="Commentaire 2" xfId="29"/>
    <cellStyle name="Commentaire 20" xfId="1619"/>
    <cellStyle name="Commentaire 21" xfId="1620"/>
    <cellStyle name="Commentaire 22" xfId="1621"/>
    <cellStyle name="Commentaire 23" xfId="1622"/>
    <cellStyle name="Commentaire 24" xfId="1623"/>
    <cellStyle name="Commentaire 25" xfId="1624"/>
    <cellStyle name="Commentaire 26" xfId="1625"/>
    <cellStyle name="Commentaire 27" xfId="1626"/>
    <cellStyle name="Commentaire 28" xfId="1627"/>
    <cellStyle name="Commentaire 29" xfId="1628"/>
    <cellStyle name="Commentaire 3" xfId="30"/>
    <cellStyle name="Commentaire 30" xfId="1629"/>
    <cellStyle name="Commentaire 31" xfId="1630"/>
    <cellStyle name="Commentaire 32" xfId="1631"/>
    <cellStyle name="Commentaire 33" xfId="1632"/>
    <cellStyle name="Commentaire 34" xfId="1633"/>
    <cellStyle name="Commentaire 35" xfId="1634"/>
    <cellStyle name="Commentaire 36" xfId="1635"/>
    <cellStyle name="Commentaire 37" xfId="1636"/>
    <cellStyle name="Commentaire 38" xfId="1637"/>
    <cellStyle name="Commentaire 39" xfId="1638"/>
    <cellStyle name="Commentaire 4" xfId="1639"/>
    <cellStyle name="Commentaire 40" xfId="1640"/>
    <cellStyle name="Commentaire 41" xfId="1641"/>
    <cellStyle name="Commentaire 42" xfId="1642"/>
    <cellStyle name="Commentaire 43" xfId="1643"/>
    <cellStyle name="Commentaire 44" xfId="1644"/>
    <cellStyle name="Commentaire 45" xfId="1645"/>
    <cellStyle name="Commentaire 46" xfId="1646"/>
    <cellStyle name="Commentaire 47" xfId="1647"/>
    <cellStyle name="Commentaire 48" xfId="1648"/>
    <cellStyle name="Commentaire 49" xfId="1649"/>
    <cellStyle name="Commentaire 5" xfId="1650"/>
    <cellStyle name="Commentaire 50" xfId="1651"/>
    <cellStyle name="Commentaire 51" xfId="1652"/>
    <cellStyle name="Commentaire 52" xfId="1653"/>
    <cellStyle name="Commentaire 53" xfId="1654"/>
    <cellStyle name="Commentaire 54" xfId="1655"/>
    <cellStyle name="Commentaire 55" xfId="1656"/>
    <cellStyle name="Commentaire 56" xfId="1657"/>
    <cellStyle name="Commentaire 57" xfId="1658"/>
    <cellStyle name="Commentaire 58" xfId="1659"/>
    <cellStyle name="Commentaire 59" xfId="1660"/>
    <cellStyle name="Commentaire 6" xfId="1661"/>
    <cellStyle name="Commentaire 60" xfId="1662"/>
    <cellStyle name="Commentaire 7" xfId="1663"/>
    <cellStyle name="Commentaire 8" xfId="1664"/>
    <cellStyle name="Commentaire 9" xfId="1665"/>
    <cellStyle name="Entrée 10" xfId="1666"/>
    <cellStyle name="Entrée 11" xfId="1667"/>
    <cellStyle name="Entrée 12" xfId="1668"/>
    <cellStyle name="Entrée 13" xfId="1669"/>
    <cellStyle name="Entrée 14" xfId="1670"/>
    <cellStyle name="Entrée 15" xfId="1671"/>
    <cellStyle name="Entrée 16" xfId="1672"/>
    <cellStyle name="Entrée 17" xfId="1673"/>
    <cellStyle name="Entrée 18" xfId="1674"/>
    <cellStyle name="Entrée 19" xfId="1675"/>
    <cellStyle name="Entrée 2" xfId="31"/>
    <cellStyle name="Entrée 20" xfId="1676"/>
    <cellStyle name="Entrée 21" xfId="1677"/>
    <cellStyle name="Entrée 22" xfId="1678"/>
    <cellStyle name="Entrée 23" xfId="1679"/>
    <cellStyle name="Entrée 24" xfId="1680"/>
    <cellStyle name="Entrée 25" xfId="1681"/>
    <cellStyle name="Entrée 26" xfId="1682"/>
    <cellStyle name="Entrée 27" xfId="1683"/>
    <cellStyle name="Entrée 28" xfId="1684"/>
    <cellStyle name="Entrée 29" xfId="1685"/>
    <cellStyle name="Entrée 3" xfId="1686"/>
    <cellStyle name="Entrée 30" xfId="1687"/>
    <cellStyle name="Entrée 31" xfId="1688"/>
    <cellStyle name="Entrée 32" xfId="1689"/>
    <cellStyle name="Entrée 33" xfId="1690"/>
    <cellStyle name="Entrée 34" xfId="1691"/>
    <cellStyle name="Entrée 35" xfId="1692"/>
    <cellStyle name="Entrée 36" xfId="1693"/>
    <cellStyle name="Entrée 37" xfId="1694"/>
    <cellStyle name="Entrée 38" xfId="1695"/>
    <cellStyle name="Entrée 39" xfId="1696"/>
    <cellStyle name="Entrée 4" xfId="1697"/>
    <cellStyle name="Entrée 40" xfId="1698"/>
    <cellStyle name="Entrée 41" xfId="1699"/>
    <cellStyle name="Entrée 42" xfId="1700"/>
    <cellStyle name="Entrée 43" xfId="1701"/>
    <cellStyle name="Entrée 44" xfId="1702"/>
    <cellStyle name="Entrée 45" xfId="1703"/>
    <cellStyle name="Entrée 46" xfId="1704"/>
    <cellStyle name="Entrée 47" xfId="1705"/>
    <cellStyle name="Entrée 48" xfId="1706"/>
    <cellStyle name="Entrée 49" xfId="1707"/>
    <cellStyle name="Entrée 5" xfId="1708"/>
    <cellStyle name="Entrée 50" xfId="1709"/>
    <cellStyle name="Entrée 51" xfId="1710"/>
    <cellStyle name="Entrée 52" xfId="1711"/>
    <cellStyle name="Entrée 53" xfId="1712"/>
    <cellStyle name="Entrée 54" xfId="1713"/>
    <cellStyle name="Entrée 55" xfId="1714"/>
    <cellStyle name="Entrée 56" xfId="1715"/>
    <cellStyle name="Entrée 57" xfId="1716"/>
    <cellStyle name="Entrée 58" xfId="1717"/>
    <cellStyle name="Entrée 59" xfId="1718"/>
    <cellStyle name="Entrée 6" xfId="1719"/>
    <cellStyle name="Entrée 7" xfId="1720"/>
    <cellStyle name="Entrée 8" xfId="1721"/>
    <cellStyle name="Entrée 9" xfId="1722"/>
    <cellStyle name="Euro" xfId="32"/>
    <cellStyle name="Euro 2" xfId="33"/>
    <cellStyle name="Euro 3" xfId="63"/>
    <cellStyle name="Insatisfaisant 10" xfId="1723"/>
    <cellStyle name="Insatisfaisant 11" xfId="1724"/>
    <cellStyle name="Insatisfaisant 12" xfId="1725"/>
    <cellStyle name="Insatisfaisant 13" xfId="1726"/>
    <cellStyle name="Insatisfaisant 14" xfId="1727"/>
    <cellStyle name="Insatisfaisant 15" xfId="1728"/>
    <cellStyle name="Insatisfaisant 16" xfId="1729"/>
    <cellStyle name="Insatisfaisant 17" xfId="1730"/>
    <cellStyle name="Insatisfaisant 18" xfId="1731"/>
    <cellStyle name="Insatisfaisant 19" xfId="1732"/>
    <cellStyle name="Insatisfaisant 2" xfId="34"/>
    <cellStyle name="Insatisfaisant 20" xfId="1733"/>
    <cellStyle name="Insatisfaisant 21" xfId="1734"/>
    <cellStyle name="Insatisfaisant 22" xfId="1735"/>
    <cellStyle name="Insatisfaisant 23" xfId="1736"/>
    <cellStyle name="Insatisfaisant 24" xfId="1737"/>
    <cellStyle name="Insatisfaisant 25" xfId="1738"/>
    <cellStyle name="Insatisfaisant 26" xfId="1739"/>
    <cellStyle name="Insatisfaisant 27" xfId="1740"/>
    <cellStyle name="Insatisfaisant 28" xfId="1741"/>
    <cellStyle name="Insatisfaisant 29" xfId="1742"/>
    <cellStyle name="Insatisfaisant 3" xfId="1743"/>
    <cellStyle name="Insatisfaisant 30" xfId="1744"/>
    <cellStyle name="Insatisfaisant 31" xfId="1745"/>
    <cellStyle name="Insatisfaisant 32" xfId="1746"/>
    <cellStyle name="Insatisfaisant 33" xfId="1747"/>
    <cellStyle name="Insatisfaisant 34" xfId="1748"/>
    <cellStyle name="Insatisfaisant 35" xfId="1749"/>
    <cellStyle name="Insatisfaisant 36" xfId="1750"/>
    <cellStyle name="Insatisfaisant 37" xfId="1751"/>
    <cellStyle name="Insatisfaisant 38" xfId="1752"/>
    <cellStyle name="Insatisfaisant 39" xfId="1753"/>
    <cellStyle name="Insatisfaisant 4" xfId="1754"/>
    <cellStyle name="Insatisfaisant 40" xfId="1755"/>
    <cellStyle name="Insatisfaisant 41" xfId="1756"/>
    <cellStyle name="Insatisfaisant 42" xfId="1757"/>
    <cellStyle name="Insatisfaisant 43" xfId="1758"/>
    <cellStyle name="Insatisfaisant 44" xfId="1759"/>
    <cellStyle name="Insatisfaisant 45" xfId="1760"/>
    <cellStyle name="Insatisfaisant 46" xfId="1761"/>
    <cellStyle name="Insatisfaisant 47" xfId="1762"/>
    <cellStyle name="Insatisfaisant 48" xfId="1763"/>
    <cellStyle name="Insatisfaisant 49" xfId="1764"/>
    <cellStyle name="Insatisfaisant 5" xfId="1765"/>
    <cellStyle name="Insatisfaisant 50" xfId="1766"/>
    <cellStyle name="Insatisfaisant 51" xfId="1767"/>
    <cellStyle name="Insatisfaisant 52" xfId="1768"/>
    <cellStyle name="Insatisfaisant 53" xfId="1769"/>
    <cellStyle name="Insatisfaisant 54" xfId="1770"/>
    <cellStyle name="Insatisfaisant 55" xfId="1771"/>
    <cellStyle name="Insatisfaisant 56" xfId="1772"/>
    <cellStyle name="Insatisfaisant 57" xfId="1773"/>
    <cellStyle name="Insatisfaisant 58" xfId="1774"/>
    <cellStyle name="Insatisfaisant 59" xfId="1775"/>
    <cellStyle name="Insatisfaisant 6" xfId="1776"/>
    <cellStyle name="Insatisfaisant 7" xfId="1777"/>
    <cellStyle name="Insatisfaisant 8" xfId="1778"/>
    <cellStyle name="Insatisfaisant 9" xfId="1779"/>
    <cellStyle name="Lien hypertexte 2" xfId="51"/>
    <cellStyle name="Milliers" xfId="1" builtinId="3"/>
    <cellStyle name="Milliers 2" xfId="35"/>
    <cellStyle name="Milliers 2 10" xfId="52"/>
    <cellStyle name="Milliers 2 13" xfId="53"/>
    <cellStyle name="Milliers 2 2" xfId="54"/>
    <cellStyle name="Milliers 2 2 2" xfId="68"/>
    <cellStyle name="Milliers 2 3" xfId="55"/>
    <cellStyle name="Milliers 2 4" xfId="56"/>
    <cellStyle name="Milliers 2 9" xfId="57"/>
    <cellStyle name="Milliers 3" xfId="36"/>
    <cellStyle name="Milliers 3 2" xfId="64"/>
    <cellStyle name="Milliers 4" xfId="58"/>
    <cellStyle name="Milliers 5" xfId="59"/>
    <cellStyle name="Milliers 6" xfId="60"/>
    <cellStyle name="Milliers 64" xfId="2443"/>
    <cellStyle name="Milliers 7" xfId="2434"/>
    <cellStyle name="Neutre 10" xfId="1780"/>
    <cellStyle name="Neutre 11" xfId="1781"/>
    <cellStyle name="Neutre 12" xfId="1782"/>
    <cellStyle name="Neutre 13" xfId="1783"/>
    <cellStyle name="Neutre 14" xfId="1784"/>
    <cellStyle name="Neutre 15" xfId="1785"/>
    <cellStyle name="Neutre 16" xfId="1786"/>
    <cellStyle name="Neutre 17" xfId="1787"/>
    <cellStyle name="Neutre 18" xfId="1788"/>
    <cellStyle name="Neutre 19" xfId="1789"/>
    <cellStyle name="Neutre 2" xfId="37"/>
    <cellStyle name="Neutre 20" xfId="1790"/>
    <cellStyle name="Neutre 21" xfId="1791"/>
    <cellStyle name="Neutre 22" xfId="1792"/>
    <cellStyle name="Neutre 23" xfId="1793"/>
    <cellStyle name="Neutre 24" xfId="1794"/>
    <cellStyle name="Neutre 25" xfId="1795"/>
    <cellStyle name="Neutre 26" xfId="1796"/>
    <cellStyle name="Neutre 27" xfId="1797"/>
    <cellStyle name="Neutre 28" xfId="1798"/>
    <cellStyle name="Neutre 29" xfId="1799"/>
    <cellStyle name="Neutre 3" xfId="1800"/>
    <cellStyle name="Neutre 30" xfId="1801"/>
    <cellStyle name="Neutre 31" xfId="1802"/>
    <cellStyle name="Neutre 32" xfId="1803"/>
    <cellStyle name="Neutre 33" xfId="1804"/>
    <cellStyle name="Neutre 34" xfId="1805"/>
    <cellStyle name="Neutre 35" xfId="1806"/>
    <cellStyle name="Neutre 36" xfId="1807"/>
    <cellStyle name="Neutre 37" xfId="1808"/>
    <cellStyle name="Neutre 38" xfId="1809"/>
    <cellStyle name="Neutre 39" xfId="1810"/>
    <cellStyle name="Neutre 4" xfId="1811"/>
    <cellStyle name="Neutre 40" xfId="1812"/>
    <cellStyle name="Neutre 41" xfId="1813"/>
    <cellStyle name="Neutre 42" xfId="1814"/>
    <cellStyle name="Neutre 43" xfId="1815"/>
    <cellStyle name="Neutre 44" xfId="1816"/>
    <cellStyle name="Neutre 45" xfId="1817"/>
    <cellStyle name="Neutre 46" xfId="1818"/>
    <cellStyle name="Neutre 47" xfId="1819"/>
    <cellStyle name="Neutre 48" xfId="1820"/>
    <cellStyle name="Neutre 49" xfId="1821"/>
    <cellStyle name="Neutre 5" xfId="1822"/>
    <cellStyle name="Neutre 50" xfId="1823"/>
    <cellStyle name="Neutre 51" xfId="1824"/>
    <cellStyle name="Neutre 52" xfId="1825"/>
    <cellStyle name="Neutre 53" xfId="1826"/>
    <cellStyle name="Neutre 54" xfId="1827"/>
    <cellStyle name="Neutre 55" xfId="1828"/>
    <cellStyle name="Neutre 56" xfId="1829"/>
    <cellStyle name="Neutre 57" xfId="1830"/>
    <cellStyle name="Neutre 58" xfId="1831"/>
    <cellStyle name="Neutre 59" xfId="1832"/>
    <cellStyle name="Neutre 6" xfId="1833"/>
    <cellStyle name="Neutre 7" xfId="1834"/>
    <cellStyle name="Neutre 8" xfId="1835"/>
    <cellStyle name="Neutre 9" xfId="1836"/>
    <cellStyle name="Normal" xfId="0" builtinId="0"/>
    <cellStyle name="Normal 10" xfId="1837"/>
    <cellStyle name="Normal 102" xfId="2441"/>
    <cellStyle name="Normal 11" xfId="1838"/>
    <cellStyle name="Normal 12" xfId="1839"/>
    <cellStyle name="Normal 13" xfId="61"/>
    <cellStyle name="Normal 14" xfId="1840"/>
    <cellStyle name="Normal 15" xfId="1841"/>
    <cellStyle name="Normal 16" xfId="1842"/>
    <cellStyle name="Normal 17" xfId="1843"/>
    <cellStyle name="Normal 18" xfId="1844"/>
    <cellStyle name="Normal 19" xfId="1845"/>
    <cellStyle name="Normal 2" xfId="38"/>
    <cellStyle name="Normal 2 2" xfId="67"/>
    <cellStyle name="Normal 2 2 2" xfId="65"/>
    <cellStyle name="Normal 20" xfId="1846"/>
    <cellStyle name="Normal 21" xfId="1847"/>
    <cellStyle name="Normal 22" xfId="1848"/>
    <cellStyle name="Normal 23" xfId="1849"/>
    <cellStyle name="Normal 24" xfId="1850"/>
    <cellStyle name="Normal 25" xfId="1851"/>
    <cellStyle name="Normal 26" xfId="1852"/>
    <cellStyle name="Normal 27" xfId="1853"/>
    <cellStyle name="Normal 28" xfId="2433"/>
    <cellStyle name="Normal 29" xfId="1854"/>
    <cellStyle name="Normal 3" xfId="50"/>
    <cellStyle name="Normal 3 2" xfId="62"/>
    <cellStyle name="Normal 30" xfId="1855"/>
    <cellStyle name="Normal 31" xfId="2436"/>
    <cellStyle name="Normal 32" xfId="2438"/>
    <cellStyle name="Normal 33" xfId="2440"/>
    <cellStyle name="Normal 4" xfId="1856"/>
    <cellStyle name="Normal 5" xfId="1857"/>
    <cellStyle name="Normal 5 2" xfId="66"/>
    <cellStyle name="Normal 6" xfId="1858"/>
    <cellStyle name="Normal 7" xfId="1859"/>
    <cellStyle name="Normal 8" xfId="1860"/>
    <cellStyle name="Normal 9" xfId="1861"/>
    <cellStyle name="Pourcentage" xfId="2432" builtinId="5"/>
    <cellStyle name="Pourcentage 2" xfId="39"/>
    <cellStyle name="Pourcentage 3" xfId="69"/>
    <cellStyle name="Pourcentage 4" xfId="2435"/>
    <cellStyle name="Pourcentage 5" xfId="2437"/>
    <cellStyle name="Pourcentage 6" xfId="2439"/>
    <cellStyle name="Pourcentage 9" xfId="2442"/>
    <cellStyle name="Satisfaisant 10" xfId="1862"/>
    <cellStyle name="Satisfaisant 11" xfId="1863"/>
    <cellStyle name="Satisfaisant 12" xfId="1864"/>
    <cellStyle name="Satisfaisant 13" xfId="1865"/>
    <cellStyle name="Satisfaisant 14" xfId="1866"/>
    <cellStyle name="Satisfaisant 15" xfId="1867"/>
    <cellStyle name="Satisfaisant 16" xfId="1868"/>
    <cellStyle name="Satisfaisant 17" xfId="1869"/>
    <cellStyle name="Satisfaisant 18" xfId="1870"/>
    <cellStyle name="Satisfaisant 19" xfId="1871"/>
    <cellStyle name="Satisfaisant 2" xfId="40"/>
    <cellStyle name="Satisfaisant 20" xfId="1872"/>
    <cellStyle name="Satisfaisant 21" xfId="1873"/>
    <cellStyle name="Satisfaisant 22" xfId="1874"/>
    <cellStyle name="Satisfaisant 23" xfId="1875"/>
    <cellStyle name="Satisfaisant 24" xfId="1876"/>
    <cellStyle name="Satisfaisant 25" xfId="1877"/>
    <cellStyle name="Satisfaisant 26" xfId="1878"/>
    <cellStyle name="Satisfaisant 27" xfId="1879"/>
    <cellStyle name="Satisfaisant 28" xfId="1880"/>
    <cellStyle name="Satisfaisant 29" xfId="1881"/>
    <cellStyle name="Satisfaisant 3" xfId="1882"/>
    <cellStyle name="Satisfaisant 30" xfId="1883"/>
    <cellStyle name="Satisfaisant 31" xfId="1884"/>
    <cellStyle name="Satisfaisant 32" xfId="1885"/>
    <cellStyle name="Satisfaisant 33" xfId="1886"/>
    <cellStyle name="Satisfaisant 34" xfId="1887"/>
    <cellStyle name="Satisfaisant 35" xfId="1888"/>
    <cellStyle name="Satisfaisant 36" xfId="1889"/>
    <cellStyle name="Satisfaisant 37" xfId="1890"/>
    <cellStyle name="Satisfaisant 38" xfId="1891"/>
    <cellStyle name="Satisfaisant 39" xfId="1892"/>
    <cellStyle name="Satisfaisant 4" xfId="1893"/>
    <cellStyle name="Satisfaisant 40" xfId="1894"/>
    <cellStyle name="Satisfaisant 41" xfId="1895"/>
    <cellStyle name="Satisfaisant 42" xfId="1896"/>
    <cellStyle name="Satisfaisant 43" xfId="1897"/>
    <cellStyle name="Satisfaisant 44" xfId="1898"/>
    <cellStyle name="Satisfaisant 45" xfId="1899"/>
    <cellStyle name="Satisfaisant 46" xfId="1900"/>
    <cellStyle name="Satisfaisant 47" xfId="1901"/>
    <cellStyle name="Satisfaisant 48" xfId="1902"/>
    <cellStyle name="Satisfaisant 49" xfId="1903"/>
    <cellStyle name="Satisfaisant 5" xfId="1904"/>
    <cellStyle name="Satisfaisant 50" xfId="1905"/>
    <cellStyle name="Satisfaisant 51" xfId="1906"/>
    <cellStyle name="Satisfaisant 52" xfId="1907"/>
    <cellStyle name="Satisfaisant 53" xfId="1908"/>
    <cellStyle name="Satisfaisant 54" xfId="1909"/>
    <cellStyle name="Satisfaisant 55" xfId="1910"/>
    <cellStyle name="Satisfaisant 56" xfId="1911"/>
    <cellStyle name="Satisfaisant 57" xfId="1912"/>
    <cellStyle name="Satisfaisant 58" xfId="1913"/>
    <cellStyle name="Satisfaisant 59" xfId="1914"/>
    <cellStyle name="Satisfaisant 6" xfId="1915"/>
    <cellStyle name="Satisfaisant 7" xfId="1916"/>
    <cellStyle name="Satisfaisant 8" xfId="1917"/>
    <cellStyle name="Satisfaisant 9" xfId="1918"/>
    <cellStyle name="Sortie 10" xfId="1919"/>
    <cellStyle name="Sortie 11" xfId="1920"/>
    <cellStyle name="Sortie 12" xfId="1921"/>
    <cellStyle name="Sortie 13" xfId="1922"/>
    <cellStyle name="Sortie 14" xfId="1923"/>
    <cellStyle name="Sortie 15" xfId="1924"/>
    <cellStyle name="Sortie 16" xfId="1925"/>
    <cellStyle name="Sortie 17" xfId="1926"/>
    <cellStyle name="Sortie 18" xfId="1927"/>
    <cellStyle name="Sortie 19" xfId="1928"/>
    <cellStyle name="Sortie 2" xfId="41"/>
    <cellStyle name="Sortie 20" xfId="1929"/>
    <cellStyle name="Sortie 21" xfId="1930"/>
    <cellStyle name="Sortie 22" xfId="1931"/>
    <cellStyle name="Sortie 23" xfId="1932"/>
    <cellStyle name="Sortie 24" xfId="1933"/>
    <cellStyle name="Sortie 25" xfId="1934"/>
    <cellStyle name="Sortie 26" xfId="1935"/>
    <cellStyle name="Sortie 27" xfId="1936"/>
    <cellStyle name="Sortie 28" xfId="1937"/>
    <cellStyle name="Sortie 29" xfId="1938"/>
    <cellStyle name="Sortie 3" xfId="1939"/>
    <cellStyle name="Sortie 30" xfId="1940"/>
    <cellStyle name="Sortie 31" xfId="1941"/>
    <cellStyle name="Sortie 32" xfId="1942"/>
    <cellStyle name="Sortie 33" xfId="1943"/>
    <cellStyle name="Sortie 34" xfId="1944"/>
    <cellStyle name="Sortie 35" xfId="1945"/>
    <cellStyle name="Sortie 36" xfId="1946"/>
    <cellStyle name="Sortie 37" xfId="1947"/>
    <cellStyle name="Sortie 38" xfId="1948"/>
    <cellStyle name="Sortie 39" xfId="1949"/>
    <cellStyle name="Sortie 4" xfId="1950"/>
    <cellStyle name="Sortie 40" xfId="1951"/>
    <cellStyle name="Sortie 41" xfId="1952"/>
    <cellStyle name="Sortie 42" xfId="1953"/>
    <cellStyle name="Sortie 43" xfId="1954"/>
    <cellStyle name="Sortie 44" xfId="1955"/>
    <cellStyle name="Sortie 45" xfId="1956"/>
    <cellStyle name="Sortie 46" xfId="1957"/>
    <cellStyle name="Sortie 47" xfId="1958"/>
    <cellStyle name="Sortie 48" xfId="1959"/>
    <cellStyle name="Sortie 49" xfId="1960"/>
    <cellStyle name="Sortie 5" xfId="1961"/>
    <cellStyle name="Sortie 50" xfId="1962"/>
    <cellStyle name="Sortie 51" xfId="1963"/>
    <cellStyle name="Sortie 52" xfId="1964"/>
    <cellStyle name="Sortie 53" xfId="1965"/>
    <cellStyle name="Sortie 54" xfId="1966"/>
    <cellStyle name="Sortie 55" xfId="1967"/>
    <cellStyle name="Sortie 56" xfId="1968"/>
    <cellStyle name="Sortie 57" xfId="1969"/>
    <cellStyle name="Sortie 58" xfId="1970"/>
    <cellStyle name="Sortie 59" xfId="1971"/>
    <cellStyle name="Sortie 6" xfId="1972"/>
    <cellStyle name="Sortie 7" xfId="1973"/>
    <cellStyle name="Sortie 8" xfId="1974"/>
    <cellStyle name="Sortie 9" xfId="1975"/>
    <cellStyle name="Texte explicatif 10" xfId="1976"/>
    <cellStyle name="Texte explicatif 11" xfId="1977"/>
    <cellStyle name="Texte explicatif 12" xfId="1978"/>
    <cellStyle name="Texte explicatif 13" xfId="1979"/>
    <cellStyle name="Texte explicatif 14" xfId="1980"/>
    <cellStyle name="Texte explicatif 15" xfId="1981"/>
    <cellStyle name="Texte explicatif 16" xfId="1982"/>
    <cellStyle name="Texte explicatif 17" xfId="1983"/>
    <cellStyle name="Texte explicatif 18" xfId="1984"/>
    <cellStyle name="Texte explicatif 19" xfId="1985"/>
    <cellStyle name="Texte explicatif 2" xfId="42"/>
    <cellStyle name="Texte explicatif 20" xfId="1986"/>
    <cellStyle name="Texte explicatif 21" xfId="1987"/>
    <cellStyle name="Texte explicatif 22" xfId="1988"/>
    <cellStyle name="Texte explicatif 23" xfId="1989"/>
    <cellStyle name="Texte explicatif 24" xfId="1990"/>
    <cellStyle name="Texte explicatif 25" xfId="1991"/>
    <cellStyle name="Texte explicatif 26" xfId="1992"/>
    <cellStyle name="Texte explicatif 27" xfId="1993"/>
    <cellStyle name="Texte explicatif 28" xfId="1994"/>
    <cellStyle name="Texte explicatif 29" xfId="1995"/>
    <cellStyle name="Texte explicatif 3" xfId="1996"/>
    <cellStyle name="Texte explicatif 30" xfId="1997"/>
    <cellStyle name="Texte explicatif 31" xfId="1998"/>
    <cellStyle name="Texte explicatif 32" xfId="1999"/>
    <cellStyle name="Texte explicatif 33" xfId="2000"/>
    <cellStyle name="Texte explicatif 34" xfId="2001"/>
    <cellStyle name="Texte explicatif 35" xfId="2002"/>
    <cellStyle name="Texte explicatif 36" xfId="2003"/>
    <cellStyle name="Texte explicatif 37" xfId="2004"/>
    <cellStyle name="Texte explicatif 38" xfId="2005"/>
    <cellStyle name="Texte explicatif 39" xfId="2006"/>
    <cellStyle name="Texte explicatif 4" xfId="2007"/>
    <cellStyle name="Texte explicatif 40" xfId="2008"/>
    <cellStyle name="Texte explicatif 41" xfId="2009"/>
    <cellStyle name="Texte explicatif 42" xfId="2010"/>
    <cellStyle name="Texte explicatif 43" xfId="2011"/>
    <cellStyle name="Texte explicatif 44" xfId="2012"/>
    <cellStyle name="Texte explicatif 45" xfId="2013"/>
    <cellStyle name="Texte explicatif 46" xfId="2014"/>
    <cellStyle name="Texte explicatif 47" xfId="2015"/>
    <cellStyle name="Texte explicatif 48" xfId="2016"/>
    <cellStyle name="Texte explicatif 49" xfId="2017"/>
    <cellStyle name="Texte explicatif 5" xfId="2018"/>
    <cellStyle name="Texte explicatif 50" xfId="2019"/>
    <cellStyle name="Texte explicatif 51" xfId="2020"/>
    <cellStyle name="Texte explicatif 52" xfId="2021"/>
    <cellStyle name="Texte explicatif 53" xfId="2022"/>
    <cellStyle name="Texte explicatif 54" xfId="2023"/>
    <cellStyle name="Texte explicatif 55" xfId="2024"/>
    <cellStyle name="Texte explicatif 56" xfId="2025"/>
    <cellStyle name="Texte explicatif 57" xfId="2026"/>
    <cellStyle name="Texte explicatif 58" xfId="2027"/>
    <cellStyle name="Texte explicatif 59" xfId="2028"/>
    <cellStyle name="Texte explicatif 6" xfId="2029"/>
    <cellStyle name="Texte explicatif 7" xfId="2030"/>
    <cellStyle name="Texte explicatif 8" xfId="2031"/>
    <cellStyle name="Texte explicatif 9" xfId="2032"/>
    <cellStyle name="Titre 10" xfId="2033"/>
    <cellStyle name="Titre 11" xfId="2034"/>
    <cellStyle name="Titre 12" xfId="2035"/>
    <cellStyle name="Titre 13" xfId="2036"/>
    <cellStyle name="Titre 14" xfId="2037"/>
    <cellStyle name="Titre 15" xfId="2038"/>
    <cellStyle name="Titre 16" xfId="2039"/>
    <cellStyle name="Titre 17" xfId="2040"/>
    <cellStyle name="Titre 18" xfId="2041"/>
    <cellStyle name="Titre 19" xfId="2042"/>
    <cellStyle name="Titre 2" xfId="43"/>
    <cellStyle name="Titre 20" xfId="2043"/>
    <cellStyle name="Titre 21" xfId="2044"/>
    <cellStyle name="Titre 22" xfId="2045"/>
    <cellStyle name="Titre 23" xfId="2046"/>
    <cellStyle name="Titre 24" xfId="2047"/>
    <cellStyle name="Titre 25" xfId="2048"/>
    <cellStyle name="Titre 26" xfId="2049"/>
    <cellStyle name="Titre 27" xfId="2050"/>
    <cellStyle name="Titre 28" xfId="2051"/>
    <cellStyle name="Titre 29" xfId="2052"/>
    <cellStyle name="Titre 3" xfId="2053"/>
    <cellStyle name="Titre 30" xfId="2054"/>
    <cellStyle name="Titre 31" xfId="2055"/>
    <cellStyle name="Titre 32" xfId="2056"/>
    <cellStyle name="Titre 33" xfId="2057"/>
    <cellStyle name="Titre 34" xfId="2058"/>
    <cellStyle name="Titre 35" xfId="2059"/>
    <cellStyle name="Titre 36" xfId="2060"/>
    <cellStyle name="Titre 37" xfId="2061"/>
    <cellStyle name="Titre 38" xfId="2062"/>
    <cellStyle name="Titre 39" xfId="2063"/>
    <cellStyle name="Titre 4" xfId="2064"/>
    <cellStyle name="Titre 40" xfId="2065"/>
    <cellStyle name="Titre 41" xfId="2066"/>
    <cellStyle name="Titre 42" xfId="2067"/>
    <cellStyle name="Titre 43" xfId="2068"/>
    <cellStyle name="Titre 44" xfId="2069"/>
    <cellStyle name="Titre 45" xfId="2070"/>
    <cellStyle name="Titre 46" xfId="2071"/>
    <cellStyle name="Titre 47" xfId="2072"/>
    <cellStyle name="Titre 48" xfId="2073"/>
    <cellStyle name="Titre 49" xfId="2074"/>
    <cellStyle name="Titre 5" xfId="2075"/>
    <cellStyle name="Titre 50" xfId="2076"/>
    <cellStyle name="Titre 51" xfId="2077"/>
    <cellStyle name="Titre 52" xfId="2078"/>
    <cellStyle name="Titre 53" xfId="2079"/>
    <cellStyle name="Titre 54" xfId="2080"/>
    <cellStyle name="Titre 55" xfId="2081"/>
    <cellStyle name="Titre 56" xfId="2082"/>
    <cellStyle name="Titre 57" xfId="2083"/>
    <cellStyle name="Titre 58" xfId="2084"/>
    <cellStyle name="Titre 59" xfId="2085"/>
    <cellStyle name="Titre 6" xfId="2086"/>
    <cellStyle name="Titre 7" xfId="2087"/>
    <cellStyle name="Titre 8" xfId="2088"/>
    <cellStyle name="Titre 9" xfId="2089"/>
    <cellStyle name="Titre 1 10" xfId="2090"/>
    <cellStyle name="Titre 1 11" xfId="2091"/>
    <cellStyle name="Titre 1 12" xfId="2092"/>
    <cellStyle name="Titre 1 13" xfId="2093"/>
    <cellStyle name="Titre 1 14" xfId="2094"/>
    <cellStyle name="Titre 1 15" xfId="2095"/>
    <cellStyle name="Titre 1 16" xfId="2096"/>
    <cellStyle name="Titre 1 17" xfId="2097"/>
    <cellStyle name="Titre 1 18" xfId="2098"/>
    <cellStyle name="Titre 1 19" xfId="2099"/>
    <cellStyle name="Titre 1 2" xfId="44"/>
    <cellStyle name="Titre 1 20" xfId="2100"/>
    <cellStyle name="Titre 1 21" xfId="2101"/>
    <cellStyle name="Titre 1 22" xfId="2102"/>
    <cellStyle name="Titre 1 23" xfId="2103"/>
    <cellStyle name="Titre 1 24" xfId="2104"/>
    <cellStyle name="Titre 1 25" xfId="2105"/>
    <cellStyle name="Titre 1 26" xfId="2106"/>
    <cellStyle name="Titre 1 27" xfId="2107"/>
    <cellStyle name="Titre 1 28" xfId="2108"/>
    <cellStyle name="Titre 1 29" xfId="2109"/>
    <cellStyle name="Titre 1 3" xfId="2110"/>
    <cellStyle name="Titre 1 30" xfId="2111"/>
    <cellStyle name="Titre 1 31" xfId="2112"/>
    <cellStyle name="Titre 1 32" xfId="2113"/>
    <cellStyle name="Titre 1 33" xfId="2114"/>
    <cellStyle name="Titre 1 34" xfId="2115"/>
    <cellStyle name="Titre 1 35" xfId="2116"/>
    <cellStyle name="Titre 1 36" xfId="2117"/>
    <cellStyle name="Titre 1 37" xfId="2118"/>
    <cellStyle name="Titre 1 38" xfId="2119"/>
    <cellStyle name="Titre 1 39" xfId="2120"/>
    <cellStyle name="Titre 1 4" xfId="2121"/>
    <cellStyle name="Titre 1 40" xfId="2122"/>
    <cellStyle name="Titre 1 41" xfId="2123"/>
    <cellStyle name="Titre 1 42" xfId="2124"/>
    <cellStyle name="Titre 1 43" xfId="2125"/>
    <cellStyle name="Titre 1 44" xfId="2126"/>
    <cellStyle name="Titre 1 45" xfId="2127"/>
    <cellStyle name="Titre 1 46" xfId="2128"/>
    <cellStyle name="Titre 1 47" xfId="2129"/>
    <cellStyle name="Titre 1 48" xfId="2130"/>
    <cellStyle name="Titre 1 49" xfId="2131"/>
    <cellStyle name="Titre 1 5" xfId="2132"/>
    <cellStyle name="Titre 1 50" xfId="2133"/>
    <cellStyle name="Titre 1 51" xfId="2134"/>
    <cellStyle name="Titre 1 52" xfId="2135"/>
    <cellStyle name="Titre 1 53" xfId="2136"/>
    <cellStyle name="Titre 1 54" xfId="2137"/>
    <cellStyle name="Titre 1 55" xfId="2138"/>
    <cellStyle name="Titre 1 56" xfId="2139"/>
    <cellStyle name="Titre 1 57" xfId="2140"/>
    <cellStyle name="Titre 1 58" xfId="2141"/>
    <cellStyle name="Titre 1 59" xfId="2142"/>
    <cellStyle name="Titre 1 6" xfId="2143"/>
    <cellStyle name="Titre 1 7" xfId="2144"/>
    <cellStyle name="Titre 1 8" xfId="2145"/>
    <cellStyle name="Titre 1 9" xfId="2146"/>
    <cellStyle name="Titre 2 10" xfId="2147"/>
    <cellStyle name="Titre 2 11" xfId="2148"/>
    <cellStyle name="Titre 2 12" xfId="2149"/>
    <cellStyle name="Titre 2 13" xfId="2150"/>
    <cellStyle name="Titre 2 14" xfId="2151"/>
    <cellStyle name="Titre 2 15" xfId="2152"/>
    <cellStyle name="Titre 2 16" xfId="2153"/>
    <cellStyle name="Titre 2 17" xfId="2154"/>
    <cellStyle name="Titre 2 18" xfId="2155"/>
    <cellStyle name="Titre 2 19" xfId="2156"/>
    <cellStyle name="Titre 2 2" xfId="45"/>
    <cellStyle name="Titre 2 20" xfId="2157"/>
    <cellStyle name="Titre 2 21" xfId="2158"/>
    <cellStyle name="Titre 2 22" xfId="2159"/>
    <cellStyle name="Titre 2 23" xfId="2160"/>
    <cellStyle name="Titre 2 24" xfId="2161"/>
    <cellStyle name="Titre 2 25" xfId="2162"/>
    <cellStyle name="Titre 2 26" xfId="2163"/>
    <cellStyle name="Titre 2 27" xfId="2164"/>
    <cellStyle name="Titre 2 28" xfId="2165"/>
    <cellStyle name="Titre 2 29" xfId="2166"/>
    <cellStyle name="Titre 2 3" xfId="2167"/>
    <cellStyle name="Titre 2 30" xfId="2168"/>
    <cellStyle name="Titre 2 31" xfId="2169"/>
    <cellStyle name="Titre 2 32" xfId="2170"/>
    <cellStyle name="Titre 2 33" xfId="2171"/>
    <cellStyle name="Titre 2 34" xfId="2172"/>
    <cellStyle name="Titre 2 35" xfId="2173"/>
    <cellStyle name="Titre 2 36" xfId="2174"/>
    <cellStyle name="Titre 2 37" xfId="2175"/>
    <cellStyle name="Titre 2 38" xfId="2176"/>
    <cellStyle name="Titre 2 39" xfId="2177"/>
    <cellStyle name="Titre 2 4" xfId="2178"/>
    <cellStyle name="Titre 2 40" xfId="2179"/>
    <cellStyle name="Titre 2 41" xfId="2180"/>
    <cellStyle name="Titre 2 42" xfId="2181"/>
    <cellStyle name="Titre 2 43" xfId="2182"/>
    <cellStyle name="Titre 2 44" xfId="2183"/>
    <cellStyle name="Titre 2 45" xfId="2184"/>
    <cellStyle name="Titre 2 46" xfId="2185"/>
    <cellStyle name="Titre 2 47" xfId="2186"/>
    <cellStyle name="Titre 2 48" xfId="2187"/>
    <cellStyle name="Titre 2 49" xfId="2188"/>
    <cellStyle name="Titre 2 5" xfId="2189"/>
    <cellStyle name="Titre 2 50" xfId="2190"/>
    <cellStyle name="Titre 2 51" xfId="2191"/>
    <cellStyle name="Titre 2 52" xfId="2192"/>
    <cellStyle name="Titre 2 53" xfId="2193"/>
    <cellStyle name="Titre 2 54" xfId="2194"/>
    <cellStyle name="Titre 2 55" xfId="2195"/>
    <cellStyle name="Titre 2 56" xfId="2196"/>
    <cellStyle name="Titre 2 57" xfId="2197"/>
    <cellStyle name="Titre 2 58" xfId="2198"/>
    <cellStyle name="Titre 2 59" xfId="2199"/>
    <cellStyle name="Titre 2 6" xfId="2200"/>
    <cellStyle name="Titre 2 7" xfId="2201"/>
    <cellStyle name="Titre 2 8" xfId="2202"/>
    <cellStyle name="Titre 2 9" xfId="2203"/>
    <cellStyle name="Titre 3 10" xfId="2204"/>
    <cellStyle name="Titre 3 11" xfId="2205"/>
    <cellStyle name="Titre 3 12" xfId="2206"/>
    <cellStyle name="Titre 3 13" xfId="2207"/>
    <cellStyle name="Titre 3 14" xfId="2208"/>
    <cellStyle name="Titre 3 15" xfId="2209"/>
    <cellStyle name="Titre 3 16" xfId="2210"/>
    <cellStyle name="Titre 3 17" xfId="2211"/>
    <cellStyle name="Titre 3 18" xfId="2212"/>
    <cellStyle name="Titre 3 19" xfId="2213"/>
    <cellStyle name="Titre 3 2" xfId="46"/>
    <cellStyle name="Titre 3 20" xfId="2214"/>
    <cellStyle name="Titre 3 21" xfId="2215"/>
    <cellStyle name="Titre 3 22" xfId="2216"/>
    <cellStyle name="Titre 3 23" xfId="2217"/>
    <cellStyle name="Titre 3 24" xfId="2218"/>
    <cellStyle name="Titre 3 25" xfId="2219"/>
    <cellStyle name="Titre 3 26" xfId="2220"/>
    <cellStyle name="Titre 3 27" xfId="2221"/>
    <cellStyle name="Titre 3 28" xfId="2222"/>
    <cellStyle name="Titre 3 29" xfId="2223"/>
    <cellStyle name="Titre 3 3" xfId="2224"/>
    <cellStyle name="Titre 3 30" xfId="2225"/>
    <cellStyle name="Titre 3 31" xfId="2226"/>
    <cellStyle name="Titre 3 32" xfId="2227"/>
    <cellStyle name="Titre 3 33" xfId="2228"/>
    <cellStyle name="Titre 3 34" xfId="2229"/>
    <cellStyle name="Titre 3 35" xfId="2230"/>
    <cellStyle name="Titre 3 36" xfId="2231"/>
    <cellStyle name="Titre 3 37" xfId="2232"/>
    <cellStyle name="Titre 3 38" xfId="2233"/>
    <cellStyle name="Titre 3 39" xfId="2234"/>
    <cellStyle name="Titre 3 4" xfId="2235"/>
    <cellStyle name="Titre 3 40" xfId="2236"/>
    <cellStyle name="Titre 3 41" xfId="2237"/>
    <cellStyle name="Titre 3 42" xfId="2238"/>
    <cellStyle name="Titre 3 43" xfId="2239"/>
    <cellStyle name="Titre 3 44" xfId="2240"/>
    <cellStyle name="Titre 3 45" xfId="2241"/>
    <cellStyle name="Titre 3 46" xfId="2242"/>
    <cellStyle name="Titre 3 47" xfId="2243"/>
    <cellStyle name="Titre 3 48" xfId="2244"/>
    <cellStyle name="Titre 3 49" xfId="2245"/>
    <cellStyle name="Titre 3 5" xfId="2246"/>
    <cellStyle name="Titre 3 50" xfId="2247"/>
    <cellStyle name="Titre 3 51" xfId="2248"/>
    <cellStyle name="Titre 3 52" xfId="2249"/>
    <cellStyle name="Titre 3 53" xfId="2250"/>
    <cellStyle name="Titre 3 54" xfId="2251"/>
    <cellStyle name="Titre 3 55" xfId="2252"/>
    <cellStyle name="Titre 3 56" xfId="2253"/>
    <cellStyle name="Titre 3 57" xfId="2254"/>
    <cellStyle name="Titre 3 58" xfId="2255"/>
    <cellStyle name="Titre 3 59" xfId="2256"/>
    <cellStyle name="Titre 3 6" xfId="2257"/>
    <cellStyle name="Titre 3 7" xfId="2258"/>
    <cellStyle name="Titre 3 8" xfId="2259"/>
    <cellStyle name="Titre 3 9" xfId="2260"/>
    <cellStyle name="Titre 4 10" xfId="2261"/>
    <cellStyle name="Titre 4 11" xfId="2262"/>
    <cellStyle name="Titre 4 12" xfId="2263"/>
    <cellStyle name="Titre 4 13" xfId="2264"/>
    <cellStyle name="Titre 4 14" xfId="2265"/>
    <cellStyle name="Titre 4 15" xfId="2266"/>
    <cellStyle name="Titre 4 16" xfId="2267"/>
    <cellStyle name="Titre 4 17" xfId="2268"/>
    <cellStyle name="Titre 4 18" xfId="2269"/>
    <cellStyle name="Titre 4 19" xfId="2270"/>
    <cellStyle name="Titre 4 2" xfId="47"/>
    <cellStyle name="Titre 4 20" xfId="2271"/>
    <cellStyle name="Titre 4 21" xfId="2272"/>
    <cellStyle name="Titre 4 22" xfId="2273"/>
    <cellStyle name="Titre 4 23" xfId="2274"/>
    <cellStyle name="Titre 4 24" xfId="2275"/>
    <cellStyle name="Titre 4 25" xfId="2276"/>
    <cellStyle name="Titre 4 26" xfId="2277"/>
    <cellStyle name="Titre 4 27" xfId="2278"/>
    <cellStyle name="Titre 4 28" xfId="2279"/>
    <cellStyle name="Titre 4 29" xfId="2280"/>
    <cellStyle name="Titre 4 3" xfId="2281"/>
    <cellStyle name="Titre 4 30" xfId="2282"/>
    <cellStyle name="Titre 4 31" xfId="2283"/>
    <cellStyle name="Titre 4 32" xfId="2284"/>
    <cellStyle name="Titre 4 33" xfId="2285"/>
    <cellStyle name="Titre 4 34" xfId="2286"/>
    <cellStyle name="Titre 4 35" xfId="2287"/>
    <cellStyle name="Titre 4 36" xfId="2288"/>
    <cellStyle name="Titre 4 37" xfId="2289"/>
    <cellStyle name="Titre 4 38" xfId="2290"/>
    <cellStyle name="Titre 4 39" xfId="2291"/>
    <cellStyle name="Titre 4 4" xfId="2292"/>
    <cellStyle name="Titre 4 40" xfId="2293"/>
    <cellStyle name="Titre 4 41" xfId="2294"/>
    <cellStyle name="Titre 4 42" xfId="2295"/>
    <cellStyle name="Titre 4 43" xfId="2296"/>
    <cellStyle name="Titre 4 44" xfId="2297"/>
    <cellStyle name="Titre 4 45" xfId="2298"/>
    <cellStyle name="Titre 4 46" xfId="2299"/>
    <cellStyle name="Titre 4 47" xfId="2300"/>
    <cellStyle name="Titre 4 48" xfId="2301"/>
    <cellStyle name="Titre 4 49" xfId="2302"/>
    <cellStyle name="Titre 4 5" xfId="2303"/>
    <cellStyle name="Titre 4 50" xfId="2304"/>
    <cellStyle name="Titre 4 51" xfId="2305"/>
    <cellStyle name="Titre 4 52" xfId="2306"/>
    <cellStyle name="Titre 4 53" xfId="2307"/>
    <cellStyle name="Titre 4 54" xfId="2308"/>
    <cellStyle name="Titre 4 55" xfId="2309"/>
    <cellStyle name="Titre 4 56" xfId="2310"/>
    <cellStyle name="Titre 4 57" xfId="2311"/>
    <cellStyle name="Titre 4 58" xfId="2312"/>
    <cellStyle name="Titre 4 59" xfId="2313"/>
    <cellStyle name="Titre 4 6" xfId="2314"/>
    <cellStyle name="Titre 4 7" xfId="2315"/>
    <cellStyle name="Titre 4 8" xfId="2316"/>
    <cellStyle name="Titre 4 9" xfId="2317"/>
    <cellStyle name="Total 10" xfId="2318"/>
    <cellStyle name="Total 11" xfId="2319"/>
    <cellStyle name="Total 12" xfId="2320"/>
    <cellStyle name="Total 13" xfId="2321"/>
    <cellStyle name="Total 14" xfId="2322"/>
    <cellStyle name="Total 15" xfId="2323"/>
    <cellStyle name="Total 16" xfId="2324"/>
    <cellStyle name="Total 17" xfId="2325"/>
    <cellStyle name="Total 18" xfId="2326"/>
    <cellStyle name="Total 19" xfId="2327"/>
    <cellStyle name="Total 2" xfId="48"/>
    <cellStyle name="Total 20" xfId="2328"/>
    <cellStyle name="Total 21" xfId="2329"/>
    <cellStyle name="Total 22" xfId="2330"/>
    <cellStyle name="Total 23" xfId="2331"/>
    <cellStyle name="Total 24" xfId="2332"/>
    <cellStyle name="Total 25" xfId="2333"/>
    <cellStyle name="Total 26" xfId="2334"/>
    <cellStyle name="Total 27" xfId="2335"/>
    <cellStyle name="Total 28" xfId="2336"/>
    <cellStyle name="Total 29" xfId="2337"/>
    <cellStyle name="Total 3" xfId="2338"/>
    <cellStyle name="Total 30" xfId="2339"/>
    <cellStyle name="Total 31" xfId="2340"/>
    <cellStyle name="Total 32" xfId="2341"/>
    <cellStyle name="Total 33" xfId="2342"/>
    <cellStyle name="Total 34" xfId="2343"/>
    <cellStyle name="Total 35" xfId="2344"/>
    <cellStyle name="Total 36" xfId="2345"/>
    <cellStyle name="Total 37" xfId="2346"/>
    <cellStyle name="Total 38" xfId="2347"/>
    <cellStyle name="Total 39" xfId="2348"/>
    <cellStyle name="Total 4" xfId="2349"/>
    <cellStyle name="Total 40" xfId="2350"/>
    <cellStyle name="Total 41" xfId="2351"/>
    <cellStyle name="Total 42" xfId="2352"/>
    <cellStyle name="Total 43" xfId="2353"/>
    <cellStyle name="Total 44" xfId="2354"/>
    <cellStyle name="Total 45" xfId="2355"/>
    <cellStyle name="Total 46" xfId="2356"/>
    <cellStyle name="Total 47" xfId="2357"/>
    <cellStyle name="Total 48" xfId="2358"/>
    <cellStyle name="Total 49" xfId="2359"/>
    <cellStyle name="Total 5" xfId="2360"/>
    <cellStyle name="Total 50" xfId="2361"/>
    <cellStyle name="Total 51" xfId="2362"/>
    <cellStyle name="Total 52" xfId="2363"/>
    <cellStyle name="Total 53" xfId="2364"/>
    <cellStyle name="Total 54" xfId="2365"/>
    <cellStyle name="Total 55" xfId="2366"/>
    <cellStyle name="Total 56" xfId="2367"/>
    <cellStyle name="Total 57" xfId="2368"/>
    <cellStyle name="Total 58" xfId="2369"/>
    <cellStyle name="Total 59" xfId="2370"/>
    <cellStyle name="Total 6" xfId="2371"/>
    <cellStyle name="Total 7" xfId="2372"/>
    <cellStyle name="Total 8" xfId="2373"/>
    <cellStyle name="Total 9" xfId="2374"/>
    <cellStyle name="Vérification 10" xfId="2375"/>
    <cellStyle name="Vérification 11" xfId="2376"/>
    <cellStyle name="Vérification 12" xfId="2377"/>
    <cellStyle name="Vérification 13" xfId="2378"/>
    <cellStyle name="Vérification 14" xfId="2379"/>
    <cellStyle name="Vérification 15" xfId="2380"/>
    <cellStyle name="Vérification 16" xfId="2381"/>
    <cellStyle name="Vérification 17" xfId="2382"/>
    <cellStyle name="Vérification 18" xfId="2383"/>
    <cellStyle name="Vérification 19" xfId="2384"/>
    <cellStyle name="Vérification 2" xfId="49"/>
    <cellStyle name="Vérification 20" xfId="2385"/>
    <cellStyle name="Vérification 21" xfId="2386"/>
    <cellStyle name="Vérification 22" xfId="2387"/>
    <cellStyle name="Vérification 23" xfId="2388"/>
    <cellStyle name="Vérification 24" xfId="2389"/>
    <cellStyle name="Vérification 25" xfId="2390"/>
    <cellStyle name="Vérification 26" xfId="2391"/>
    <cellStyle name="Vérification 27" xfId="2392"/>
    <cellStyle name="Vérification 28" xfId="2393"/>
    <cellStyle name="Vérification 29" xfId="2394"/>
    <cellStyle name="Vérification 3" xfId="2395"/>
    <cellStyle name="Vérification 30" xfId="2396"/>
    <cellStyle name="Vérification 31" xfId="2397"/>
    <cellStyle name="Vérification 32" xfId="2398"/>
    <cellStyle name="Vérification 33" xfId="2399"/>
    <cellStyle name="Vérification 34" xfId="2400"/>
    <cellStyle name="Vérification 35" xfId="2401"/>
    <cellStyle name="Vérification 36" xfId="2402"/>
    <cellStyle name="Vérification 37" xfId="2403"/>
    <cellStyle name="Vérification 38" xfId="2404"/>
    <cellStyle name="Vérification 39" xfId="2405"/>
    <cellStyle name="Vérification 4" xfId="2406"/>
    <cellStyle name="Vérification 40" xfId="2407"/>
    <cellStyle name="Vérification 41" xfId="2408"/>
    <cellStyle name="Vérification 42" xfId="2409"/>
    <cellStyle name="Vérification 43" xfId="2410"/>
    <cellStyle name="Vérification 44" xfId="2411"/>
    <cellStyle name="Vérification 45" xfId="2412"/>
    <cellStyle name="Vérification 46" xfId="2413"/>
    <cellStyle name="Vérification 47" xfId="2414"/>
    <cellStyle name="Vérification 48" xfId="2415"/>
    <cellStyle name="Vérification 49" xfId="2416"/>
    <cellStyle name="Vérification 5" xfId="2417"/>
    <cellStyle name="Vérification 50" xfId="2418"/>
    <cellStyle name="Vérification 51" xfId="2419"/>
    <cellStyle name="Vérification 52" xfId="2420"/>
    <cellStyle name="Vérification 53" xfId="2421"/>
    <cellStyle name="Vérification 54" xfId="2422"/>
    <cellStyle name="Vérification 55" xfId="2423"/>
    <cellStyle name="Vérification 56" xfId="2424"/>
    <cellStyle name="Vérification 57" xfId="2425"/>
    <cellStyle name="Vérification 58" xfId="2426"/>
    <cellStyle name="Vérification 59" xfId="2427"/>
    <cellStyle name="Vérification 6" xfId="2428"/>
    <cellStyle name="Vérification 7" xfId="2429"/>
    <cellStyle name="Vérification 8" xfId="2430"/>
    <cellStyle name="Vérification 9" xfId="24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177</xdr:row>
      <xdr:rowOff>19050</xdr:rowOff>
    </xdr:from>
    <xdr:to>
      <xdr:col>32</xdr:col>
      <xdr:colOff>171450</xdr:colOff>
      <xdr:row>177</xdr:row>
      <xdr:rowOff>19050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41795700" y="49425225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32</xdr:col>
      <xdr:colOff>266700</xdr:colOff>
      <xdr:row>164</xdr:row>
      <xdr:rowOff>19050</xdr:rowOff>
    </xdr:from>
    <xdr:to>
      <xdr:col>33</xdr:col>
      <xdr:colOff>247650</xdr:colOff>
      <xdr:row>164</xdr:row>
      <xdr:rowOff>19050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43176825" y="47320200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171450</xdr:colOff>
      <xdr:row>168</xdr:row>
      <xdr:rowOff>152400</xdr:rowOff>
    </xdr:from>
    <xdr:to>
      <xdr:col>32</xdr:col>
      <xdr:colOff>152400</xdr:colOff>
      <xdr:row>168</xdr:row>
      <xdr:rowOff>152400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41776650" y="48101250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mlati.nabila/Documents/Boulo/00%20tdb/Tdb%20Excel/TDB%20Achats%20V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B DCM"/>
      <sheetName val="Achats Elec"/>
      <sheetName val="Achats Gaz"/>
      <sheetName val="Ventes Elec kWh"/>
      <sheetName val="CA Elec "/>
      <sheetName val="Ventes Gaz th"/>
      <sheetName val="CA Gaz"/>
      <sheetName val="Année Mobile Elec"/>
      <sheetName val="Année Mobile Gaz"/>
      <sheetName val="HTHP"/>
    </sheetNames>
    <sheetDataSet>
      <sheetData sheetId="0">
        <row r="8">
          <cell r="B8">
            <v>83.288050999999996</v>
          </cell>
          <cell r="C8">
            <v>10.773744000000001</v>
          </cell>
          <cell r="D8">
            <v>94.061794999999989</v>
          </cell>
          <cell r="E8">
            <v>79.292672799999991</v>
          </cell>
          <cell r="F8">
            <v>173.35446779999998</v>
          </cell>
          <cell r="G8">
            <v>412.3737640500002</v>
          </cell>
          <cell r="H8">
            <v>9.1786025900000023</v>
          </cell>
          <cell r="I8">
            <v>421.55236664000023</v>
          </cell>
          <cell r="J8">
            <v>74.691636989999978</v>
          </cell>
          <cell r="K8">
            <v>496.24400363000018</v>
          </cell>
          <cell r="L8">
            <v>43571869.197794557</v>
          </cell>
          <cell r="M8">
            <v>969821.32796772011</v>
          </cell>
          <cell r="O8">
            <v>7892001.1911883727</v>
          </cell>
        </row>
        <row r="9">
          <cell r="B9">
            <v>96.069946000000002</v>
          </cell>
          <cell r="C9">
            <v>10.712343000000001</v>
          </cell>
          <cell r="D9">
            <v>106.78228900000001</v>
          </cell>
          <cell r="E9">
            <v>67.895132529999984</v>
          </cell>
          <cell r="F9">
            <v>174.67742153</v>
          </cell>
          <cell r="G9">
            <v>522.91140464000011</v>
          </cell>
          <cell r="H9">
            <v>12.143964329999998</v>
          </cell>
          <cell r="I9">
            <v>535.05536897000013</v>
          </cell>
          <cell r="J9">
            <v>73.158044869999998</v>
          </cell>
          <cell r="K9">
            <v>608.21341384000016</v>
          </cell>
          <cell r="L9">
            <v>55259282.127921984</v>
          </cell>
          <cell r="M9">
            <v>1283327.8163533052</v>
          </cell>
          <cell r="O9">
            <v>7731063.0549006462</v>
          </cell>
        </row>
        <row r="10">
          <cell r="B10">
            <v>83.691609999999997</v>
          </cell>
          <cell r="C10">
            <v>17.701756</v>
          </cell>
          <cell r="D10">
            <v>101.393366</v>
          </cell>
          <cell r="E10">
            <v>76.630558459999989</v>
          </cell>
          <cell r="F10">
            <v>178.02392445999999</v>
          </cell>
          <cell r="G10">
            <v>433.93461364000035</v>
          </cell>
          <cell r="H10">
            <v>22.981512720000001</v>
          </cell>
          <cell r="I10">
            <v>456.91612636000036</v>
          </cell>
          <cell r="J10">
            <v>58.18584864000001</v>
          </cell>
          <cell r="K10">
            <v>515.10197500000038</v>
          </cell>
          <cell r="L10">
            <v>45890154.81896361</v>
          </cell>
          <cell r="M10">
            <v>2430378.088182928</v>
          </cell>
          <cell r="O10">
            <v>6153363.9364791363</v>
          </cell>
        </row>
        <row r="11">
          <cell r="B11">
            <v>86.254930999999999</v>
          </cell>
          <cell r="C11">
            <v>12.623055000000001</v>
          </cell>
          <cell r="D11">
            <v>98.877985999999993</v>
          </cell>
          <cell r="E11">
            <v>67.630046179999994</v>
          </cell>
          <cell r="F11">
            <v>166.50803217999999</v>
          </cell>
          <cell r="G11">
            <v>385.21114809000022</v>
          </cell>
          <cell r="H11">
            <v>7.3258880499999997</v>
          </cell>
          <cell r="I11">
            <v>392.53703614000023</v>
          </cell>
          <cell r="J11">
            <v>58.389679569999991</v>
          </cell>
          <cell r="K11">
            <v>450.92671571000022</v>
          </cell>
          <cell r="L11">
            <v>40705560.917321816</v>
          </cell>
          <cell r="M11">
            <v>774132.27465338795</v>
          </cell>
          <cell r="O11">
            <v>6170082.7467335612</v>
          </cell>
        </row>
        <row r="12">
          <cell r="B12">
            <v>87.992202000000006</v>
          </cell>
          <cell r="C12">
            <v>13.297905</v>
          </cell>
          <cell r="D12">
            <v>101.29010700000001</v>
          </cell>
          <cell r="E12">
            <v>80.665052870000011</v>
          </cell>
          <cell r="F12">
            <v>181.95515987000002</v>
          </cell>
          <cell r="G12">
            <v>258.09189612</v>
          </cell>
          <cell r="H12">
            <v>5.4976887700000008</v>
          </cell>
          <cell r="I12">
            <v>263.58958489000003</v>
          </cell>
          <cell r="J12">
            <v>61.378729</v>
          </cell>
          <cell r="K12">
            <v>324.96831389000005</v>
          </cell>
          <cell r="L12">
            <v>27245805.651255727</v>
          </cell>
          <cell r="M12">
            <v>580370.64321022574</v>
          </cell>
          <cell r="O12">
            <v>6479525.1094499752</v>
          </cell>
        </row>
        <row r="13">
          <cell r="B13">
            <v>94.831011000000004</v>
          </cell>
          <cell r="C13">
            <v>19.940289</v>
          </cell>
          <cell r="D13">
            <v>114.7713</v>
          </cell>
          <cell r="E13">
            <v>79.561185829999999</v>
          </cell>
          <cell r="F13">
            <v>194.33248583</v>
          </cell>
          <cell r="G13">
            <v>160.76906485999993</v>
          </cell>
          <cell r="H13">
            <v>6.8854343499999997</v>
          </cell>
          <cell r="I13">
            <v>167.65449920999993</v>
          </cell>
          <cell r="J13">
            <v>60.453422259999989</v>
          </cell>
          <cell r="K13">
            <v>228.10792146999992</v>
          </cell>
          <cell r="L13">
            <v>16970768.400012709</v>
          </cell>
          <cell r="M13">
            <v>726825.84668323922</v>
          </cell>
          <cell r="O13">
            <v>6381457.9568279386</v>
          </cell>
        </row>
        <row r="14">
          <cell r="B14">
            <v>146.81556</v>
          </cell>
          <cell r="C14">
            <v>10.051644</v>
          </cell>
          <cell r="D14">
            <v>156.86720400000002</v>
          </cell>
          <cell r="E14">
            <v>92.976532500000005</v>
          </cell>
          <cell r="F14">
            <v>249.84373650000003</v>
          </cell>
          <cell r="G14">
            <v>136.04675738</v>
          </cell>
          <cell r="H14">
            <v>1.29624257</v>
          </cell>
          <cell r="I14">
            <v>137.34299995000001</v>
          </cell>
          <cell r="J14">
            <v>90.58667201999998</v>
          </cell>
          <cell r="K14">
            <v>227.92967196999999</v>
          </cell>
          <cell r="L14">
            <v>14261049.389772154</v>
          </cell>
          <cell r="M14">
            <v>135878.1324001828</v>
          </cell>
          <cell r="O14">
            <v>9495713.3018903192</v>
          </cell>
        </row>
        <row r="15">
          <cell r="B15">
            <v>193.745735</v>
          </cell>
          <cell r="C15">
            <v>12.734628000000001</v>
          </cell>
          <cell r="D15">
            <v>206.48036300000001</v>
          </cell>
          <cell r="E15">
            <v>96.694337940000011</v>
          </cell>
          <cell r="F15">
            <v>303.17470094000004</v>
          </cell>
          <cell r="G15">
            <v>96.577322909999992</v>
          </cell>
          <cell r="H15">
            <v>1.2465718600000004</v>
          </cell>
          <cell r="I15">
            <v>97.823894769999995</v>
          </cell>
          <cell r="J15">
            <v>88.108672380000002</v>
          </cell>
          <cell r="K15">
            <v>185.93256715000001</v>
          </cell>
          <cell r="L15">
            <v>10106648.423678406</v>
          </cell>
          <cell r="M15">
            <v>130451.57128254119</v>
          </cell>
          <cell r="O15">
            <v>9220418.91398835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e">
            <v>#DIV/0!</v>
          </cell>
          <cell r="M16" t="e">
            <v>#DIV/0!</v>
          </cell>
          <cell r="O16" t="e">
            <v>#DIV/0!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e">
            <v>#DIV/0!</v>
          </cell>
          <cell r="M17" t="e">
            <v>#DIV/0!</v>
          </cell>
          <cell r="O17" t="e">
            <v>#DIV/0!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e">
            <v>#DIV/0!</v>
          </cell>
          <cell r="M18" t="e">
            <v>#DIV/0!</v>
          </cell>
          <cell r="O18" t="e">
            <v>#DIV/0!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e">
            <v>#DIV/0!</v>
          </cell>
          <cell r="M19" t="e">
            <v>#DIV/0!</v>
          </cell>
          <cell r="O19" t="e">
            <v>#DIV/0!</v>
          </cell>
        </row>
        <row r="25">
          <cell r="B25">
            <v>173.35446779999998</v>
          </cell>
          <cell r="C25">
            <v>209.65213422000002</v>
          </cell>
          <cell r="F25">
            <v>496.24400363000018</v>
          </cell>
          <cell r="G25">
            <v>685.83653978999996</v>
          </cell>
        </row>
        <row r="26">
          <cell r="B26">
            <v>174.67742153</v>
          </cell>
          <cell r="C26">
            <v>188.1483695499997</v>
          </cell>
          <cell r="F26">
            <v>608.21341384000016</v>
          </cell>
          <cell r="G26">
            <v>622.93233770000006</v>
          </cell>
        </row>
        <row r="27">
          <cell r="B27">
            <v>178.02392445999999</v>
          </cell>
          <cell r="C27">
            <v>189.44964502000033</v>
          </cell>
          <cell r="F27">
            <v>515.10197500000038</v>
          </cell>
          <cell r="G27">
            <v>499.88197966000001</v>
          </cell>
        </row>
        <row r="28">
          <cell r="B28">
            <v>166.50803217999999</v>
          </cell>
          <cell r="C28">
            <v>169.27279298999957</v>
          </cell>
          <cell r="F28">
            <v>450.92671571000022</v>
          </cell>
          <cell r="G28">
            <v>272.86985976</v>
          </cell>
        </row>
        <row r="29">
          <cell r="B29">
            <v>181.95515987000002</v>
          </cell>
          <cell r="C29">
            <v>194.31121417000045</v>
          </cell>
          <cell r="F29">
            <v>324.96831389000005</v>
          </cell>
          <cell r="G29">
            <v>218.48639327999999</v>
          </cell>
        </row>
        <row r="30">
          <cell r="B30">
            <v>194.33248583</v>
          </cell>
          <cell r="C30">
            <v>247.44001605000003</v>
          </cell>
          <cell r="F30">
            <v>228.10792146999992</v>
          </cell>
          <cell r="G30">
            <v>163.06684661000003</v>
          </cell>
        </row>
        <row r="31">
          <cell r="B31">
            <v>249.84373650000003</v>
          </cell>
          <cell r="C31">
            <v>367.25396118999998</v>
          </cell>
          <cell r="F31">
            <v>227.92967196999999</v>
          </cell>
          <cell r="G31">
            <v>184.15580438000001</v>
          </cell>
        </row>
        <row r="32">
          <cell r="B32">
            <v>303.17470094000004</v>
          </cell>
          <cell r="C32">
            <v>390.38474823999979</v>
          </cell>
          <cell r="F32">
            <v>185.93256715000001</v>
          </cell>
          <cell r="G32">
            <v>157.50607188999999</v>
          </cell>
        </row>
        <row r="33">
          <cell r="B33">
            <v>0</v>
          </cell>
          <cell r="C33">
            <v>0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0</v>
          </cell>
          <cell r="F34">
            <v>0</v>
          </cell>
          <cell r="G34">
            <v>0</v>
          </cell>
        </row>
        <row r="35">
          <cell r="B35">
            <v>0</v>
          </cell>
          <cell r="C35">
            <v>0</v>
          </cell>
          <cell r="F35">
            <v>0</v>
          </cell>
          <cell r="G35">
            <v>0</v>
          </cell>
          <cell r="K35" t="e">
            <v>#DIV/0!</v>
          </cell>
        </row>
        <row r="36">
          <cell r="B36">
            <v>0</v>
          </cell>
          <cell r="C36">
            <v>0</v>
          </cell>
          <cell r="F36">
            <v>0</v>
          </cell>
          <cell r="G36">
            <v>0</v>
          </cell>
          <cell r="K36" t="e">
            <v>#DIV/0!</v>
          </cell>
        </row>
        <row r="37">
          <cell r="J37">
            <v>320565950.83891279</v>
          </cell>
          <cell r="K37">
            <v>296058978.19853741</v>
          </cell>
          <cell r="L37">
            <v>-24506972.640375383</v>
          </cell>
        </row>
        <row r="43">
          <cell r="B43">
            <v>380.35162829000006</v>
          </cell>
          <cell r="C43">
            <v>42.522926829999996</v>
          </cell>
          <cell r="D43">
            <v>422.87455512000008</v>
          </cell>
          <cell r="E43">
            <v>296.39058462000003</v>
          </cell>
          <cell r="F43">
            <v>719.26513974000011</v>
          </cell>
          <cell r="G43">
            <v>156.30081100000001</v>
          </cell>
          <cell r="H43">
            <v>3.9968997900000005</v>
          </cell>
          <cell r="I43">
            <v>160.29771079</v>
          </cell>
          <cell r="J43">
            <v>29.329831710000001</v>
          </cell>
          <cell r="K43">
            <v>189.6275425</v>
          </cell>
        </row>
        <row r="44">
          <cell r="B44">
            <v>449.29142447999993</v>
          </cell>
          <cell r="C44">
            <v>46.309733789999989</v>
          </cell>
          <cell r="D44">
            <v>495.60115826999993</v>
          </cell>
          <cell r="E44">
            <v>257.44180684999998</v>
          </cell>
          <cell r="F44">
            <v>753.04296511999996</v>
          </cell>
          <cell r="G44">
            <v>205.05095713000003</v>
          </cell>
          <cell r="H44">
            <v>5.4072011199999999</v>
          </cell>
          <cell r="I44">
            <v>210.45815825000003</v>
          </cell>
          <cell r="J44">
            <v>28.679462120000004</v>
          </cell>
          <cell r="K44">
            <v>239.13762037000004</v>
          </cell>
        </row>
        <row r="45">
          <cell r="B45">
            <v>385.85604602000001</v>
          </cell>
          <cell r="C45">
            <v>74.840827590000004</v>
          </cell>
          <cell r="D45">
            <v>460.69687361000001</v>
          </cell>
          <cell r="E45">
            <v>281.65108113000002</v>
          </cell>
          <cell r="F45">
            <v>742.34795473999998</v>
          </cell>
          <cell r="G45">
            <v>166.01201915999999</v>
          </cell>
          <cell r="H45">
            <v>10.141349200000001</v>
          </cell>
          <cell r="I45">
            <v>176.15336836</v>
          </cell>
          <cell r="J45">
            <v>22.922767829999998</v>
          </cell>
          <cell r="K45">
            <v>199.07613619</v>
          </cell>
        </row>
        <row r="46">
          <cell r="B46">
            <v>398.1697775099999</v>
          </cell>
          <cell r="C46">
            <v>44.037676689999998</v>
          </cell>
          <cell r="D46">
            <v>442.20745419999992</v>
          </cell>
          <cell r="E46">
            <v>262.55893323999999</v>
          </cell>
          <cell r="F46">
            <v>704.7663874399999</v>
          </cell>
          <cell r="G46">
            <v>144.01955727000001</v>
          </cell>
          <cell r="H46">
            <v>3.1487947699999994</v>
          </cell>
          <cell r="I46">
            <v>147.16835204</v>
          </cell>
          <cell r="J46">
            <v>23.976067439999994</v>
          </cell>
          <cell r="K46">
            <v>171.14441948000001</v>
          </cell>
        </row>
        <row r="47">
          <cell r="B47">
            <v>402.87206990999999</v>
          </cell>
          <cell r="C47">
            <v>44.99583724</v>
          </cell>
          <cell r="D47">
            <v>447.86790715000001</v>
          </cell>
          <cell r="E47">
            <v>307.24153011999999</v>
          </cell>
          <cell r="F47">
            <v>755.10943726999994</v>
          </cell>
          <cell r="G47">
            <v>92.310224359999992</v>
          </cell>
          <cell r="H47">
            <v>2.3762602200000007</v>
          </cell>
          <cell r="I47">
            <v>94.686484579999998</v>
          </cell>
          <cell r="J47">
            <v>23.488074889999996</v>
          </cell>
          <cell r="K47">
            <v>118.17455946999999</v>
          </cell>
        </row>
        <row r="48">
          <cell r="B48">
            <v>438.87915116000011</v>
          </cell>
          <cell r="C48">
            <v>71.824494240000007</v>
          </cell>
          <cell r="D48">
            <v>510.70364540000014</v>
          </cell>
          <cell r="E48">
            <v>307.21563368</v>
          </cell>
          <cell r="F48">
            <v>817.91927908000014</v>
          </cell>
          <cell r="G48">
            <v>55.522370460000012</v>
          </cell>
          <cell r="H48">
            <v>2.9345538899999997</v>
          </cell>
          <cell r="I48">
            <v>58.456924350000008</v>
          </cell>
          <cell r="J48">
            <v>23.821483960000005</v>
          </cell>
          <cell r="K48">
            <v>82.278408310000017</v>
          </cell>
        </row>
        <row r="49">
          <cell r="B49">
            <v>706.38618885999995</v>
          </cell>
          <cell r="C49">
            <v>38.998882850000001</v>
          </cell>
          <cell r="D49">
            <v>745.38507170999992</v>
          </cell>
          <cell r="E49">
            <v>346.49514578999987</v>
          </cell>
          <cell r="F49">
            <v>1091.8802174999998</v>
          </cell>
          <cell r="G49">
            <v>47.646142510000004</v>
          </cell>
          <cell r="H49">
            <v>0.53539260999999994</v>
          </cell>
          <cell r="I49">
            <v>48.181535120000007</v>
          </cell>
          <cell r="J49">
            <v>33.731484420000001</v>
          </cell>
          <cell r="K49">
            <v>81.913019540000008</v>
          </cell>
        </row>
        <row r="50">
          <cell r="B50">
            <v>947.73466436000012</v>
          </cell>
          <cell r="C50">
            <v>51.194256960000004</v>
          </cell>
          <cell r="D50">
            <v>998.92892132000009</v>
          </cell>
          <cell r="E50">
            <v>365.19833738000005</v>
          </cell>
          <cell r="F50">
            <v>1364.1272587000001</v>
          </cell>
          <cell r="G50">
            <v>33.563386230000006</v>
          </cell>
          <cell r="H50">
            <v>0.55256741999999992</v>
          </cell>
          <cell r="I50">
            <v>34.115953650000009</v>
          </cell>
          <cell r="J50">
            <v>31.232159859999999</v>
          </cell>
          <cell r="K50">
            <v>65.348113510000005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</sheetData>
      <sheetData sheetId="1"/>
      <sheetData sheetId="2">
        <row r="5">
          <cell r="D5">
            <v>72466249.329999998</v>
          </cell>
        </row>
        <row r="6">
          <cell r="D6">
            <v>65829112.71416761</v>
          </cell>
        </row>
        <row r="7">
          <cell r="D7">
            <v>52864327.289729781</v>
          </cell>
        </row>
        <row r="8">
          <cell r="D8">
            <v>28834369.809999999</v>
          </cell>
        </row>
        <row r="9">
          <cell r="D9">
            <v>23064799.39216274</v>
          </cell>
        </row>
        <row r="10">
          <cell r="D10">
            <v>17213322.04021075</v>
          </cell>
        </row>
        <row r="11">
          <cell r="D11">
            <v>19304061.870000001</v>
          </cell>
        </row>
        <row r="12">
          <cell r="D12">
            <v>16482735.752266528</v>
          </cell>
        </row>
        <row r="13">
          <cell r="D13" t="e">
            <v>#DIV/0!</v>
          </cell>
        </row>
        <row r="14">
          <cell r="D1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3:S73"/>
  <sheetViews>
    <sheetView tabSelected="1" zoomScale="70" zoomScaleNormal="70" workbookViewId="0">
      <selection activeCell="F5" sqref="F5"/>
    </sheetView>
  </sheetViews>
  <sheetFormatPr baseColWidth="10" defaultColWidth="19.5703125" defaultRowHeight="12.75"/>
  <cols>
    <col min="1" max="1" width="31.28515625" style="3" customWidth="1"/>
    <col min="2" max="2" width="23.28515625" style="3" customWidth="1"/>
    <col min="3" max="3" width="21.140625" style="3" customWidth="1"/>
    <col min="4" max="4" width="17.5703125" style="3" customWidth="1"/>
    <col min="5" max="5" width="18.28515625" style="3" customWidth="1"/>
    <col min="6" max="6" width="18.140625" style="3" customWidth="1"/>
    <col min="7" max="7" width="21.140625" style="3" customWidth="1"/>
    <col min="8" max="8" width="14.42578125" style="3" customWidth="1"/>
    <col min="9" max="9" width="15" style="3" customWidth="1"/>
    <col min="10" max="10" width="23.28515625" style="3" customWidth="1"/>
    <col min="11" max="11" width="22" style="3" customWidth="1"/>
    <col min="12" max="13" width="19.5703125" style="3" customWidth="1"/>
    <col min="14" max="14" width="20.28515625" style="3" customWidth="1"/>
    <col min="15" max="15" width="19.5703125" style="3" customWidth="1"/>
    <col min="16" max="16" width="25.85546875" style="3" customWidth="1"/>
    <col min="17" max="17" width="19.5703125" style="3" customWidth="1"/>
    <col min="18" max="16384" width="19.5703125" style="3"/>
  </cols>
  <sheetData>
    <row r="3" spans="1:19" ht="23.25">
      <c r="A3" s="52" t="s">
        <v>22</v>
      </c>
    </row>
    <row r="4" spans="1:19" ht="18.75">
      <c r="M4" s="22"/>
      <c r="N4" s="23"/>
      <c r="O4" s="23"/>
      <c r="P4" s="23"/>
    </row>
    <row r="5" spans="1:19" s="5" customFormat="1" ht="21">
      <c r="A5" s="4" t="s">
        <v>23</v>
      </c>
      <c r="B5" s="6"/>
      <c r="C5" s="6"/>
      <c r="D5" s="6"/>
      <c r="E5" s="6"/>
      <c r="F5" s="6"/>
      <c r="G5" s="6"/>
      <c r="H5" s="6"/>
      <c r="I5" s="10" t="s">
        <v>24</v>
      </c>
      <c r="J5" s="6"/>
      <c r="K5" s="6"/>
      <c r="L5" s="21" t="s">
        <v>35</v>
      </c>
      <c r="M5" s="24"/>
      <c r="N5" s="25"/>
      <c r="O5" s="25"/>
      <c r="P5" s="24"/>
      <c r="Q5" s="6"/>
    </row>
    <row r="6" spans="1:19" s="5" customFormat="1" ht="23.25">
      <c r="A6" s="36">
        <v>2023</v>
      </c>
      <c r="B6" s="44" t="s">
        <v>17</v>
      </c>
      <c r="C6" s="45"/>
      <c r="D6" s="45"/>
      <c r="E6" s="45"/>
      <c r="F6" s="46"/>
      <c r="G6" s="47" t="s">
        <v>18</v>
      </c>
      <c r="H6" s="48"/>
      <c r="I6" s="48"/>
      <c r="J6" s="48"/>
      <c r="K6" s="49"/>
      <c r="L6" s="32" t="s">
        <v>18</v>
      </c>
      <c r="M6" s="33"/>
      <c r="N6" s="33"/>
      <c r="O6" s="33"/>
      <c r="P6" s="34"/>
      <c r="Q6" s="6"/>
      <c r="R6" s="6"/>
      <c r="S6" s="6"/>
    </row>
    <row r="7" spans="1:19" s="5" customFormat="1" ht="15.75">
      <c r="A7" s="37"/>
      <c r="B7" s="7" t="s">
        <v>0</v>
      </c>
      <c r="C7" s="7" t="s">
        <v>1</v>
      </c>
      <c r="D7" s="7" t="s">
        <v>19</v>
      </c>
      <c r="E7" s="7" t="s">
        <v>2</v>
      </c>
      <c r="F7" s="7" t="s">
        <v>25</v>
      </c>
      <c r="G7" s="7" t="s">
        <v>0</v>
      </c>
      <c r="H7" s="7" t="s">
        <v>1</v>
      </c>
      <c r="I7" s="7" t="s">
        <v>20</v>
      </c>
      <c r="J7" s="7" t="s">
        <v>3</v>
      </c>
      <c r="K7" s="7" t="s">
        <v>21</v>
      </c>
      <c r="L7" s="26" t="s">
        <v>0</v>
      </c>
      <c r="M7" s="26" t="s">
        <v>1</v>
      </c>
      <c r="N7" s="26" t="s">
        <v>20</v>
      </c>
      <c r="O7" s="26" t="s">
        <v>3</v>
      </c>
      <c r="P7" s="26" t="s">
        <v>21</v>
      </c>
      <c r="Q7" s="6"/>
      <c r="R7" s="6"/>
      <c r="S7" s="6"/>
    </row>
    <row r="8" spans="1:19" s="5" customFormat="1" ht="18.75">
      <c r="A8" s="8" t="s">
        <v>4</v>
      </c>
      <c r="B8" s="2">
        <f>'[1]T-B DCM'!B8</f>
        <v>83.288050999999996</v>
      </c>
      <c r="C8" s="2">
        <f>'[1]T-B DCM'!C8</f>
        <v>10.773744000000001</v>
      </c>
      <c r="D8" s="2">
        <f>'[1]T-B DCM'!D8</f>
        <v>94.061794999999989</v>
      </c>
      <c r="E8" s="2">
        <f>'[1]T-B DCM'!E8</f>
        <v>79.292672799999991</v>
      </c>
      <c r="F8" s="2">
        <f>'[1]T-B DCM'!F8</f>
        <v>173.35446779999998</v>
      </c>
      <c r="G8" s="2">
        <f>'[1]T-B DCM'!G8</f>
        <v>412.3737640500002</v>
      </c>
      <c r="H8" s="2">
        <f>'[1]T-B DCM'!H8</f>
        <v>9.1786025900000023</v>
      </c>
      <c r="I8" s="2">
        <f>'[1]T-B DCM'!I8</f>
        <v>421.55236664000023</v>
      </c>
      <c r="J8" s="2">
        <f>'[1]T-B DCM'!J8</f>
        <v>74.691636989999978</v>
      </c>
      <c r="K8" s="2">
        <f>'[1]T-B DCM'!K8</f>
        <v>496.24400363000018</v>
      </c>
      <c r="L8" s="13">
        <f>'[1]T-B DCM'!$L$8</f>
        <v>43571869.197794557</v>
      </c>
      <c r="M8" s="13">
        <f>'[1]T-B DCM'!$M$8</f>
        <v>969821.32796772011</v>
      </c>
      <c r="N8" s="13">
        <f>+L8+M8</f>
        <v>44541690.525762275</v>
      </c>
      <c r="O8" s="27">
        <f>'[1]T-B DCM'!$O$8</f>
        <v>7892001.1911883727</v>
      </c>
      <c r="P8" s="13">
        <f>+N8+O8</f>
        <v>52433691.716950648</v>
      </c>
      <c r="R8" s="14"/>
    </row>
    <row r="9" spans="1:19" s="5" customFormat="1" ht="18.75">
      <c r="A9" s="8" t="s">
        <v>5</v>
      </c>
      <c r="B9" s="2">
        <f>'[1]T-B DCM'!B9</f>
        <v>96.069946000000002</v>
      </c>
      <c r="C9" s="2">
        <f>'[1]T-B DCM'!C9</f>
        <v>10.712343000000001</v>
      </c>
      <c r="D9" s="2">
        <f>'[1]T-B DCM'!D9</f>
        <v>106.78228900000001</v>
      </c>
      <c r="E9" s="2">
        <f>'[1]T-B DCM'!E9</f>
        <v>67.895132529999984</v>
      </c>
      <c r="F9" s="2">
        <f>'[1]T-B DCM'!F9</f>
        <v>174.67742153</v>
      </c>
      <c r="G9" s="2">
        <f>'[1]T-B DCM'!G9</f>
        <v>522.91140464000011</v>
      </c>
      <c r="H9" s="2">
        <f>'[1]T-B DCM'!H9</f>
        <v>12.143964329999998</v>
      </c>
      <c r="I9" s="2">
        <f>'[1]T-B DCM'!I9</f>
        <v>535.05536897000013</v>
      </c>
      <c r="J9" s="2">
        <f>'[1]T-B DCM'!J9</f>
        <v>73.158044869999998</v>
      </c>
      <c r="K9" s="2">
        <f>'[1]T-B DCM'!K9</f>
        <v>608.21341384000016</v>
      </c>
      <c r="L9" s="13">
        <f>'[1]T-B DCM'!$L$9</f>
        <v>55259282.127921984</v>
      </c>
      <c r="M9" s="13">
        <f>'[1]T-B DCM'!$M$9</f>
        <v>1283327.8163533052</v>
      </c>
      <c r="N9" s="13">
        <f t="shared" ref="N9:N11" si="0">+L9+M9</f>
        <v>56542609.94427529</v>
      </c>
      <c r="O9" s="13">
        <f>'[1]T-B DCM'!$O$9</f>
        <v>7731063.0549006462</v>
      </c>
      <c r="P9" s="13">
        <f t="shared" ref="P9:P11" si="1">+N9+O9</f>
        <v>64273672.999175936</v>
      </c>
      <c r="R9" s="14"/>
    </row>
    <row r="10" spans="1:19" s="5" customFormat="1" ht="18.75">
      <c r="A10" s="8" t="s">
        <v>6</v>
      </c>
      <c r="B10" s="2">
        <f>'[1]T-B DCM'!B10</f>
        <v>83.691609999999997</v>
      </c>
      <c r="C10" s="2">
        <f>'[1]T-B DCM'!C10</f>
        <v>17.701756</v>
      </c>
      <c r="D10" s="2">
        <f>'[1]T-B DCM'!D10</f>
        <v>101.393366</v>
      </c>
      <c r="E10" s="2">
        <f>'[1]T-B DCM'!E10</f>
        <v>76.630558459999989</v>
      </c>
      <c r="F10" s="2">
        <f>'[1]T-B DCM'!F10</f>
        <v>178.02392445999999</v>
      </c>
      <c r="G10" s="2">
        <f>'[1]T-B DCM'!G10</f>
        <v>433.93461364000035</v>
      </c>
      <c r="H10" s="2">
        <f>'[1]T-B DCM'!H10</f>
        <v>22.981512720000001</v>
      </c>
      <c r="I10" s="2">
        <f>'[1]T-B DCM'!I10</f>
        <v>456.91612636000036</v>
      </c>
      <c r="J10" s="2">
        <f>'[1]T-B DCM'!J10</f>
        <v>58.18584864000001</v>
      </c>
      <c r="K10" s="2">
        <f>'[1]T-B DCM'!K10</f>
        <v>515.10197500000038</v>
      </c>
      <c r="L10" s="13">
        <f>'[1]T-B DCM'!$L$10</f>
        <v>45890154.81896361</v>
      </c>
      <c r="M10" s="13">
        <f>'[1]T-B DCM'!$M$10</f>
        <v>2430378.088182928</v>
      </c>
      <c r="N10" s="13">
        <f t="shared" si="0"/>
        <v>48320532.907146536</v>
      </c>
      <c r="O10" s="28">
        <f>'[1]T-B DCM'!$O$10</f>
        <v>6153363.9364791363</v>
      </c>
      <c r="P10" s="13">
        <f t="shared" si="1"/>
        <v>54473896.843625672</v>
      </c>
      <c r="R10" s="14"/>
    </row>
    <row r="11" spans="1:19" s="5" customFormat="1" ht="18.75">
      <c r="A11" s="8" t="s">
        <v>7</v>
      </c>
      <c r="B11" s="2">
        <f>'[1]T-B DCM'!B11</f>
        <v>86.254930999999999</v>
      </c>
      <c r="C11" s="2">
        <f>'[1]T-B DCM'!C11</f>
        <v>12.623055000000001</v>
      </c>
      <c r="D11" s="2">
        <f>'[1]T-B DCM'!D11</f>
        <v>98.877985999999993</v>
      </c>
      <c r="E11" s="2">
        <f>'[1]T-B DCM'!E11</f>
        <v>67.630046179999994</v>
      </c>
      <c r="F11" s="2">
        <f>'[1]T-B DCM'!F11</f>
        <v>166.50803217999999</v>
      </c>
      <c r="G11" s="2">
        <f>'[1]T-B DCM'!G11</f>
        <v>385.21114809000022</v>
      </c>
      <c r="H11" s="2">
        <f>'[1]T-B DCM'!H11</f>
        <v>7.3258880499999997</v>
      </c>
      <c r="I11" s="2">
        <f>'[1]T-B DCM'!I11</f>
        <v>392.53703614000023</v>
      </c>
      <c r="J11" s="2">
        <f>'[1]T-B DCM'!J11</f>
        <v>58.389679569999991</v>
      </c>
      <c r="K11" s="2">
        <f>'[1]T-B DCM'!K11</f>
        <v>450.92671571000022</v>
      </c>
      <c r="L11" s="13">
        <f>'[1]T-B DCM'!$L$11</f>
        <v>40705560.917321816</v>
      </c>
      <c r="M11" s="13">
        <f>'[1]T-B DCM'!$M$11</f>
        <v>774132.27465338795</v>
      </c>
      <c r="N11" s="13">
        <f t="shared" si="0"/>
        <v>41479693.191975206</v>
      </c>
      <c r="O11" s="13">
        <f>'[1]T-B DCM'!$O$11</f>
        <v>6170082.7467335612</v>
      </c>
      <c r="P11" s="13">
        <f t="shared" si="1"/>
        <v>47649775.938708767</v>
      </c>
      <c r="R11" s="14"/>
    </row>
    <row r="12" spans="1:19" s="5" customFormat="1" ht="18.75">
      <c r="A12" s="8" t="s">
        <v>8</v>
      </c>
      <c r="B12" s="2">
        <f>'[1]T-B DCM'!B12</f>
        <v>87.992202000000006</v>
      </c>
      <c r="C12" s="2">
        <f>'[1]T-B DCM'!C12</f>
        <v>13.297905</v>
      </c>
      <c r="D12" s="2">
        <f>'[1]T-B DCM'!D12</f>
        <v>101.29010700000001</v>
      </c>
      <c r="E12" s="2">
        <f>'[1]T-B DCM'!E12</f>
        <v>80.665052870000011</v>
      </c>
      <c r="F12" s="2">
        <f>'[1]T-B DCM'!F12</f>
        <v>181.95515987000002</v>
      </c>
      <c r="G12" s="2">
        <f>'[1]T-B DCM'!G12</f>
        <v>258.09189612</v>
      </c>
      <c r="H12" s="2">
        <f>'[1]T-B DCM'!H12</f>
        <v>5.4976887700000008</v>
      </c>
      <c r="I12" s="2">
        <f>'[1]T-B DCM'!I12</f>
        <v>263.58958489000003</v>
      </c>
      <c r="J12" s="2">
        <f>'[1]T-B DCM'!J12</f>
        <v>61.378729</v>
      </c>
      <c r="K12" s="2">
        <f>'[1]T-B DCM'!K12</f>
        <v>324.96831389000005</v>
      </c>
      <c r="L12" s="13">
        <f>'[1]T-B DCM'!$L$12</f>
        <v>27245805.651255727</v>
      </c>
      <c r="M12" s="13">
        <f>'[1]T-B DCM'!$M$12</f>
        <v>580370.64321022574</v>
      </c>
      <c r="N12" s="13">
        <f>+L12+M12</f>
        <v>27826176.294465952</v>
      </c>
      <c r="O12" s="13">
        <f>'[1]T-B DCM'!$O$12</f>
        <v>6479525.1094499752</v>
      </c>
      <c r="P12" s="13">
        <f>+N12+O12</f>
        <v>34305701.403915927</v>
      </c>
      <c r="R12" s="14"/>
    </row>
    <row r="13" spans="1:19" s="5" customFormat="1" ht="18.75">
      <c r="A13" s="8" t="s">
        <v>9</v>
      </c>
      <c r="B13" s="2">
        <f>'[1]T-B DCM'!B13</f>
        <v>94.831011000000004</v>
      </c>
      <c r="C13" s="2">
        <f>'[1]T-B DCM'!C13</f>
        <v>19.940289</v>
      </c>
      <c r="D13" s="2">
        <f>'[1]T-B DCM'!D13</f>
        <v>114.7713</v>
      </c>
      <c r="E13" s="2">
        <f>'[1]T-B DCM'!E13</f>
        <v>79.561185829999999</v>
      </c>
      <c r="F13" s="2">
        <f>'[1]T-B DCM'!F13</f>
        <v>194.33248583</v>
      </c>
      <c r="G13" s="2">
        <f>'[1]T-B DCM'!G13</f>
        <v>160.76906485999993</v>
      </c>
      <c r="H13" s="2">
        <f>'[1]T-B DCM'!H13</f>
        <v>6.8854343499999997</v>
      </c>
      <c r="I13" s="2">
        <f>'[1]T-B DCM'!I13</f>
        <v>167.65449920999993</v>
      </c>
      <c r="J13" s="2">
        <f>'[1]T-B DCM'!J13</f>
        <v>60.453422259999989</v>
      </c>
      <c r="K13" s="2">
        <f>'[1]T-B DCM'!K13</f>
        <v>228.10792146999992</v>
      </c>
      <c r="L13" s="13">
        <f>'[1]T-B DCM'!$L$13</f>
        <v>16970768.400012709</v>
      </c>
      <c r="M13" s="13">
        <f>'[1]T-B DCM'!$M$13</f>
        <v>726825.84668323922</v>
      </c>
      <c r="N13" s="13">
        <f t="shared" ref="N13:N14" si="2">+L13+M13</f>
        <v>17697594.246695947</v>
      </c>
      <c r="O13" s="13">
        <f>'[1]T-B DCM'!$O$13</f>
        <v>6381457.9568279386</v>
      </c>
      <c r="P13" s="13">
        <f>+N13+O13</f>
        <v>24079052.203523885</v>
      </c>
      <c r="R13" s="14"/>
    </row>
    <row r="14" spans="1:19" s="5" customFormat="1" ht="18.75">
      <c r="A14" s="8" t="s">
        <v>10</v>
      </c>
      <c r="B14" s="2">
        <f>'[1]T-B DCM'!B14</f>
        <v>146.81556</v>
      </c>
      <c r="C14" s="2">
        <f>'[1]T-B DCM'!C14</f>
        <v>10.051644</v>
      </c>
      <c r="D14" s="2">
        <f>'[1]T-B DCM'!D14</f>
        <v>156.86720400000002</v>
      </c>
      <c r="E14" s="2">
        <f>'[1]T-B DCM'!E14</f>
        <v>92.976532500000005</v>
      </c>
      <c r="F14" s="2">
        <f>'[1]T-B DCM'!F14</f>
        <v>249.84373650000003</v>
      </c>
      <c r="G14" s="2">
        <f>'[1]T-B DCM'!G14</f>
        <v>136.04675738</v>
      </c>
      <c r="H14" s="2">
        <f>'[1]T-B DCM'!H14</f>
        <v>1.29624257</v>
      </c>
      <c r="I14" s="2">
        <f>'[1]T-B DCM'!I14</f>
        <v>137.34299995000001</v>
      </c>
      <c r="J14" s="2">
        <f>'[1]T-B DCM'!J14</f>
        <v>90.58667201999998</v>
      </c>
      <c r="K14" s="2">
        <f>'[1]T-B DCM'!K14</f>
        <v>227.92967196999999</v>
      </c>
      <c r="L14" s="13">
        <f>'[1]T-B DCM'!$L$14</f>
        <v>14261049.389772154</v>
      </c>
      <c r="M14" s="13">
        <f>'[1]T-B DCM'!$M$14</f>
        <v>135878.1324001828</v>
      </c>
      <c r="N14" s="13">
        <f t="shared" si="2"/>
        <v>14396927.522172337</v>
      </c>
      <c r="O14" s="13">
        <f>'[1]T-B DCM'!$O$14</f>
        <v>9495713.3018903192</v>
      </c>
      <c r="P14" s="13">
        <f t="shared" ref="P14" si="3">+N14+O14</f>
        <v>23892640.824062657</v>
      </c>
      <c r="R14" s="14"/>
      <c r="S14" s="6"/>
    </row>
    <row r="15" spans="1:19" s="5" customFormat="1" ht="18.75">
      <c r="A15" s="8" t="s">
        <v>11</v>
      </c>
      <c r="B15" s="2">
        <f>'[1]T-B DCM'!B15</f>
        <v>193.745735</v>
      </c>
      <c r="C15" s="2">
        <f>'[1]T-B DCM'!C15</f>
        <v>12.734628000000001</v>
      </c>
      <c r="D15" s="2">
        <f>'[1]T-B DCM'!D15</f>
        <v>206.48036300000001</v>
      </c>
      <c r="E15" s="2">
        <f>'[1]T-B DCM'!E15</f>
        <v>96.694337940000011</v>
      </c>
      <c r="F15" s="2">
        <f>'[1]T-B DCM'!F15</f>
        <v>303.17470094000004</v>
      </c>
      <c r="G15" s="2">
        <f>'[1]T-B DCM'!G15</f>
        <v>96.577322909999992</v>
      </c>
      <c r="H15" s="2">
        <f>'[1]T-B DCM'!H15</f>
        <v>1.2465718600000004</v>
      </c>
      <c r="I15" s="2">
        <f>'[1]T-B DCM'!I15</f>
        <v>97.823894769999995</v>
      </c>
      <c r="J15" s="2">
        <f>'[1]T-B DCM'!J15</f>
        <v>88.108672380000002</v>
      </c>
      <c r="K15" s="2">
        <f>'[1]T-B DCM'!K15</f>
        <v>185.93256715000001</v>
      </c>
      <c r="L15" s="29">
        <f>'[1]T-B DCM'!$L$15</f>
        <v>10106648.423678406</v>
      </c>
      <c r="M15" s="13">
        <f>'[1]T-B DCM'!$M$15</f>
        <v>130451.57128254119</v>
      </c>
      <c r="N15" s="13">
        <f>+L15+M15</f>
        <v>10237099.994960947</v>
      </c>
      <c r="O15" s="13">
        <f>'[1]T-B DCM'!$O$15</f>
        <v>9220418.91398835</v>
      </c>
      <c r="P15" s="13">
        <f>+N15+O15</f>
        <v>19457518.908949297</v>
      </c>
      <c r="R15" s="14"/>
      <c r="S15" s="6"/>
    </row>
    <row r="16" spans="1:19" s="5" customFormat="1" ht="18.75">
      <c r="A16" s="8" t="s">
        <v>12</v>
      </c>
      <c r="B16" s="2">
        <f>'[1]T-B DCM'!B16</f>
        <v>0</v>
      </c>
      <c r="C16" s="2">
        <f>'[1]T-B DCM'!C16</f>
        <v>0</v>
      </c>
      <c r="D16" s="2">
        <f>'[1]T-B DCM'!D16</f>
        <v>0</v>
      </c>
      <c r="E16" s="2">
        <f>'[1]T-B DCM'!E16</f>
        <v>0</v>
      </c>
      <c r="F16" s="2">
        <f>'[1]T-B DCM'!F16</f>
        <v>0</v>
      </c>
      <c r="G16" s="2">
        <f>'[1]T-B DCM'!G16</f>
        <v>0</v>
      </c>
      <c r="H16" s="2">
        <f>'[1]T-B DCM'!H16</f>
        <v>0</v>
      </c>
      <c r="I16" s="2">
        <f>'[1]T-B DCM'!I16</f>
        <v>0</v>
      </c>
      <c r="J16" s="2">
        <f>'[1]T-B DCM'!J16</f>
        <v>0</v>
      </c>
      <c r="K16" s="2">
        <f>'[1]T-B DCM'!K16</f>
        <v>0</v>
      </c>
      <c r="L16" s="13" t="e">
        <f>'[1]T-B DCM'!$L$16</f>
        <v>#DIV/0!</v>
      </c>
      <c r="M16" s="13" t="e">
        <f>'[1]T-B DCM'!$M$16</f>
        <v>#DIV/0!</v>
      </c>
      <c r="N16" s="13" t="e">
        <f>+L16+M16</f>
        <v>#DIV/0!</v>
      </c>
      <c r="O16" s="13" t="e">
        <f>'[1]T-B DCM'!$O$16</f>
        <v>#DIV/0!</v>
      </c>
      <c r="P16" s="13" t="e">
        <f>+N16+O16</f>
        <v>#DIV/0!</v>
      </c>
      <c r="Q16" s="6"/>
      <c r="R16" s="14"/>
      <c r="S16" s="6"/>
    </row>
    <row r="17" spans="1:19" s="5" customFormat="1" ht="18.75">
      <c r="A17" s="8" t="s">
        <v>13</v>
      </c>
      <c r="B17" s="2">
        <f>'[1]T-B DCM'!B17</f>
        <v>0</v>
      </c>
      <c r="C17" s="2">
        <f>'[1]T-B DCM'!C17</f>
        <v>0</v>
      </c>
      <c r="D17" s="2">
        <f>'[1]T-B DCM'!D17</f>
        <v>0</v>
      </c>
      <c r="E17" s="2">
        <f>'[1]T-B DCM'!E17</f>
        <v>0</v>
      </c>
      <c r="F17" s="2">
        <f>'[1]T-B DCM'!F17</f>
        <v>0</v>
      </c>
      <c r="G17" s="2">
        <f>'[1]T-B DCM'!G17</f>
        <v>0</v>
      </c>
      <c r="H17" s="2">
        <f>'[1]T-B DCM'!H17</f>
        <v>0</v>
      </c>
      <c r="I17" s="2">
        <f>'[1]T-B DCM'!I17</f>
        <v>0</v>
      </c>
      <c r="J17" s="2">
        <f>'[1]T-B DCM'!J17</f>
        <v>0</v>
      </c>
      <c r="K17" s="2">
        <f>'[1]T-B DCM'!K17</f>
        <v>0</v>
      </c>
      <c r="L17" s="13" t="e">
        <f>'[1]T-B DCM'!$L$17</f>
        <v>#DIV/0!</v>
      </c>
      <c r="M17" s="13" t="e">
        <f>'[1]T-B DCM'!$M$17</f>
        <v>#DIV/0!</v>
      </c>
      <c r="N17" s="13" t="e">
        <f>+L17+M17</f>
        <v>#DIV/0!</v>
      </c>
      <c r="O17" s="13" t="e">
        <f>'[1]T-B DCM'!$O$17</f>
        <v>#DIV/0!</v>
      </c>
      <c r="P17" s="13" t="e">
        <f>+N17+O17</f>
        <v>#DIV/0!</v>
      </c>
      <c r="Q17" s="6"/>
      <c r="R17" s="14"/>
      <c r="S17" s="6"/>
    </row>
    <row r="18" spans="1:19" s="5" customFormat="1" ht="18.75">
      <c r="A18" s="8" t="s">
        <v>14</v>
      </c>
      <c r="B18" s="2">
        <f>'[1]T-B DCM'!B18</f>
        <v>0</v>
      </c>
      <c r="C18" s="2">
        <f>'[1]T-B DCM'!C18</f>
        <v>0</v>
      </c>
      <c r="D18" s="2">
        <f>'[1]T-B DCM'!D18</f>
        <v>0</v>
      </c>
      <c r="E18" s="2">
        <f>'[1]T-B DCM'!E18</f>
        <v>0</v>
      </c>
      <c r="F18" s="2">
        <f>'[1]T-B DCM'!F18</f>
        <v>0</v>
      </c>
      <c r="G18" s="2">
        <f>'[1]T-B DCM'!G18</f>
        <v>0</v>
      </c>
      <c r="H18" s="2">
        <f>'[1]T-B DCM'!H18</f>
        <v>0</v>
      </c>
      <c r="I18" s="2">
        <f>'[1]T-B DCM'!I18</f>
        <v>0</v>
      </c>
      <c r="J18" s="2">
        <f>'[1]T-B DCM'!J18</f>
        <v>0</v>
      </c>
      <c r="K18" s="2">
        <f>'[1]T-B DCM'!K18</f>
        <v>0</v>
      </c>
      <c r="L18" s="13" t="e">
        <f>'[1]T-B DCM'!$L$18</f>
        <v>#DIV/0!</v>
      </c>
      <c r="M18" s="13" t="e">
        <f>'[1]T-B DCM'!$M$18</f>
        <v>#DIV/0!</v>
      </c>
      <c r="N18" s="13" t="e">
        <f>+L18+M18</f>
        <v>#DIV/0!</v>
      </c>
      <c r="O18" s="13" t="e">
        <f>'[1]T-B DCM'!$O$18</f>
        <v>#DIV/0!</v>
      </c>
      <c r="P18" s="13" t="e">
        <f>+N18+O18</f>
        <v>#DIV/0!</v>
      </c>
      <c r="Q18" s="6"/>
      <c r="R18" s="6"/>
      <c r="S18" s="6"/>
    </row>
    <row r="19" spans="1:19" s="5" customFormat="1" ht="18.75">
      <c r="A19" s="8" t="s">
        <v>15</v>
      </c>
      <c r="B19" s="2">
        <f>'[1]T-B DCM'!B19</f>
        <v>0</v>
      </c>
      <c r="C19" s="2">
        <f>'[1]T-B DCM'!C19</f>
        <v>0</v>
      </c>
      <c r="D19" s="2">
        <f>'[1]T-B DCM'!D19</f>
        <v>0</v>
      </c>
      <c r="E19" s="2">
        <f>'[1]T-B DCM'!E19</f>
        <v>0</v>
      </c>
      <c r="F19" s="2">
        <f>'[1]T-B DCM'!F19</f>
        <v>0</v>
      </c>
      <c r="G19" s="2">
        <f>'[1]T-B DCM'!G19</f>
        <v>0</v>
      </c>
      <c r="H19" s="2">
        <f>'[1]T-B DCM'!H19</f>
        <v>0</v>
      </c>
      <c r="I19" s="2">
        <f>'[1]T-B DCM'!I19</f>
        <v>0</v>
      </c>
      <c r="J19" s="2">
        <f>'[1]T-B DCM'!J19</f>
        <v>0</v>
      </c>
      <c r="K19" s="2">
        <f>'[1]T-B DCM'!K19</f>
        <v>0</v>
      </c>
      <c r="L19" s="30" t="e">
        <f>'[1]T-B DCM'!$L$19</f>
        <v>#DIV/0!</v>
      </c>
      <c r="M19" s="30" t="e">
        <f>'[1]T-B DCM'!$M$19</f>
        <v>#DIV/0!</v>
      </c>
      <c r="N19" s="30" t="e">
        <f>L19+M19</f>
        <v>#DIV/0!</v>
      </c>
      <c r="O19" s="30" t="e">
        <f>'[1]T-B DCM'!$O$19</f>
        <v>#DIV/0!</v>
      </c>
      <c r="P19" s="30" t="e">
        <f>+N19+O19</f>
        <v>#DIV/0!</v>
      </c>
      <c r="Q19" s="6"/>
      <c r="R19" s="6"/>
      <c r="S19" s="6"/>
    </row>
    <row r="20" spans="1:19" s="5" customFormat="1" ht="15.75">
      <c r="A20" s="9" t="s">
        <v>16</v>
      </c>
      <c r="B20" s="11">
        <f>SUM(B8:B19)</f>
        <v>872.68904600000008</v>
      </c>
      <c r="C20" s="11">
        <f t="shared" ref="C20:J20" si="4">SUM(C8:C19)</f>
        <v>107.835364</v>
      </c>
      <c r="D20" s="11">
        <f t="shared" si="4"/>
        <v>980.5244100000001</v>
      </c>
      <c r="E20" s="11">
        <f t="shared" si="4"/>
        <v>641.34551910999994</v>
      </c>
      <c r="F20" s="11">
        <f>SUM(F8:F19)</f>
        <v>1621.8699291100002</v>
      </c>
      <c r="G20" s="11">
        <f t="shared" si="4"/>
        <v>2405.9159716900012</v>
      </c>
      <c r="H20" s="11">
        <f t="shared" si="4"/>
        <v>66.555905240000016</v>
      </c>
      <c r="I20" s="11">
        <f t="shared" si="4"/>
        <v>2472.4718769300011</v>
      </c>
      <c r="J20" s="11">
        <f t="shared" si="4"/>
        <v>564.95270572999993</v>
      </c>
      <c r="K20" s="11">
        <f t="shared" ref="K20" si="5">SUM(K8:K19)</f>
        <v>3037.4245826600009</v>
      </c>
      <c r="L20" s="31">
        <f>SUM(L8:L13)</f>
        <v>229643441.11327037</v>
      </c>
      <c r="M20" s="31">
        <f t="shared" ref="M20:P20" si="6">SUM(M8:M13)</f>
        <v>6764855.9970508069</v>
      </c>
      <c r="N20" s="31">
        <f t="shared" si="6"/>
        <v>236408297.11032119</v>
      </c>
      <c r="O20" s="31">
        <f t="shared" si="6"/>
        <v>40807493.99557963</v>
      </c>
      <c r="P20" s="31">
        <f t="shared" si="6"/>
        <v>277215791.10590082</v>
      </c>
      <c r="Q20" s="6"/>
      <c r="R20" s="6"/>
      <c r="S20" s="6"/>
    </row>
    <row r="21" spans="1:19" s="5" customFormat="1" ht="18.75">
      <c r="A21" s="1"/>
      <c r="B21" s="12"/>
      <c r="C21" s="12"/>
      <c r="D21" s="12"/>
      <c r="E21" s="12"/>
      <c r="F21" s="12"/>
      <c r="G21" s="12"/>
      <c r="H21" s="12"/>
      <c r="I21" s="12"/>
      <c r="J21" s="12"/>
      <c r="K21" s="12"/>
      <c r="Q21" s="6"/>
    </row>
    <row r="22" spans="1:19" s="5" customFormat="1" ht="21">
      <c r="A22" s="4" t="s">
        <v>26</v>
      </c>
      <c r="B22" s="6"/>
      <c r="C22" s="6"/>
      <c r="D22" s="6"/>
      <c r="E22" s="6"/>
      <c r="F22" s="10" t="s">
        <v>24</v>
      </c>
      <c r="G22" s="6"/>
      <c r="H22" s="6"/>
      <c r="J22" s="21" t="s">
        <v>35</v>
      </c>
      <c r="K22" s="6"/>
      <c r="L22" s="14"/>
      <c r="M22" s="14"/>
      <c r="N22" s="14"/>
      <c r="O22" s="14"/>
      <c r="P22" s="14"/>
    </row>
    <row r="23" spans="1:19" s="5" customFormat="1" ht="15.75">
      <c r="A23" s="36">
        <v>2023</v>
      </c>
      <c r="B23" s="38" t="s">
        <v>17</v>
      </c>
      <c r="C23" s="39"/>
      <c r="D23" s="39"/>
      <c r="E23" s="40"/>
      <c r="F23" s="41" t="s">
        <v>18</v>
      </c>
      <c r="G23" s="42"/>
      <c r="H23" s="42"/>
      <c r="I23" s="42"/>
      <c r="J23" s="50" t="s">
        <v>18</v>
      </c>
      <c r="K23" s="51"/>
      <c r="L23" s="51"/>
      <c r="M23" s="51"/>
    </row>
    <row r="24" spans="1:19" s="5" customFormat="1" ht="15.75">
      <c r="A24" s="37"/>
      <c r="B24" s="7" t="s">
        <v>27</v>
      </c>
      <c r="C24" s="7" t="s">
        <v>28</v>
      </c>
      <c r="D24" s="7" t="s">
        <v>29</v>
      </c>
      <c r="E24" s="7" t="s">
        <v>30</v>
      </c>
      <c r="F24" s="7" t="s">
        <v>27</v>
      </c>
      <c r="G24" s="7" t="s">
        <v>28</v>
      </c>
      <c r="H24" s="7" t="s">
        <v>29</v>
      </c>
      <c r="I24" s="7" t="s">
        <v>30</v>
      </c>
      <c r="J24" s="26" t="s">
        <v>27</v>
      </c>
      <c r="K24" s="26" t="s">
        <v>28</v>
      </c>
      <c r="L24" s="26" t="s">
        <v>29</v>
      </c>
      <c r="M24" s="26" t="s">
        <v>30</v>
      </c>
    </row>
    <row r="25" spans="1:19" s="5" customFormat="1" ht="18.75">
      <c r="A25" s="8" t="s">
        <v>4</v>
      </c>
      <c r="B25" s="2">
        <f>'[1]T-B DCM'!B25</f>
        <v>173.35446779999998</v>
      </c>
      <c r="C25" s="2">
        <f>'[1]T-B DCM'!C25</f>
        <v>209.65213422000002</v>
      </c>
      <c r="D25" s="13">
        <f>C25-B25</f>
        <v>36.297666420000041</v>
      </c>
      <c r="E25" s="17">
        <f>D25/C25</f>
        <v>0.1731328257403324</v>
      </c>
      <c r="F25" s="2">
        <f>'[1]T-B DCM'!F25</f>
        <v>496.24400363000018</v>
      </c>
      <c r="G25" s="2">
        <f>'[1]T-B DCM'!G25</f>
        <v>685.83653978999996</v>
      </c>
      <c r="H25" s="13">
        <f>G25-F25</f>
        <v>189.59253615999978</v>
      </c>
      <c r="I25" s="17">
        <f>H25/G25</f>
        <v>0.27643982955188151</v>
      </c>
      <c r="J25" s="27">
        <f>+P8</f>
        <v>52433691.716950648</v>
      </c>
      <c r="K25" s="13">
        <f>'[1]Achats Gaz'!D5</f>
        <v>72466249.329999998</v>
      </c>
      <c r="L25" s="13">
        <f>K25-J25</f>
        <v>20032557.613049351</v>
      </c>
      <c r="M25" s="13">
        <f>L25/K25*100</f>
        <v>27.643982955188157</v>
      </c>
    </row>
    <row r="26" spans="1:19" s="5" customFormat="1" ht="18.75">
      <c r="A26" s="8" t="s">
        <v>5</v>
      </c>
      <c r="B26" s="2">
        <f>'[1]T-B DCM'!B26</f>
        <v>174.67742153</v>
      </c>
      <c r="C26" s="2">
        <f>'[1]T-B DCM'!C26</f>
        <v>188.1483695499997</v>
      </c>
      <c r="D26" s="13">
        <f t="shared" ref="D26:D36" si="7">C26-B26</f>
        <v>13.470948019999696</v>
      </c>
      <c r="E26" s="17">
        <f t="shared" ref="E26:E36" si="8">D26/C26</f>
        <v>7.1597474122250329E-2</v>
      </c>
      <c r="F26" s="2">
        <f>'[1]T-B DCM'!F26</f>
        <v>608.21341384000016</v>
      </c>
      <c r="G26" s="2">
        <f>'[1]T-B DCM'!G26</f>
        <v>622.93233770000006</v>
      </c>
      <c r="H26" s="13">
        <f t="shared" ref="H26:H36" si="9">G26-F26</f>
        <v>14.718923859999904</v>
      </c>
      <c r="I26" s="17">
        <f t="shared" ref="I26:I35" si="10">H26/G26</f>
        <v>2.3628447215222975E-2</v>
      </c>
      <c r="J26" s="27">
        <f t="shared" ref="J26:J31" si="11">+P9</f>
        <v>64273672.999175936</v>
      </c>
      <c r="K26" s="13">
        <f>'[1]Achats Gaz'!D6</f>
        <v>65829112.71416761</v>
      </c>
      <c r="L26" s="13">
        <f t="shared" ref="L26:L31" si="12">K26-J26</f>
        <v>1555439.7149916738</v>
      </c>
      <c r="M26" s="13">
        <f t="shared" ref="M26:M35" si="13">L26/K26*100</f>
        <v>2.3628447215222987</v>
      </c>
    </row>
    <row r="27" spans="1:19" s="5" customFormat="1" ht="18.75">
      <c r="A27" s="8" t="s">
        <v>6</v>
      </c>
      <c r="B27" s="2">
        <f>'[1]T-B DCM'!B27</f>
        <v>178.02392445999999</v>
      </c>
      <c r="C27" s="2">
        <f>'[1]T-B DCM'!C27</f>
        <v>189.44964502000033</v>
      </c>
      <c r="D27" s="13">
        <f t="shared" si="7"/>
        <v>11.425720560000343</v>
      </c>
      <c r="E27" s="17">
        <f t="shared" si="8"/>
        <v>6.031006581613875E-2</v>
      </c>
      <c r="F27" s="2">
        <f>'[1]T-B DCM'!F27</f>
        <v>515.10197500000038</v>
      </c>
      <c r="G27" s="2">
        <f>'[1]T-B DCM'!G27</f>
        <v>499.88197966000001</v>
      </c>
      <c r="H27" s="13">
        <f>G27-F27</f>
        <v>-15.219995340000366</v>
      </c>
      <c r="I27" s="17">
        <f t="shared" si="10"/>
        <v>-3.0447177452470695E-2</v>
      </c>
      <c r="J27" s="27">
        <f t="shared" si="11"/>
        <v>54473896.843625672</v>
      </c>
      <c r="K27" s="13">
        <f>'[1]Achats Gaz'!D7</f>
        <v>52864327.289729781</v>
      </c>
      <c r="L27" s="13">
        <f t="shared" si="12"/>
        <v>-1609569.5538958907</v>
      </c>
      <c r="M27" s="13">
        <f t="shared" si="13"/>
        <v>-3.0447177452470675</v>
      </c>
    </row>
    <row r="28" spans="1:19" s="5" customFormat="1" ht="18.75">
      <c r="A28" s="8" t="s">
        <v>7</v>
      </c>
      <c r="B28" s="2">
        <f>'[1]T-B DCM'!B28</f>
        <v>166.50803217999999</v>
      </c>
      <c r="C28" s="2">
        <f>'[1]T-B DCM'!C28</f>
        <v>169.27279298999957</v>
      </c>
      <c r="D28" s="13">
        <f>C28-B28</f>
        <v>2.7647608099995864</v>
      </c>
      <c r="E28" s="17">
        <f t="shared" si="8"/>
        <v>1.6333167079974422E-2</v>
      </c>
      <c r="F28" s="2">
        <f>'[1]T-B DCM'!F28</f>
        <v>450.92671571000022</v>
      </c>
      <c r="G28" s="2">
        <f>'[1]T-B DCM'!G28</f>
        <v>272.86985976</v>
      </c>
      <c r="H28" s="13">
        <f>G28-F28</f>
        <v>-178.05685595000023</v>
      </c>
      <c r="I28" s="17">
        <f t="shared" si="10"/>
        <v>-0.65253398124149142</v>
      </c>
      <c r="J28" s="27">
        <f t="shared" si="11"/>
        <v>47649775.938708767</v>
      </c>
      <c r="K28" s="13">
        <f>'[1]Achats Gaz'!D8</f>
        <v>28834369.809999999</v>
      </c>
      <c r="L28" s="13">
        <f t="shared" si="12"/>
        <v>-18815406.128708769</v>
      </c>
      <c r="M28" s="13">
        <f t="shared" si="13"/>
        <v>-65.253398124149157</v>
      </c>
    </row>
    <row r="29" spans="1:19" s="5" customFormat="1" ht="18.75">
      <c r="A29" s="8" t="s">
        <v>8</v>
      </c>
      <c r="B29" s="2">
        <f>'[1]T-B DCM'!B29</f>
        <v>181.95515987000002</v>
      </c>
      <c r="C29" s="2">
        <f>'[1]T-B DCM'!C29</f>
        <v>194.31121417000045</v>
      </c>
      <c r="D29" s="13">
        <f t="shared" si="7"/>
        <v>12.356054300000437</v>
      </c>
      <c r="E29" s="17">
        <f t="shared" si="8"/>
        <v>6.3588992291460228E-2</v>
      </c>
      <c r="F29" s="2">
        <f>'[1]T-B DCM'!F29</f>
        <v>324.96831389000005</v>
      </c>
      <c r="G29" s="2">
        <f>'[1]T-B DCM'!G29</f>
        <v>218.48639327999999</v>
      </c>
      <c r="H29" s="13">
        <f t="shared" si="9"/>
        <v>-106.48192061000006</v>
      </c>
      <c r="I29" s="17">
        <f t="shared" si="10"/>
        <v>-0.48736179407538099</v>
      </c>
      <c r="J29" s="27">
        <f>+P12</f>
        <v>34305701.403915927</v>
      </c>
      <c r="K29" s="13">
        <f>'[1]Achats Gaz'!D9</f>
        <v>23064799.39216274</v>
      </c>
      <c r="L29" s="13">
        <f t="shared" si="12"/>
        <v>-11240902.011753187</v>
      </c>
      <c r="M29" s="13">
        <f t="shared" si="13"/>
        <v>-48.736179407538081</v>
      </c>
    </row>
    <row r="30" spans="1:19" s="5" customFormat="1" ht="18.75">
      <c r="A30" s="8" t="s">
        <v>9</v>
      </c>
      <c r="B30" s="2">
        <f>'[1]T-B DCM'!B30</f>
        <v>194.33248583</v>
      </c>
      <c r="C30" s="2">
        <f>'[1]T-B DCM'!C30</f>
        <v>247.44001605000003</v>
      </c>
      <c r="D30" s="13">
        <f t="shared" si="7"/>
        <v>53.107530220000029</v>
      </c>
      <c r="E30" s="17">
        <f t="shared" si="8"/>
        <v>0.21462789676374991</v>
      </c>
      <c r="F30" s="2">
        <f>'[1]T-B DCM'!F30</f>
        <v>228.10792146999992</v>
      </c>
      <c r="G30" s="2">
        <f>'[1]T-B DCM'!G30</f>
        <v>163.06684661000003</v>
      </c>
      <c r="H30" s="13">
        <f t="shared" si="9"/>
        <v>-65.041074859999895</v>
      </c>
      <c r="I30" s="17">
        <f t="shared" si="10"/>
        <v>-0.3988614253120123</v>
      </c>
      <c r="J30" s="27">
        <f t="shared" si="11"/>
        <v>24079052.203523885</v>
      </c>
      <c r="K30" s="13">
        <f>'[1]Achats Gaz'!D10</f>
        <v>17213322.04021075</v>
      </c>
      <c r="L30" s="13">
        <f t="shared" si="12"/>
        <v>-6865730.1633131355</v>
      </c>
      <c r="M30" s="13">
        <f t="shared" si="13"/>
        <v>-39.88614253120123</v>
      </c>
    </row>
    <row r="31" spans="1:19" s="5" customFormat="1" ht="18.75">
      <c r="A31" s="8" t="s">
        <v>10</v>
      </c>
      <c r="B31" s="2">
        <f>'[1]T-B DCM'!B31</f>
        <v>249.84373650000003</v>
      </c>
      <c r="C31" s="2">
        <f>'[1]T-B DCM'!C31</f>
        <v>367.25396118999998</v>
      </c>
      <c r="D31" s="13">
        <f t="shared" si="7"/>
        <v>117.41022468999995</v>
      </c>
      <c r="E31" s="17">
        <f t="shared" si="8"/>
        <v>0.31969764004603179</v>
      </c>
      <c r="F31" s="2">
        <f>'[1]T-B DCM'!F31</f>
        <v>227.92967196999999</v>
      </c>
      <c r="G31" s="2">
        <f>'[1]T-B DCM'!G31</f>
        <v>184.15580438000001</v>
      </c>
      <c r="H31" s="13">
        <f t="shared" si="9"/>
        <v>-43.773867589999981</v>
      </c>
      <c r="I31" s="17">
        <f t="shared" si="10"/>
        <v>-0.23770017859265469</v>
      </c>
      <c r="J31" s="27">
        <f t="shared" si="11"/>
        <v>23892640.824062657</v>
      </c>
      <c r="K31" s="13">
        <f>'[1]Achats Gaz'!D11</f>
        <v>19304061.870000001</v>
      </c>
      <c r="L31" s="13">
        <f t="shared" si="12"/>
        <v>-4588578.9540626556</v>
      </c>
      <c r="M31" s="13">
        <f t="shared" si="13"/>
        <v>-23.770017859265465</v>
      </c>
    </row>
    <row r="32" spans="1:19" s="5" customFormat="1" ht="18.75">
      <c r="A32" s="8" t="s">
        <v>11</v>
      </c>
      <c r="B32" s="2">
        <f>'[1]T-B DCM'!B32</f>
        <v>303.17470094000004</v>
      </c>
      <c r="C32" s="2">
        <f>'[1]T-B DCM'!C32</f>
        <v>390.38474823999979</v>
      </c>
      <c r="D32" s="13">
        <f t="shared" si="7"/>
        <v>87.210047299999758</v>
      </c>
      <c r="E32" s="17">
        <f t="shared" si="8"/>
        <v>0.22339511902853584</v>
      </c>
      <c r="F32" s="2">
        <f>'[1]T-B DCM'!F32</f>
        <v>185.93256715000001</v>
      </c>
      <c r="G32" s="2">
        <f>'[1]T-B DCM'!G32</f>
        <v>157.50607188999999</v>
      </c>
      <c r="H32" s="13">
        <f t="shared" si="9"/>
        <v>-28.426495260000024</v>
      </c>
      <c r="I32" s="17">
        <f t="shared" si="10"/>
        <v>-0.18047872643190979</v>
      </c>
      <c r="J32" s="27">
        <f>+P15</f>
        <v>19457518.908949297</v>
      </c>
      <c r="K32" s="13">
        <f>'[1]Achats Gaz'!D12</f>
        <v>16482735.752266528</v>
      </c>
      <c r="L32" s="29">
        <f>K32-J32</f>
        <v>-2974783.1566827688</v>
      </c>
      <c r="M32" s="13">
        <f t="shared" si="13"/>
        <v>-18.047872643190974</v>
      </c>
    </row>
    <row r="33" spans="1:13" s="5" customFormat="1" ht="18.75">
      <c r="A33" s="8" t="s">
        <v>12</v>
      </c>
      <c r="B33" s="2">
        <f>'[1]T-B DCM'!B33</f>
        <v>0</v>
      </c>
      <c r="C33" s="2">
        <f>'[1]T-B DCM'!C33</f>
        <v>0</v>
      </c>
      <c r="D33" s="13">
        <f t="shared" si="7"/>
        <v>0</v>
      </c>
      <c r="E33" s="17" t="e">
        <f t="shared" si="8"/>
        <v>#DIV/0!</v>
      </c>
      <c r="F33" s="2">
        <f>'[1]T-B DCM'!F33</f>
        <v>0</v>
      </c>
      <c r="G33" s="2">
        <f>'[1]T-B DCM'!G33</f>
        <v>0</v>
      </c>
      <c r="H33" s="13">
        <f t="shared" si="9"/>
        <v>0</v>
      </c>
      <c r="I33" s="17" t="e">
        <f t="shared" si="10"/>
        <v>#DIV/0!</v>
      </c>
      <c r="J33" s="27" t="e">
        <f>+P16</f>
        <v>#DIV/0!</v>
      </c>
      <c r="K33" s="13" t="e">
        <f>'[1]Achats Gaz'!D13</f>
        <v>#DIV/0!</v>
      </c>
      <c r="L33" s="13" t="e">
        <f t="shared" ref="L33:L36" si="14">K33-J33</f>
        <v>#DIV/0!</v>
      </c>
      <c r="M33" s="13" t="e">
        <f>L33/K33*100</f>
        <v>#DIV/0!</v>
      </c>
    </row>
    <row r="34" spans="1:13" s="5" customFormat="1" ht="18.75">
      <c r="A34" s="8" t="s">
        <v>13</v>
      </c>
      <c r="B34" s="2">
        <f>'[1]T-B DCM'!B34</f>
        <v>0</v>
      </c>
      <c r="C34" s="2">
        <f>'[1]T-B DCM'!C34</f>
        <v>0</v>
      </c>
      <c r="D34" s="13">
        <f t="shared" si="7"/>
        <v>0</v>
      </c>
      <c r="E34" s="17" t="e">
        <f t="shared" si="8"/>
        <v>#DIV/0!</v>
      </c>
      <c r="F34" s="2">
        <f>'[1]T-B DCM'!F34</f>
        <v>0</v>
      </c>
      <c r="G34" s="2">
        <f>'[1]T-B DCM'!G34</f>
        <v>0</v>
      </c>
      <c r="H34" s="13">
        <f t="shared" si="9"/>
        <v>0</v>
      </c>
      <c r="I34" s="17" t="e">
        <f t="shared" si="10"/>
        <v>#DIV/0!</v>
      </c>
      <c r="J34" s="27" t="e">
        <f>+P17</f>
        <v>#DIV/0!</v>
      </c>
      <c r="K34" s="13">
        <f>'[1]Achats Gaz'!D14</f>
        <v>0</v>
      </c>
      <c r="L34" s="13" t="e">
        <f>K34-J34</f>
        <v>#DIV/0!</v>
      </c>
      <c r="M34" s="13" t="e">
        <f t="shared" si="13"/>
        <v>#DIV/0!</v>
      </c>
    </row>
    <row r="35" spans="1:13" s="5" customFormat="1" ht="18.75">
      <c r="A35" s="8" t="s">
        <v>14</v>
      </c>
      <c r="B35" s="2">
        <f>'[1]T-B DCM'!B35</f>
        <v>0</v>
      </c>
      <c r="C35" s="2">
        <f>'[1]T-B DCM'!C35</f>
        <v>0</v>
      </c>
      <c r="D35" s="13">
        <f>C35-B35</f>
        <v>0</v>
      </c>
      <c r="E35" s="17" t="e">
        <f t="shared" si="8"/>
        <v>#DIV/0!</v>
      </c>
      <c r="F35" s="2">
        <f>'[1]T-B DCM'!F35</f>
        <v>0</v>
      </c>
      <c r="G35" s="2">
        <f>'[1]T-B DCM'!G35</f>
        <v>0</v>
      </c>
      <c r="H35" s="13">
        <f t="shared" si="9"/>
        <v>0</v>
      </c>
      <c r="I35" s="17" t="e">
        <f t="shared" si="10"/>
        <v>#DIV/0!</v>
      </c>
      <c r="J35" s="27" t="e">
        <f>+P18</f>
        <v>#DIV/0!</v>
      </c>
      <c r="K35" s="13" t="e">
        <f>'[1]T-B DCM'!$K$35</f>
        <v>#DIV/0!</v>
      </c>
      <c r="L35" s="13" t="e">
        <f t="shared" si="14"/>
        <v>#DIV/0!</v>
      </c>
      <c r="M35" s="13" t="e">
        <f t="shared" si="13"/>
        <v>#DIV/0!</v>
      </c>
    </row>
    <row r="36" spans="1:13" s="5" customFormat="1" ht="18.75">
      <c r="A36" s="8" t="s">
        <v>15</v>
      </c>
      <c r="B36" s="2">
        <f>'[1]T-B DCM'!B36</f>
        <v>0</v>
      </c>
      <c r="C36" s="2">
        <f>'[1]T-B DCM'!C36</f>
        <v>0</v>
      </c>
      <c r="D36" s="13">
        <f t="shared" si="7"/>
        <v>0</v>
      </c>
      <c r="E36" s="17" t="e">
        <f t="shared" si="8"/>
        <v>#DIV/0!</v>
      </c>
      <c r="F36" s="2">
        <f>'[1]T-B DCM'!F36</f>
        <v>0</v>
      </c>
      <c r="G36" s="2">
        <f>'[1]T-B DCM'!G36</f>
        <v>0</v>
      </c>
      <c r="H36" s="13">
        <f t="shared" si="9"/>
        <v>0</v>
      </c>
      <c r="I36" s="17" t="e">
        <f>H36/G36</f>
        <v>#DIV/0!</v>
      </c>
      <c r="J36" s="27" t="e">
        <f>+P19</f>
        <v>#DIV/0!</v>
      </c>
      <c r="K36" s="13" t="e">
        <f>'[1]T-B DCM'!$K$36</f>
        <v>#DIV/0!</v>
      </c>
      <c r="L36" s="13" t="e">
        <f t="shared" si="14"/>
        <v>#DIV/0!</v>
      </c>
      <c r="M36" s="13" t="e">
        <f>L36/K36*100</f>
        <v>#DIV/0!</v>
      </c>
    </row>
    <row r="37" spans="1:13" s="5" customFormat="1" ht="18.75">
      <c r="A37" s="9" t="s">
        <v>16</v>
      </c>
      <c r="B37" s="15">
        <f>SUM(B25:B36)</f>
        <v>1621.8699291100002</v>
      </c>
      <c r="C37" s="15">
        <f>SUM(C25:C36)</f>
        <v>1955.9128814299997</v>
      </c>
      <c r="D37" s="15">
        <f>SUM(D25:D36)</f>
        <v>334.04295231999981</v>
      </c>
      <c r="E37" s="18">
        <f>D37/C37</f>
        <v>0.17078621215264739</v>
      </c>
      <c r="F37" s="15">
        <f>SUM(F25:F36)</f>
        <v>3037.4245826600009</v>
      </c>
      <c r="G37" s="15">
        <f>SUM(G25:G36)</f>
        <v>2804.7358330699999</v>
      </c>
      <c r="H37" s="15">
        <f>SUM(H25:H36)</f>
        <v>-232.68874959000087</v>
      </c>
      <c r="I37" s="18">
        <f>H37/G37</f>
        <v>-8.2962804142344151E-2</v>
      </c>
      <c r="J37" s="11">
        <f>'[1]T-B DCM'!$J$37</f>
        <v>320565950.83891279</v>
      </c>
      <c r="K37" s="11">
        <f>'[1]T-B DCM'!$K$37</f>
        <v>296058978.19853741</v>
      </c>
      <c r="L37" s="11">
        <f>'[1]T-B DCM'!$L$37</f>
        <v>-24506972.640375383</v>
      </c>
      <c r="M37" s="35">
        <f>L37/K37*100</f>
        <v>-8.2777333048623127</v>
      </c>
    </row>
    <row r="38" spans="1:13" s="5" customFormat="1" ht="18.75">
      <c r="A38" s="1"/>
      <c r="B38" s="12"/>
      <c r="C38" s="12"/>
      <c r="D38" s="12"/>
      <c r="E38" s="12"/>
      <c r="F38" s="12"/>
      <c r="G38" s="12"/>
      <c r="H38" s="12"/>
      <c r="I38" s="12"/>
    </row>
    <row r="39" spans="1:13" s="5" customFormat="1" ht="21">
      <c r="A39" s="4" t="s">
        <v>31</v>
      </c>
      <c r="H39" s="10" t="s">
        <v>32</v>
      </c>
    </row>
    <row r="40" spans="1:13" s="5" customFormat="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3" s="5" customFormat="1">
      <c r="A41" s="36">
        <v>2023</v>
      </c>
      <c r="B41" s="38" t="s">
        <v>17</v>
      </c>
      <c r="C41" s="39"/>
      <c r="D41" s="39"/>
      <c r="E41" s="39"/>
      <c r="F41" s="40"/>
      <c r="G41" s="41" t="s">
        <v>18</v>
      </c>
      <c r="H41" s="42"/>
      <c r="I41" s="42"/>
      <c r="J41" s="42"/>
      <c r="K41" s="43"/>
    </row>
    <row r="42" spans="1:13" s="5" customFormat="1">
      <c r="A42" s="37"/>
      <c r="B42" s="7" t="s">
        <v>0</v>
      </c>
      <c r="C42" s="7" t="s">
        <v>1</v>
      </c>
      <c r="D42" s="7" t="s">
        <v>19</v>
      </c>
      <c r="E42" s="7" t="s">
        <v>2</v>
      </c>
      <c r="F42" s="7" t="s">
        <v>25</v>
      </c>
      <c r="G42" s="7" t="s">
        <v>0</v>
      </c>
      <c r="H42" s="7" t="s">
        <v>1</v>
      </c>
      <c r="I42" s="7" t="s">
        <v>20</v>
      </c>
      <c r="J42" s="7" t="s">
        <v>3</v>
      </c>
      <c r="K42" s="7" t="s">
        <v>21</v>
      </c>
    </row>
    <row r="43" spans="1:13" s="5" customFormat="1" ht="18.75">
      <c r="A43" s="8" t="s">
        <v>4</v>
      </c>
      <c r="B43" s="2">
        <f>'[1]T-B DCM'!B43</f>
        <v>380.35162829000006</v>
      </c>
      <c r="C43" s="2">
        <f>'[1]T-B DCM'!C43</f>
        <v>42.522926829999996</v>
      </c>
      <c r="D43" s="2">
        <f>'[1]T-B DCM'!D43</f>
        <v>422.87455512000008</v>
      </c>
      <c r="E43" s="2">
        <f>'[1]T-B DCM'!E43</f>
        <v>296.39058462000003</v>
      </c>
      <c r="F43" s="2">
        <f>'[1]T-B DCM'!F43</f>
        <v>719.26513974000011</v>
      </c>
      <c r="G43" s="2">
        <f>'[1]T-B DCM'!G43</f>
        <v>156.30081100000001</v>
      </c>
      <c r="H43" s="2">
        <f>'[1]T-B DCM'!H43</f>
        <v>3.9968997900000005</v>
      </c>
      <c r="I43" s="2">
        <f>'[1]T-B DCM'!I43</f>
        <v>160.29771079</v>
      </c>
      <c r="J43" s="2">
        <f>'[1]T-B DCM'!J43</f>
        <v>29.329831710000001</v>
      </c>
      <c r="K43" s="2">
        <f>'[1]T-B DCM'!K43</f>
        <v>189.6275425</v>
      </c>
    </row>
    <row r="44" spans="1:13" s="5" customFormat="1" ht="18.75">
      <c r="A44" s="8" t="s">
        <v>5</v>
      </c>
      <c r="B44" s="2">
        <f>'[1]T-B DCM'!B44</f>
        <v>449.29142447999993</v>
      </c>
      <c r="C44" s="2">
        <f>'[1]T-B DCM'!C44</f>
        <v>46.309733789999989</v>
      </c>
      <c r="D44" s="2">
        <f>'[1]T-B DCM'!D44</f>
        <v>495.60115826999993</v>
      </c>
      <c r="E44" s="2">
        <f>'[1]T-B DCM'!E44</f>
        <v>257.44180684999998</v>
      </c>
      <c r="F44" s="2">
        <f>'[1]T-B DCM'!F44</f>
        <v>753.04296511999996</v>
      </c>
      <c r="G44" s="2">
        <f>'[1]T-B DCM'!G44</f>
        <v>205.05095713000003</v>
      </c>
      <c r="H44" s="2">
        <f>'[1]T-B DCM'!H44</f>
        <v>5.4072011199999999</v>
      </c>
      <c r="I44" s="2">
        <f>'[1]T-B DCM'!I44</f>
        <v>210.45815825000003</v>
      </c>
      <c r="J44" s="2">
        <f>'[1]T-B DCM'!J44</f>
        <v>28.679462120000004</v>
      </c>
      <c r="K44" s="2">
        <f>'[1]T-B DCM'!K44</f>
        <v>239.13762037000004</v>
      </c>
    </row>
    <row r="45" spans="1:13" s="5" customFormat="1" ht="18.75">
      <c r="A45" s="8" t="s">
        <v>6</v>
      </c>
      <c r="B45" s="2">
        <f>'[1]T-B DCM'!B45</f>
        <v>385.85604602000001</v>
      </c>
      <c r="C45" s="2">
        <f>'[1]T-B DCM'!C45</f>
        <v>74.840827590000004</v>
      </c>
      <c r="D45" s="2">
        <f>'[1]T-B DCM'!D45</f>
        <v>460.69687361000001</v>
      </c>
      <c r="E45" s="2">
        <f>'[1]T-B DCM'!E45</f>
        <v>281.65108113000002</v>
      </c>
      <c r="F45" s="2">
        <f>'[1]T-B DCM'!F45</f>
        <v>742.34795473999998</v>
      </c>
      <c r="G45" s="2">
        <f>'[1]T-B DCM'!G45</f>
        <v>166.01201915999999</v>
      </c>
      <c r="H45" s="2">
        <f>'[1]T-B DCM'!H45</f>
        <v>10.141349200000001</v>
      </c>
      <c r="I45" s="2">
        <f>'[1]T-B DCM'!I45</f>
        <v>176.15336836</v>
      </c>
      <c r="J45" s="2">
        <f>'[1]T-B DCM'!J45</f>
        <v>22.922767829999998</v>
      </c>
      <c r="K45" s="2">
        <f>'[1]T-B DCM'!K45</f>
        <v>199.07613619</v>
      </c>
    </row>
    <row r="46" spans="1:13" s="5" customFormat="1" ht="18.75">
      <c r="A46" s="8" t="s">
        <v>7</v>
      </c>
      <c r="B46" s="2">
        <f>'[1]T-B DCM'!B46</f>
        <v>398.1697775099999</v>
      </c>
      <c r="C46" s="2">
        <f>'[1]T-B DCM'!C46</f>
        <v>44.037676689999998</v>
      </c>
      <c r="D46" s="2">
        <f>'[1]T-B DCM'!D46</f>
        <v>442.20745419999992</v>
      </c>
      <c r="E46" s="2">
        <f>'[1]T-B DCM'!E46</f>
        <v>262.55893323999999</v>
      </c>
      <c r="F46" s="2">
        <f>'[1]T-B DCM'!F46</f>
        <v>704.7663874399999</v>
      </c>
      <c r="G46" s="2">
        <f>'[1]T-B DCM'!G46</f>
        <v>144.01955727000001</v>
      </c>
      <c r="H46" s="2">
        <f>'[1]T-B DCM'!H46</f>
        <v>3.1487947699999994</v>
      </c>
      <c r="I46" s="2">
        <f>'[1]T-B DCM'!I46</f>
        <v>147.16835204</v>
      </c>
      <c r="J46" s="2">
        <f>'[1]T-B DCM'!J46</f>
        <v>23.976067439999994</v>
      </c>
      <c r="K46" s="2">
        <f>'[1]T-B DCM'!K46</f>
        <v>171.14441948000001</v>
      </c>
    </row>
    <row r="47" spans="1:13" s="5" customFormat="1" ht="18.75">
      <c r="A47" s="8" t="s">
        <v>8</v>
      </c>
      <c r="B47" s="2">
        <f>'[1]T-B DCM'!B47</f>
        <v>402.87206990999999</v>
      </c>
      <c r="C47" s="2">
        <f>'[1]T-B DCM'!C47</f>
        <v>44.99583724</v>
      </c>
      <c r="D47" s="2">
        <f>'[1]T-B DCM'!D47</f>
        <v>447.86790715000001</v>
      </c>
      <c r="E47" s="2">
        <f>'[1]T-B DCM'!E47</f>
        <v>307.24153011999999</v>
      </c>
      <c r="F47" s="2">
        <f>'[1]T-B DCM'!F47</f>
        <v>755.10943726999994</v>
      </c>
      <c r="G47" s="2">
        <f>'[1]T-B DCM'!G47</f>
        <v>92.310224359999992</v>
      </c>
      <c r="H47" s="2">
        <f>'[1]T-B DCM'!H47</f>
        <v>2.3762602200000007</v>
      </c>
      <c r="I47" s="2">
        <f>'[1]T-B DCM'!I47</f>
        <v>94.686484579999998</v>
      </c>
      <c r="J47" s="2">
        <f>'[1]T-B DCM'!J47</f>
        <v>23.488074889999996</v>
      </c>
      <c r="K47" s="2">
        <f>'[1]T-B DCM'!K47</f>
        <v>118.17455946999999</v>
      </c>
    </row>
    <row r="48" spans="1:13" s="5" customFormat="1" ht="23.25" customHeight="1">
      <c r="A48" s="8" t="s">
        <v>9</v>
      </c>
      <c r="B48" s="2">
        <f>'[1]T-B DCM'!B48</f>
        <v>438.87915116000011</v>
      </c>
      <c r="C48" s="2">
        <f>'[1]T-B DCM'!C48</f>
        <v>71.824494240000007</v>
      </c>
      <c r="D48" s="2">
        <f>'[1]T-B DCM'!D48</f>
        <v>510.70364540000014</v>
      </c>
      <c r="E48" s="2">
        <f>'[1]T-B DCM'!E48</f>
        <v>307.21563368</v>
      </c>
      <c r="F48" s="2">
        <f>'[1]T-B DCM'!F48</f>
        <v>817.91927908000014</v>
      </c>
      <c r="G48" s="2">
        <f>'[1]T-B DCM'!G48</f>
        <v>55.522370460000012</v>
      </c>
      <c r="H48" s="2">
        <f>'[1]T-B DCM'!H48</f>
        <v>2.9345538899999997</v>
      </c>
      <c r="I48" s="2">
        <f>'[1]T-B DCM'!I48</f>
        <v>58.456924350000008</v>
      </c>
      <c r="J48" s="2">
        <f>'[1]T-B DCM'!J48</f>
        <v>23.821483960000005</v>
      </c>
      <c r="K48" s="2">
        <f>'[1]T-B DCM'!K48</f>
        <v>82.278408310000017</v>
      </c>
    </row>
    <row r="49" spans="1:12" s="5" customFormat="1" ht="18.75">
      <c r="A49" s="8" t="s">
        <v>10</v>
      </c>
      <c r="B49" s="2">
        <f>'[1]T-B DCM'!B49</f>
        <v>706.38618885999995</v>
      </c>
      <c r="C49" s="2">
        <f>'[1]T-B DCM'!C49</f>
        <v>38.998882850000001</v>
      </c>
      <c r="D49" s="2">
        <f>'[1]T-B DCM'!D49</f>
        <v>745.38507170999992</v>
      </c>
      <c r="E49" s="2">
        <f>'[1]T-B DCM'!E49</f>
        <v>346.49514578999987</v>
      </c>
      <c r="F49" s="2">
        <f>'[1]T-B DCM'!F49</f>
        <v>1091.8802174999998</v>
      </c>
      <c r="G49" s="2">
        <f>'[1]T-B DCM'!G49</f>
        <v>47.646142510000004</v>
      </c>
      <c r="H49" s="2">
        <f>'[1]T-B DCM'!H49</f>
        <v>0.53539260999999994</v>
      </c>
      <c r="I49" s="2">
        <f>'[1]T-B DCM'!I49</f>
        <v>48.181535120000007</v>
      </c>
      <c r="J49" s="2">
        <f>'[1]T-B DCM'!J49</f>
        <v>33.731484420000001</v>
      </c>
      <c r="K49" s="2">
        <f>'[1]T-B DCM'!K49</f>
        <v>81.913019540000008</v>
      </c>
    </row>
    <row r="50" spans="1:12" s="5" customFormat="1" ht="18.75">
      <c r="A50" s="8" t="s">
        <v>11</v>
      </c>
      <c r="B50" s="2">
        <f>'[1]T-B DCM'!B50</f>
        <v>947.73466436000012</v>
      </c>
      <c r="C50" s="2">
        <f>'[1]T-B DCM'!C50</f>
        <v>51.194256960000004</v>
      </c>
      <c r="D50" s="2">
        <f>'[1]T-B DCM'!D50</f>
        <v>998.92892132000009</v>
      </c>
      <c r="E50" s="2">
        <f>'[1]T-B DCM'!E50</f>
        <v>365.19833738000005</v>
      </c>
      <c r="F50" s="2">
        <f>'[1]T-B DCM'!F50</f>
        <v>1364.1272587000001</v>
      </c>
      <c r="G50" s="2">
        <f>'[1]T-B DCM'!G50</f>
        <v>33.563386230000006</v>
      </c>
      <c r="H50" s="2">
        <f>'[1]T-B DCM'!H50</f>
        <v>0.55256741999999992</v>
      </c>
      <c r="I50" s="2">
        <f>'[1]T-B DCM'!I50</f>
        <v>34.115953650000009</v>
      </c>
      <c r="J50" s="2">
        <f>'[1]T-B DCM'!J50</f>
        <v>31.232159859999999</v>
      </c>
      <c r="K50" s="2">
        <f>'[1]T-B DCM'!K50</f>
        <v>65.348113510000005</v>
      </c>
    </row>
    <row r="51" spans="1:12" s="5" customFormat="1" ht="18.75">
      <c r="A51" s="8" t="s">
        <v>12</v>
      </c>
      <c r="B51" s="2">
        <f>'[1]T-B DCM'!B51</f>
        <v>0</v>
      </c>
      <c r="C51" s="2">
        <f>'[1]T-B DCM'!C51</f>
        <v>0</v>
      </c>
      <c r="D51" s="2">
        <f>'[1]T-B DCM'!D51</f>
        <v>0</v>
      </c>
      <c r="E51" s="2">
        <f>'[1]T-B DCM'!E51</f>
        <v>0</v>
      </c>
      <c r="F51" s="2">
        <f>'[1]T-B DCM'!F51</f>
        <v>0</v>
      </c>
      <c r="G51" s="2">
        <f>'[1]T-B DCM'!G51</f>
        <v>0</v>
      </c>
      <c r="H51" s="2">
        <f>'[1]T-B DCM'!H51</f>
        <v>0</v>
      </c>
      <c r="I51" s="2">
        <f>'[1]T-B DCM'!I51</f>
        <v>0</v>
      </c>
      <c r="J51" s="2">
        <f>'[1]T-B DCM'!J51</f>
        <v>0</v>
      </c>
      <c r="K51" s="2">
        <f>'[1]T-B DCM'!K51</f>
        <v>0</v>
      </c>
    </row>
    <row r="52" spans="1:12" s="5" customFormat="1" ht="18.75">
      <c r="A52" s="8" t="s">
        <v>13</v>
      </c>
      <c r="B52" s="2">
        <f>'[1]T-B DCM'!B52</f>
        <v>0</v>
      </c>
      <c r="C52" s="2">
        <f>'[1]T-B DCM'!C52</f>
        <v>0</v>
      </c>
      <c r="D52" s="2">
        <f>'[1]T-B DCM'!D52</f>
        <v>0</v>
      </c>
      <c r="E52" s="2">
        <f>'[1]T-B DCM'!E52</f>
        <v>0</v>
      </c>
      <c r="F52" s="2">
        <f>'[1]T-B DCM'!F52</f>
        <v>0</v>
      </c>
      <c r="G52" s="2">
        <f>'[1]T-B DCM'!G52</f>
        <v>0</v>
      </c>
      <c r="H52" s="2">
        <f>'[1]T-B DCM'!H52</f>
        <v>0</v>
      </c>
      <c r="I52" s="2">
        <f>'[1]T-B DCM'!I52</f>
        <v>0</v>
      </c>
      <c r="J52" s="2">
        <f>'[1]T-B DCM'!J52</f>
        <v>0</v>
      </c>
      <c r="K52" s="2">
        <f>'[1]T-B DCM'!K52</f>
        <v>0</v>
      </c>
    </row>
    <row r="53" spans="1:12" s="5" customFormat="1" ht="18.75">
      <c r="A53" s="8" t="s">
        <v>14</v>
      </c>
      <c r="B53" s="2">
        <f>'[1]T-B DCM'!B53</f>
        <v>0</v>
      </c>
      <c r="C53" s="2">
        <f>'[1]T-B DCM'!C53</f>
        <v>0</v>
      </c>
      <c r="D53" s="2">
        <f>'[1]T-B DCM'!D53</f>
        <v>0</v>
      </c>
      <c r="E53" s="2">
        <f>'[1]T-B DCM'!E53</f>
        <v>0</v>
      </c>
      <c r="F53" s="2">
        <f>'[1]T-B DCM'!F53</f>
        <v>0</v>
      </c>
      <c r="G53" s="2">
        <f>'[1]T-B DCM'!G53</f>
        <v>0</v>
      </c>
      <c r="H53" s="2">
        <f>'[1]T-B DCM'!H53</f>
        <v>0</v>
      </c>
      <c r="I53" s="2">
        <f>'[1]T-B DCM'!I53</f>
        <v>0</v>
      </c>
      <c r="J53" s="2">
        <f>'[1]T-B DCM'!J53</f>
        <v>0</v>
      </c>
      <c r="K53" s="2">
        <f>'[1]T-B DCM'!K53</f>
        <v>0</v>
      </c>
    </row>
    <row r="54" spans="1:12" s="5" customFormat="1" ht="18.75">
      <c r="A54" s="8" t="s">
        <v>15</v>
      </c>
      <c r="B54" s="2">
        <f>'[1]T-B DCM'!B54</f>
        <v>0</v>
      </c>
      <c r="C54" s="2">
        <f>'[1]T-B DCM'!C54</f>
        <v>0</v>
      </c>
      <c r="D54" s="2">
        <f>'[1]T-B DCM'!D54</f>
        <v>0</v>
      </c>
      <c r="E54" s="2">
        <f>'[1]T-B DCM'!E54</f>
        <v>0</v>
      </c>
      <c r="F54" s="2">
        <f>'[1]T-B DCM'!F54</f>
        <v>0</v>
      </c>
      <c r="G54" s="2">
        <f>'[1]T-B DCM'!G54</f>
        <v>0</v>
      </c>
      <c r="H54" s="2">
        <f>'[1]T-B DCM'!H54</f>
        <v>0</v>
      </c>
      <c r="I54" s="2">
        <f>'[1]T-B DCM'!I54</f>
        <v>0</v>
      </c>
      <c r="J54" s="2">
        <f>'[1]T-B DCM'!J54</f>
        <v>0</v>
      </c>
      <c r="K54" s="2">
        <f>'[1]T-B DCM'!K54</f>
        <v>0</v>
      </c>
    </row>
    <row r="55" spans="1:12" s="5" customFormat="1" ht="18.75">
      <c r="A55" s="9" t="s">
        <v>16</v>
      </c>
      <c r="B55" s="15">
        <f>SUM(B43:B54)</f>
        <v>4109.5409505899997</v>
      </c>
      <c r="C55" s="15">
        <f t="shared" ref="C55:I55" si="15">SUM(C43:C54)</f>
        <v>414.72463619000001</v>
      </c>
      <c r="D55" s="15">
        <f t="shared" si="15"/>
        <v>4524.2655867800004</v>
      </c>
      <c r="E55" s="15">
        <f t="shared" si="15"/>
        <v>2424.1930528099992</v>
      </c>
      <c r="F55" s="15">
        <f t="shared" si="15"/>
        <v>6948.4586395900005</v>
      </c>
      <c r="G55" s="15">
        <f t="shared" si="15"/>
        <v>900.42546812000012</v>
      </c>
      <c r="H55" s="15">
        <f t="shared" si="15"/>
        <v>29.093019019999996</v>
      </c>
      <c r="I55" s="15">
        <f t="shared" si="15"/>
        <v>929.51848713999993</v>
      </c>
      <c r="J55" s="15">
        <f t="shared" ref="J55" si="16">SUM(J43:J54)</f>
        <v>217.18133222999998</v>
      </c>
      <c r="K55" s="15">
        <f>SUM(K43:K54)</f>
        <v>1146.6998193700001</v>
      </c>
    </row>
    <row r="56" spans="1:12" s="5" customFormat="1" ht="18.75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2" s="5" customFormat="1" ht="21">
      <c r="A57" s="4" t="s">
        <v>33</v>
      </c>
      <c r="B57" s="6"/>
      <c r="C57" s="6"/>
      <c r="D57" s="6"/>
      <c r="E57" s="6"/>
      <c r="F57" s="6"/>
      <c r="G57" s="6"/>
      <c r="H57" s="10" t="s">
        <v>34</v>
      </c>
      <c r="I57" s="6"/>
      <c r="J57" s="6"/>
      <c r="K57" s="6"/>
    </row>
    <row r="58" spans="1:12" s="5" customFormat="1">
      <c r="A58" s="36">
        <v>2023</v>
      </c>
      <c r="B58" s="38" t="s">
        <v>17</v>
      </c>
      <c r="C58" s="39"/>
      <c r="D58" s="39"/>
      <c r="E58" s="39"/>
      <c r="F58" s="40"/>
      <c r="G58" s="41" t="s">
        <v>18</v>
      </c>
      <c r="H58" s="42"/>
      <c r="I58" s="42"/>
      <c r="J58" s="42"/>
      <c r="K58" s="43"/>
    </row>
    <row r="59" spans="1:12" s="5" customFormat="1">
      <c r="A59" s="37"/>
      <c r="B59" s="7" t="s">
        <v>0</v>
      </c>
      <c r="C59" s="7" t="s">
        <v>1</v>
      </c>
      <c r="D59" s="7" t="s">
        <v>19</v>
      </c>
      <c r="E59" s="7" t="s">
        <v>2</v>
      </c>
      <c r="F59" s="7" t="s">
        <v>25</v>
      </c>
      <c r="G59" s="7" t="s">
        <v>0</v>
      </c>
      <c r="H59" s="7" t="s">
        <v>1</v>
      </c>
      <c r="I59" s="7" t="s">
        <v>20</v>
      </c>
      <c r="J59" s="7" t="s">
        <v>3</v>
      </c>
      <c r="K59" s="7" t="s">
        <v>21</v>
      </c>
    </row>
    <row r="60" spans="1:12" s="5" customFormat="1" ht="15.75">
      <c r="A60" s="8" t="s">
        <v>4</v>
      </c>
      <c r="B60" s="19">
        <f t="shared" ref="B60:K62" si="17">(B43/B8)*100</f>
        <v>456.6701030019301</v>
      </c>
      <c r="C60" s="19">
        <f t="shared" si="17"/>
        <v>394.6903400526316</v>
      </c>
      <c r="D60" s="19">
        <f t="shared" si="17"/>
        <v>449.5710028923009</v>
      </c>
      <c r="E60" s="19">
        <f t="shared" si="17"/>
        <v>373.79315661055637</v>
      </c>
      <c r="F60" s="19">
        <f t="shared" si="17"/>
        <v>414.9100677173318</v>
      </c>
      <c r="G60" s="19">
        <f t="shared" si="17"/>
        <v>37.902704930823042</v>
      </c>
      <c r="H60" s="19">
        <f t="shared" si="17"/>
        <v>43.545842090979988</v>
      </c>
      <c r="I60" s="19">
        <f t="shared" si="17"/>
        <v>38.025574869300158</v>
      </c>
      <c r="J60" s="19">
        <f t="shared" si="17"/>
        <v>39.267892486981907</v>
      </c>
      <c r="K60" s="19">
        <f t="shared" si="17"/>
        <v>38.21256098066354</v>
      </c>
    </row>
    <row r="61" spans="1:12" s="5" customFormat="1" ht="15.75">
      <c r="A61" s="8" t="s">
        <v>5</v>
      </c>
      <c r="B61" s="19">
        <f t="shared" si="17"/>
        <v>467.67115334904003</v>
      </c>
      <c r="C61" s="19">
        <f t="shared" si="17"/>
        <v>432.3025671414739</v>
      </c>
      <c r="D61" s="19">
        <f t="shared" si="17"/>
        <v>464.12299540610144</v>
      </c>
      <c r="E61" s="19">
        <f t="shared" si="17"/>
        <v>379.17564522942399</v>
      </c>
      <c r="F61" s="19">
        <f t="shared" si="17"/>
        <v>431.10492387859551</v>
      </c>
      <c r="G61" s="19">
        <f t="shared" si="17"/>
        <v>39.213326638222391</v>
      </c>
      <c r="H61" s="19">
        <f t="shared" si="17"/>
        <v>44.525831705897318</v>
      </c>
      <c r="I61" s="19">
        <f t="shared" si="17"/>
        <v>39.333902705273132</v>
      </c>
      <c r="J61" s="19">
        <f t="shared" si="17"/>
        <v>39.202062016505067</v>
      </c>
      <c r="K61" s="19">
        <f t="shared" si="17"/>
        <v>39.318044444331981</v>
      </c>
    </row>
    <row r="62" spans="1:12" s="5" customFormat="1" ht="15.75">
      <c r="A62" s="8" t="s">
        <v>6</v>
      </c>
      <c r="B62" s="19">
        <f>(B45/B10)*100</f>
        <v>461.04507491252713</v>
      </c>
      <c r="C62" s="19">
        <f t="shared" si="17"/>
        <v>422.7875900560374</v>
      </c>
      <c r="D62" s="19">
        <f t="shared" si="17"/>
        <v>454.36589373115402</v>
      </c>
      <c r="E62" s="19">
        <f t="shared" si="17"/>
        <v>367.54408005132535</v>
      </c>
      <c r="F62" s="19">
        <f t="shared" si="17"/>
        <v>416.99336591515117</v>
      </c>
      <c r="G62" s="19">
        <f t="shared" si="17"/>
        <v>38.257381167967033</v>
      </c>
      <c r="H62" s="19">
        <f t="shared" si="17"/>
        <v>44.12829270013345</v>
      </c>
      <c r="I62" s="19">
        <f t="shared" si="17"/>
        <v>38.552670435013333</v>
      </c>
      <c r="J62" s="19">
        <f t="shared" si="17"/>
        <v>39.395778124376591</v>
      </c>
      <c r="K62" s="19">
        <f t="shared" si="17"/>
        <v>38.647907764282955</v>
      </c>
      <c r="L62" s="16"/>
    </row>
    <row r="63" spans="1:12" s="5" customFormat="1" ht="15.75">
      <c r="A63" s="8" t="s">
        <v>7</v>
      </c>
      <c r="B63" s="19">
        <f t="shared" ref="B63:K72" si="18">(B46/B11)*100</f>
        <v>461.61972758403795</v>
      </c>
      <c r="C63" s="19">
        <f t="shared" si="18"/>
        <v>348.86702695979693</v>
      </c>
      <c r="D63" s="19">
        <f t="shared" si="18"/>
        <v>447.22538563841698</v>
      </c>
      <c r="E63" s="19">
        <f t="shared" si="18"/>
        <v>388.22823296791665</v>
      </c>
      <c r="F63" s="19">
        <f t="shared" si="18"/>
        <v>423.26269682781856</v>
      </c>
      <c r="G63" s="19">
        <f t="shared" si="18"/>
        <v>37.387172719194375</v>
      </c>
      <c r="H63" s="19">
        <f t="shared" si="18"/>
        <v>42.981748403867563</v>
      </c>
      <c r="I63" s="19">
        <f t="shared" si="18"/>
        <v>37.491583848284755</v>
      </c>
      <c r="J63" s="19">
        <f t="shared" si="18"/>
        <v>41.062166493406565</v>
      </c>
      <c r="K63" s="19">
        <f t="shared" si="18"/>
        <v>37.953932095268968</v>
      </c>
      <c r="L63" s="16"/>
    </row>
    <row r="64" spans="1:12" s="5" customFormat="1" ht="15.75">
      <c r="A64" s="8" t="s">
        <v>8</v>
      </c>
      <c r="B64" s="19">
        <f t="shared" si="18"/>
        <v>457.84974208282676</v>
      </c>
      <c r="C64" s="19">
        <f t="shared" si="18"/>
        <v>338.36786501332352</v>
      </c>
      <c r="D64" s="19">
        <f t="shared" si="18"/>
        <v>442.16352456810017</v>
      </c>
      <c r="E64" s="19">
        <f t="shared" si="18"/>
        <v>380.88554979955347</v>
      </c>
      <c r="F64" s="19">
        <f t="shared" si="18"/>
        <v>414.99753994857673</v>
      </c>
      <c r="G64" s="19">
        <f t="shared" si="18"/>
        <v>35.76641721330153</v>
      </c>
      <c r="H64" s="19">
        <f t="shared" si="18"/>
        <v>43.222894554651198</v>
      </c>
      <c r="I64" s="19">
        <f t="shared" si="18"/>
        <v>35.921936983782615</v>
      </c>
      <c r="J64" s="19">
        <f t="shared" si="18"/>
        <v>38.267450748287729</v>
      </c>
      <c r="K64" s="19">
        <f t="shared" si="18"/>
        <v>36.364948340779286</v>
      </c>
    </row>
    <row r="65" spans="1:11" s="5" customFormat="1" ht="15.75">
      <c r="A65" s="8" t="s">
        <v>9</v>
      </c>
      <c r="B65" s="19">
        <f t="shared" si="18"/>
        <v>462.80129941881574</v>
      </c>
      <c r="C65" s="19">
        <f t="shared" si="18"/>
        <v>360.1978599206862</v>
      </c>
      <c r="D65" s="19">
        <f t="shared" si="18"/>
        <v>444.97504637483428</v>
      </c>
      <c r="E65" s="19">
        <f t="shared" si="18"/>
        <v>386.13757509400864</v>
      </c>
      <c r="F65" s="19">
        <f t="shared" si="18"/>
        <v>420.88654173626293</v>
      </c>
      <c r="G65" s="19">
        <f t="shared" si="18"/>
        <v>34.535481380295217</v>
      </c>
      <c r="H65" s="19">
        <f t="shared" si="18"/>
        <v>42.619735238634583</v>
      </c>
      <c r="I65" s="19">
        <f t="shared" si="18"/>
        <v>34.867495131626796</v>
      </c>
      <c r="J65" s="19">
        <f t="shared" si="18"/>
        <v>39.404690536042466</v>
      </c>
      <c r="K65" s="19">
        <f t="shared" si="18"/>
        <v>36.069947847392505</v>
      </c>
    </row>
    <row r="66" spans="1:11" s="5" customFormat="1" ht="15.75">
      <c r="A66" s="8" t="s">
        <v>10</v>
      </c>
      <c r="B66" s="19">
        <f t="shared" si="18"/>
        <v>481.1385038888248</v>
      </c>
      <c r="C66" s="19">
        <f t="shared" si="18"/>
        <v>387.98511815579621</v>
      </c>
      <c r="D66" s="19">
        <f t="shared" si="18"/>
        <v>475.1694762851767</v>
      </c>
      <c r="E66" s="19">
        <f t="shared" si="18"/>
        <v>372.66946451245622</v>
      </c>
      <c r="F66" s="19">
        <f t="shared" si="18"/>
        <v>437.02525138147683</v>
      </c>
      <c r="G66" s="19">
        <f t="shared" si="18"/>
        <v>35.021887641847158</v>
      </c>
      <c r="H66" s="19">
        <f t="shared" si="18"/>
        <v>41.30342749042719</v>
      </c>
      <c r="I66" s="19">
        <f t="shared" si="18"/>
        <v>35.081172784590834</v>
      </c>
      <c r="J66" s="19">
        <f t="shared" si="18"/>
        <v>37.236696820645612</v>
      </c>
      <c r="K66" s="19">
        <f t="shared" si="18"/>
        <v>35.937848210820647</v>
      </c>
    </row>
    <row r="67" spans="1:11" s="5" customFormat="1" ht="15.75">
      <c r="A67" s="8" t="s">
        <v>11</v>
      </c>
      <c r="B67" s="19">
        <f>(B50/B15)*100</f>
        <v>489.16414307649154</v>
      </c>
      <c r="C67" s="19">
        <f t="shared" si="18"/>
        <v>402.0082640812123</v>
      </c>
      <c r="D67" s="19">
        <f t="shared" si="18"/>
        <v>483.78882466416434</v>
      </c>
      <c r="E67" s="19">
        <f t="shared" si="18"/>
        <v>377.68326994142092</v>
      </c>
      <c r="F67" s="19">
        <f t="shared" si="18"/>
        <v>449.94758944941407</v>
      </c>
      <c r="G67" s="19">
        <f t="shared" si="18"/>
        <v>34.75286456353485</v>
      </c>
      <c r="H67" s="19">
        <f t="shared" si="18"/>
        <v>44.326960821977785</v>
      </c>
      <c r="I67" s="19">
        <f t="shared" si="18"/>
        <v>34.874867464858362</v>
      </c>
      <c r="J67" s="19">
        <f t="shared" si="18"/>
        <v>35.447316383681503</v>
      </c>
      <c r="K67" s="19">
        <f t="shared" si="18"/>
        <v>35.146136317948432</v>
      </c>
    </row>
    <row r="68" spans="1:11" s="5" customFormat="1" ht="15.75">
      <c r="A68" s="8" t="s">
        <v>12</v>
      </c>
      <c r="B68" s="19" t="e">
        <f t="shared" si="18"/>
        <v>#DIV/0!</v>
      </c>
      <c r="C68" s="19" t="e">
        <f t="shared" si="18"/>
        <v>#DIV/0!</v>
      </c>
      <c r="D68" s="19" t="e">
        <f t="shared" si="18"/>
        <v>#DIV/0!</v>
      </c>
      <c r="E68" s="19" t="e">
        <f t="shared" si="18"/>
        <v>#DIV/0!</v>
      </c>
      <c r="F68" s="19" t="e">
        <f t="shared" si="18"/>
        <v>#DIV/0!</v>
      </c>
      <c r="G68" s="19" t="e">
        <f t="shared" si="18"/>
        <v>#DIV/0!</v>
      </c>
      <c r="H68" s="19" t="e">
        <f t="shared" si="18"/>
        <v>#DIV/0!</v>
      </c>
      <c r="I68" s="19" t="e">
        <f t="shared" si="18"/>
        <v>#DIV/0!</v>
      </c>
      <c r="J68" s="19" t="e">
        <f t="shared" si="18"/>
        <v>#DIV/0!</v>
      </c>
      <c r="K68" s="19" t="e">
        <f t="shared" si="18"/>
        <v>#DIV/0!</v>
      </c>
    </row>
    <row r="69" spans="1:11" s="5" customFormat="1" ht="15.75">
      <c r="A69" s="8" t="s">
        <v>13</v>
      </c>
      <c r="B69" s="19" t="e">
        <f t="shared" si="18"/>
        <v>#DIV/0!</v>
      </c>
      <c r="C69" s="19" t="e">
        <f t="shared" si="18"/>
        <v>#DIV/0!</v>
      </c>
      <c r="D69" s="19" t="e">
        <f t="shared" si="18"/>
        <v>#DIV/0!</v>
      </c>
      <c r="E69" s="19" t="e">
        <f t="shared" si="18"/>
        <v>#DIV/0!</v>
      </c>
      <c r="F69" s="19" t="e">
        <f t="shared" si="18"/>
        <v>#DIV/0!</v>
      </c>
      <c r="G69" s="19" t="e">
        <f t="shared" si="18"/>
        <v>#DIV/0!</v>
      </c>
      <c r="H69" s="19" t="e">
        <f t="shared" si="18"/>
        <v>#DIV/0!</v>
      </c>
      <c r="I69" s="19" t="e">
        <f t="shared" si="18"/>
        <v>#DIV/0!</v>
      </c>
      <c r="J69" s="19" t="e">
        <f t="shared" si="18"/>
        <v>#DIV/0!</v>
      </c>
      <c r="K69" s="19" t="e">
        <f t="shared" si="18"/>
        <v>#DIV/0!</v>
      </c>
    </row>
    <row r="70" spans="1:11" s="5" customFormat="1" ht="15.75">
      <c r="A70" s="8" t="s">
        <v>14</v>
      </c>
      <c r="B70" s="19" t="e">
        <f t="shared" si="18"/>
        <v>#DIV/0!</v>
      </c>
      <c r="C70" s="19" t="e">
        <f t="shared" si="18"/>
        <v>#DIV/0!</v>
      </c>
      <c r="D70" s="19" t="e">
        <f t="shared" si="18"/>
        <v>#DIV/0!</v>
      </c>
      <c r="E70" s="19" t="e">
        <f t="shared" si="18"/>
        <v>#DIV/0!</v>
      </c>
      <c r="F70" s="19" t="e">
        <f t="shared" si="18"/>
        <v>#DIV/0!</v>
      </c>
      <c r="G70" s="19" t="e">
        <f t="shared" si="18"/>
        <v>#DIV/0!</v>
      </c>
      <c r="H70" s="19" t="e">
        <f t="shared" si="18"/>
        <v>#DIV/0!</v>
      </c>
      <c r="I70" s="19" t="e">
        <f t="shared" si="18"/>
        <v>#DIV/0!</v>
      </c>
      <c r="J70" s="19" t="e">
        <f t="shared" si="18"/>
        <v>#DIV/0!</v>
      </c>
      <c r="K70" s="19" t="e">
        <f t="shared" si="18"/>
        <v>#DIV/0!</v>
      </c>
    </row>
    <row r="71" spans="1:11" s="5" customFormat="1" ht="15.75">
      <c r="A71" s="8" t="s">
        <v>15</v>
      </c>
      <c r="B71" s="19" t="e">
        <f t="shared" si="18"/>
        <v>#DIV/0!</v>
      </c>
      <c r="C71" s="19" t="e">
        <f t="shared" si="18"/>
        <v>#DIV/0!</v>
      </c>
      <c r="D71" s="19" t="e">
        <f t="shared" si="18"/>
        <v>#DIV/0!</v>
      </c>
      <c r="E71" s="19" t="e">
        <f t="shared" si="18"/>
        <v>#DIV/0!</v>
      </c>
      <c r="F71" s="19" t="e">
        <f t="shared" si="18"/>
        <v>#DIV/0!</v>
      </c>
      <c r="G71" s="19" t="e">
        <f t="shared" si="18"/>
        <v>#DIV/0!</v>
      </c>
      <c r="H71" s="19" t="e">
        <f t="shared" si="18"/>
        <v>#DIV/0!</v>
      </c>
      <c r="I71" s="19" t="e">
        <f t="shared" si="18"/>
        <v>#DIV/0!</v>
      </c>
      <c r="J71" s="19" t="e">
        <f t="shared" si="18"/>
        <v>#DIV/0!</v>
      </c>
      <c r="K71" s="19" t="e">
        <f t="shared" si="18"/>
        <v>#DIV/0!</v>
      </c>
    </row>
    <row r="72" spans="1:11" s="5" customFormat="1" ht="18.75">
      <c r="A72" s="9" t="s">
        <v>16</v>
      </c>
      <c r="B72" s="20">
        <f>(B55/B20)*100</f>
        <v>470.90552693725448</v>
      </c>
      <c r="C72" s="20">
        <f t="shared" si="18"/>
        <v>384.59056547534817</v>
      </c>
      <c r="D72" s="20">
        <f t="shared" si="18"/>
        <v>461.41284608916567</v>
      </c>
      <c r="E72" s="20">
        <f t="shared" si="18"/>
        <v>377.985497766332</v>
      </c>
      <c r="F72" s="20">
        <f t="shared" si="18"/>
        <v>428.42268142938951</v>
      </c>
      <c r="G72" s="20">
        <f>(G55/G20)*100</f>
        <v>37.425474485191977</v>
      </c>
      <c r="H72" s="20">
        <f>(H55/H20)*100</f>
        <v>43.712152836162055</v>
      </c>
      <c r="I72" s="20">
        <f>(I55/I20)*100</f>
        <v>37.594704142566705</v>
      </c>
      <c r="J72" s="20">
        <f>(J55/J20)*100</f>
        <v>38.442391730714967</v>
      </c>
      <c r="K72" s="20">
        <f>(K55/K20)*100</f>
        <v>37.752371726898538</v>
      </c>
    </row>
    <row r="73" spans="1:11" ht="30" customHeight="1">
      <c r="B73" s="12"/>
      <c r="C73" s="12"/>
      <c r="D73" s="12"/>
      <c r="E73" s="12"/>
      <c r="F73" s="12"/>
      <c r="G73" s="12"/>
      <c r="H73" s="12"/>
      <c r="I73" s="12"/>
      <c r="J73" s="12"/>
      <c r="K73" s="12"/>
    </row>
  </sheetData>
  <mergeCells count="13">
    <mergeCell ref="A6:A7"/>
    <mergeCell ref="B6:F6"/>
    <mergeCell ref="G6:K6"/>
    <mergeCell ref="A23:A24"/>
    <mergeCell ref="B23:E23"/>
    <mergeCell ref="F23:I23"/>
    <mergeCell ref="J23:M23"/>
    <mergeCell ref="A41:A42"/>
    <mergeCell ref="B41:F41"/>
    <mergeCell ref="G41:K41"/>
    <mergeCell ref="A58:A59"/>
    <mergeCell ref="B58:F58"/>
    <mergeCell ref="G58:K58"/>
  </mergeCells>
  <pageMargins left="0.31496062992125984" right="0.19685039370078741" top="0.82677165354330717" bottom="0.19685039370078741" header="0.59055118110236227" footer="0.19685039370078741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Nabila HAMLATI</cp:lastModifiedBy>
  <cp:lastPrinted>2019-08-22T13:53:41Z</cp:lastPrinted>
  <dcterms:created xsi:type="dcterms:W3CDTF">2018-05-14T06:37:10Z</dcterms:created>
  <dcterms:modified xsi:type="dcterms:W3CDTF">2024-09-17T09:41:00Z</dcterms:modified>
</cp:coreProperties>
</file>