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D TECH\digitallibrary\thuvienso_v1\Document\FilesThuVien\Excel\"/>
    </mc:Choice>
  </mc:AlternateContent>
  <xr:revisionPtr revIDLastSave="0" documentId="13_ncr:1_{75862D3F-93F8-4C16-A587-98829EDB9073}" xr6:coauthVersionLast="47" xr6:coauthVersionMax="47" xr10:uidLastSave="{00000000-0000-0000-0000-000000000000}"/>
  <bookViews>
    <workbookView xWindow="-108" yWindow="-108" windowWidth="23256" windowHeight="12456" xr2:uid="{DCBFB432-0C40-47FD-A313-639635071D65}"/>
  </bookViews>
  <sheets>
    <sheet name="Tổng số tài liệu nhập kho" sheetId="1" r:id="rId1"/>
    <sheet name="Tổng số tài liệu xuất kho" sheetId="4" r:id="rId2"/>
    <sheet name="Kho tài liệu từng năm họ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5" l="1"/>
  <c r="M15" i="5"/>
  <c r="L15" i="5"/>
  <c r="K15" i="5"/>
  <c r="J15" i="5"/>
  <c r="I15" i="5"/>
  <c r="H15" i="5"/>
  <c r="G15" i="5"/>
  <c r="F15" i="5"/>
  <c r="C15" i="5"/>
  <c r="B15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U15" i="4"/>
  <c r="T15" i="4"/>
  <c r="R15" i="4"/>
  <c r="Q15" i="4"/>
  <c r="P15" i="4"/>
  <c r="O15" i="4"/>
  <c r="N15" i="4"/>
  <c r="M15" i="4"/>
  <c r="L15" i="4"/>
  <c r="K15" i="4"/>
  <c r="J15" i="4"/>
  <c r="I15" i="4"/>
  <c r="H15" i="4"/>
  <c r="E15" i="4"/>
  <c r="D15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Q14" i="1"/>
  <c r="P14" i="1"/>
  <c r="O14" i="1"/>
  <c r="N14" i="1"/>
  <c r="M14" i="1"/>
  <c r="L14" i="1"/>
  <c r="K14" i="1"/>
  <c r="J14" i="1"/>
  <c r="I14" i="1"/>
  <c r="F14" i="1"/>
  <c r="E14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<sst xmlns="http://schemas.openxmlformats.org/spreadsheetml/2006/main" count="267" uniqueCount="59">
  <si>
    <t>PHÒNG GIÁO DỤC VÀ ĐÀO TẠO HUYỆN ABC</t>
  </si>
  <si>
    <t>TRƯỜNG THPT PHAN ĐĂNG LƯU</t>
  </si>
  <si>
    <t>PHẦN I. Tổng số Tài liệu Nhập kho</t>
  </si>
  <si>
    <t>NĂM HỌC: 2024-2025</t>
  </si>
  <si>
    <t>Ngày vào 
sổ</t>
  </si>
  <si>
    <t>Số TT</t>
  </si>
  <si>
    <t>Nguồn cung cấp</t>
  </si>
  <si>
    <t>Số chừng 
từ kèm
 theo</t>
  </si>
  <si>
    <t>Tổng số</t>
  </si>
  <si>
    <t>PHÂN LOẠI TÀI LIỆU THEO A) NỘI DUNG</t>
  </si>
  <si>
    <t>B) NGÔN NGỮ</t>
  </si>
  <si>
    <t>Phụ chú</t>
  </si>
  <si>
    <t>Sách</t>
  </si>
  <si>
    <t>Báo</t>
  </si>
  <si>
    <t>Tranh ảnh
 bản đồ ...</t>
  </si>
  <si>
    <t>Băng đĩa, 
CD, ROM</t>
  </si>
  <si>
    <t>Giá tiền</t>
  </si>
  <si>
    <t>Sách giáo khoa</t>
  </si>
  <si>
    <t>Sách nghiệp vụ 
(sách giáo viên)</t>
  </si>
  <si>
    <t>Sách tham khảo</t>
  </si>
  <si>
    <t>Sách thiếu nhi</t>
  </si>
  <si>
    <t>Sách khác</t>
  </si>
  <si>
    <t>Anh</t>
  </si>
  <si>
    <t>Pháp</t>
  </si>
  <si>
    <t>Các ngôn ngữ khác</t>
  </si>
  <si>
    <t>Mang sang</t>
  </si>
  <si>
    <t/>
  </si>
  <si>
    <t>Tổng phát sinh</t>
  </si>
  <si>
    <t>Mang sang trang sau</t>
  </si>
  <si>
    <t>PHẦN II. Tổng số Tài liệu Xuất kho</t>
  </si>
  <si>
    <t>Số 
biên
 bản</t>
  </si>
  <si>
    <t>Ngày phê chuẩn biên bản</t>
  </si>
  <si>
    <t>LÝ DO XUẤT KHO</t>
  </si>
  <si>
    <t>Hư nát</t>
  </si>
  <si>
    <t>SÁCH BÁO KHÔNG VỀ</t>
  </si>
  <si>
    <t>Lạc hậu
 cũ</t>
  </si>
  <si>
    <t>25/11/2024</t>
  </si>
  <si>
    <t>PX1</t>
  </si>
  <si>
    <t>26/11/2024</t>
  </si>
  <si>
    <t>PX2</t>
  </si>
  <si>
    <t>27/11/2024</t>
  </si>
  <si>
    <t>PX3</t>
  </si>
  <si>
    <t>Tổng xuất</t>
  </si>
  <si>
    <t>PHẦN III. Tình hình kho tài liệu từng năm học</t>
  </si>
  <si>
    <t>PHỤ CHÚ</t>
  </si>
  <si>
    <t>Tranh ảnh
 bản đồ</t>
  </si>
  <si>
    <t>Băng, đĩa,CD rom,….</t>
  </si>
  <si>
    <t>Sách giáo
 khoa</t>
  </si>
  <si>
    <t>Sách nghiệp 
vụ (GV)</t>
  </si>
  <si>
    <t>Sách tham 
khảo</t>
  </si>
  <si>
    <t>Sách thiếu 
nhi</t>
  </si>
  <si>
    <t>Các ngôn 
ngữ khác</t>
  </si>
  <si>
    <t>Hiện còn đến 01/08/2024</t>
  </si>
  <si>
    <t>Năm học 2024-2025 nhập</t>
  </si>
  <si>
    <t>Năm học 2024-2025 xuất</t>
  </si>
  <si>
    <t>Tồn Kho 2024-2025</t>
  </si>
  <si>
    <t>Độc giả đền</t>
  </si>
  <si>
    <t>Lý do 
khác</t>
  </si>
  <si>
    <t>PHÂN LOẠI TÀI LIỆU THEO: A) NỘI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</si>
</sst>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 applyProtection="1"/>
    <xf numFmtId="0" fontId="1" fillId="0" borderId="0" xfId="0" applyFont="1" applyProtection="1"/>
    <xf numFmtId="0" fontId="3" fillId="0" borderId="0" xfId="0" applyFont="1" applyProtection="1"/>
    <xf numFmtId="0" fontId="4" fillId="0" borderId="0" xfId="0" applyFont="1" applyProtection="1"/>
    <xf numFmtId="0" fontId="2" fillId="2" borderId="1" xfId="0" quotePrefix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/>
    </xf>
    <xf numFmtId="0" fontId="2" fillId="2" borderId="10" xfId="0" quotePrefix="1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quotePrefix="1" applyFont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right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0" borderId="16" xfId="0" quotePrefix="1" applyFont="1" applyBorder="1" applyAlignment="1" applyProtection="1">
      <alignment horizontal="center" vertical="center"/>
    </xf>
    <xf numFmtId="0" fontId="1" fillId="0" borderId="17" xfId="0" applyFont="1" applyBorder="1" applyProtection="1"/>
    <xf numFmtId="0" fontId="2" fillId="0" borderId="17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right"/>
    </xf>
    <xf numFmtId="0" fontId="6" fillId="0" borderId="17" xfId="0" applyFont="1" applyBorder="1" applyAlignment="1" applyProtection="1">
      <alignment horizontal="right"/>
    </xf>
    <xf numFmtId="0" fontId="6" fillId="0" borderId="17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left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3" fillId="0" borderId="0" xfId="0" applyFont="1" applyProtection="1"/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ECB4-5936-4D14-BD1C-F030E1C566A5}">
  <dimension ref="A2:S14"/>
  <sheetViews>
    <sheetView tabSelected="1" zoomScale="80" zoomScaleNormal="80" workbookViewId="0"/>
  </sheetViews>
  <sheetFormatPr defaultColWidth="9.109375" defaultRowHeight="16.8" x14ac:dyDescent="0.3"/>
  <cols>
    <col min="1" max="1" width="9.109375" style="1" bestFit="1" customWidth="1"/>
    <col min="2" max="2" width="9.109375" style="1" customWidth="1"/>
    <col min="3" max="3" width="25.5546875" style="1" customWidth="1"/>
    <col min="4" max="4" width="9.109375" style="1" bestFit="1" customWidth="1"/>
    <col min="5" max="6" width="9.109375" style="1" customWidth="1"/>
    <col min="7" max="9" width="9.109375" style="1" bestFit="1" customWidth="1"/>
    <col min="10" max="10" width="17.33203125" style="1" bestFit="1" customWidth="1"/>
    <col min="11" max="11" width="9.109375" style="1" bestFit="1" customWidth="1"/>
    <col min="12" max="12" width="18.44140625" style="1" bestFit="1" customWidth="1"/>
    <col min="13" max="13" width="16.44140625" style="1" bestFit="1" customWidth="1"/>
    <col min="14" max="14" width="12" style="1" bestFit="1" customWidth="1"/>
    <col min="15" max="16" width="9.109375" style="1" customWidth="1"/>
    <col min="17" max="17" width="21.88671875" style="1" bestFit="1" customWidth="1"/>
    <col min="18" max="18" width="9.109375" style="1" bestFit="1" customWidth="1"/>
    <col min="19" max="37" width="9.109375" style="1" customWidth="1"/>
    <col min="38" max="16384" width="9.109375" style="1"/>
  </cols>
  <sheetData>
    <row r="2" spans="1:19" ht="21" x14ac:dyDescent="0.3">
      <c r="A2" s="29" t="s">
        <v>0</v>
      </c>
      <c r="B2" s="29" t="s">
        <v>0</v>
      </c>
      <c r="C2" s="29" t="s">
        <v>0</v>
      </c>
      <c r="D2" s="29" t="s">
        <v>0</v>
      </c>
      <c r="E2" s="29" t="s">
        <v>0</v>
      </c>
      <c r="F2" s="29" t="s">
        <v>0</v>
      </c>
    </row>
    <row r="3" spans="1:19" ht="16.5" customHeight="1" x14ac:dyDescent="0.3">
      <c r="A3" s="28" t="s">
        <v>1</v>
      </c>
      <c r="B3" s="28" t="s">
        <v>1</v>
      </c>
      <c r="C3" s="28" t="s">
        <v>1</v>
      </c>
      <c r="D3" s="28" t="s">
        <v>1</v>
      </c>
      <c r="E3" s="28" t="s">
        <v>1</v>
      </c>
      <c r="F3" s="28" t="s">
        <v>1</v>
      </c>
    </row>
    <row r="5" spans="1:19" ht="22.8" x14ac:dyDescent="0.4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"/>
    </row>
    <row r="6" spans="1:19" s="2" customFormat="1" ht="17.399999999999999" x14ac:dyDescent="0.3">
      <c r="A6" s="30" t="s">
        <v>3</v>
      </c>
      <c r="B6" s="30" t="s">
        <v>3</v>
      </c>
      <c r="C6" s="30" t="s">
        <v>3</v>
      </c>
      <c r="D6" s="30" t="s">
        <v>3</v>
      </c>
      <c r="E6" s="30" t="s">
        <v>3</v>
      </c>
      <c r="F6" s="30" t="s">
        <v>3</v>
      </c>
      <c r="G6" s="30" t="s">
        <v>3</v>
      </c>
      <c r="H6" s="30" t="s">
        <v>3</v>
      </c>
      <c r="I6" s="30" t="s">
        <v>3</v>
      </c>
      <c r="J6" s="30" t="s">
        <v>3</v>
      </c>
      <c r="K6" s="30" t="s">
        <v>3</v>
      </c>
      <c r="L6" s="30" t="s">
        <v>3</v>
      </c>
      <c r="M6" s="30" t="s">
        <v>3</v>
      </c>
      <c r="N6" s="30" t="s">
        <v>3</v>
      </c>
      <c r="O6" s="30" t="s">
        <v>3</v>
      </c>
      <c r="P6" s="30" t="s">
        <v>3</v>
      </c>
      <c r="Q6" s="30" t="s">
        <v>3</v>
      </c>
      <c r="R6" s="30" t="s">
        <v>3</v>
      </c>
    </row>
    <row r="8" spans="1:19" x14ac:dyDescent="0.3">
      <c r="A8" s="38" t="s">
        <v>4</v>
      </c>
      <c r="B8" s="26" t="s">
        <v>5</v>
      </c>
      <c r="C8" s="26" t="s">
        <v>6</v>
      </c>
      <c r="D8" s="38" t="s">
        <v>7</v>
      </c>
      <c r="E8" s="41" t="s">
        <v>8</v>
      </c>
      <c r="F8" s="42"/>
      <c r="G8" s="42"/>
      <c r="H8" s="42"/>
      <c r="I8" s="43"/>
      <c r="J8" s="31" t="s">
        <v>9</v>
      </c>
      <c r="K8" s="32"/>
      <c r="L8" s="32"/>
      <c r="M8" s="32"/>
      <c r="N8" s="33"/>
      <c r="O8" s="31" t="s">
        <v>10</v>
      </c>
      <c r="P8" s="32"/>
      <c r="Q8" s="33"/>
      <c r="R8" s="26" t="s">
        <v>11</v>
      </c>
    </row>
    <row r="9" spans="1:19" x14ac:dyDescent="0.3">
      <c r="A9" s="39"/>
      <c r="B9" s="40"/>
      <c r="C9" s="40"/>
      <c r="D9" s="39"/>
      <c r="E9" s="44" t="s">
        <v>12</v>
      </c>
      <c r="F9" s="26" t="s">
        <v>13</v>
      </c>
      <c r="G9" s="38" t="s">
        <v>14</v>
      </c>
      <c r="H9" s="38" t="s">
        <v>15</v>
      </c>
      <c r="I9" s="26" t="s">
        <v>16</v>
      </c>
      <c r="J9" s="34"/>
      <c r="K9" s="35"/>
      <c r="L9" s="35"/>
      <c r="M9" s="35"/>
      <c r="N9" s="36"/>
      <c r="O9" s="34"/>
      <c r="P9" s="35"/>
      <c r="Q9" s="36"/>
      <c r="R9" s="40"/>
    </row>
    <row r="10" spans="1:19" ht="100.8" x14ac:dyDescent="0.3">
      <c r="A10" s="27"/>
      <c r="B10" s="27"/>
      <c r="C10" s="27"/>
      <c r="D10" s="27"/>
      <c r="E10" s="44"/>
      <c r="F10" s="27"/>
      <c r="G10" s="45"/>
      <c r="H10" s="45"/>
      <c r="I10" s="27"/>
      <c r="J10" s="5" t="s">
        <v>17</v>
      </c>
      <c r="K10" s="6" t="s">
        <v>18</v>
      </c>
      <c r="L10" s="5" t="s">
        <v>19</v>
      </c>
      <c r="M10" s="5" t="s">
        <v>20</v>
      </c>
      <c r="N10" s="5" t="s">
        <v>21</v>
      </c>
      <c r="O10" s="5" t="s">
        <v>22</v>
      </c>
      <c r="P10" s="5" t="s">
        <v>23</v>
      </c>
      <c r="Q10" s="5" t="s">
        <v>24</v>
      </c>
      <c r="R10" s="27"/>
    </row>
    <row r="11" spans="1:19" ht="22.5" customHeight="1" x14ac:dyDescent="0.3">
      <c r="A11" s="4" t="str">
        <f>"(1)"</f>
        <v>(1)</v>
      </c>
      <c r="B11" s="4" t="str">
        <f>"(2)"</f>
        <v>(2)</v>
      </c>
      <c r="C11" s="4" t="str">
        <f>"(3)"</f>
        <v>(3)</v>
      </c>
      <c r="D11" s="4" t="str">
        <f>"(4)"</f>
        <v>(4)</v>
      </c>
      <c r="E11" s="4" t="str">
        <f>"(5)"</f>
        <v>(5)</v>
      </c>
      <c r="F11" s="4" t="str">
        <f>"(6)"</f>
        <v>(6)</v>
      </c>
      <c r="G11" s="4" t="str">
        <f>"(7)"</f>
        <v>(7)</v>
      </c>
      <c r="H11" s="4" t="str">
        <f>"(8)"</f>
        <v>(8)</v>
      </c>
      <c r="I11" s="4" t="str">
        <f>"(9)"</f>
        <v>(9)</v>
      </c>
      <c r="J11" s="4" t="str">
        <f>"(10)"</f>
        <v>(10)</v>
      </c>
      <c r="K11" s="4" t="str">
        <f>"(11)"</f>
        <v>(11)</v>
      </c>
      <c r="L11" s="4" t="str">
        <f>"(12)"</f>
        <v>(12)</v>
      </c>
      <c r="M11" s="4" t="str">
        <f>"(13)"</f>
        <v>(13)</v>
      </c>
      <c r="N11" s="4" t="str">
        <f>"(14)"</f>
        <v>(14)</v>
      </c>
      <c r="O11" s="4" t="str">
        <f>"(15)"</f>
        <v>(15)</v>
      </c>
      <c r="P11" s="4" t="str">
        <f>"(16)"</f>
        <v>(16)</v>
      </c>
      <c r="Q11" s="4" t="str">
        <f>"(17)"</f>
        <v>(17)</v>
      </c>
      <c r="R11" s="4" t="str">
        <f>"(18)"</f>
        <v>(18)</v>
      </c>
    </row>
    <row r="12" spans="1:19" ht="20.25" customHeight="1" x14ac:dyDescent="0.3">
      <c r="A12" s="20"/>
      <c r="B12" s="20"/>
      <c r="C12" s="21" t="s">
        <v>25</v>
      </c>
      <c r="D12" s="20" t="s">
        <v>26</v>
      </c>
      <c r="E12" s="20">
        <v>36</v>
      </c>
      <c r="F12" s="20" t="s">
        <v>26</v>
      </c>
      <c r="G12" s="20" t="s">
        <v>26</v>
      </c>
      <c r="H12" s="20" t="s">
        <v>26</v>
      </c>
      <c r="I12" s="20" t="s">
        <v>26</v>
      </c>
      <c r="J12" s="20">
        <v>17</v>
      </c>
      <c r="K12" s="20" t="s">
        <v>26</v>
      </c>
      <c r="L12" s="20" t="s">
        <v>26</v>
      </c>
      <c r="M12" s="20">
        <v>19</v>
      </c>
      <c r="N12" s="20" t="s">
        <v>26</v>
      </c>
      <c r="O12" s="22" t="s">
        <v>26</v>
      </c>
      <c r="P12" s="22" t="s">
        <v>26</v>
      </c>
      <c r="Q12" s="22">
        <v>36</v>
      </c>
      <c r="R12" s="20" t="s">
        <v>26</v>
      </c>
    </row>
    <row r="13" spans="1:19" ht="18" x14ac:dyDescent="0.35">
      <c r="A13" s="23"/>
      <c r="B13" s="23"/>
      <c r="C13" s="25" t="s">
        <v>27</v>
      </c>
      <c r="D13" s="24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</row>
    <row r="14" spans="1:19" ht="18" x14ac:dyDescent="0.35">
      <c r="A14" s="23"/>
      <c r="B14" s="23"/>
      <c r="C14" s="25" t="s">
        <v>28</v>
      </c>
      <c r="D14" s="24"/>
      <c r="E14" s="23">
        <f>IF(SUM(E12:E12)=0, "", SUM(E12:E12))</f>
        <v>36</v>
      </c>
      <c r="F14" s="23" t="str">
        <f>IF(SUM(F12:F12)=0, "", SUM(F12:F12))</f>
        <v/>
      </c>
      <c r="G14" s="23"/>
      <c r="H14" s="23"/>
      <c r="I14" s="23" t="str">
        <f t="shared" ref="I14:Q14" si="0">IF(SUM(I12:I12)=0, "", SUM(I12:I12))</f>
        <v/>
      </c>
      <c r="J14" s="23">
        <f t="shared" si="0"/>
        <v>17</v>
      </c>
      <c r="K14" s="23" t="str">
        <f t="shared" si="0"/>
        <v/>
      </c>
      <c r="L14" s="23" t="str">
        <f t="shared" si="0"/>
        <v/>
      </c>
      <c r="M14" s="23">
        <f t="shared" si="0"/>
        <v>19</v>
      </c>
      <c r="N14" s="23" t="str">
        <f t="shared" si="0"/>
        <v/>
      </c>
      <c r="O14" s="23" t="str">
        <f t="shared" si="0"/>
        <v/>
      </c>
      <c r="P14" s="23" t="str">
        <f t="shared" si="0"/>
        <v/>
      </c>
      <c r="Q14" s="23">
        <f t="shared" si="0"/>
        <v>36</v>
      </c>
      <c r="R14" s="24"/>
    </row>
  </sheetData>
  <mergeCells count="17">
    <mergeCell ref="H9:H10"/>
    <mergeCell ref="I9:I10"/>
    <mergeCell ref="A3:F3"/>
    <mergeCell ref="A2:F2"/>
    <mergeCell ref="A6:R6"/>
    <mergeCell ref="J8:N9"/>
    <mergeCell ref="A5:R5"/>
    <mergeCell ref="A8:A10"/>
    <mergeCell ref="B8:B10"/>
    <mergeCell ref="C8:C10"/>
    <mergeCell ref="O8:Q9"/>
    <mergeCell ref="D8:D10"/>
    <mergeCell ref="R8:R10"/>
    <mergeCell ref="E8:I8"/>
    <mergeCell ref="E9:E10"/>
    <mergeCell ref="F9:F10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013-BD4A-419F-81EB-18060D72977D}">
  <dimension ref="A2:V17"/>
  <sheetViews>
    <sheetView zoomScale="80" zoomScaleNormal="80" workbookViewId="0">
      <selection activeCell="I23" sqref="I23"/>
    </sheetView>
  </sheetViews>
  <sheetFormatPr defaultColWidth="9.109375" defaultRowHeight="16.8" x14ac:dyDescent="0.3"/>
  <cols>
    <col min="1" max="1" width="13.44140625" style="1" bestFit="1" customWidth="1"/>
    <col min="2" max="2" width="9.109375" style="1" customWidth="1"/>
    <col min="3" max="3" width="13.44140625" style="1" bestFit="1" customWidth="1"/>
    <col min="4" max="5" width="9.109375" style="1" customWidth="1"/>
    <col min="6" max="8" width="9.109375" style="1" bestFit="1" customWidth="1"/>
    <col min="9" max="9" width="17.33203125" style="1" bestFit="1" customWidth="1"/>
    <col min="10" max="10" width="9.109375" style="1" customWidth="1"/>
    <col min="11" max="11" width="18.44140625" style="1" bestFit="1" customWidth="1"/>
    <col min="12" max="12" width="16.44140625" style="1" bestFit="1" customWidth="1"/>
    <col min="13" max="13" width="12" style="1" customWidth="1"/>
    <col min="14" max="15" width="9.109375" style="1" customWidth="1"/>
    <col min="16" max="16" width="21.88671875" style="1" bestFit="1" customWidth="1"/>
    <col min="17" max="17" width="9.109375" style="1" customWidth="1"/>
    <col min="18" max="18" width="9.44140625" style="1" bestFit="1" customWidth="1"/>
    <col min="19" max="19" width="30" style="1" customWidth="1"/>
    <col min="20" max="20" width="9.109375" style="1" bestFit="1" customWidth="1"/>
    <col min="21" max="40" width="9.109375" style="1" customWidth="1"/>
    <col min="41" max="16384" width="9.109375" style="1"/>
  </cols>
  <sheetData>
    <row r="2" spans="1:22" ht="21" x14ac:dyDescent="0.3">
      <c r="A2" s="29" t="s">
        <v>0</v>
      </c>
      <c r="B2" s="29" t="s">
        <v>0</v>
      </c>
      <c r="C2" s="29" t="s">
        <v>0</v>
      </c>
      <c r="D2" s="29" t="s">
        <v>0</v>
      </c>
      <c r="E2" s="29" t="s">
        <v>0</v>
      </c>
      <c r="F2" s="46" t="s">
        <v>0</v>
      </c>
      <c r="G2" s="46" t="s">
        <v>0</v>
      </c>
    </row>
    <row r="3" spans="1:22" ht="16.5" customHeight="1" x14ac:dyDescent="0.3">
      <c r="A3" s="28" t="s">
        <v>1</v>
      </c>
      <c r="B3" s="28" t="s">
        <v>1</v>
      </c>
      <c r="C3" s="28" t="s">
        <v>1</v>
      </c>
      <c r="D3" s="28" t="s">
        <v>1</v>
      </c>
      <c r="E3" s="28" t="s">
        <v>1</v>
      </c>
      <c r="F3" s="46" t="s">
        <v>1</v>
      </c>
      <c r="G3" s="46" t="s">
        <v>1</v>
      </c>
    </row>
    <row r="5" spans="1:22" ht="22.8" x14ac:dyDescent="0.4">
      <c r="A5" s="37" t="s">
        <v>29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2" s="2" customFormat="1" ht="17.399999999999999" x14ac:dyDescent="0.3">
      <c r="A6" s="30" t="s">
        <v>3</v>
      </c>
      <c r="B6" s="30" t="s">
        <v>3</v>
      </c>
      <c r="C6" s="30" t="s">
        <v>3</v>
      </c>
      <c r="D6" s="30" t="s">
        <v>3</v>
      </c>
      <c r="E6" s="30" t="s">
        <v>3</v>
      </c>
      <c r="F6" s="30" t="s">
        <v>3</v>
      </c>
      <c r="G6" s="30" t="s">
        <v>3</v>
      </c>
      <c r="H6" s="30" t="s">
        <v>3</v>
      </c>
      <c r="I6" s="30" t="s">
        <v>3</v>
      </c>
      <c r="J6" s="30" t="s">
        <v>3</v>
      </c>
      <c r="K6" s="30" t="s">
        <v>3</v>
      </c>
      <c r="L6" s="30" t="s">
        <v>3</v>
      </c>
      <c r="M6" s="30" t="s">
        <v>3</v>
      </c>
      <c r="N6" s="30" t="s">
        <v>3</v>
      </c>
      <c r="O6" s="30" t="s">
        <v>3</v>
      </c>
      <c r="P6" s="30" t="s">
        <v>3</v>
      </c>
      <c r="Q6" s="30" t="s">
        <v>3</v>
      </c>
      <c r="R6" s="30" t="s">
        <v>3</v>
      </c>
      <c r="S6" s="30" t="s">
        <v>3</v>
      </c>
      <c r="T6" s="30" t="s">
        <v>3</v>
      </c>
      <c r="U6" s="30" t="s">
        <v>3</v>
      </c>
    </row>
    <row r="8" spans="1:22" ht="47.25" customHeight="1" x14ac:dyDescent="0.3">
      <c r="A8" s="38" t="s">
        <v>4</v>
      </c>
      <c r="B8" s="38" t="s">
        <v>30</v>
      </c>
      <c r="C8" s="38" t="s">
        <v>31</v>
      </c>
      <c r="D8" s="41" t="s">
        <v>8</v>
      </c>
      <c r="E8" s="42"/>
      <c r="F8" s="42"/>
      <c r="G8" s="42"/>
      <c r="H8" s="43"/>
      <c r="I8" s="31" t="s">
        <v>9</v>
      </c>
      <c r="J8" s="32"/>
      <c r="K8" s="32"/>
      <c r="L8" s="32"/>
      <c r="M8" s="33"/>
      <c r="N8" s="31" t="s">
        <v>10</v>
      </c>
      <c r="O8" s="32"/>
      <c r="P8" s="33"/>
      <c r="Q8" s="44" t="s">
        <v>32</v>
      </c>
      <c r="R8" s="44"/>
      <c r="S8" s="44"/>
      <c r="T8" s="44"/>
      <c r="U8" s="44"/>
    </row>
    <row r="9" spans="1:22" ht="39" customHeight="1" x14ac:dyDescent="0.3">
      <c r="A9" s="39"/>
      <c r="B9" s="39"/>
      <c r="C9" s="39"/>
      <c r="D9" s="26" t="s">
        <v>12</v>
      </c>
      <c r="E9" s="26" t="s">
        <v>13</v>
      </c>
      <c r="F9" s="38" t="s">
        <v>14</v>
      </c>
      <c r="G9" s="38" t="s">
        <v>15</v>
      </c>
      <c r="H9" s="26" t="s">
        <v>16</v>
      </c>
      <c r="I9" s="34"/>
      <c r="J9" s="35"/>
      <c r="K9" s="35"/>
      <c r="L9" s="35"/>
      <c r="M9" s="36"/>
      <c r="N9" s="34"/>
      <c r="O9" s="35"/>
      <c r="P9" s="36"/>
      <c r="Q9" s="44" t="s">
        <v>33</v>
      </c>
      <c r="R9" s="44" t="s">
        <v>34</v>
      </c>
      <c r="S9" s="44"/>
      <c r="T9" s="48" t="s">
        <v>35</v>
      </c>
      <c r="U9" s="48" t="s">
        <v>57</v>
      </c>
    </row>
    <row r="10" spans="1:22" ht="100.8" x14ac:dyDescent="0.3">
      <c r="A10" s="45"/>
      <c r="B10" s="45"/>
      <c r="C10" s="45"/>
      <c r="D10" s="27"/>
      <c r="E10" s="27"/>
      <c r="F10" s="45"/>
      <c r="G10" s="45"/>
      <c r="H10" s="27"/>
      <c r="I10" s="5" t="s">
        <v>17</v>
      </c>
      <c r="J10" s="6" t="s">
        <v>18</v>
      </c>
      <c r="K10" s="5" t="s">
        <v>19</v>
      </c>
      <c r="L10" s="5" t="s">
        <v>20</v>
      </c>
      <c r="M10" s="17" t="s">
        <v>21</v>
      </c>
      <c r="N10" s="5" t="s">
        <v>22</v>
      </c>
      <c r="O10" s="5" t="s">
        <v>23</v>
      </c>
      <c r="P10" s="7" t="s">
        <v>24</v>
      </c>
      <c r="Q10" s="44"/>
      <c r="R10" s="5" t="s">
        <v>8</v>
      </c>
      <c r="S10" s="5" t="s">
        <v>56</v>
      </c>
      <c r="T10" s="44"/>
      <c r="U10" s="44"/>
    </row>
    <row r="11" spans="1:22" ht="22.5" customHeight="1" x14ac:dyDescent="0.3">
      <c r="A11" s="4" t="str">
        <f>"(1)"</f>
        <v>(1)</v>
      </c>
      <c r="B11" s="4" t="str">
        <f>"(2)"</f>
        <v>(2)</v>
      </c>
      <c r="C11" s="4" t="str">
        <f>"(3)"</f>
        <v>(3)</v>
      </c>
      <c r="D11" s="4" t="str">
        <f>"(4)"</f>
        <v>(4)</v>
      </c>
      <c r="E11" s="4" t="str">
        <f>"(5)"</f>
        <v>(5)</v>
      </c>
      <c r="F11" s="4" t="str">
        <f>"(6)"</f>
        <v>(6)</v>
      </c>
      <c r="G11" s="4" t="str">
        <f>"(7)"</f>
        <v>(7)</v>
      </c>
      <c r="H11" s="4" t="str">
        <f>"(8)"</f>
        <v>(8)</v>
      </c>
      <c r="I11" s="4" t="str">
        <f>"(9)"</f>
        <v>(9)</v>
      </c>
      <c r="J11" s="4" t="str">
        <f>"(10)"</f>
        <v>(10)</v>
      </c>
      <c r="K11" s="4" t="str">
        <f>"(11)"</f>
        <v>(11)</v>
      </c>
      <c r="L11" s="4" t="str">
        <f>"(12)"</f>
        <v>(12)</v>
      </c>
      <c r="M11" s="4" t="str">
        <f>"(13)"</f>
        <v>(13)</v>
      </c>
      <c r="N11" s="4" t="str">
        <f>"(14)"</f>
        <v>(14)</v>
      </c>
      <c r="O11" s="8" t="str">
        <f>"(15)"</f>
        <v>(15)</v>
      </c>
      <c r="P11" s="5" t="str">
        <f>"(16)"</f>
        <v>(16)</v>
      </c>
      <c r="Q11" s="5" t="str">
        <f>"(17)"</f>
        <v>(17)</v>
      </c>
      <c r="R11" s="5" t="str">
        <f>"(18)"</f>
        <v>(18)</v>
      </c>
      <c r="S11" s="5" t="str">
        <f>"(19)"</f>
        <v>(19)</v>
      </c>
      <c r="T11" s="15" t="str">
        <f>"(20)"</f>
        <v>(20)</v>
      </c>
      <c r="U11" s="17" t="str">
        <f>"(21)"</f>
        <v>(21)</v>
      </c>
    </row>
    <row r="12" spans="1:22" ht="18" x14ac:dyDescent="0.35">
      <c r="A12" s="23" t="s">
        <v>36</v>
      </c>
      <c r="B12" s="23" t="s">
        <v>37</v>
      </c>
      <c r="C12" s="23" t="s">
        <v>36</v>
      </c>
      <c r="D12" s="23">
        <v>5</v>
      </c>
      <c r="E12" s="23" t="s">
        <v>26</v>
      </c>
      <c r="F12" s="23" t="s">
        <v>26</v>
      </c>
      <c r="G12" s="23" t="s">
        <v>26</v>
      </c>
      <c r="H12" s="23" t="s">
        <v>26</v>
      </c>
      <c r="I12" s="23">
        <v>5</v>
      </c>
      <c r="J12" s="23" t="s">
        <v>26</v>
      </c>
      <c r="K12" s="23" t="s">
        <v>26</v>
      </c>
      <c r="L12" s="23" t="s">
        <v>26</v>
      </c>
      <c r="M12" s="23" t="s">
        <v>26</v>
      </c>
      <c r="N12" s="23" t="s">
        <v>26</v>
      </c>
      <c r="O12" s="23" t="s">
        <v>26</v>
      </c>
      <c r="P12" s="23">
        <v>5</v>
      </c>
      <c r="Q12" s="23">
        <v>1</v>
      </c>
      <c r="R12" s="23" t="s">
        <v>26</v>
      </c>
      <c r="S12" s="23" t="s">
        <v>26</v>
      </c>
      <c r="T12" s="23">
        <v>1</v>
      </c>
      <c r="U12" s="23">
        <v>3</v>
      </c>
      <c r="V12" s="16" t="s">
        <v>26</v>
      </c>
    </row>
    <row r="13" spans="1:22" ht="18" x14ac:dyDescent="0.35">
      <c r="A13" s="23" t="s">
        <v>38</v>
      </c>
      <c r="B13" s="23" t="s">
        <v>39</v>
      </c>
      <c r="C13" s="23" t="s">
        <v>38</v>
      </c>
      <c r="D13" s="23">
        <v>3</v>
      </c>
      <c r="E13" s="23" t="s">
        <v>26</v>
      </c>
      <c r="F13" s="23" t="s">
        <v>26</v>
      </c>
      <c r="G13" s="23" t="s">
        <v>26</v>
      </c>
      <c r="H13" s="23">
        <v>30000</v>
      </c>
      <c r="I13" s="23">
        <v>3</v>
      </c>
      <c r="J13" s="23" t="s">
        <v>26</v>
      </c>
      <c r="K13" s="23" t="s">
        <v>26</v>
      </c>
      <c r="L13" s="23" t="s">
        <v>26</v>
      </c>
      <c r="M13" s="23" t="s">
        <v>26</v>
      </c>
      <c r="N13" s="23" t="s">
        <v>26</v>
      </c>
      <c r="O13" s="23" t="s">
        <v>26</v>
      </c>
      <c r="P13" s="23">
        <v>3</v>
      </c>
      <c r="Q13" s="23">
        <v>1</v>
      </c>
      <c r="R13" s="23" t="s">
        <v>26</v>
      </c>
      <c r="S13" s="23" t="s">
        <v>26</v>
      </c>
      <c r="T13" s="23">
        <v>1</v>
      </c>
      <c r="U13" s="23">
        <v>1</v>
      </c>
      <c r="V13" s="16" t="s">
        <v>26</v>
      </c>
    </row>
    <row r="14" spans="1:22" ht="18" x14ac:dyDescent="0.35">
      <c r="A14" s="23" t="s">
        <v>40</v>
      </c>
      <c r="B14" s="23" t="s">
        <v>41</v>
      </c>
      <c r="C14" s="23" t="s">
        <v>40</v>
      </c>
      <c r="D14" s="23">
        <v>1</v>
      </c>
      <c r="E14" s="23" t="s">
        <v>26</v>
      </c>
      <c r="F14" s="23" t="s">
        <v>26</v>
      </c>
      <c r="G14" s="23" t="s">
        <v>26</v>
      </c>
      <c r="H14" s="23" t="s">
        <v>26</v>
      </c>
      <c r="I14" s="23">
        <v>1</v>
      </c>
      <c r="J14" s="23" t="s">
        <v>26</v>
      </c>
      <c r="K14" s="23" t="s">
        <v>26</v>
      </c>
      <c r="L14" s="23" t="s">
        <v>26</v>
      </c>
      <c r="M14" s="23" t="s">
        <v>26</v>
      </c>
      <c r="N14" s="23" t="s">
        <v>26</v>
      </c>
      <c r="O14" s="23" t="s">
        <v>26</v>
      </c>
      <c r="P14" s="23">
        <v>1</v>
      </c>
      <c r="Q14" s="23" t="s">
        <v>26</v>
      </c>
      <c r="R14" s="23" t="s">
        <v>26</v>
      </c>
      <c r="S14" s="23" t="s">
        <v>26</v>
      </c>
      <c r="T14" s="23" t="s">
        <v>26</v>
      </c>
      <c r="U14" s="23">
        <v>1</v>
      </c>
      <c r="V14" s="16" t="s">
        <v>26</v>
      </c>
    </row>
    <row r="15" spans="1:22" ht="18" x14ac:dyDescent="0.35">
      <c r="A15" s="47" t="s">
        <v>42</v>
      </c>
      <c r="B15" s="47" t="s">
        <v>42</v>
      </c>
      <c r="C15" s="47" t="s">
        <v>42</v>
      </c>
      <c r="D15" s="23">
        <f>IF(SUM(D12:D14)=0, "", SUM(D12:D14))</f>
        <v>9</v>
      </c>
      <c r="E15" s="23" t="str">
        <f>IF(SUM(E12:E14)=0, "", SUM(E12:E14))</f>
        <v/>
      </c>
      <c r="F15" s="23"/>
      <c r="G15" s="23"/>
      <c r="H15" s="23">
        <f t="shared" ref="H15:R15" si="0">IF(SUM(H12:H14)=0, "", SUM(H12:H14))</f>
        <v>30000</v>
      </c>
      <c r="I15" s="23">
        <f t="shared" si="0"/>
        <v>9</v>
      </c>
      <c r="J15" s="23" t="str">
        <f t="shared" si="0"/>
        <v/>
      </c>
      <c r="K15" s="23" t="str">
        <f t="shared" si="0"/>
        <v/>
      </c>
      <c r="L15" s="23" t="str">
        <f t="shared" si="0"/>
        <v/>
      </c>
      <c r="M15" s="23" t="str">
        <f t="shared" si="0"/>
        <v/>
      </c>
      <c r="N15" s="23" t="str">
        <f t="shared" si="0"/>
        <v/>
      </c>
      <c r="O15" s="23" t="str">
        <f t="shared" si="0"/>
        <v/>
      </c>
      <c r="P15" s="23">
        <f t="shared" si="0"/>
        <v>9</v>
      </c>
      <c r="Q15" s="23">
        <f t="shared" si="0"/>
        <v>2</v>
      </c>
      <c r="R15" s="23" t="str">
        <f t="shared" si="0"/>
        <v/>
      </c>
      <c r="S15" s="23"/>
      <c r="T15" s="23">
        <f>IF(SUM(T12:T14)=0, "", SUM(T12:T14))</f>
        <v>2</v>
      </c>
      <c r="U15" s="23">
        <f>IF(SUM(U12:U14)=0, "", SUM(U12:U14))</f>
        <v>5</v>
      </c>
      <c r="V15" s="16" t="s">
        <v>26</v>
      </c>
    </row>
    <row r="16" spans="1:22" ht="18" x14ac:dyDescent="0.35">
      <c r="V16" s="16" t="s">
        <v>26</v>
      </c>
    </row>
    <row r="17" spans="22:22" ht="18" x14ac:dyDescent="0.35">
      <c r="V17" s="16" t="s">
        <v>26</v>
      </c>
    </row>
  </sheetData>
  <mergeCells count="21">
    <mergeCell ref="A3:G3"/>
    <mergeCell ref="A2:G2"/>
    <mergeCell ref="A6:U6"/>
    <mergeCell ref="A15:C15"/>
    <mergeCell ref="A5:U5"/>
    <mergeCell ref="A8:A10"/>
    <mergeCell ref="B8:B10"/>
    <mergeCell ref="C8:C10"/>
    <mergeCell ref="D9:D10"/>
    <mergeCell ref="E9:E10"/>
    <mergeCell ref="T9:T10"/>
    <mergeCell ref="U9:U10"/>
    <mergeCell ref="Q8:U8"/>
    <mergeCell ref="F9:F10"/>
    <mergeCell ref="G9:G10"/>
    <mergeCell ref="H9:H10"/>
    <mergeCell ref="N8:P9"/>
    <mergeCell ref="R9:S9"/>
    <mergeCell ref="I8:M9"/>
    <mergeCell ref="Q9:Q10"/>
    <mergeCell ref="D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BDD6-6002-470B-976B-577BB71DA8E8}">
  <dimension ref="A2:U15"/>
  <sheetViews>
    <sheetView zoomScale="80" zoomScaleNormal="80" workbookViewId="0">
      <selection activeCell="E25" sqref="E25"/>
    </sheetView>
  </sheetViews>
  <sheetFormatPr defaultColWidth="9.109375" defaultRowHeight="16.8" x14ac:dyDescent="0.3"/>
  <cols>
    <col min="1" max="1" width="29" style="1" customWidth="1"/>
    <col min="2" max="2" width="9.109375" style="1" customWidth="1"/>
    <col min="3" max="3" width="10.88671875" style="1" customWidth="1"/>
    <col min="4" max="4" width="9.109375" style="1" customWidth="1"/>
    <col min="5" max="5" width="15" style="1" customWidth="1"/>
    <col min="6" max="6" width="19.44140625" style="1" bestFit="1" customWidth="1"/>
    <col min="7" max="7" width="21" style="1" bestFit="1" customWidth="1"/>
    <col min="8" max="8" width="10" style="1" bestFit="1" customWidth="1"/>
    <col min="9" max="9" width="17.6640625" style="1" bestFit="1" customWidth="1"/>
    <col min="10" max="11" width="20.33203125" style="1" customWidth="1"/>
    <col min="12" max="12" width="19" style="1" bestFit="1" customWidth="1"/>
    <col min="13" max="13" width="16.6640625" style="1" bestFit="1" customWidth="1"/>
    <col min="14" max="14" width="13.33203125" style="1" customWidth="1"/>
    <col min="15" max="15" width="17.109375" style="1" customWidth="1"/>
    <col min="16" max="16" width="22.6640625" style="1" bestFit="1" customWidth="1"/>
    <col min="17" max="17" width="9.109375" style="1" customWidth="1"/>
    <col min="18" max="18" width="9.44140625" style="1" bestFit="1" customWidth="1"/>
    <col min="19" max="19" width="20.88671875" style="1" customWidth="1"/>
    <col min="20" max="20" width="12.44140625" style="1" bestFit="1" customWidth="1"/>
    <col min="21" max="21" width="11.33203125" style="1" bestFit="1" customWidth="1"/>
    <col min="22" max="40" width="9.109375" style="1" customWidth="1"/>
    <col min="41" max="16384" width="9.109375" style="1"/>
  </cols>
  <sheetData>
    <row r="2" spans="1:21" ht="21" x14ac:dyDescent="0.3">
      <c r="A2" s="29" t="s">
        <v>0</v>
      </c>
      <c r="B2" s="29" t="s">
        <v>0</v>
      </c>
      <c r="C2" s="29" t="s">
        <v>0</v>
      </c>
      <c r="D2" s="29" t="s">
        <v>0</v>
      </c>
      <c r="E2" s="29" t="s">
        <v>0</v>
      </c>
    </row>
    <row r="3" spans="1:21" ht="16.5" customHeight="1" x14ac:dyDescent="0.3">
      <c r="A3" s="28" t="s">
        <v>1</v>
      </c>
      <c r="B3" s="28" t="s">
        <v>1</v>
      </c>
      <c r="C3" s="28" t="s">
        <v>1</v>
      </c>
      <c r="D3" s="28" t="s">
        <v>1</v>
      </c>
      <c r="E3" s="28" t="s">
        <v>1</v>
      </c>
    </row>
    <row r="5" spans="1:21" ht="22.8" x14ac:dyDescent="0.4">
      <c r="A5" s="37" t="s">
        <v>43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"/>
    </row>
    <row r="6" spans="1:21" s="2" customFormat="1" ht="17.399999999999999" x14ac:dyDescent="0.3">
      <c r="A6" s="30" t="s">
        <v>3</v>
      </c>
      <c r="B6" s="30" t="s">
        <v>3</v>
      </c>
      <c r="C6" s="30" t="s">
        <v>3</v>
      </c>
      <c r="D6" s="30" t="s">
        <v>3</v>
      </c>
      <c r="E6" s="30" t="s">
        <v>3</v>
      </c>
      <c r="F6" s="30" t="s">
        <v>3</v>
      </c>
      <c r="G6" s="30" t="s">
        <v>3</v>
      </c>
      <c r="H6" s="30" t="s">
        <v>3</v>
      </c>
      <c r="I6" s="30" t="s">
        <v>3</v>
      </c>
      <c r="J6" s="30" t="s">
        <v>3</v>
      </c>
      <c r="K6" s="30" t="s">
        <v>3</v>
      </c>
      <c r="L6" s="30" t="s">
        <v>3</v>
      </c>
      <c r="M6" s="30" t="s">
        <v>3</v>
      </c>
      <c r="N6" s="30" t="s">
        <v>3</v>
      </c>
      <c r="O6" s="30" t="s">
        <v>3</v>
      </c>
    </row>
    <row r="8" spans="1:21" ht="16.5" customHeight="1" x14ac:dyDescent="0.3">
      <c r="A8" s="50"/>
      <c r="B8" s="50" t="s">
        <v>8</v>
      </c>
      <c r="C8" s="50"/>
      <c r="D8" s="50"/>
      <c r="E8" s="50"/>
      <c r="F8" s="50"/>
      <c r="G8" s="31" t="s">
        <v>58</v>
      </c>
      <c r="H8" s="32"/>
      <c r="I8" s="32"/>
      <c r="J8" s="32"/>
      <c r="K8" s="33"/>
      <c r="L8" s="49" t="s">
        <v>10</v>
      </c>
      <c r="M8" s="49"/>
      <c r="N8" s="49"/>
      <c r="O8" s="49" t="s">
        <v>44</v>
      </c>
      <c r="P8" s="9"/>
      <c r="Q8" s="10"/>
      <c r="R8" s="10"/>
      <c r="S8" s="10"/>
      <c r="T8" s="10"/>
      <c r="U8" s="10"/>
    </row>
    <row r="9" spans="1:21" x14ac:dyDescent="0.3">
      <c r="A9" s="50"/>
      <c r="B9" s="50" t="s">
        <v>12</v>
      </c>
      <c r="C9" s="49" t="s">
        <v>13</v>
      </c>
      <c r="D9" s="50" t="s">
        <v>45</v>
      </c>
      <c r="E9" s="50" t="s">
        <v>46</v>
      </c>
      <c r="F9" s="50" t="s">
        <v>16</v>
      </c>
      <c r="G9" s="34"/>
      <c r="H9" s="35"/>
      <c r="I9" s="35"/>
      <c r="J9" s="35"/>
      <c r="K9" s="36"/>
      <c r="L9" s="49"/>
      <c r="M9" s="49"/>
      <c r="N9" s="49"/>
      <c r="O9" s="49"/>
      <c r="P9" s="9"/>
      <c r="Q9" s="9"/>
      <c r="R9" s="9"/>
      <c r="S9" s="9"/>
      <c r="T9" s="9"/>
      <c r="U9" s="9"/>
    </row>
    <row r="10" spans="1:21" ht="63.75" customHeight="1" x14ac:dyDescent="0.3">
      <c r="A10" s="50"/>
      <c r="B10" s="50"/>
      <c r="C10" s="49"/>
      <c r="D10" s="50"/>
      <c r="E10" s="50"/>
      <c r="F10" s="50"/>
      <c r="G10" s="13" t="s">
        <v>47</v>
      </c>
      <c r="H10" s="13" t="s">
        <v>48</v>
      </c>
      <c r="I10" s="13" t="s">
        <v>49</v>
      </c>
      <c r="J10" s="13" t="s">
        <v>50</v>
      </c>
      <c r="K10" s="18" t="s">
        <v>21</v>
      </c>
      <c r="L10" s="14" t="s">
        <v>22</v>
      </c>
      <c r="M10" s="14" t="s">
        <v>23</v>
      </c>
      <c r="N10" s="13" t="s">
        <v>51</v>
      </c>
      <c r="O10" s="49"/>
      <c r="P10" s="11"/>
      <c r="Q10" s="9"/>
      <c r="R10" s="11"/>
      <c r="S10" s="11"/>
      <c r="T10" s="9"/>
      <c r="U10" s="9"/>
    </row>
    <row r="11" spans="1:21" ht="22.5" customHeight="1" x14ac:dyDescent="0.3">
      <c r="A11" s="19" t="str">
        <f>"(1)"</f>
        <v>(1)</v>
      </c>
      <c r="B11" s="19" t="str">
        <f>"(2)"</f>
        <v>(2)</v>
      </c>
      <c r="C11" s="19" t="str">
        <f>"(3)"</f>
        <v>(3)</v>
      </c>
      <c r="D11" s="19" t="str">
        <f>"(4)"</f>
        <v>(4)</v>
      </c>
      <c r="E11" s="19" t="str">
        <f>"(5)"</f>
        <v>(5)</v>
      </c>
      <c r="F11" s="19" t="str">
        <f>"(6)"</f>
        <v>(6)</v>
      </c>
      <c r="G11" s="19" t="str">
        <f>"(7)"</f>
        <v>(7)</v>
      </c>
      <c r="H11" s="19" t="str">
        <f>"(8)"</f>
        <v>(8)</v>
      </c>
      <c r="I11" s="19" t="str">
        <f>"(9)"</f>
        <v>(9)</v>
      </c>
      <c r="J11" s="19" t="str">
        <f>"(10)"</f>
        <v>(10)</v>
      </c>
      <c r="K11" s="19" t="str">
        <f>"(11)"</f>
        <v>(11)</v>
      </c>
      <c r="L11" s="19" t="str">
        <f>"(12)"</f>
        <v>(12)</v>
      </c>
      <c r="M11" s="19" t="str">
        <f>"(13)"</f>
        <v>(13)</v>
      </c>
      <c r="N11" s="19" t="str">
        <f>"(14)"</f>
        <v>(14)</v>
      </c>
      <c r="O11" s="19" t="str">
        <f>"(15)"</f>
        <v>(15)</v>
      </c>
      <c r="P11" s="12"/>
      <c r="Q11" s="11"/>
      <c r="R11" s="11"/>
      <c r="S11" s="11"/>
      <c r="T11" s="11"/>
      <c r="U11" s="11"/>
    </row>
    <row r="12" spans="1:21" ht="20.25" customHeight="1" x14ac:dyDescent="0.35">
      <c r="A12" s="24" t="s">
        <v>52</v>
      </c>
      <c r="B12" s="23">
        <v>36</v>
      </c>
      <c r="C12" s="23" t="s">
        <v>26</v>
      </c>
      <c r="D12" s="23" t="s">
        <v>26</v>
      </c>
      <c r="E12" s="23" t="s">
        <v>26</v>
      </c>
      <c r="F12" s="23" t="s">
        <v>26</v>
      </c>
      <c r="G12" s="23">
        <v>17</v>
      </c>
      <c r="H12" s="23" t="s">
        <v>26</v>
      </c>
      <c r="I12" s="23" t="s">
        <v>26</v>
      </c>
      <c r="J12" s="23">
        <v>19</v>
      </c>
      <c r="K12" s="23" t="s">
        <v>26</v>
      </c>
      <c r="L12" s="23" t="s">
        <v>26</v>
      </c>
      <c r="M12" s="23" t="s">
        <v>26</v>
      </c>
      <c r="N12" s="23">
        <v>36</v>
      </c>
      <c r="O12" s="23" t="s">
        <v>26</v>
      </c>
      <c r="P12" s="16" t="s">
        <v>26</v>
      </c>
    </row>
    <row r="13" spans="1:21" ht="18" x14ac:dyDescent="0.35">
      <c r="A13" s="24" t="s">
        <v>53</v>
      </c>
      <c r="B13" s="23" t="s">
        <v>26</v>
      </c>
      <c r="C13" s="23" t="s">
        <v>26</v>
      </c>
      <c r="D13" s="23" t="s">
        <v>26</v>
      </c>
      <c r="E13" s="23" t="s">
        <v>26</v>
      </c>
      <c r="F13" s="23" t="s">
        <v>26</v>
      </c>
      <c r="G13" s="23" t="s">
        <v>26</v>
      </c>
      <c r="H13" s="23" t="s">
        <v>26</v>
      </c>
      <c r="I13" s="23" t="s">
        <v>26</v>
      </c>
      <c r="J13" s="23" t="s">
        <v>26</v>
      </c>
      <c r="K13" s="23" t="s">
        <v>26</v>
      </c>
      <c r="L13" s="23" t="s">
        <v>26</v>
      </c>
      <c r="M13" s="23" t="s">
        <v>26</v>
      </c>
      <c r="N13" s="23" t="s">
        <v>26</v>
      </c>
      <c r="O13" s="23" t="s">
        <v>26</v>
      </c>
      <c r="P13" s="16" t="s">
        <v>26</v>
      </c>
    </row>
    <row r="14" spans="1:21" ht="18" x14ac:dyDescent="0.35">
      <c r="A14" s="24" t="s">
        <v>54</v>
      </c>
      <c r="B14" s="23">
        <v>9</v>
      </c>
      <c r="C14" s="23" t="s">
        <v>26</v>
      </c>
      <c r="D14" s="23" t="s">
        <v>26</v>
      </c>
      <c r="E14" s="23" t="s">
        <v>26</v>
      </c>
      <c r="F14" s="23">
        <v>30000</v>
      </c>
      <c r="G14" s="23">
        <v>9</v>
      </c>
      <c r="H14" s="23" t="s">
        <v>26</v>
      </c>
      <c r="I14" s="23" t="s">
        <v>26</v>
      </c>
      <c r="J14" s="23" t="s">
        <v>26</v>
      </c>
      <c r="K14" s="23" t="s">
        <v>26</v>
      </c>
      <c r="L14" s="23" t="s">
        <v>26</v>
      </c>
      <c r="M14" s="23" t="s">
        <v>26</v>
      </c>
      <c r="N14" s="23">
        <v>9</v>
      </c>
      <c r="O14" s="23" t="s">
        <v>26</v>
      </c>
      <c r="P14" s="16" t="s">
        <v>26</v>
      </c>
    </row>
    <row r="15" spans="1:21" ht="18" x14ac:dyDescent="0.35">
      <c r="A15" s="24" t="s">
        <v>55</v>
      </c>
      <c r="B15" s="23">
        <f>IF(IF(B12 = "", 0, B12) + IF(B13 = "", 0, B13) - IF(B14 = "", 0, B14) = 0, "", IF(B12 = "", 0, B12) + IF(B13 = "", 0, B13) - IF(B14 = "", 0, B14))</f>
        <v>27</v>
      </c>
      <c r="C15" s="23" t="str">
        <f>IF(IF(C12 = "", 0, C12) + IF(C13 = "", 0, C13) - IF(C14 = "", 0, C14) = 0, "", IF(C12 = "", 0, C12) + IF(C13 = "", 0, C13) - IF(C14 = "", 0, C14))</f>
        <v/>
      </c>
      <c r="D15" s="23"/>
      <c r="E15" s="23"/>
      <c r="F15" s="23">
        <f t="shared" ref="F15:N15" si="0">IF(IF(F12 = "", 0, F12) + IF(F13 = "", 0, F13) - IF(F14 = "", 0, F14) = 0, "", IF(F12 = "", 0, F12) + IF(F13 = "", 0, F13) - IF(F14 = "", 0, F14))</f>
        <v>-30000</v>
      </c>
      <c r="G15" s="23">
        <f t="shared" si="0"/>
        <v>8</v>
      </c>
      <c r="H15" s="23" t="str">
        <f t="shared" si="0"/>
        <v/>
      </c>
      <c r="I15" s="23" t="str">
        <f t="shared" si="0"/>
        <v/>
      </c>
      <c r="J15" s="23">
        <f t="shared" si="0"/>
        <v>19</v>
      </c>
      <c r="K15" s="23" t="str">
        <f t="shared" si="0"/>
        <v/>
      </c>
      <c r="L15" s="23" t="str">
        <f t="shared" si="0"/>
        <v/>
      </c>
      <c r="M15" s="23" t="str">
        <f t="shared" si="0"/>
        <v/>
      </c>
      <c r="N15" s="23">
        <f t="shared" si="0"/>
        <v>27</v>
      </c>
      <c r="O15" s="23"/>
      <c r="P15" s="16"/>
    </row>
  </sheetData>
  <mergeCells count="14">
    <mergeCell ref="A3:E3"/>
    <mergeCell ref="A2:E2"/>
    <mergeCell ref="A6:O6"/>
    <mergeCell ref="G8:K9"/>
    <mergeCell ref="A5:P5"/>
    <mergeCell ref="L8:N9"/>
    <mergeCell ref="O8:O10"/>
    <mergeCell ref="D9:D10"/>
    <mergeCell ref="E9:E10"/>
    <mergeCell ref="F9:F10"/>
    <mergeCell ref="A8:A10"/>
    <mergeCell ref="B8:F8"/>
    <mergeCell ref="B9:B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Tổng số tài liệu nhập kho</vt:lpstr>
      <vt:lpstr>Tổng số tài liệu xuất kho</vt:lpstr>
      <vt:lpstr>Kho tài liệu từng năm học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Hằng</dc:creator>
  <cp:lastModifiedBy>Admin</cp:lastModifiedBy>
  <dcterms:created xsi:type="dcterms:W3CDTF">2024-09-09T04:05:51Z</dcterms:created>
  <dcterms:modified xsi:type="dcterms:W3CDTF">2024-12-06T08:03:43Z</dcterms:modified>
</cp:coreProperties>
</file>