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2021\SSG\Tài liệu chung\Mẫu tài liệu bàn giao\"/>
    </mc:Choice>
  </mc:AlternateContent>
  <bookViews>
    <workbookView xWindow="0" yWindow="0" windowWidth="10515" windowHeight="5190" tabRatio="707"/>
  </bookViews>
  <sheets>
    <sheet name="Report" sheetId="24" r:id="rId1"/>
    <sheet name="F2" sheetId="17" r:id="rId2"/>
    <sheet name="F3" sheetId="18" r:id="rId3"/>
    <sheet name="F4" sheetId="19" r:id="rId4"/>
    <sheet name="Chung" sheetId="21"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2" i="24" l="1"/>
  <c r="I11" i="24" l="1"/>
  <c r="H11" i="24"/>
  <c r="G11" i="24"/>
  <c r="J10" i="24"/>
  <c r="H10" i="24"/>
  <c r="I10" i="24"/>
  <c r="G10" i="24"/>
  <c r="J9" i="24"/>
  <c r="I9" i="24"/>
  <c r="H9" i="24"/>
  <c r="H12" i="24" s="1"/>
  <c r="G9" i="24"/>
  <c r="G12" i="24" s="1"/>
  <c r="F11" i="24"/>
  <c r="F10" i="24"/>
  <c r="F9" i="24"/>
  <c r="F12" i="24" l="1"/>
  <c r="I12" i="24"/>
  <c r="E2" i="21"/>
  <c r="D2" i="21"/>
  <c r="C2" i="21"/>
  <c r="B2" i="21"/>
  <c r="A2" i="21"/>
  <c r="E2" i="19"/>
  <c r="D2" i="19"/>
  <c r="C2" i="19"/>
  <c r="B2" i="19"/>
  <c r="A2" i="19"/>
  <c r="E2" i="18"/>
  <c r="D2" i="18"/>
  <c r="C2" i="18"/>
  <c r="B2" i="18"/>
  <c r="A2" i="18"/>
  <c r="E2" i="17"/>
  <c r="D2" i="17"/>
  <c r="C2" i="17"/>
  <c r="B2" i="17"/>
  <c r="A2" i="17"/>
</calcChain>
</file>

<file path=xl/sharedStrings.xml><?xml version="1.0" encoding="utf-8"?>
<sst xmlns="http://schemas.openxmlformats.org/spreadsheetml/2006/main" count="676" uniqueCount="417">
  <si>
    <t>Pass</t>
  </si>
  <si>
    <t>A2. Kiểm tra các tính năng liên quan đến F2MB</t>
  </si>
  <si>
    <r>
      <rPr>
        <b/>
        <sz val="10"/>
        <color theme="1"/>
        <rFont val="Segoe UI"/>
        <family val="2"/>
      </rPr>
      <t xml:space="preserve">Kiểm tra tính năng Print
</t>
    </r>
    <r>
      <rPr>
        <sz val="10"/>
        <color theme="1"/>
        <rFont val="Segoe UI"/>
        <family val="2"/>
      </rPr>
      <t>1. Truy cập F2 thường đã completed, click Print --&gt; Hệ thống tải xuồng file PDF theo form của AEON
2. Truy cập F2MB đã completed, click Print --&gt; Hệ thống tải xuồng file PDF theo form của AEON</t>
    </r>
  </si>
  <si>
    <t>A4. Kiểm tra việc cộng trừ tiền ngân sách, report Expenditures khi làm F2MB, làm CN cho F2MB</t>
  </si>
  <si>
    <t>Điều chỉnh form tạo mới F3 Multiple F2: khi truyền vào F2 có chung Contractor và Type = Expenditures, cho phép truyền cả loại Budget và Non-Budget.
- Quy trình của F3 Multiple F2 phụ thuộc vào Requested Department, Tổng giá trị trước thuế của F2 và F2 thuộc loại Budget hoặc Non-Budget. Có 03 trường hợp:
o F2 đều là Budget  --&gt; Tính theo tổng giá trị trước thuế của F2 và loại Budget.
o F2 đều là Non-Budget --&gt; Tính theo tổng giá trị trước thuế của F2 và loại Non-Budget.
o F2 có cả cả Budget Non-Budget --&gt; Tính theo tổng giá trị trước thuế của F2 và loại Non-Budget.
(có thể truyền vào cả F2 thường và F2 Multiple Item)</t>
  </si>
  <si>
    <t>1. Tách Contract Type F4 và điều chỉnh bộ phận Accounting phê duyệt</t>
  </si>
  <si>
    <t>2. Điều chỉnh tính năng import F4</t>
  </si>
  <si>
    <t>1. Màn hình Approved Requests - Tổng hợp những phiếu được user phê duyệt</t>
  </si>
  <si>
    <t>2. Điều chỉnh cấu trúc bảng Budget Limit và cách Import ngân sách</t>
  </si>
  <si>
    <t>3. Tính năng Transfer ngân sách</t>
  </si>
  <si>
    <t>4. Điều chỉnh lại quy tắc nhập User Budget Item</t>
  </si>
  <si>
    <t>Fail</t>
  </si>
  <si>
    <t>Untested</t>
  </si>
  <si>
    <t>N/A</t>
  </si>
  <si>
    <t>Total</t>
  </si>
  <si>
    <t>ID</t>
  </si>
  <si>
    <t>Test Case Procedure</t>
  </si>
  <si>
    <t>Expected Results</t>
  </si>
  <si>
    <t>Results</t>
  </si>
  <si>
    <t>Note</t>
  </si>
  <si>
    <t>Kiểm tra chức năng Export Excel</t>
  </si>
  <si>
    <t>A. Check F2 Multi Budget</t>
  </si>
  <si>
    <t>Test Case Description</t>
  </si>
  <si>
    <t>Kiểm tra Form tạo mới F2MB</t>
  </si>
  <si>
    <t>Kiểm tra quy trình F2MB - 2 Item Budget + NonBudget, Total = 30,000,000</t>
  </si>
  <si>
    <t>Kiểm tra quy trình F2MB - 2 Item Budget + NonBudget, Total = 30,000,001 hoặc 100,000,000</t>
  </si>
  <si>
    <t>Kiểm tra quy trình F2MB - 2 Item Budget + NonBudget, Total = 100,000,001 hoặc 500,000,000</t>
  </si>
  <si>
    <t>Kiểm tra quy trình F2MB - 2 Item Budget + NonBudget, Total = 500,000,001 hoặc 2,000,000,000</t>
  </si>
  <si>
    <t>Kiểm tra quy trình F2MB - 2 Item Budget + NonBudget, Total = 2,000,000,001 hoặc 10,000,000,000</t>
  </si>
  <si>
    <t>Kiểm tra quy trình F2MB - 2 Item Budget + NonBudget, Total = 10,000,000,001</t>
  </si>
  <si>
    <t xml:space="preserve">Kiểm tra quy trình F2MB - Dùng 01 item - Budget - Total = 30,000,000 </t>
  </si>
  <si>
    <t xml:space="preserve">Kiểm tra quy trình F2MB - Dùng 01 item - NonBudget - Total = 30,000,000 </t>
  </si>
  <si>
    <t xml:space="preserve">Kiểm tra quy trình F2MB - Dùng 01 item - NonBudget - Total = 10,000,000,001 </t>
  </si>
  <si>
    <t xml:space="preserve">Kiểm tra quy trình F2MB - Dùng 01 item - Budget - Total = 20,000,000,001 </t>
  </si>
  <si>
    <t xml:space="preserve">Kiểm tra quy trình F2MB - Dùng 01 item - Budget - Total = 30,000,001 hoặc Total = 100,000,000 </t>
  </si>
  <si>
    <t xml:space="preserve">Kiểm tra quy trình F2MB - Dùng 01 item - NonBudget - Total = 30,000,001 hoặc Total = 100,000,000 </t>
  </si>
  <si>
    <t xml:space="preserve">Kiểm tra quy trình F2MB - Dùng 01 item - Budget - Total = 100,000,001 hoặc Total = 500,000,000 </t>
  </si>
  <si>
    <t xml:space="preserve">Kiểm tra quy trình F2MB - Dùng 01 item - NonBudget - Total = 100,000,001 hoặc Total = 500,000,000 </t>
  </si>
  <si>
    <t xml:space="preserve">Kiểm tra quy trình F2MB - Dùng 01 item - Budget - Total = 500,000,001 hoặc Total = 2,000,000,000 </t>
  </si>
  <si>
    <t xml:space="preserve">Kiểm tra quy trình F2MB - Dùng 01 item - NonBudget - Total = 500,000,001 hoặc Total = 2,000,000,000 </t>
  </si>
  <si>
    <t xml:space="preserve">Kiểm tra quy trình F2MB - Dùng 01 item - Budget - Total = 2,000,000,001 hoặc Total = 10,000,000,000 </t>
  </si>
  <si>
    <t xml:space="preserve">Kiểm tra quy trình F2MB - Dùng 01 item - NonBudget - Total = 2,000,000,001 hoặc Total = 10,000,000,000 </t>
  </si>
  <si>
    <t xml:space="preserve">Kiểm tra quy trình F2MB - Dùng 01 item - Budget - Total = 10,000,000,001 hoặc Total = 20,000,000,000 </t>
  </si>
  <si>
    <t>Kiểm tra tính năng Print</t>
  </si>
  <si>
    <t>1. Click New Purchasing --&gt; New Purchasing For Multi-Budgets
2. Kiểm tra các trường thông tin
3. Click Save
4. Nhập đủ các trường bắt buộc, click Save
5. Click Submit
6. Click New Purchasing --&gt; New Purchasing For Multi-Budgets, nhập đầy đủ các trường bắt buộc, click Submit</t>
  </si>
  <si>
    <t>1. Hiển thị form tạo mới F2MB
2. Hệ thống hiển thị đầy đủ các trường thông tin
3. Hiển thị cảnh báo cần nhập các trường bắt buộc, không cho tạo phiếu
4. Hệ thống tạo phiếu ở trạng thái Draft
5. Phiếu chuyển sang trạng thái Waiting HOD Approval - Checker
6. Hệ thống tạo phiếu ở trạng thái Waiting HOD Approval - Checker</t>
  </si>
  <si>
    <t>Đơn vị: VNĐ
Tạo 02 Budget như sau:
- 2020 - IT - B20-1000 - HQ - 100,000,000,000
- 2020 - IT - B20-2000 - LB - 0</t>
  </si>
  <si>
    <t>1. Tạo F2MB với các thông tin:
- Type = Expenditures
- Requested Department = IT
- DIC = IT, Year = 2020, Budget Item = B20-1000 và B20-2000
- B20-1000 - HQ - 10,000,000, %VAT = 10 // B20-2000 - LB - 20,000,000, %VAT = 5
- Ordering Department = HR
2. Submit, check Processing Stage</t>
  </si>
  <si>
    <t>2. Quy trình phê duyệt đến cấp GM</t>
  </si>
  <si>
    <t>2. Quy trình phê duyệt đến cấp ED</t>
  </si>
  <si>
    <t>1. Truy cập F2MB với các thông tin:
- Type = Expenditures
- Requested Department = IT
- DIC = IT, Year = 2020, Budget Item = B20-1000 và B20-2000
- B20-1000 - HQ - 10,000,000 %VAT = 10 // B20-2000 - LB - 20,000,001, %VAT = 5 
hoặc B20-1000 - HQ - 10,000,000, %VAT = 10 // B20-2000 - LB - 90,000,000, %VAT = 5 
- Ordering Department = HR
2. Submit, check Processing Stage</t>
  </si>
  <si>
    <t xml:space="preserve">1. Truy cập F2MB với các thông tin:
- Type = Expenditures
- Requested Department = IT
- DIC = IT, Year = 2020, Budget Item = B20-1000 và B20-2000
- B20-1000 - HQ - 10,000,000, %VAT = 10 và B20-2000 - LB - 90,000,001, %VAT = 5 
hoặc B20-1000 - HQ - 10,000,000, %VAT = 10 và B20-2000 - LB - 490,000,000, %VAT = 5 
- Ordering Department = HR
2. Submit, check Processing Stage </t>
  </si>
  <si>
    <t>2. Quy trình phê duyệt đến cấp ED (IT không có SGM)</t>
  </si>
  <si>
    <t>2. Quy trình phê duyệt đến cấp GD</t>
  </si>
  <si>
    <t>1. Truy cập F2MB với các thông tin:
- Type = Expenditures
- Requested Department = IT
- DIC = IT, Year = 2020, Budget Item = B20-1000 và B20-2000
- B20-1000 - HQ - 10,000,000, %VAT = 10 và B20-2000 - LB - 490,000,001, %VAT = 5
hoặc B20-1000 - HQ - 10,000,000, %VAT = 10 và B20-2000 - LB - 1,990,000,000, %VAT = 5
- Ordering Department = HR
2. Submit, check Processing Stage</t>
  </si>
  <si>
    <t>1. Truy cập F2MB với các thông tin:
- Type = Expenditures
- Requested Department = IT
- DIC = IT, Year = 2020, Budget Item = B20-1000 và B20-2000
- B20-1000 - HQ - 10,000,000, %VAT = 10 và B20-2000 - LB - 1,990,000,001, %VAT = 5 
hoặc B20-1000 - HQ - 10,000,000, %VAT = 10 và B20-2000 - LB - 9,990,000,000, %VAT = 5
- Ordering Department = HR
2. Submit, check Processing Stage</t>
  </si>
  <si>
    <t>2. Quy trình phê duyệt đến cấp BMC</t>
  </si>
  <si>
    <t>1. Truy cập F2MB với các thông tin:
- Type = Expenditures
- Requested Department = IT
- DIC = IT, Year = 2020, Budget Item = B20-1000 và B20-1000
hoặc B20-1000 - HQ - 10,000,001, %VAT = 10 (budget) và B20-2000 - LB - 9,990,000,000, %VAT = 5 
- Ordering Department = HR
2. Submit, check Processing Stage</t>
  </si>
  <si>
    <t>2. Quy trình phê duyệt đến cấp MC</t>
  </si>
  <si>
    <t>1. Truy cập F2MB với các thông tin:
- Type = Expenditures
- Requested Department = IT
- DIC = IT, Year = 2020, Budget Item = B20-1000
- B20-1000 - LB - 30,000,000, %VAT = 5
- Ordering Department = HR
2. Submit, check Processing Stage</t>
  </si>
  <si>
    <t>2. Quy trình phê duyệt đến cấp HOD</t>
  </si>
  <si>
    <t>1. Truy cập F2MB với các thông tin:
- Type = Expenditures
- Requested Department = IT
- DIC = IT, Year = 2020, Budget Item = B20-1000
- B20-1000 - BT - 30,000,000, %VAT = 5
- Ordering Department = HR
2. Submit, check Processing Stage</t>
  </si>
  <si>
    <t>1. Truy cập F2MB với các thông tin:
- Type = Expenditures
- Requested Department = IT
- DIC = IT, Year = 2020, Budget Item = B20-1000 
- B20-1000 - LB - 30,000,001, %VAT = 5 hoặc B20-1000 - LB - 100,000,000, %VAT = 5
- Ordering Department = HR
2. Submit, check Processing Stage</t>
  </si>
  <si>
    <t>1. Truy cập F2MB với các thông tin:
- Type = Expenditures
- Requested Department = IT
- DIC = IT, Year = 2020, Budget Item = B20-1000
- B20-1000 - BT - 30,000,001, %VAT = 5 hoặc - B20-1000 - BT - 100,000,000, %VAT = 5
- Ordering Department = HR
2. Submit, check Processing Stage</t>
  </si>
  <si>
    <t>1. Truy cập F2MB với các thông tin:
- Type = Expenditures
- Requested Department = IT
- DIC = IT, Year = 2020, Budget Item = B20-1000
- B20-1000 - LB - 100,000,001, %VAT = 5 hoặc B20-1000 - LB - 500,000,000, %VAT = 5
- Ordering Department = HR
2. Submit, check Processing Stage</t>
  </si>
  <si>
    <t>Đơn vị: VNĐ
Tạo 02 Budget như sau:
- 2020 - IT - B20-1000 - HQ - 100,000,000,000
- 2020 - IT - B20-2000 - BT - 0</t>
  </si>
  <si>
    <t>1. Truy cập F2MB với các thông tin:
- Type = Expenditures
- Requested Department = IT
- DIC = IT, Year = 2020, Budget Item = B20-1000 
- B20-1000 - BT - 500,000,001, %VAT = 5 hoặc - B20-1000 - BT - 2,000,000,000, %VAT = 5
- Ordering Department = HR
2. Submit, check Processing Stage</t>
  </si>
  <si>
    <t xml:space="preserve">1. Truy cập F2MB với các thông tin:
- Type = Expenditures
- Requested Department = IT
- DIC = IT, Year = 2020, Budget Item = B20-1000
- B20-1000 - LB - 2,000,000,001, %VAT = 5 hoặc B20-1000 - LB - 10,000,000,000, %VAT = 5
- Ordering Department = HR
2. Submit, check Processing Stage </t>
  </si>
  <si>
    <t>1. Truy cập F2MB với các thông tin:
- Type = Expenditures
- Requested Department = IT
- DIC = IT, Year = 2020, Budget Item = B20-1000
- B20-1000 - BT - 2,000,000,001, %VAT = 5 hoặc - B20-1000 - BT - 10,000,000,000, %VAT = 5
- Ordering Department = HR
2. Submit, check Processing Stage</t>
  </si>
  <si>
    <t>1. Truy cập F2MB với các thông tin:
- Type = Expenditures
- Requested Department = IT
- DIC = IT, Year = 2020, Budget Item = B20-1000
- B20-1000 - LB - 2,000,000,001, %VAT = 5 hoặc B20-1000 - LB - 10,000,000,000, %VAT = 5
- Ordering Department = HR
2. Submit, check Processing Stage</t>
  </si>
  <si>
    <t>1. Truy cập F2MB với các thông tin:
- Type = Expenditures
- Requested Department = IT
- DIC = IT, Year = 2020, Budget Item = B20-1000 và B20-1000
- B20-1000 - BT - 10,000,000,001, %VAT = 5
- Ordering Department = HR
2. Submit, check Processing Stage</t>
  </si>
  <si>
    <t>1. Truy cập F2MB với các thông tin:
- Type = Expenditures
- Requested Department = IT
- DIC = IT, Year = 2020, Budget Item = B20-1000
- B20-1000 - LB - 20,000,000,001, %VAT = 5 
- Ordering Department = HR
2. Submit, check Processing Stage</t>
  </si>
  <si>
    <t>1. Truy cập F2MB với các thông tin:
- Type = Expenditures
- Requested Department = IT
- DIC = IT, Year = 2020, Budget Item = B20-1000
- B20-1000 - BT - 100,000,001, %VAT = 5 hoặc - B20-1000 - BT - 500,000,000, %VAT = 5
- Ordering Department = HR
2. Submit, check Processing Stage</t>
  </si>
  <si>
    <t>1. Truy cập F2MB với các thông tin:
- Type = Expenditures
- Requested Department = IT
- DIC = IT, Year = 2020, Budget Item = B20-1000
- B20-1000 - LB - 500,000,001, %VAT = 5 hoặc B20-1000 - LB - 2,000,000,000, %VAT = 5
- Ordering Department = HR
2. Submit, check Processing Stage</t>
  </si>
  <si>
    <t>A1. Kiểm tra form và quy trình F2</t>
  </si>
  <si>
    <t>Kiểm tra giá trị Cost Center với user thuộc Store/HQ</t>
  </si>
  <si>
    <t>2. Trường Cost Center chỉ có giá trị Long Bien</t>
  </si>
  <si>
    <t>1. Thiết lập một user chỉ thuộc group Long Bien Store - Admin Store Members
2. Truy cập form F2MB, chọn Type = Expendiures</t>
  </si>
  <si>
    <t>Kiểm tra Todo List tại mỗi bước xử lý</t>
  </si>
  <si>
    <t>1. Tạo F2MB, submit, approve</t>
  </si>
  <si>
    <t xml:space="preserve">1. Tại mỗi bước xử lý đều tạo task đến Todo List của group xử lý phiếu </t>
  </si>
  <si>
    <t>Kiểm tra Approve All với user có nhiều quyền</t>
  </si>
  <si>
    <t>1. F2MB sẽ đến MC phê duyệt
2. Hoàn thành phê duyệt</t>
  </si>
  <si>
    <t>1. Tạo và submit F2MB có giá trị 10,000,000,000 VNĐ - Nonbudget
2. Sử dụng user có toàn bộ các quyền approve F2</t>
  </si>
  <si>
    <t>Kiểm tra chức năng Export Excel Overview</t>
  </si>
  <si>
    <t xml:space="preserve">1. Tại màn hình All Request, My Request, lựa chọn các tiêu chí tìm kiếm, click Search 
2. Click Export Excel Orverview </t>
  </si>
  <si>
    <t>1. Hệ thống trả về danh sách F2 thỏa mãn
2. Hệ thống tải xuống file excel chứa danh sách F2 trên, mỗi F2 một dòng</t>
  </si>
  <si>
    <t>Kiểm tra chức năng Export Excel Detail</t>
  </si>
  <si>
    <t xml:space="preserve">1. Tại màn hình All Request, My Request, lựa chọn các tiêu chí tìm kiếm, click Search 
2. Click Export Excel Detail </t>
  </si>
  <si>
    <t>1. Hệ thống trả về danh sách F2 thỏa mãn
2. Hệ thống tải xuống file excel chứa danh sách F2 trên, mỗi F2 sẽ được lặp lại dựa theo số Budget Item - Cost Center F2 sử dụng</t>
  </si>
  <si>
    <t xml:space="preserve">Kiểm tra sự tương đồng của Budget Item giữa Budget Information và Cost Center
</t>
  </si>
  <si>
    <r>
      <rPr>
        <sz val="10"/>
        <color theme="1"/>
        <rFont val="Segoe UI"/>
        <family val="2"/>
      </rPr>
      <t xml:space="preserve">1. Mục Budget Information, chọn DIC = IT, Year = 2020 và 02 Item: B20-1000 và B20-2000
2. Mục Cost Center, nhập liệu:
- B20-1000 - Head Quarter - 10,000,000 VNĐ - 10% VAT
- B20-1000 - Celadon - 20,000,000 VNĐ - 10% VAT
- B20-2000 - Canary - 100,000,000 VNĐ - 10% VAT
- B20-2000 - Long Bien - 100,000,000 VNĐ - 10% VAT
3. Mục Budget Information, xóa item B20-1000 
4. Mục Budget Information, chuyển item B20-2000 thành B20-3000 </t>
    </r>
  </si>
  <si>
    <t>3. Mục Cost Center xóa các dòng của item B20-1000
4. Mục Cost Center, xóa thông tin của item B20-2000</t>
  </si>
  <si>
    <t>Kiểm tra khi làm PR với F2MB</t>
  </si>
  <si>
    <t xml:space="preserve">1. Tạo F2MB với thông tin: B20-1000 - IT - HQ - Amount = 100,000,000 VNĐ, %VAT = 10 // B20-2000 - IT - CEL - Amount = 200,000,000 VNĐ, %VAT = 5
2. Complete F2. 
3. Tạo PR, truyền F2MB vào
4. Cập nhật Item Detail thành 2 item:
- Item 01: Amount = 20,000,000 VNĐ // Item 02: Amount = 50,000,000 VNĐ
5. Submit và hoàn thành PR
6. Cancel PR vừa tạo. Tạo PR truyền F2MB vào </t>
  </si>
  <si>
    <t>1. Total F2 = 320,000,000
3.  Remaining Amount of F2 = Amount (mặc định ở Item Detail) = 320,000,000 VNĐ
5.  Giá trị Remaining Amount of F2 = 250,000,000
6. Remaining Amount of F2 = Amount (mặc định ở Item Detail) = 320,000,000 VNĐ</t>
  </si>
  <si>
    <t>Kiểm tra khi làm RP với F2MB</t>
  </si>
  <si>
    <t xml:space="preserve">1. Tạo F2MB với thông tin: B20-1000 - IT - HQ - Amount = 100,000,000 VNĐ, %VAT = 10 // B20-2000 - IT - CEL - Amount = 200,000,000 VNĐ, %VAT = 5
2. Complete F2. 
3. Tạo RP, truyền F2MB vào
4. Cập nhật Item Detail thành 2 item:
- Item 01: Amount = 20,000,000 VNĐ // Item 02: Amount = 50,000,000 VNĐ
5. Submit và hoàn thành RP
6. Cancel RP vừa tạo. Tạo RP truyền F2MB vào </t>
  </si>
  <si>
    <t>Kiểm tra trừ tiền khi có F2 thường và F2MB tiêu tiền chung 1 ngân sách</t>
  </si>
  <si>
    <t xml:space="preserve">1. Tạo F2 thường, sử dụng ngân sách: B20-1000 - IT - HQ - Amount = 20,000,000 VND. Save F2 ở Draft
2. Tạo F2MB, sử dụng ngân sách rồi Save F2MB ở Draft:
- B20-1000 - IT - HQ - Amount = 100,000,000 VNĐ
- B20-2000 - IT - CEL - Amount = 200,000,000 VNĐ
3. Submit F2 thường
4. Submit F2MB </t>
  </si>
  <si>
    <t>3. Quy trình của F2 thường thuộc rule 1.01. Remaining của B20-1000 là 80,000,000 VNĐ
4. Quy trình của F2MB thuộc rule 1.06. Remaining của B20-1000 là -20,000,000 VNĐ</t>
  </si>
  <si>
    <t>A3. Kiểm tra khi làm PR, RP với F2MB</t>
  </si>
  <si>
    <t>Kiểm tra tính toán ngân sách khi làm F2MB, Credit Note cho F2MB sử dụng nhiều Budget Item, nhiều Cost Center</t>
  </si>
  <si>
    <t xml:space="preserve">2. Ngân sách cập nhật: B20-1000 - IT - HQ - Remaining = 40,000,000 // B20-2000 - IT - CEL - Remaining = 450,000,000 
4. Ngân sách cập nhật: B20-1000 - IT - HQ - Remaining = 50,000,000 // B20-2000 - IT - CEL - Remaining = 470,000,000
5. Ngân sách cập nhật: B20-1000 - IT - HQ - Remaining = 40,000,000 // B20-2000 - IT - CEL - Remaining = 450,000,000 
7. Ngân sách cập nhật: B20-1000 - IT - HQ - Remaining = 50,000,000 // B20-2000 - IT - CEL - Remaining = 470,000,000 
8. Ngân sách cập nhật: B20-1000 - IT - HQ - Remaining = 40,000,000 // B20-2000 - IT - CEL - Remaining = 450,000,000
10. Ngân sách cập nhật: B20-1000 - IT - HQ - Remaining = 50,000,000 // B20-2000 - IT - CEL - Remaining = 450,000,000 
11. Ngân sách cập nhật: B20-1000 - IT - HQ - Remaining = 40,000,000 // B20-2000 - IT - CEL - Remaining = 450,000,000 
13. Ngân sách cập nhật: B20-1000 - IT - HQ - Remaining = 50,000,000 // B20-2000 - IT - CEL - Remaining = 450,000,000 
14. Ngân sách cập nhật: B20-1000 - IT - HQ - Remaining = 40,000,000 // B20-2000 - IT - CEL - Remaining = 450,000,000 </t>
  </si>
  <si>
    <t>Kiểm tra report Expenditures khi làm F2MB, Credit Note cho F2MB sử dụng nhiều Budget Item, nhiều Cost Center</t>
  </si>
  <si>
    <t>1. Report Expenditures cập nhật:
- B20-1000 - HQ - Apr = 60,000,000 - Remaining = 40,000,000 // B20-2000 - CEL - Apr = 50,000,000 - Remaining = 450,000,000 
2. Report Expenditures cập nhật:
- B20-1000 - HQ - Apr = 50,000,000 - Remaining = 50,000,000 // B20-2000 - CEL - Apr = 30,000,000 - Remaining = 470,000,000 
3. Report Expenditures cập nhật:
- B20-1000 - IT - HQ - Apr = 50,000,000 - Remaining = 50,000,000 // B20-2000 - IT - CEL - Apr = 50,000,000 - Remaining = 450,000,000</t>
  </si>
  <si>
    <r>
      <t xml:space="preserve">1. Tại bước 2 - 5 - 8 - 11 - 14 của case trên, kiểm tra report Expenditures
</t>
    </r>
    <r>
      <rPr>
        <sz val="10"/>
        <rFont val="Segoe UI"/>
        <family val="2"/>
      </rPr>
      <t>2. Tại bước 4 - 7 của case trên, kiểm tra report Expenditures
3. Tại bước 10 - 13 của case trên, kiểm tra report Expenditures</t>
    </r>
  </si>
  <si>
    <t>1. Tạo F2MB với thông tin:
- B20-1000 - IT - HQ - Amount = 40,000,000, %VAT = 10 // B20-1000 - IT - HQ - Amount = 20,000,000, %VAT = 10
- B20-2000 - IT - CEL - Amount = 50,000,000, %VAT = 5 
2. Complete F2MB, 
3. Tạo CN với F2MB này với thông tin:
- B20-1000 - IT - HQ - Amount = 4,000,000, %VAT = 10 // B20-1000 - IT - HQ - Amount = 6,000,000, %VAT = 10
- B20-2000 - IT - CEL - Amount = 20,000,000, %VAT = 5
4. Complete Credit Notes 
5. Cancel Credit Notes
6. Tạo CN với F2MB này với thông tin (xóa đi 1 cost center HQ của B20-1000) 
- B20-1000 - IT - HQ - Amount = 10,000,000 // B20-2000 - IT - CEL - Amount = 20,000,000 
7. Complete Credit Notes
8. Cancel Credit Notes
9. Tạo Credit Note, chỉ trả cho 1 ngân sách B20-1000 với thông tin: 
- B20-1000 - IT - HQ - Amount = 4,000,000, %VAT = 10 // B20-1000 - IT - HQ - Amount = 6,000,000, %VAT = 10
10. Complete Credite Note
11. Cancel Credit Note
12. Tạo Credit Note, chỉ trả cho 1 ngân sách B20-1000 với thông tin: B20-1000 - IT - HQ - Amount = 10,000,000, %VAT = 10
13. Complete Credit Note
14. Cancel Credit Note</t>
  </si>
  <si>
    <t>Kiểm tra tính toán ngân sách khi làm F2MB, Credit Note cho F2MB sử dụng nhiều Budget Item, 1 Cost Center</t>
  </si>
  <si>
    <t>2. Ngân sách cập nhật: B20-1000 - IT - HQ - Remaining = 40,000,000 // B20-2000 - IT - HQ - Remaining = 450,000,000 
4. Ngân sách cập nhật: B20-1000 - IT - HQ - Remaining = 50,000,000 // B20-2000 - IT - HQ - Remaining = 470,000,000
5. Ngân sách cập nhật: B20-1000 - IT - HQ - Remaining = 40,000,000 // B20-2000 - IT - HQ - Remaining = 450,000,000 
7. Ngân sách cập nhật: B20-1000 - IT - HQ - Remaining = 50,000,000 // B20-2000 - IT - HQ - Remaining = 470,000,000
8. Ngân sách cập nhật: B20-1000 - IT - HQ - Remaining = 40,000,000 // B20-2000 - IT - HQ - Remaining = 450,000,000
10. Ngân sách cập nhật: B20-1000 - IT - HQ - Remaining = 50,000,000 // B20-2000 - IT - HQ - Remaining = 450,000,000 
11. Ngân sách cập nhật: B20-1000 - IT - HQ - Remaining = 40,000,000 // B20-2000 - IT - HQ - Remaining = 450,000,000 
13. Ngân sách cập nhật: B20-1000 - IT - HQ - Remaining = 50,000,000 // B20-2000 - IT - HQ - Remaining = 450,000,000 
14. Ngân sách cập nhật: B20-1000 - IT - HQ - Remaining = 40,000,000 // B20-2000 - IT - HQ - Remaining = 450,000,000</t>
  </si>
  <si>
    <t xml:space="preserve">1. Tạo F2MB sử dụng ngân sách:
- B20-1000 - IT - HQ - Amount = 40,000,000, %VAT = 10 // B20-1000 - IT - HQ - Amount = 20,000,000, %VAT = 10
- B20-2000 - IT - HQ - Amount = 50,000,000, %VAT = 5 
2. Complete F2MB
3. Tạo CN với F2MB này với thông tin:
- B20-1000 - IT - HQ - Amount = 4,000,000, %VAT = 10 // B20-1000 - IT - HQ - Amount = 6,000,000, %VAT = 10
- B20-2000 - IT - HQ - Amount = 20,000,000, %VAT = 5 
4. Complete Credit Notes 
5. Cancel Credit Notes
6. Tạo CN với F2MB này với thông tin (xóa đi 1 cost center HQ của B20-1000) 
- B20-1000 - IT - HQ - Amount = 10,000,000 // B20-2000 - IT - HQ - Amount = 20,000,000 
7. Complete Credit Notes 
8. Cancel Credit Notes
9. Tạo Credit Note, chỉ trả cho 1 ngân sách B20-1000 với thông tin: 
- B20-1000 - IT - HQ - Amount = 4,000,000, %VAT = 10 // B20-1000 - IT - HQ - Amount = 6,000,000, %VAT = 10
10. Complete Credite Note
11. Cancel Credit Note
12. Tạo Credit Note, chỉ trả cho 1 ngân sách B20-1000 với thông tin: B20-1000 - IT - HQ - Amount = 10,000,000, %VAT = 10
13. Complete Credit Note
14. Cancel Credit Note </t>
  </si>
  <si>
    <t xml:space="preserve">2. Ngân sách cập nhật: B20-1000 - IT - HQ - Remaining = 40,000,000 // B20-1000 - IT - CEL - Remaining = 450,000,000 
4. Ngân sách cập nhật: B20-1000 - IT - HQ - Remaining = 50,000,000 // B20-1000 - IT - CEL - Remaining = 470,000,000 
5. Ngân sách cập nhật: B20-1000 - IT - HQ - Remaining = 40,000,000 // B20-1000 - IT - CEL - Remaining = 450,000,000 
7. Ngân sách cập nhật: B20-1000 - IT - HQ - Remaining = 50,000,000 // B20-1000 - IT - CEL - Remaining = 470,000,000 
8. Ngân sách cập nhật: B20-1000 - IT - HQ - Remaining = 40,000,000 // B20-1000 - IT - CEL - Remaining = 450,000,000
10. Ngân sách cập nhật: B20-1000 - IT - HQ - Remaining = 50,000,000 // B20-2000 - IT - CEL - Remaining = 450,000,000 
11. Ngân sách cập nhật: B20-1000 - IT - HQ - Remaining = 40,000,000 // B20-2000 - IT - CEL - Remaining = 450,000,000
13. Ngân sách cập nhật: B20-1000 - IT - HQ - Remaining = 50,000,000 // B20-2000 - IT - CEL - Remaining = 450,000,000 
14. Ngân sách cập nhật: B20-1000 - IT - HQ - Remaining = 40,000,000 // B20-2000 - IT - CEL - Remaining = 450,000,000 </t>
  </si>
  <si>
    <t>1. Tạo F2MB sử dụng ngân sách:
- B20-1000 - IT - HQ - Amount = 40,000,000, %VAT = 10 // B20-1000 - IT - HQ - Amount = 20,000,000, %VAT = 10
- B20-1000 - IT - CEL - Amount = 50,000,000, %VAT = 5 
2. Complete F2MB
3. Tạo CN với F2MB này với thông tin:
- B20-1000 - IT - HQ - Amount = 4,000,000, %VAT = 10 // B20-1000 - IT - HQ - Amount = 6,000,000, %VAT = 10
- B20-1000 - IT - CEL - Amount = 20,000,000, %VAT = 5 
4. Complete Credit Notes
5. Cancel Credit Notes
6. Tạo CN với F2MB này với thông tin (xóa đi 1 cost center HQ) 
- B20-1000 - IT - HQ - Amount = 10,000,000 // B20-1000 - IT - CEL - Amount = 20,000,000 
7. Complete Credit Notes
8. Cancel Credit Notes
9. Tạo Credit Note, chỉ trả cho 1 ngân sách B20-1000 với thông tin: 
- B20-1000 - IT - HQ - Amount = 4,000,000, %VAT = 10 // B20-1000 - IT - HQ - Amount = 6,000,000, %VAT = 10
10. Complete Credite Note
11. Cancel Credit Note 
12. Tạo Credit Note, chỉ trả cho 1 ngân sách B20-1000 với thông tin: B20-1000 - IT - HQ - Amount = 10,000,000, %VAT = 10
13. Complete Credit Note
14. Cancel Credit Note</t>
  </si>
  <si>
    <t>Kiểm tra tính toán ngân sách khi làm F2MB, Credit Note cho F2MB sử dụng 1 Budget Item, nhiều Cost Center</t>
  </si>
  <si>
    <t>Kiểm tra report Expenditures khi làm F2MB, Credit Note cho F2MB sử dụng nhiều Budget Item, 1 Cost Center</t>
  </si>
  <si>
    <t xml:space="preserve">1. Report Expenditures cập nhật:
- B20-1000 - HQ - Apr = 60,000,000 - Remaining = 40,000,000 // B20-2000 - HQ - Apr = 50,000,000 - Remaining = 450,000,000 
2. Report Expenditures cập nhật
- B20-1000 - HQ - Apr = 50,000,000 - Remaining = 50,000,000  // B20-2000 - HQ - Apr = 30,000,000 - Remaining = 470,000,000 
3. Report Expenditures cập nhật:
- B20-1000 - IT - HQ - Apr = 50,000,000 - Remaining = 50,000,000 // B20-2000 - IT - HQ - Apr = 50,000,000 - Remaining = 450,000,000 </t>
  </si>
  <si>
    <t>1. Tại bước 2 - 5 - 8 - 11 - 14 của case trên, kiểm tra report Expenditures
2. Tại bước 4 - 7 của case trên, kiểm tra report Expenditures
3. Tại bước 10 - 13 của case trên, kiểm tra report Expenditures</t>
  </si>
  <si>
    <t>Kiểm tra tính toán ngân sách khi làm F2 thường, Credit Note cho F2 thường, nhiều Cost Center</t>
  </si>
  <si>
    <t xml:space="preserve">2. Ngân sách cập nhật: B20-1000 - IT - HQ - Remaining = 40,000,000 // B20-1000 - IT - CEL - Remaining = 450,000,000 
4. Ngân sách cập nhật: B20-1000 - IT - HQ - Remaining = 50,000,000 // B20-1000 - IT - CEL - Remaining = 470,000,000 
5. Ngân sách cập nhật: B20-1000 - IT - HQ - Remaining = 40,000,000 // B20-1000 - IT - CEL - Remaining = 450,000,000 
7. Ngân sách cập nhật: B20-1000 - IT - HQ - Remaining = 50,000,000 // B20-1000 - IT - CEL - Remaining = 470,000,000 
8. Ngân sách cập nhật: B20-1000 - IT - HQ - Remaining = 40,000,000 // B20-1000 - IT - CEL - Remaining = 450,000,000
10. Ngân sách cập nhật: B20-1000 - IT - HQ - Remaining = 50,000,000 // B20-2000 - IT - CEL - Remaining = 450,000,000 
11. Ngân sách cập nhật: B20-1000 - IT - HQ - Remaining = 40,000,000 // B20-2000 - IT - CEL - Remaining = 450,000,000 
13. Ngân sách cập nhật: B20-1000 - IT - HQ - Remaining = 50,000,000 // B20-2000 - IT - CEL - Remaining = 450,000,000 
14. Ngân sách cập nhật: B20-1000 - IT - HQ - Remaining = 40,000,000 // B20-2000 - IT - CEL - Remaining = 450,000,000 </t>
  </si>
  <si>
    <t>1. Tạo F2 thường loại Expenditures sử dụng IT - B20-1000:
- HQ - Amount = 40,000,000, %VAT = 10 // HQ - Amount = 20,000,000, %VAT = 10
- CEL - Amount = 50,000,000 %VAT = 5
2. Complete F2
3. Tạo CN với F2 này với thông tin IT - B20-1000:
- HQ - Amount = 4,000,000, %VAT = 10  // HQ - Amount = 6,000,000, %VAT = 10
- CEL - Amount = 20,000,000, %VAT = 5
4. Complete Credit Notes
5. Cancel Credit Notes
6. Tạo CN với F2MB này với thông tin (xóa đi 1 dòng cost center HQ của B20-1000) 
- HQ - Amount = 10,000,000 // CEL - Amount = 20,000,000 
7. Complete Credit Notes, 
8. Cancel Credit Notes
9. Tạo Credit Note, chỉ trả cho cost center HQ với thông tin: 
- B20-1000 - IT - HQ - Amount = 4,000,000, %VAT = 10 // B20-1000 - IT - HQ - Amount = 6,000,000, %VAT = 10
10. Complete Credite Note
11. Cancel Credit Note
12. Tạo Credit Note, chỉ trả cho cost center HQ với thông tin: B20-1000 - IT - HQ - Amount = 10,000,000, %VAT = 10
13. Complete Credit Note
14. Cancel Credit Note</t>
  </si>
  <si>
    <t>Kiểm tra report Expenditures khi làm F2MB, Credit Note cho F2MB sử dụng 1 Budget Item, nhiều Cost Center</t>
  </si>
  <si>
    <t xml:space="preserve">1. Report Expenditures cập nhật:
- B20-1000 - HQ - Apr = 60,000,000 - Remaining = 40,000,000  // B20-1000 - CEL - Apr = 50,000,000 - Remaining = 450,000,000 
2. Report Expenditures cập nhật:
- B20-1000 - HQ - Apr = 50,000,000 - Remaining = 50,000,000 // B20-1000 - CEL - Apr = 30,000,000 - Remaining = 470,000,000 
3. Report Expenditures cập nhật:
- B20-1000 - HQ - Apr = 50,000,000 - Remaining = 50,000,000 // B20-1000 - CEL - Apr = 50,000,000 - Remaining = 450,000,000 </t>
  </si>
  <si>
    <t>1. Tại bước 2 - 5 - 8 - 11 -14 của case trên, kiểm tra report Expenditures
2. Tại bước 4 - 7 của case trên, kiểm tra report Expenditures
3. Tại bước 10 - 13 của case trên, kiểm tra report Expenditures</t>
  </si>
  <si>
    <t xml:space="preserve">1. Report Expenditures cập nhật:
- B20-1000 - HQ - Apr = 60,000,000 - Remaining = 40,000,000 // B20-1000 - CEL - Apr = 50,000,000 - Remaining = 450,000,000 
2. Report Expenditures cập nhật:
- B20-1000 - HQ - Apr = 50,000,000 - Remaining = 50,000,000 // B20-1000 - CEL - Apr = 30,000,000 - Remaining = 470,000,000 
3. Report Expenditures cập nhật:
- B20-1000 - HQ - Apr = 50,000,000 - Remaining = 50,000,000 // B20-1000 - CEL - Apr = 50,000,000 - Remaining = 450,000,000 </t>
  </si>
  <si>
    <t>1. Tại bước 2 - 5 - 8 của case trên, kiểm tra report Expenditures
2. Tại bước 4 - 7 của case trên, kiểm tra report Expenditures
3. Tại bước 10 - 13 của case trên, kiểm tra report Expenditures</t>
  </si>
  <si>
    <t>A. Điều chỉnh Ordering trên F2</t>
  </si>
  <si>
    <t>Kiểm tra thiết lập Department</t>
  </si>
  <si>
    <t>1. Truy cập phần thiết lập Department
2. Click Create
3. Click Edit tại 1 department</t>
  </si>
  <si>
    <t>2. Form tạo mới Department có trường Is Ordering
3. Form edit có trường Is Ordering</t>
  </si>
  <si>
    <t>1. Filter gồm 4 trường: Year, DIC, Budget, Ordering
2. View gồm các cột: No, Year, DIC, DIC Code, Budget Item, Budget Code, Ordering Department, Ordering Department Code</t>
  </si>
  <si>
    <t>Kiểm tra thiết lập Ordering - Budget Settings</t>
  </si>
  <si>
    <t>Kiểm tra chức năng chặn lỗi khi import rule Budget - Ordering</t>
  </si>
  <si>
    <t xml:space="preserve">1. Chuẩn bị file excel với thông tin:
- Year = 2020 // DIC Code  = IT3// Budget Code = B19-0001 // Ordering Code = HR3 (không có ngân sách, DIC, Ordering này)
- Year = 2019 // DIC Code = IT // Budget Code = B20-1000 // Ordering = IT (không có ngân sách)
- Year = 2020// DIC Code = IT // Budget Code = B20-1000  // Ordering = Bakery (không có Ordering)
- Year = 2020// DIC Code = CSS // Budget Code = B20-1000  // Ordering = IT (không có DIC)
2. Truy cập Budget - Ordering Settings, click Import Excel, chọn file excel đã chuẩn bị, click Check </t>
  </si>
  <si>
    <t>2. Hệ thống báo lỗi, chỉ ra dòng bị lỗi, lỗi thế nào và không cho Import</t>
  </si>
  <si>
    <t xml:space="preserve">Kiểm tra import rule Budget - Ordering khi file nhập liệu chính xác tại Import </t>
  </si>
  <si>
    <t xml:space="preserve">1. Chuẩn bị file excel với thông tin
- Year = 2020 // DIC Code = IT // Budget Code = B20-1000 // Ordering Code = HR
- Year = 2020 // DIC Code = IT // Budget Code = B20-1000 // Ordering Code = IT
2. Truy cập Budget - Ordering Settings, click Import Excel, chọn file excel đã chuẩn bị, click Check </t>
  </si>
  <si>
    <t>2. Import thành công (reload để hiển thị những rule dc import</t>
  </si>
  <si>
    <t>Kiểm tra chức năng Search, Export excel tại Budget - Ordering Settings</t>
  </si>
  <si>
    <t>1. Hệ thống tải xuống file excel chứa danh sách các rule đã thiết lập
2. Hệ thống trả về kết quả thỏa mãn
3. Hệ thống tải xuống file excel chứa danh sách kết quả tìm kiếm</t>
  </si>
  <si>
    <t>1. Truy cập Budget - Ordering Settings, click Export 
2. Click Search, nhập liệu các trường filter, click Search 
3. Click Export Excel</t>
  </si>
  <si>
    <t>Kiểm tra việc xác định Ordering trên form F2 thường</t>
  </si>
  <si>
    <t xml:space="preserve">1. Truy cập F2 thường, chọn type Expenditures.
2. Chọn DIC IT, budget B20-1000 
3. Chọn DIC IT, budget B20-3000
4. Chọn F2 type sang các loại khác (Principle contract, Disposal &amp; write off,..) </t>
  </si>
  <si>
    <t>2. Trường Ordering hiển thị 2 giá trị HR, IT
3. Trường Ordering hiển thị cây phòng ban làm Ordering
4. Trường Ordering hiển thị cây phòng ban làm Ordering</t>
  </si>
  <si>
    <t>Kiểm tra việc xác định Ordering trên form F2 Multi-Budget</t>
  </si>
  <si>
    <t xml:space="preserve">1. Truy cập F2MB </t>
  </si>
  <si>
    <t>1. Trường Ordering hiển thị cây phòng ban làm Ordering</t>
  </si>
  <si>
    <t>A1. Kiểm tra trường hợp F3 có 2 F2 đều là Budget</t>
  </si>
  <si>
    <t>A2. Kiểm tra trường hợp F3 có 2 F2 đều là Budget, cả 2 F2 là loại Multiple</t>
  </si>
  <si>
    <t>A3. Kiểm tra trường hợp F3 có 2 F2 đều là Budget, F2 gồm cả loại thường và loại Multiple</t>
  </si>
  <si>
    <t>A4. Kiểm tra trường hợp F3 có 2 F2 đều là Non-Budget, cả 2 F2 là loại thường</t>
  </si>
  <si>
    <t>A5. Kiểm tra trường hợp F3 có 2 F2 đều là Non-Budget, cả 2 F2 là loại Multiple</t>
  </si>
  <si>
    <t>A6. Kiểm tra trường hợp F3 có 2 F2 đều là Non-Budget, F2 gồm cả loại thường và loại Multiple</t>
  </si>
  <si>
    <t>A7. Kiểm tra trường hợp F3 có 1 F2 là Budget, 1 F2 là Non-Budget, cả 2 F2 là loại thường</t>
  </si>
  <si>
    <t>A8. Kiểm tra trường hợp F3 có 1 F2 là Budget, 1 F2 là Non-Budget, cả 2 F2 là loại Multiple</t>
  </si>
  <si>
    <t>A9. Kiểm tra trường hợp F3 có 1 F2 là Budget, 1 F2 là Non-Budget, F2 gồm cả loại thường và loại Multiple</t>
  </si>
  <si>
    <t xml:space="preserve">1. Tạo F3 có Related form 2 = 2 F2 loại Budget, Total Amount &lt;= 30,000,000. Click Submit
2. Legal checker approve
3. Accounting Checker approve 
4. HOD Manager, Legal Manager, Accounting Manager approve </t>
  </si>
  <si>
    <t>Đơn vị tiền: VNĐ</t>
  </si>
  <si>
    <t>1. Tạo task tới Legal checker. Trạng thái là Waiting legal checker approval
2. Tạo task tới Accounting Checker. Trạng thái là Waiting accounting checker approval
3. Tạo task tới HOD Manager, Legal Manager, Accounting Manager. Trạng thái là Waiting Review
4. Trạng thái là Completed</t>
  </si>
  <si>
    <t xml:space="preserve">1. Tạo F3 có Related form 2 = 2 F2 loại Budget, 30,000,000 &lt; Total Amount &lt;= 100,000,000. Click Submit
2. Legal checker approve
3. Accounting Checker approve 
4. HOD Manager, Legal Manager, Accounting Manager approve </t>
  </si>
  <si>
    <t>1. Tạo task tới Legal checker. Trạng thái là Waiting legal checker approval
2. Tạo task tới Accounting Checker. Trạng thái là Waiting accounting checker approval
3. Tạo task tới HOD Manager, Legal Manager, Accounting Manager. Trạng thái là Waiting Review
4. Tạo task tới GM Manager. Trạng thái là 1st Approver
5. Trạng thái là Completed</t>
  </si>
  <si>
    <t>1. Tạo F3 có Related form 2 = 2 F2 loại Budget, 100,000,000 &lt; Total Amount &lt;= 500,000,000. Click Submit
2. Legal checker approve
3. Accounting Checker approve 
4. HOD Manager, Legal Manager, Accounting Manager approve
5. GM Manager approve</t>
  </si>
  <si>
    <t>1. Tạo task tới Legal checker. Trạng thái là Waiting legal checker approval
2. Tạo task tới Accounting Checker. Trạng thái là Waiting accounting checker approval
3. Tạo task tới HOD Manager, Legal Manager, Accounting Manager. Trạng thái là Waiting Review
4. Tạo task tới GM Manager. Trạng thái là Acknowledgement
5. Tạo task tới SGM Manager. Trạng thái là 1st Approver. 
6. Trạng thái là Completed</t>
  </si>
  <si>
    <t>1. Tạo F3 có Related form 2 = 2 F2 loại Budget, 500,000,000 &lt; Total Amount &lt;= 2,000,000,000. Click Submit
2. Legal checker approve
3. Accounting Checker approve 
4. HOD Manager, Legal Manager, Accounting Manager approve
5. GM Manager approve
6. SGM approve</t>
  </si>
  <si>
    <t>1. Tạo task tới Legal checker. Trạng thái là Waiting legal checker approval
2. Tạo task tới Accounting Checker. Trạng thái là Waiting accounting checker approval
3. Tạo task tới HOD Manager, Legal Manager, Accounting Manager. Trạng thái là Waiting Review
4. Tạo task tới GM Manager. Trạng thái là Acknowledgement
5. Tạo task tới SGM Manager. Trạng thái là Acknowledgement. 
6. Tạo task tới ED. Trạng thái là 1 st Approver.
7. Trạng thái là Completed</t>
  </si>
  <si>
    <t>1. Tạo F3 có Related form 2 = 2 F2 loại Budget, 2,000,000,000 &lt; Total Amount &lt;= 10,000,000,000. Click Submit
2. Legal checker approve
3. Accounting Checker approve 
4. HOD Manager, Legal Manager, Accounting Manager approve
5. GM Manager approve
6. SGM approve
7. ED approve</t>
  </si>
  <si>
    <t>1. Tạo task tới Legal checker. Trạng thái là Waiting legal checker approval
2. Tạo task tới Accounting Checker. Trạng thái là Waiting accounting checker approval
3. Tạo task tới HOD Manager, Legal Manager, Accounting Manager. Trạng thái là Waiting Review
4. Tạo task tới GM Manager. Trạng thái là Acknowledgement
5. Tạo task tới SGM Manager. Trạng thái là Acknowledgement
6. Tạo task tới ED. Trạng thái là Acknowledgement
7. Trạng thái là Completed</t>
  </si>
  <si>
    <t>1. Tạo F3 có Related form 2 = 2 F2 loại Budget, Total Amount &gt; 10,000,000,000. Click Submit
2. Legal checker approve
3. Accounting Checker approve 
4. HOD Manager, Legal Manager, Accounting Manager approve
5. GM Manager approve
6. SGM approve
7. ED approve</t>
  </si>
  <si>
    <t>Kiểm tra quy trình F3 làm cho 2 F2MB, Budget có Total Amount &lt;= 30,000,000</t>
  </si>
  <si>
    <t>Kiểm tra quy trình F3 làm cho 2 F2, Budget có Total Amount &lt;= 30,000,000</t>
  </si>
  <si>
    <t>Kiểm tra quy trình F3 làm cho 2 F2, Budget có 30,000,000 &lt; Total Amount &lt;= 100,000,000</t>
  </si>
  <si>
    <t>Kiểm tra quy trình F3 làm cho 2 F2, Budget có 100,000,000 &lt; Total Amount &lt;= 500,000,000</t>
  </si>
  <si>
    <t>Kiểm tra quy trình F3 làm cho 2 F2, Budget có 500,000,000 &lt; Total Amount &lt;= 2,000,000,000</t>
  </si>
  <si>
    <t>Kiểm tra quy trình F3 làm cho 2 F2, Budget có 2,000,000,000 &lt; Total Amount &lt;= 10,000,000,000</t>
  </si>
  <si>
    <t xml:space="preserve">Kiểm tra quy trình F3 làm cho 2 F2, Budget có Total Amount &gt; 10,000,000,000 </t>
  </si>
  <si>
    <t xml:space="preserve">1. Tạo F3 có Related form 2 = 2 F2MB loại Budget, Total Amount &lt;= 30,000,000. Click Submit
2. Legal checker approve
3. Accounting Checker approve 
4. HOD Manager, Legal Manager, Accounting Manager approve </t>
  </si>
  <si>
    <t>Kiểm tra quy trình F3 làm cho 2 F2MB, Budget có 30,000,000 &lt; Total Amount &lt;= 100,000,000</t>
  </si>
  <si>
    <t>Kiểm tra quy trình F3 làm cho 2 F2MB, Budget có 100,000,000 &lt; Total Amount &lt;= 500,000,000</t>
  </si>
  <si>
    <t>Kiểm tra quy trình F3 làm cho 2 F2MB, Budget có 500,000,000 &lt; Total Amount &lt;= 2,000,000,000</t>
  </si>
  <si>
    <t xml:space="preserve">Kiểm tra quy trình F3 làm cho 2 F2MB, Budget có Total Amount &gt; 10,000,000,000 </t>
  </si>
  <si>
    <t>Kiểm tra quy trình F3 làm cho 2 F2MB, Budget có 2,000,000,000 &lt; Total Amount &lt;= 10,000,000,000</t>
  </si>
  <si>
    <t xml:space="preserve">1. Tạo F3 có Related form 2 = 2 F2MB loại Budget, 30,000,000 &lt; Total Amount &lt;= 100,000,000. Click Submit
2. Legal checker approve
3. Accounting Checker approve 
4. HOD Manager, Legal Manager, Accounting Manager approve </t>
  </si>
  <si>
    <t>1. Tạo F3 có Related form 2 = 2 F2MB loại Budget, 100,000,000 &lt; Total Amount &lt;= 500,000,000. Click Submit
2. Legal checker approve
3. Accounting Checker approve 
4. HOD Manager, Legal Manager, Accounting Manager approve
5. GM Manager approve</t>
  </si>
  <si>
    <t>1. Tạo F3 có Related form 2 = 2 F2MB loại Budget, 500,000,000 &lt; Total Amount &lt;= 2,000,000,000. Click Submit
2. Legal checker approve
3. Accounting Checker approve 
4. HOD Manager, Legal Manager, Accounting Manager approve
5. GM Manager approve
6. SGM approve</t>
  </si>
  <si>
    <t>1. Tạo F3 có Related form 2 = 2 F2MB loại Budget, 2,000,000,000 &lt; Total Amount &lt;= 10,000,000,000. Click Submit
2. Legal checker approve
3. Accounting Checker approve 
4. HOD Manager, Legal Manager, Accounting Manager approve
5. GM Manager approve
6. SGM approve
7. ED approve</t>
  </si>
  <si>
    <t>1. Tạo F3 có Related form 2 = 2 F2MB loại Budget, Total Amount &gt; 10,000,000,000. Click Submit
2. Legal checker approve
3. Accounting Checker approve 
4. HOD Manager, Legal Manager, Accounting Manager approve
5. GM Manager approve
6. SGM approve
7. ED approve</t>
  </si>
  <si>
    <t>Kiểm tra quy trình F3 làm cho 2 F2 và F2MB, Budget có Total Amount &lt;= 30,000,000</t>
  </si>
  <si>
    <t>Kiểm tra quy trình F3 làm cho 2 F2 và F2MB, Budget có 30,000,000 &lt; Total Amount &lt;= 100,000,000</t>
  </si>
  <si>
    <t>Kiểm tra quy trình F3 làm cho 2 F2 và F2MB, Budget có 100,000,000 &lt; Total Amount &lt;= 500,000,000</t>
  </si>
  <si>
    <t>Kiểm tra quy trình F3 làm cho 2 F2 và F2MB, Budget có 500,000,000 &lt; Total Amount &lt;= 2,000,000,000</t>
  </si>
  <si>
    <t>Kiểm tra quy trình F3 làm cho 2 F2 và F2MB, Budget có 2,000,000,000 &lt; Total Amount &lt;= 10,000,000,000</t>
  </si>
  <si>
    <t xml:space="preserve">Kiểm tra quy trình F3 làm cho 2 F2 và F2MB, Budget có Total Amount &gt; 10,000,000,000 </t>
  </si>
  <si>
    <t xml:space="preserve">1. Tạo F3 có Related form 2 = 2 F2 và F2MB, loại Budget, Total Amount &lt;= 30,000,000. Click Submit
2. Legal checker approve
3. Accounting Checker approve 
4. HOD Manager, Legal Manager, Accounting Manager approve </t>
  </si>
  <si>
    <t xml:space="preserve">1. Tạo F3 có Related form 2 = 2 F2 và F2MB, loại Budget, 30,000,000 &lt; Total Amount &lt;= 100,000,000. Click Submit
2. Legal checker approve
3. Accounting Checker approve 
4. HOD Manager, Legal Manager, Accounting Manager approve </t>
  </si>
  <si>
    <t>1. Tạo F3 có Related form 2 = 2 F2 và F2MB, loại Budget, 100,000,000 &lt; Total Amount &lt;= 500,000,000. Click Submit
2. Legal checker approve
3. Accounting Checker approve 
4. HOD Manager, Legal Manager, Accounting Manager approve
5. GM Manager approve</t>
  </si>
  <si>
    <t>1. Tạo F3 có Related form 2 = 2 F2 và F2MB, loại Budget, 500,000,000 &lt; Total Amount &lt;= 2,000,000,000. Click Submit
2. Legal checker approve
3. Accounting Checker approve 
4. HOD Manager, Legal Manager, Accounting Manager approve
5. GM Manager approve
6. SGM approve</t>
  </si>
  <si>
    <t>1. Tạo F3 có Related form 2 = 2 F2 và F2MB, loại Budget, 2,000,000,000 &lt; Total Amount &lt;= 10,000,000,000. Click Submit
2. Legal checker approve
3. Accounting Checker approve 
4. HOD Manager, Legal Manager, Accounting Manager approve
5. GM Manager approve
6. SGM approve
7. ED approve</t>
  </si>
  <si>
    <t>1. Tạo F3 có Related form 2 = 2 F2 và F2MB, loại Budget, Total Amount &gt; 10,000,000,000. Click Submit
2. Legal checker approve
3. Accounting Checker approve 
4. HOD Manager, Legal Manager, Accounting Manager approve
5. GM Manager approve
6. SGM approve
7. ED approve</t>
  </si>
  <si>
    <t>Kiểm tra quy trình F3 làm cho 2 F2, Non-Budget có Total Amount &lt;= 30,000,000</t>
  </si>
  <si>
    <t>Kiểm tra quy trình F3 làm cho 2 F2, Non-Budget có 30,000,000 &lt; Total Amount &lt;= 100,000,000</t>
  </si>
  <si>
    <t>Kiểm tra quy trình F3 làm cho 2 F2, Non-Budget có 100,000,000 &lt; Total Amount &lt;= 500,000,000</t>
  </si>
  <si>
    <t>Kiểm tra quy trình F3 làm cho 2 F2, Non-Budget có 500,000,000 &lt; Total Amount &lt;= 2,000,000,000</t>
  </si>
  <si>
    <t>1. Tạo mới F3 có Related form 2 = 2 F2, loại Non-Budget, Total Amount &lt;= 30,000,000. Click Submit
2. Legal checker approve
3. Accounting Checker approve 
4. HOD Manager, Legal Manager, Accounting Manager approve</t>
  </si>
  <si>
    <t>1. Tạo mới F3 có Related form 2 = 2 F2, loại Non-Budget, 30,000,000 &lt; Total Amount &lt;= 100,000,000. Click Submit
2. Legal checker approve
3. Accounting Checker approve 
4. HOD Manager, Legal Manager, Accounting Manager approve
5. GM Manager approve</t>
  </si>
  <si>
    <t>1. Tạo task tới Legal checker. Trạng thái là Waiting legal checker approval
2. Tạo task tới Accounting Checker. Trạng thái là Waiting accounting checker approval
3. Tạo task tới HOD Manager, Legal Manager, Accounting Manager. Trạng thái là Waiting Review
4. Tạo task tới GM Manager. Trạng thái là Acknowledgement
5. Tạo task tới SGM Manager. Trạng thái là 1st Approver.
6. Trạng thái là Completed</t>
  </si>
  <si>
    <t xml:space="preserve">1. Tạo mới F3 có Related form 2 = 2 F2, loại Non-Budget, 100,000,000 &lt; Total Amount &lt;= 500,000,000. Click Submit
2. Legal checker approve
3. Accounting Checker approve 
4. HOD Manager, Legal Manager, Accounting Manager approve
5. GM Manager approve
6. SGM Manager approve </t>
  </si>
  <si>
    <t>1. Tạo task tới Legal checker. Trạng thái là Waiting legal checker approval
2. Tạo task tới Accounting Checker. Trạng thái là Waiting accounting checker approval
3. Tạo task tới HOD Manager, Legal Manager, Accounting Manager. Trạng thái là Waiting Review
4. Tạo task tới GM Manager. Trạng thái là Acknowledgement
5. Tạo task tới SGM Manager. Trạng thái là Acknowledgement.
6. Tạo task tới ED. Trạng thái là 1st Approver.
7. Trạng thái là Completed</t>
  </si>
  <si>
    <t>1. Tạo mới F3 có Related form 2 = 2 F2, loại Non-Budget, 500,000,000 &lt; Total Amount &lt;= 2,000,000,000. Click Submit
2. Legal checker approve
3. Accounting Checker approve 
4. HOD Manager, Legal Manager, Accounting Manager approve
5. GM Manager approve
6. SGM Manager approve 
7. ED approve</t>
  </si>
  <si>
    <t>Kiểm tra quy trình F3 làm cho 2 F2, Non-Budget có Total Amount &gt; 2,000,000,000</t>
  </si>
  <si>
    <t>1. Tạo mới F3 có Related form 2 = 2 F2, loại Non-Budget, Total Amount &gt; 2,000,000,000. Click Submit
2. Legal checker approve
3. Accounting Checker approve 
4. HOD Manager, Legal Manager, Accounting Manager approve
5. GM Manager approve
6. SGM Manager approve 
7. ED approve</t>
  </si>
  <si>
    <t>Kiểm tra quy trình F3 làm cho 2 F2MB, Non-Budget có Total Amount &lt;= 30,000,000</t>
  </si>
  <si>
    <t>Kiểm tra quy trình F3 làm cho 2 F2MB, Non-Budget có 30,000,000 &lt; Total Amount &lt;= 100,000,000</t>
  </si>
  <si>
    <t>Kiểm tra quy trình F3 làm cho 2 F2MB, Non-Budget có 100,000,000 &lt; Total Amount &lt;= 500,000,000</t>
  </si>
  <si>
    <t>Kiểm tra quy trình F3 làm cho 2 F2MB, Non-Budget có 500,000,000 &lt; Total Amount &lt;= 2,000,000,000</t>
  </si>
  <si>
    <t>Kiểm tra quy trình F3 làm cho 2 F2MB, Non-Budget có Total Amount &gt; 2,000,000,000</t>
  </si>
  <si>
    <t>1. Tạo mới F3 có Related form 2 = 2 F2MB, loại Non-Budget, Total Amount &lt;= 30,000,000. Click Submit
2. Legal checker approve
3. Accounting Checker approve 
4. HOD Manager, Legal Manager, Accounting Manager approve</t>
  </si>
  <si>
    <t>1. Tạo mới F3 có Related form 2 = 2 F2MB, loại Non-Budget, 30,000,000 &lt; Total Amount &lt;= 100,000,000. Click Submit
2. Legal checker approve
3. Accounting Checker approve 
4. HOD Manager, Legal Manager, Accounting Manager approve
5. GM Manager approve</t>
  </si>
  <si>
    <t xml:space="preserve">1. Tạo mới F3 có Related form 2 = 2 F2MB, loại Non-Budget, 100,000,000 &lt; Total Amount &lt;= 500,000,000. Click Submit
2. Legal checker approve
3. Accounting Checker approve 
4. HOD Manager, Legal Manager, Accounting Manager approve
5. GM Manager approve
6. SGM Manager approve </t>
  </si>
  <si>
    <t>1. Tạo mới F3 có Related form 2 = 2 F2MB, loại Non-Budget, 500,000,000 &lt; Total Amount &lt;= 2,000,000,000. Click Submit
2. Legal checker approve
3. Accounting Checker approve 
4. HOD Manager, Legal Manager, Accounting Manager approve
5. GM Manager approve
6. SGM Manager approve 
7. ED approve</t>
  </si>
  <si>
    <t>1. Tạo mới F3 có Related form 2 = 2 F2MB, loại Non-Budget, Total Amount &gt; 2,000,000,000. Click Submit
2. Legal checker approve
3. Accounting Checker approve 
4. HOD Manager, Legal Manager, Accounting Manager approve
5. GM Manager approve
6. SGM Manager approve 
7. ED approve</t>
  </si>
  <si>
    <t>Kiểm tra quy trình F3 làm cho 2 F2 + F2MB, Non-Budget có Total Amount &lt;= 30,000,000</t>
  </si>
  <si>
    <t>1. Tạo mới F3 có Related form 2 = 2 F2 + F2MB, loại Non-Budget, Total Amount &lt;= 30,000,000. Click Submit
2. Legal checker approve
3. Accounting Checker approve 
4. HOD Manager, Legal Manager, Accounting Manager approve</t>
  </si>
  <si>
    <t>Kiểm tra quy trình F3 làm cho 2 F2 + F2MB, Non-Budget có 30,000,000 &lt; Total Amount &lt;= 100,000,000</t>
  </si>
  <si>
    <t>1. Tạo mới F3 có Related form 2 = 2 F2 + F2MB, loại Non-Budget, 30,000,000 &lt; Total Amount &lt;= 100,000,000. Click Submit
2. Legal checker approve
3. Accounting Checker approve 
4. HOD Manager, Legal Manager, Accounting Manager approve
5. GM Manager approve</t>
  </si>
  <si>
    <t>Kiểm tra quy trình F3 làm cho 2 F2 + F2MB, Non-Budget có 100,000,000 &lt; Total Amount &lt;= 500,000,000</t>
  </si>
  <si>
    <t xml:space="preserve">1. Tạo mới F3 có Related form 2 = 2 F2 + F2MB, loại Non-Budget, 100,000,000 &lt; Total Amount &lt;= 500,000,000. Click Submit
2. Legal checker approve
3. Accounting Checker approve 
4. HOD Manager, Legal Manager, Accounting Manager approve
5. GM Manager approve
6. SGM Manager approve </t>
  </si>
  <si>
    <t>Kiểm tra quy trình F3 làm cho 2 F2 + F2MB, Non-Budget có 500,000,000 &lt; Total Amount &lt;= 2,000,000,000</t>
  </si>
  <si>
    <t>1. Tạo mới F3 có Related form 2 = 2 F2 + F2MB, loại Non-Budget, 500,000,000 &lt; Total Amount &lt;= 2,000,000,000. Click Submit
2. Legal checker approve
3. Accounting Checker approve 
4. HOD Manager, Legal Manager, Accounting Manager approve
5. GM Manager approve
6. SGM Manager approve 
7. ED approve</t>
  </si>
  <si>
    <t>Kiểm tra quy trình F3 làm cho 2 F2 + F2MB, Non-Budget có Total Amount &gt; 2,000,000,000</t>
  </si>
  <si>
    <t>1. Tạo mới F3 có Related form 2 = 2 F2 + F2MB, loại Non-Budget, Total Amount &gt; 2,000,000,000. Click Submit
2. Legal checker approve
3. Accounting Checker approve 
4. HOD Manager, Legal Manager, Accounting Manager approve
5. GM Manager approve
6. SGM Manager approve 
7. ED approve</t>
  </si>
  <si>
    <t>1. Tạo mới F3 có Related form 2 = 2 F2MB, loại Budget + Non-Budget, 30,000,000 &lt; Total Amount &lt;= 100,000,000. Click Submit
2. Legal checker approve
3. Accounting Checker approve 
4. HOD Manager, Legal Manager, Accounting Manager approve
5. GM Manager approve</t>
  </si>
  <si>
    <t>Kiểm tra quy trình F3 làm cho 2 F2MB, Budget + Non-Budget, có 100,000,000 &lt; Total Amount &lt;= 500,000,000</t>
  </si>
  <si>
    <t xml:space="preserve">1. Tạo mới F3 có Related form 2 = 2 F2MB, loại Budget + Non-Budget, 100,000,000 &lt; Total Amount &lt;= 500,000,000. Click Submit
2. Legal checker approve
3. Accounting Checker approve 
4. HOD Manager, Legal Manager, Accounting Manager approve
5. GM Manager approve
6. SGM Manager approve </t>
  </si>
  <si>
    <t>Kiểm tra quy trình F3 làm cho 2 F2MB, Budget + Non-Budget, có 500,000,000 &lt; Total Amount &lt;= 2,000,000,000</t>
  </si>
  <si>
    <t>1. Tạo mới F3 có Related form 2 = 2 F2MB, loại Budget + Non-Budget, 500,000,000 &lt; Total Amount &lt;= 2,000,000,000. Click Submit
2. Legal checker approve
3. Accounting Checker approve 
4. HOD Manager, Legal Manager, Accounting Manager approve
5. GM Manager approve
6. SGM Manager approve 
7. ED approve</t>
  </si>
  <si>
    <t>Kiểm tra quy trình F3 làm cho 2 F2MB, Budget + Non-Budget, có Total Amount &gt; 2,000,000,000</t>
  </si>
  <si>
    <t>1. Tạo mới F3 có Related form 2 = 2 F2MB, loại Budget + Non-Budget, Total Amount &gt; 2,000,000,000. Click Submit
2. Legal checker approve
3. Accounting Checker approve 
4. HOD Manager, Legal Manager, Accounting Manager approve
5. GM Manager approve
6. SGM Manager approve 
7. ED approve</t>
  </si>
  <si>
    <t>Kiểm tra quy trình F3 làm cho 2 F2, Budget + Non-Budget, Budget + Non-Budget, có Total Amount &lt;= 30,000,000</t>
  </si>
  <si>
    <t>Kiểm tra quy trình F3 làm cho 2 F2, Budget + Non-Budget, Budget + Non-Budget, có 30,000,000 &lt; Total Amount &lt;= 100,000,000</t>
  </si>
  <si>
    <t>1. Tạo mới F3 có Related form 2 = 2 F2, Budget + Non-Budget, loại Budget + Non-Budget, Total Amount &lt;= 30,000,000. Click Submit
2. Legal checker approve
3. Accounting Checker approve 
4. HOD Manager, Legal Manager, Accounting Manager approve</t>
  </si>
  <si>
    <t>1. Tạo mới F3 có Related form 2 = 2 F2, loại Budget + Non-Budget, 30,000,000 &lt; Total Amount &lt;= 100,000,000. Click Submit
2. Legal checker approve
3. Accounting Checker approve 
4. HOD Manager, Legal Manager, Accounting Manager approve
5. GM Manager approve</t>
  </si>
  <si>
    <t>Kiểm tra quy trình F3 làm cho 2 F2, Budget + Non-Budget, có 100,000,000 &lt; Total Amount &lt;= 500,000,000</t>
  </si>
  <si>
    <t xml:space="preserve">1. Tạo mới F3 có Related form 2 = 2 F2, loại Budget + Non-Budget, 100,000,000 &lt; Total Amount &lt;= 500,000,000. Click Submit
2. Legal checker approve
3. Accounting Checker approve 
4. HOD Manager, Legal Manager, Accounting Manager approve
5. GM Manager approve
6. SGM Manager approve </t>
  </si>
  <si>
    <t>Kiểm tra quy trình F3 làm cho 2 F2, Budget + Non-Budget, có 500,000,000 &lt; Total Amount &lt;= 2,000,000,000</t>
  </si>
  <si>
    <t>1. Tạo mới F3 có Related form 2 = 2 F2, loại Budget + Non-Budget, 500,000,000 &lt; Total Amount &lt;= 2,000,000,000. Click Submit
2. Legal checker approve
3. Accounting Checker approve 
4. HOD Manager, Legal Manager, Accounting Manager approve
5. GM Manager approve
6. SGM Manager approve 
7. ED approve</t>
  </si>
  <si>
    <t>Kiểm tra quy trình F3 làm cho 2 F2, Budget + Non-Budget, có Total Amount &gt; 2,000,000,000</t>
  </si>
  <si>
    <t>1. Tạo mới F3 có Related form 2 = 2 F2, loại Budget + Non-Budget, Total Amount &gt; 2,000,000,000. Click Submit
2. Legal checker approve
3. Accounting Checker approve 
4. HOD Manager, Legal Manager, Accounting Manager approve
5. GM Manager approve
6. SGM Manager approve 
7. ED approve</t>
  </si>
  <si>
    <t>Kiểm tra quy trình F3 làm cho 2 F2MB, Budget + Non-Budget, Budget + Non-Budget, có Total Amount &lt;= 30,000,000</t>
  </si>
  <si>
    <t>1. Tạo mới F3 có Related form 2 = 2 F2MB, Budget + Non-Budget, loại Budget + Non-Budget, Total Amount &lt;= 30,000,000. Click Submit
2. Legal checker approve
3. Accounting Checker approve 
4. HOD Manager, Legal Manager, Accounting Manager approve</t>
  </si>
  <si>
    <t>Kiểm tra quy trình F3 làm cho 2 F2MB, Budget + Non-Budget, Budget + Non-Budget, có 30,000,000 &lt; Total Amount &lt;= 100,000,000</t>
  </si>
  <si>
    <t>Kiểm tra quy trình F3 làm cho 2 F2 + F2MB, Budget + Non-Budget, Budget + Non-Budget, có Total Amount &lt;= 30,000,000</t>
  </si>
  <si>
    <t>1. Tạo mới F3 có Related form 2 = 2 F2 + F2MB, Budget + Non-Budget, loại Budget + Non-Budget, Total Amount &lt;= 30,000,000. Click Submit
2. Legal checker approve
3. Accounting Checker approve 
4. HOD Manager, Legal Manager, Accounting Manager approve</t>
  </si>
  <si>
    <t>Kiểm tra quy trình F3 làm cho 2 F2 + F2MB, Budget + Non-Budget, Budget + Non-Budget, có 30,000,000 &lt; Total Amount &lt;= 100,000,000</t>
  </si>
  <si>
    <t>1. Tạo mới F3 có Related form 2 = 2 F2 + F2MB, loại Budget + Non-Budget, 30,000,000 &lt; Total Amount &lt;= 100,000,000. Click Submit
2. Legal checker approve
3. Accounting Checker approve 
4. HOD Manager, Legal Manager, Accounting Manager approve
5. GM Manager approve</t>
  </si>
  <si>
    <t>Kiểm tra quy trình F3 làm cho 2 F2 + F2MB, Budget + Non-Budget, có 100,000,000 &lt; Total Amount &lt;= 500,000,000</t>
  </si>
  <si>
    <t xml:space="preserve">1. Tạo mới F3 có Related form 2 = 2 F2 + F2MB, loại Budget + Non-Budget, 100,000,000 &lt; Total Amount &lt;= 500,000,000. Click Submit
2. Legal checker approve
3. Accounting Checker approve 
4. HOD Manager, Legal Manager, Accounting Manager approve
5. GM Manager approve
6. SGM Manager approve </t>
  </si>
  <si>
    <t>Kiểm tra quy trình F3 làm cho 2 F2 + F2MB, Budget + Non-Budget, có 500,000,000 &lt; Total Amount &lt;= 2,000,000,000</t>
  </si>
  <si>
    <t>1. Tạo mới F3 có Related form 2 = 2 F2 + F2MB, loại Budget + Non-Budget, 500,000,000 &lt; Total Amount &lt;= 2,000,000,000. Click Submit
2. Legal checker approve
3. Accounting Checker approve 
4. HOD Manager, Legal Manager, Accounting Manager approve
5. GM Manager approve
6. SGM Manager approve 
7. ED approve</t>
  </si>
  <si>
    <t>Kiểm tra quy trình F3 làm cho 2 F2 + F2MB, Budget + Non-Budget, có Total Amount &gt; 2,000,000,000</t>
  </si>
  <si>
    <t>1. Tạo mới F3 có Related form 2 = 2 F2 + F2MB, loại Budget + Non-Budget, Total Amount &gt; 2,000,000,000. Click Submit
2. Legal checker approve
3. Accounting Checker approve 
4. HOD Manager, Legal Manager, Accounting Manager approve
5. GM Manager approve
6. SGM Manager approve 
7. ED approve</t>
  </si>
  <si>
    <t>Kiểm tra trường Contract Type khi Company = AEON MALL</t>
  </si>
  <si>
    <t>Tại trường Contract Type gồm 4 giá trị: 
+ Selling Goods/ Voucher Contract with 100% prepayment and no discount
+ Selling Goods/ Voucher Contract
+ Tenancy Agreement in GMS
+ Others</t>
  </si>
  <si>
    <t>Kiểm tra trường Contract Type khi Company = AEON VN</t>
  </si>
  <si>
    <t>Tại trường Contract Type gồm 2 giá trị: 
+ Tenancy Agreement in SC
+ Others</t>
  </si>
  <si>
    <t>Kiểm tra quy trình F4 với Contract Type = Selling Goods/ Voucher Contract with 100% prepayment and no discount</t>
  </si>
  <si>
    <t>Chọn Company = AEON MALL, kiểm tra trường Contract Type</t>
  </si>
  <si>
    <t>1. Nhập các thông tin và trường bắt buộc với Requested Dept = IT
2. Chọn Company = AEON VN
3. Chọn Contract Type = Selling Goods/ Voucher Contract with 100% prepayment and no discount
4. Click Submit
5. Kiểm tra Processing Stage</t>
  </si>
  <si>
    <t>Chọn Company = AEON VN, kiểm tra trường Contract Type</t>
  </si>
  <si>
    <t>Kiểm tra quy trình F4 với Contract Type = Selling Goods/ Voucher Contract</t>
  </si>
  <si>
    <t>1. Nhập các thông tin và trường bắt buộc với Requested Dept = IT
2. Chọn Company = AEON VN
3. Chọn Contract Type = Selling Goods/ Voucher Contract
4. Click Submit
5. Kiểm tra Processing Stage</t>
  </si>
  <si>
    <t>Kiểm tra quy trình F4 với Contract Type = Tenancy Agreement in GMS</t>
  </si>
  <si>
    <t>4. F4 lần lượt được các group phê duyệt theo thứ tự sau: Legal Checker, Legal Managers, IT Managers, Management Accounting Checker, Management Accounting Manager
5. Trên Processing Stage tại 2 bước  Waiting Accounting Checker Approval và Waiting Accounting Manager Approval sẽ hiển thị Assign To lần lượt là: Management Accounting Checker, Management Accounting Manager</t>
  </si>
  <si>
    <t>4. F4 phiếu lần lượt được các group phê duyệt theo thứ tự sau: Legal Checker, Legal Managers, IT Managers, Management Accounting Checker, Management Accounting Manager, GM
5. Trên Processing Stage tại 2 bước  Waiting Accounting Checker Approval và Waiting Accounting Manager Approval sẽ hiển thị Assign To lần lượt là: Management Accounting Checker, Management Accounting Manager</t>
  </si>
  <si>
    <t>1. Nhập các thông tin và trường bắt buộc với Requested Dept = IT
2. Chọn Company = AEON VN
3. Chọn Contract Type = Tenancy Agreement in GMS
4. Click Submit
5. Kiểm tra Processing Stage</t>
  </si>
  <si>
    <t>Kiểm tra quy trình F4 với Contract Type = Tenancy Agreement in Mall</t>
  </si>
  <si>
    <t>4. F4 phiếu lần lượt được các group phê duyệt theo thứ tự sau: Legal Checker, Legal Managers, IT Managers, Accounting Checker, Accounting Manager
5. Trên Processing Stage tại 2 bước  Waiting Accounting Checker Approval và Waiting Accounting Manager Approval sẽ hiển thị Assign To lần lượt là: Accounting Checker, Accounting Manager</t>
  </si>
  <si>
    <t>1. Nhập các thông tin và trường bắt buộc với Requested Dept = IT
2. Chọn Company = AEON MALL
3. Chọn Contract Type = Tenancy Agreement in SC
4. Click Submit
5. Kiểm tra Processing Stage</t>
  </si>
  <si>
    <t>Kiểm tra quy trình F4 với Contract Type = Others</t>
  </si>
  <si>
    <t>4. F4 phiếu lần lượt được các group phê duyệt theo thứ tự sau: Legal Checker, Legal Managers, IT Managers, Accounting Checker, Accounting Manager, ED
5. Trên Processing Stage tại 2 bước  Waiting Accounting Checker Approval và Waiting Accounting Manager Approval sẽ hiển thị Assign To lần lượt là: Accounting Checker, Accounting Manager</t>
  </si>
  <si>
    <t>1. Nhập các thông tin và trường bắt buộc với Requested Dept = IT
2. Chọn Company = AEON MALL hoặc Company = AEON VN
3. Chọn Contract Type = Others
4. Click Submit
5. Check Processing Stage</t>
  </si>
  <si>
    <t>Hiện đầy đủ chữ ký trong quá trình phê duyệt phiếu</t>
  </si>
  <si>
    <t>Truy cập F4 completed, click Print</t>
  </si>
  <si>
    <t>Kiểm tra tính năng In</t>
  </si>
  <si>
    <t>Kiểm tra chức năng Upload Contract của CMD, trường Contract Type cập nhật giá trị mới</t>
  </si>
  <si>
    <t>1. Đăng nhập tài khoản có quyền CMD, truy cập mục Contract Approved
2. Click Upload, kiểm tra trường Contract Type</t>
  </si>
  <si>
    <t>2. Trường Contract Type gồm 7 giá trị: Fee contracts/ agreements, Selling Goods/ Voucher Contract with 100% prepayment and no discount, Selling Goods/ Voucher Contract; Tenancy Agreement in GMS, Selling Goods/ Voucher Contract, Tenancy Agreement in GMS, Tenancy Agreement in SC, Others</t>
  </si>
  <si>
    <t>Kiểm tra cập nhật contract Type</t>
  </si>
  <si>
    <t>Cột Contract Type gồm 5 giá trị: Selling Goods/ Voucher Contract with 100% prepayment and no discount; Selling Goods/ Voucher Contract; Tenancy Agreement in GMS; Tenancy Agreement in SC; Others</t>
  </si>
  <si>
    <t>Kiểm tra sự ràng buộc giữa Company AEON VN và Contract Type của AEON Mall</t>
  </si>
  <si>
    <t>4. Hệ thống thông báo Import không thành công</t>
  </si>
  <si>
    <t>Kiểm tra sự ràng buộc giữa Company AEON VN và Contract Type của AEON VN</t>
  </si>
  <si>
    <t>4. Hệ thống thông báo Import thành công, dữ liệu hiển thị đúng theo nhập liệu. Trong Processing Stage hiển thị assign task đến Management Accounting Checker và Management Accounting Manager với giá trị nhập tại cột Accounting Checker và Accounting Manager trong file import</t>
  </si>
  <si>
    <t>Kiểm tra sự ràng buộc giữa Company AEON Mall và Contract Type của AEON VN</t>
  </si>
  <si>
    <t>Kiểm tra sự ràng buộc giữa Company AEON Mall và Contract Type của AEON Mall</t>
  </si>
  <si>
    <t>4. Hệ thống thông báo Import thành công, dữ liệu hiển thị đúng theo nhập liệu. Trong Processing Stage hiển thị assign task đến Accounting Checker và Accounting Manager với giá trị nhập tại cột Accounting Checker và Accounting Manager trong file import</t>
  </si>
  <si>
    <t>Tại form Import F4, kiểm tra trường Contract Type</t>
  </si>
  <si>
    <t xml:space="preserve">1. Nhập các giá trị bắt buộc trong file template
2. Chọn giá trị cột Company = AEON VN
3. Trường Contract Type chọn 1 trong 4 giá trị:
+ Selling Goods/ Voucher Contract with 100% prepayment and no discount
+ Selling Goods/ Voucher Contract
+ Tenancy Agreement in GMS
+ Others
4. Tại form Import data của F4, chọn file và import </t>
  </si>
  <si>
    <t xml:space="preserve">1. Nhập các giá trị bắt buộc trong file template
2. Chọn giá trị cột Company = AEON Mall
3. Trường Contract Type chọn 1 trong 3 giá trị:
+ Selling Goods/ Voucher Contract with 100% prepayment and no discount
+ Selling Goods/ Voucher Contract
+ Tenancy Agreement in GMS
4. Tại form Import data của F4, chọn file và import </t>
  </si>
  <si>
    <t xml:space="preserve">1. Nhập các giá trị bắt buộc trong file template
2. Chọn giá trị cột Company = AEON MALL
3. Trường Contract Type chọn 1 trong 2 giá trị:
+ Tenancy Agreement in SC
+ Others
4. Tại form Import data của F4, chọn file và import </t>
  </si>
  <si>
    <t xml:space="preserve">1. Nhập các giá trị bắt buộc trong file template
2. Chọn giá trị cột Company = AEON VN
3. Trường Contract Type chọn giá trị: 
+ Tenancy Agreement in Mall
4. Tại form Import data của F4, chọn file và import </t>
  </si>
  <si>
    <t>Kiểm tra chức năng Seach</t>
  </si>
  <si>
    <t>Kiểm tra danh sách trường thông tin tại All Item Approved</t>
  </si>
  <si>
    <t>1. Truy cập màn hình All Item Approved, kiểm tra form Search. 
2. Nhập liệu các trường thông tin, click Search
3. Click Reset</t>
  </si>
  <si>
    <t>1. Form Search gồm các thông tin sau: Keyword, Request Type(s), Approved Date, Requested Department
2. Hệ thống trả về kết quả phù hợp nếu có
3. Hệ thống trả các trường search và view về giá trị mặc định</t>
  </si>
  <si>
    <t>Danh sách các trường thông tin: Reference Number, Status, Requestor, Purpose/ Reason, Amount, Approved date, Requested department</t>
  </si>
  <si>
    <t>Truy cập màn hình All Item Approved và kiểm tra danh sách các trường thông tin</t>
  </si>
  <si>
    <t>Kiểm tra các thông tin hiển thị tại màn hình Budget Item Limit, P&amp;L Item Limit</t>
  </si>
  <si>
    <t>2. Hệ thống hiển thị các cột:
- No.: số thứ tự
- Year: năm
- Cost Center - Cost Center Code: tên và mã Cost Center
- Budget Item - Budget Code: tên và mã ngân sách
- Department In Charge - Department In Charge Code: tên và mã DIC
- Total Budget: giá trị ban đầu của ngân sách
- Expenditures: giá trị đã tiêu của ngân sách
- Remaining Balance: giá trị còn lại của ngân sách
- Transfer out: giá trị chuyển đến ngân sách khác
- Transfer in: giá trị nhận từ ngân sách khác
- Refund: giá trị trả lại của ngân sách khi làm Credit Note</t>
  </si>
  <si>
    <t xml:space="preserve">1. Truy cập Accountant Settings --&gt; Budget Item Limit, P&amp;L Item Limit
2. Kiểm tra danh sách thông tin
</t>
  </si>
  <si>
    <t>Kiểm tra khi tạo mới ngân sách OPEX trên view</t>
  </si>
  <si>
    <t>1. Truy cập Accountant Settings --&gt; P&amp;L/Budget Items, tạo một item với thông tin: 2020 - New Item For Limit OPEX - B20-4000 - OPEX
2. Truy cập Accountant Settings --&gt; P&amp;L Item Limit. Click Create, nhập liệu thông tin:
- Year = 2020
- Cost Center = Head Quarter
- Budget Item = New Item For Limit OPEX
- Department In Charge = IT
- Total Budget = 10,000,000,000
3. Click Save</t>
  </si>
  <si>
    <t>3. Hệ thống tạo ngân sách với thông tin:
- Year = 2020
- Cost Center = Head Quarter, Cost Center Code = HQ
- Budget Item = New Item For Limit OPEX, Budget Code = B20-4000
- Department In Charge = Department In Charge Code =  IT
- Total Budget = Remaining Balance = 10,000,000,000
- Expenditures = Refund = Transfer in = Transfer out = 0</t>
  </si>
  <si>
    <t>Kiểm tra khi chỉnh sửa ngân sách OPEX vừa tạo trên view</t>
  </si>
  <si>
    <t>. Truy cập Accountant Settings --&gt; P&amp;L Item Limit
2. Tại ngân sách B20-4000, click Edit, sửa Total Budget = 5,000,000,000
3. Click Save</t>
  </si>
  <si>
    <t>3. Hệ thống cập nhật: Total Budget = Remaining Balance = 5,000,000,000</t>
  </si>
  <si>
    <t>Kiểm tra khi tạo mới ngân sách OPEX bằng Import Excel</t>
  </si>
  <si>
    <t>2. Hệ thống tạo ngân sách với thông tin:
- Year = 2020
- Cost Center = Canary, Cost Center Code = CAN
- Budget Item = New Item For Limit OPEX, Budget Code = B20-4000
- Department In Charge = Department In Charge Code = HR
- Total Budget = Remaining Balance = 10,000,000,000
- Expenditures = Refund = Transfer in = Transfer out = 0</t>
  </si>
  <si>
    <t>1. Truy cập Accountant Settings --&gt; P&amp;L Item Limit, import ngân sách với thông tin như sau:
- Year = 2020
- Cost Center Code = CAN
- Budget Code = B20-4000
- Department In Charge Code = HR
- Total Budget = 10,000,000,000
2. Click Import</t>
  </si>
  <si>
    <t>Kiểm tra khi chỉnh sửa ngân sách vừa tạo OPEX bằng Import Excel</t>
  </si>
  <si>
    <t>1. Truy cập Accountant Settings --&gt;  P&amp;L Item Limit, import ngân sách với thông tin như sau:
- Year = 2020
- Cost Center Code = CAN
- Budget Code = B20-4000
- Department In Charge Code = HR
- Total Budget = 5,000,000,000
2. Click Import</t>
  </si>
  <si>
    <t>2. Hệ thống cập nhật ngân sách với thông tin:
- Year = 2020
- Cost Center = Canary, Cost Center Code = CAN
- Budget Item = New Item For Limit OPEX, Budget Code = B20-4000
- Department In Charge = Department In Charge Code = HR
- Total Budget = Remaining Balance = 5,000,000,000
- Expenditures = Refund = Transfer in = Transfer out = 0</t>
  </si>
  <si>
    <t>Kiểm tra khi chỉnh sửa ngân sách OPEX bằng Import Excel cho ngân sách được tạo mới trên View</t>
  </si>
  <si>
    <t>0. Ngân sách tạo mới trên View: 2020 - B20-4000 - IT - HQ - Total = Remaining = 5,000,000,000
1. Tại màn hình P&amp;L Item Limit, import file excel có thông tin: 2020 - B20-4000 - IT - HQ - Total = 1,000,000,000
2. Click Import</t>
  </si>
  <si>
    <t>2. Hệ thống cập nhật ngân sách: 2020 - B20-4000 - IT - HQ - Total = Remaining = 1,000,000,000</t>
  </si>
  <si>
    <t>Kiểm tra khi chỉnh sửa ngân sách OPEX bằng chỉnh sửa trên View cho ngân sách được tạo mới bằng Import Excel</t>
  </si>
  <si>
    <t>0. Ngân sách tạo mới bằng Import Excel: 2020 - B20-4000 - HR - CAN - Total = Remaining = 5,000,000,000
1. Tại màn hình P&amp;L Item Limit, chỉnh sửa ngân sách 2020 - B20-4000 - HR - CAN, nhập Total = 1,000,000,000
2. Click Save</t>
  </si>
  <si>
    <t>2. Hệ thống cập nhật ngân sách: 2020 - B20-4000 - HR - CAN - Total = Remaining = 1,000,000,000</t>
  </si>
  <si>
    <t>Kiểm tra khi tạo mới ngân sách CAPEX trên view</t>
  </si>
  <si>
    <t>1. Truy cập Accountant Settings --&gt; P&amp;L/Budget Items, tạo một item với thông tin: 2020 - New Item For Limit CAPEX - B20-4100 - CAPEX
2. Truy cập Accountant Settings --&gt; Budget Item Limit. Click Create, nhập liệu thông tin:
- Year = 2020
- Cost Center = Head Quarter
- Budget Item = New Item For Limit CAPEX
- Department In Charge = IT
- Total Budget = 10,000,000,000
3. Click Save</t>
  </si>
  <si>
    <t>3. Hệ thống tạo ngân sách với thông tin:
- Year = 2020
- Cost Center = Head Quarter, Cost Center Code = HQ
- Budget Item = New Item For Limit CAPEX, Budget Code = B20-4100
- Department In Charge = Department In Charge Code =  IT
- Total Budget = Remaining Balance = 10,000,000,000
- Expenditures = Refund = Transfer in = Transfer out = 0</t>
  </si>
  <si>
    <t>Kiểm tra khi chỉnh sửa ngân sách CAPEX vừa tạo trên view</t>
  </si>
  <si>
    <t>1. Truy cập Accountant Settings --&gt;  Budget Item Limit
2. Tại ngân sách B20-4100, click Edit, sửa Total Budget = 5,000,000,000
3. Click Save</t>
  </si>
  <si>
    <t>Kiểm tra khi tạo mới ngân sách CAPEX bằng Import Excel</t>
  </si>
  <si>
    <t>Kiểm tra khi chỉnh sửa ngân sách vừa tạo CAPEX bằng Import Excel</t>
  </si>
  <si>
    <t>2. hệ thống tạo ngân sách với thông tin:
- Year = 2020
- Cost Center = Canary, Cost Center Code = CAN
- Budget Item = New Item For Limit CAPEX, Budget Code = B20-4100
- Department In Charge = Department In Charge Code = HR
- Total Budget = Remaining Balance = 5,000,000,000
- Expenditures = Refund = Transfer in = Transfer out = 0</t>
  </si>
  <si>
    <t xml:space="preserve">1. Truy cập Accountant Settings --&gt; Budget Item Limit, import ngân sách với thông tin như sau:
- Year = 2020
- Cost Center Code = CAN
- Budget Code = B20-4100
- Department In Charge Code = HR
- Total Budget = 10,000,000,000
2. Click Import </t>
  </si>
  <si>
    <t xml:space="preserve">1. Truy cập Accountant Settings --&gt; Budget Item Limit, import ngân sách với thông tin như sau:
- Year = 2020
- Cost Center Code = CAN
- Budget Code = B20-4100
- Department In Charge Code = HR
- Total Budget = 5,000,000,000
2. Click Import </t>
  </si>
  <si>
    <t>2. Hệ thống tạo ngân sách với thông tin:
- Year = 2020
- Cost Center = Canary, Cost Center Code = CAN
- Budget Item = New Item For Limit CAPEX, Budget Code = B20-4100
- Department In Charge = Department In Charge Code = HR
- Total Budget = Remaining Balance = 10,000,000,000
- Expenditures = Refund = Transfer in = Transfer out = 0</t>
  </si>
  <si>
    <t>Kiểm tra khi chỉnh sửa ngân sách CAPEX bằng Import Excel cho ngân sách được tạo mới trên View</t>
  </si>
  <si>
    <t>0. Ngân sách tạo mới trên View: 2020 - B20-4100 - IT - HQ - Total = Remaining = 5,000,000,000
1. Tại màn hình Budget Item Limit, import file excel có thông tin: 2020 - B20-4100 - IT - HQ - Total = 1,000,000,000
2. Click Import</t>
  </si>
  <si>
    <t>2. Hệ thống cập nhật ngân sách: 2020 - B20-4100 - IT - HQ - Total = Remaining = 1,000,000,000</t>
  </si>
  <si>
    <t>Kiểm tra khi chỉnh sửa ngân sách CAPEX bằng chỉnh sửa trên View cho ngân sách được tạo mới bằng Import Excel</t>
  </si>
  <si>
    <t>0. Ngân sách tạo mới bằng Import ExceL: 2020 - B20-4100 - HR - CAN - Total = Remaining = 5,000,000,000
1. Tại màn hình Budget Item Limit, chỉnh sửa ngân sách 2020 - B20-4100 - HR - CAN, nhập Total = 1,000,000,000
2. Click Save</t>
  </si>
  <si>
    <t>2. Hệ thống cập nhật ngân sách: 2020 - B20-4100 - HR - CAN - Total = Remaining = 1,000,000,000</t>
  </si>
  <si>
    <t>Kiểm tra giá trị Expenditures và Refund khi làm F2 và Credit Note</t>
  </si>
  <si>
    <t xml:space="preserve">1. Tạo F2 với sử dụng ngân sách như sau: 
- 2020 - B20-4000 - IT - HQ - Amount = 100,000,000 VNĐ
- 2020 - B20-4100 - IT - HQ - Amount = 100,000,000 VNĐ
2. Hoàn thành F2, kiểm tra ngân sách. 
3. Làm CN cho F2 với thông tin hoàn trả:
- 2020 - B20-4000 - IT - HQ - Amount = 50,000,000 VNĐ
- 2020 - B20-4100 - IT - HQ - Amount = 50,000,000 VNĐ
4. Hoàn thành CN, kiểm tra ngân sách. </t>
  </si>
  <si>
    <t>2. Hệ thống cập nhật ngân sách:
- 2020 - B20-4000 - IT - HQ - Amount = 100,000,000 VNĐ, Expenditures = 100,000,000, Remaining = 900,000,000
- 2020 - B20-4100 - IT - HQ - Amount = 100,000,000 VNĐ, Expenditures = 100,000,000, Remaining = 900,000,000
4. Hệ thống cập nhật ngân sách 2020 - B20-4000 - IT - HQ có:
- 2020 - B20-4000 - IT - HQ - Expenditures = 50,000,000; Remaining = 950,000,000; Refund = 50,000,000
- 2020 - B20-4100 - IT - HQ - Expenditures = 50,000,000; Remaining = 950,000,000; Refund = 50,000,000</t>
  </si>
  <si>
    <t>Kiểm tra ngân sách khi chỉnh sửa Total Budget bằng edit trên trên view sau khi làm F2 và Credit Note</t>
  </si>
  <si>
    <t>1. Truy cập Accountants Settings --&gt; P&amp;L Item Limit, chọn ngân sách 2020 - B20-4000 - IT - HQ, click Edit, cập nhật Total = 2,000,000,000. Click Save
2. Truy cập Accountants Settings --&gt; Budget Item Limit, chọn ngân sách 2020 - B20-4100 - IT - HQ, click Edit, cập nhật Total = 2,000,000,000. Click Save</t>
  </si>
  <si>
    <t>1. Hệ thống cập nhật ngân sách 2020 - B20-4000 - IT - HQ với thông tin:
- Total = 2,000,000,000; Expenditures = 50,000,000; Remaining = 1,950,000,000; Refund = 50,000,000
2. Hệ thống cập nhật ngân sách 2020 - B20-4100 - IT - HQ với thông tin:
- Total = 2,000,000,000; Expenditures = 50,000,000; Remaining = 1,950,000,000; Refund = 50,000,000</t>
  </si>
  <si>
    <t>Kiểm tra ngân sách khi chỉnh sửa Total Budget bằng Import Excel sau khi làm F2 và Credit Note</t>
  </si>
  <si>
    <t>1. Truy cập Accountants Settings --&gt; P&amp;L Item Limit, import excel ngân sách có thông tin 2020 - B20-4000 - IT - HQ - Total = 5,000,000,000. Click Save
2. Truy cập Accountants Settings --&gt; Budget Item Limit, import excel ngân sách có thông tin 2020 - B20-4100 - IT - HQ - Total = 5,000,000,000. Click Save</t>
  </si>
  <si>
    <t>1. Hệ thống cập nhật ngân sách 2020 - B20-4000 - IT - HQ với thông tin:
- Total = 5,000,000,000; Expenditures = 50,000,000; Remaining = 4,950,000,000; Refund = 50,000,000
2. Hệ thống cập nhật ngân sách 2020 - B20-4100 - IT - HQ với thông tin:
- Total = 5,000,000,000; Expenditures = 50,000,000; Remaining = 4,950,000,000; Refund = 50,000,000</t>
  </si>
  <si>
    <t>Kiểm tra khi Transfer khi ngân sách đích đã có sẵn rule - OPEX</t>
  </si>
  <si>
    <t>6. Hệ thống cập nhật:
- 2020 - HQ - IT - B20-5000 - Total = 100,000,000, Transfer out = 25,000,000, Remaining = 75,000,000
- 2020 - HQ - HR - B20-5000 - Total = 0, Transfer in = Remaining = 60,000,000
- 2020 - CAN - HR - B20-6000 - Total = 200,000,000, Transfer out = 75,000,000,  Remaining = 125,000,000
- 2020 - LB - HR - B20-6000 - Total = 10,000,000, Transfer in = 40,000,000, Remaining = 50,000,000</t>
  </si>
  <si>
    <t>1. Truy cập Accountant Settings --&gt; P&amp;L/Budget Items, tạo các item sau: 
- 2020 - New Item For Transfer OPEX 01 - B20-5000 - OPEX // 2020 - New Item For Transfer OPEX 02 - B20-6000 - OPEX
2. Truy cập Accountant Settings --&gt; P&amp;L Items Limit tạo các ngân sách sau:
- 2020 - HQ - IT - B20-5000 - Total = Remaining = 100,000,000
- 2020 - HQ - HR - B20-5000 - Total = Remaining = 0
- 2020 - CAN - HR - B20-6000 - Total = Remaining = 200,000,000
- 2020 - LB - HR - B20-6000 - Total = Remaining = 10,000,000
3. Click Transfer --&gt; Hiển thị form chuyển ngân sách
4. Mục From, click Add, tìm và chọn ngân sách 2020 - HQ - IT - B20-5000 và 2020 - CAN - HR - B20-6000: 
- Item B20-5000: nhập 25,000,000 // B20-6000: nhập 75,000,000
5. Mục To, chọn ngân sách và nhập số tiền:
- 2020 - HQ - HR - B20-5000 - 60,000,000 // 2020 - LB - HR - B20-6000 - 40,000,000
6. Click Transfer Progress</t>
  </si>
  <si>
    <t>Kiểm tra khi Transfer khi ngân sách đích chưa có rule sẵn - OPEX</t>
  </si>
  <si>
    <t>1. Truy cập Accountant Settings --&gt; P&amp;L Items Limit, click Transfer:
a. Mục From, tìm và chọn ngân sách 2020 - HQ - IT - B20-5000 và 2020 - CAN - HR - B20-6000: 
- Item B20-5000: nhập 75,000,000 // B20-6000: nhập 50,000,000
b. Mục To, nhập liệu:
- 2020 - CAN - IT - B20-5000 - 100,000,000 // 2020 - BT - Legal - B20-6000 - 25,000,000
2. Click Transfer Progress</t>
  </si>
  <si>
    <t>2. Hệ thống xử lý:
a. Cập nhật ngân sách:
- 2020 - HQ - IT - B20-5000 - Total = 100,000,000, Transfer out = 100,000,000, Remaining = 0
- 2020 - CAN - HR - B20-6000 - Total = 200,000,000, Transfer out = 125,000,000,  Remaining = 75,000,000
b. Tạo ngân sách mới có giá trị:
- 2020 - CAN - IT - B20-5000 - Total = 0, Transfer in = Remaining = 100,000,000
- 2020 - BT - Legal - B20-6000 - Total = 0, Transfer in = Remaining = 25,000,000</t>
  </si>
  <si>
    <t>Kiểm tra khi Transfer khi ngân sách đích gồm 2 loại: đã có sẵn rule và chưa có sẵn rule - OPEX</t>
  </si>
  <si>
    <t>1. Truy cập Accountant Settings --&gt; P&amp;L Items Limit, click Transfer:
a. Mục From, chọn và chuyển tiền ngân sách: 2020 - CAN - IT - B20-5000 - Amount = 15,000,000
b. Mục To, nhập liệu:
- 2020 - BT - Legal - B20-6000 - Amount = 5,000,000 (rule đã có)
- 2020 - HP - IT - B20-6000 - Amount = 10,000,000 (rule chưa có)
2. Click Tranfer Progress</t>
  </si>
  <si>
    <t xml:space="preserve">2. Hệ thống xử lý:
a. Cập nhật ngân sách:
- 2020 - CAN - IT - B20-5000 - Total = 0, Transfer in = 100,000,000; Transfer out = 15,000,000; Remaining = 85,000,000
- 2020 - BT - Legal - B20-6000 - Total = 0, Transfer in = Remaining = 30,000,000
b. Tạo mới ngân sách có giá trị:
- 2020 - HP - IT - B20-6000 - Total = 0, Transfer in = Remaining = 10,000,000 </t>
  </si>
  <si>
    <t>Kiểm tra khi Transfer khi ngân sách đích đã có sẵn rule - CAPEX</t>
  </si>
  <si>
    <t>6. Hệ thống cập nhật:
- 2020 - HQ - IT - B20-5100 - Total = 100,000,000, Transfer out = 25,000,000, Remaining = 75,000,000
- 2020 - HQ - HR - B20-5100 - Total = 0, Transfer in = Remaining = 60,000,000
- 2020 - CAN - HR - B20-6100 - Total = 200,000,000, Transfer out = 75,000,000,  Remaining = 125,000,000
- 2020 - LB - HR - B20-6100 - Total = 10,000,000, Transfer in = 40,000,000, Remaining = 50,000,000</t>
  </si>
  <si>
    <t>1. Truy cập Accountant Settings --&gt; P&amp;L/Budget Items, tạo các item sau: 
- 2020 - New Item For Transfer CAPEX 01 - B20-5100 - CAPEX // 2020 - New Item For Transfer CAPEX 02 - B20-6100 - CAPEX
2. Truy cập Accountant Settings --&gt; Budget Items Limit tạo các ngân sách sau:
- 2020 - HQ - IT - B20-5100 - Total = Remaining = 100,000,000
- 2020 - HQ - HR - B20-5100 - Total = Remaining = 0
- 2020 - CAN - HR - B20-6100 - Total = Remaining = 200,000,000
- 2020 - LB - HR - B20-6100 - Total = Remaining = 10,000,000
3. Click Transfer  --&gt; Hiển thị form chuyển ngân sách
4. Mục From, click Add, tìm và chọn ngân sách 2020 - HQ - IT - B20-5100 và 2020 - CAN - HR - B20-6100: 
- Item B20-5100: nhập 25,000,000 // B20-6100: nhập 75,000,000
5. Mục To, chọn ngân sách và nhập số tiền:
- 2020 - HQ - HR - B20-5100 - 60,000,000 // 2020 - LB - HR - B20-6100 - 40,000,000
6. Click Transfer Progress</t>
  </si>
  <si>
    <t>Kiểm tra khi Transfer khi ngân sách đích chưa có rule sẵn - CAPEX</t>
  </si>
  <si>
    <t>1. Truy cập Accountant Settings --&gt; Budget Items Limit, click Transfer:
a. Mục From, tìm và chọn ngân sách 2020 - HQ - IT - B20-5100 và 2020 - CAN - HR - B20-6100: 
- Item B20-5100: nhập 75,000,000 // B20-6100: nhập 50,000,000
b. Mục To, nhập liệu:
- 2020 - CAN - IT - B20-5100 - 100,000,000 // 2020 - BT - Legal - B20-6100 - 25,000,000
2. Click Transfer Progress</t>
  </si>
  <si>
    <t>2. Hệ thống xử lý:
a. Cập nhật ngân sách:
- 2020 - HQ - IT - B20-5100 - Total = 100,000,000, Transfer out = 100,000,000, Remaining = 0
- 2020 - CAN - HR - B20-6100 - Total = 200,000,000, Transfer out = 125,000,000,  Remaining = 75,000,000
b. Tạo ngân sách mới có giá trị:
- 2020 - CAN - IT - B20-5100 - Total = 0, Transfer in = Remaining = 100,000,000
- 2020 - BT - Legal - B20-6100 - Total = 0, Transfer in = Remaining = 25,000,000</t>
  </si>
  <si>
    <t>Kiểm tra khi Transfer khi ngân sách đích gồm 2 loại: đã có sẵn rule và chưa có sẵn rule - CAPEX</t>
  </si>
  <si>
    <t>1. Truy cập Accountant Settings --&gt; Budget Items Limit, click Transfer:
a. Mục From, chọn và chuyển tiền ngân sách: 2020 - CAN - IT - B20-5100 - Amount = 15,000,000
b. Mục To, nhập liệu:
- 2020 - BT - Legal - B20-6100 - Amount = 5,000,000 (rule đã có)
- 2020 - HP - IT - B20-6100 - Amount = 10,000,000 (rule chưa có)
2. Click Tranfer Progress</t>
  </si>
  <si>
    <t xml:space="preserve">2. Hệ thống xử lý:
a. Cập nhật ngân sách:
- 2020 - CAN - IT - B20-5100 - Total = 0, Transfer in = 100,000,000; Transfer out = 15,000,000; Remaining = 85,000,000
- 2020 - BT - Legal - B20-6100 - Total = 0, Transfer in = Remaining = 30,000,000
b. Tạo mới ngân sách có giá trị:
- 2020 - HP - IT - B20-6100 - Total = 0, Transfer in = Remaining = 10,000,000 </t>
  </si>
  <si>
    <t>Kiểm tra khi số tiền Transfer in và Tranfer out lệch nhau:</t>
  </si>
  <si>
    <t>1. Truy cập Accounting Settings --&gt; Budget Item Limit, click Transfer:
a. Mục From chọn và nhập liệu ngân sách: 2020 - CAN - IT - B20-5100 - Số tiền chuyển = 10,000,000
b. Mục To: nhập liệu ngân sách đích: 2020 - BT - Legal - B20-6100 - Số tiền nhận = 10,000,001 hoặc 9,999,999
2. Click Transfer Progress
3. Truy cập Accounting Settings --&gt; PL Item Limit, click Transfer:
a. Mục From chọn và nhập liệu ngân sách: 2020 - CAN - IT - B20-5000 - Số tiền chuyển = 10,000,000
b. Mục To: nhập liệu ngân sách đích: 2020 - BT - Legal - B20-6000 - Số tiền nhận = 10,000,001 hoặc 9,999,999
4. Click Transfer Progress</t>
  </si>
  <si>
    <t>2. Hệ thống hiển thị thông báo "Total Transfer and Total Received must equal" và disable button Transfer Progress
4. Hệ thống hiển thị thông báo "Total Transfer and Total Received must equal" và disable button Transfer Progress</t>
  </si>
  <si>
    <t>Kiểm tra khi số tiền Transfer out lớn hơn giá trị Remaining của ngân sách</t>
  </si>
  <si>
    <r>
      <t>1. Truy cập Accounting Settings --&gt; Budget Item Limit
2. Tìm đến ngân sách 2020 - CAN - IT - B20-5100 --&gt; Ngân sách có Remaining = 85,000,000
3. Click Transfer, tìm và nhập liệu giá trị chuyển: 2020 - CAN - IT - B20-5100 - Nhấp số tiền chuyển là 85,000,001</t>
    </r>
    <r>
      <rPr>
        <b/>
        <sz val="10"/>
        <color theme="1"/>
        <rFont val="Segoe UI"/>
        <family val="2"/>
      </rPr>
      <t xml:space="preserve">
</t>
    </r>
    <r>
      <rPr>
        <sz val="10"/>
        <color theme="1"/>
        <rFont val="Segoe UI"/>
        <family val="2"/>
      </rPr>
      <t>4. Truy cập Accounting Settings --&gt; P&amp;L Item Limit
5. Tìm đến ngân sách 2020 - CAN - IT - B20-5000 --&gt; Ngân sách có Remaining = 85,000,000
6. Click Transfer, tìm và nhập liệu giá trị chuyển: 2020 - CAN - IT - B20-5000 - Nhấp số tiền chuyển là 85,000,001</t>
    </r>
  </si>
  <si>
    <t>3. Hệ thống hiển thị thông báo "Transfer budget must be smaller than current budget"
6. Hệ thống hiển thị thông báo "Transfer budget must be smaller than current budget"</t>
  </si>
  <si>
    <t>Kiểm tra việc cập nhật ngân sách khi làm F2, Credit Note với các ngân sách được transfer</t>
  </si>
  <si>
    <t>1. Tạo F2MB sử dụng ngân sách: 
- 2020 - CAN - HR - B20-6000 - Amount = 5,000,000 VNĐ, %VAT = 10.
- 2020 - CAN - HR - B20-6100 - Amount = 5,000,000 VNĐ, %VAT = 10.
2. Complete F2, ngân sách cập nhật:
- 2020 - CAN - HR - B20-6000: Total = 200,000,000; Transfer out = 125,000,000;  Expenditures = 5,000,000; Remaining = 70,000,000; Refund = Transfer in = 0
- 2020 - CAN - HR - B20-6100: Total = 200,000,000; Transfer out = 125,000,000;  Expenditures = 5,000,000; Remaining = 70,000,000; Refund = Transfer in = 0
3. Làm Credit Note với F2 vừa tạo với ngân sách hoàn trả:
- 2020 - CAN - HR - B20-6000 - Amount = 3,000,000 
- 2020 - CAN - HR - B20-6100 - Amount = 3,000,000 
4. Hoàn thành Credit Notes</t>
  </si>
  <si>
    <t>4. Ngân sách cập nhật:
- 2020- CAN - HR - B20-6000: Total = 200,000,000; Transfer out = 125,000,000;  Expenditures = 2,000,000; Remaining = 73,000,000; Refund = 3,000,000,  Transfer in = 0
- 2020- CAN - HR - B20-6100: Total = 200,000,000; Transfer out = 125,000,000;  Expenditures = 2,000,000; Remaining = 73,000,000; Refund = 3,000,000,  Transfer in = 0</t>
  </si>
  <si>
    <t>Kiểm tra trường bắt buộc</t>
  </si>
  <si>
    <t>1. Thông báo bắt buộc nhập trường Budget Code 
3. Thông báo bắt buộc nhập trường User</t>
  </si>
  <si>
    <t>Kiểm tra khi tạo mới một luật User - Budget Code</t>
  </si>
  <si>
    <t>1. Hệ thống thông báo dữ liệu đã tồn tại
2. Hệ thống thông báo tạo dữ liệu thành công
3. Hệ thống thông báo tạo dữ liệu thành công</t>
  </si>
  <si>
    <t>Kiểm tra khi update, thay đổi giá trị Budget Code hoặc User của item trùng với item đã có</t>
  </si>
  <si>
    <t>3. Hệ thống thông báo dữ liệu đã tồn tại</t>
  </si>
  <si>
    <t>Kiểm tra khi update, thay đổi giá trị Budget Code hoặc User không trùng với dữ liệu đã có</t>
  </si>
  <si>
    <t>3. Hệ thống thông báo tạo dữ liệu thành công
4. Hiển thị form Log History, cho user biết item đã tạo và update như thế nào, khoảng thời gian nào</t>
  </si>
  <si>
    <t>Kiểm tra tính năng search</t>
  </si>
  <si>
    <t>0. Truy cập Accountants Settings --&gt; User Budget Item
1. Chọn giá trị 1 trong 2 trường Budget Item và User hoặc cả 2. Click Search
2. Click Reset</t>
  </si>
  <si>
    <t>1. Hệ thống trả về kết quả có là tất cả các dữ liệu phù hợp với giá trị đã chọn tìm kiếm
2. Form Search sẽ xóa trắng dữ liệu bạn vừa chọn và load lại dữ liệu đầy đủ của trang.</t>
  </si>
  <si>
    <t>1. Hệ thống tải xuống file excle chứa dữ liệu Budget Code và User
2. Hệ thống hiển thị danh sách theo kết quả tìm kiếm
3. Hệ thống tải xuống file excel chứa dữ liệu theo kết quả tìm kiếm</t>
  </si>
  <si>
    <t xml:space="preserve">0. Truy cập Accountants Settings --&gt; User Budget Item
1. Click Export Excel 
2. Thực hiện Search thành công 
3. Click Export Excel </t>
  </si>
  <si>
    <t xml:space="preserve">Kiểm tra khi Import dữ liệu đã tồn tại </t>
  </si>
  <si>
    <t>2. Hệ thống trả về kết quả dữ liệu đã tồn tại và chỉ rõ xảy ra tại hàng nào, cột nào.</t>
  </si>
  <si>
    <t>Kiểm tra khi Import thiếu dữ liệu Budget Code hoặc User</t>
  </si>
  <si>
    <t>2. Hệ thống trả về kết quả dữ liệu là bắt buộc với những cột nào hàng nào</t>
  </si>
  <si>
    <t>Kiểm tra khi Import sai dữ liệu Budget Code hoặc User</t>
  </si>
  <si>
    <t>2. Hệ thống trả về kết quả không tìm thấy dữ liệu</t>
  </si>
  <si>
    <t>Kiểm tra khi Import đúng dữ liệu Budget Code và User</t>
  </si>
  <si>
    <t>2. Hệ thống trả về kết quả có số dữ liệu trong file import là hợp lệ và nút Import hiển thị
3. Hệ thống thông báo import thành công</t>
  </si>
  <si>
    <t>Kiểm tra khi Import đúng dữ liệu Budget Code và User, trong đó Budget Code và User đã xuất hiện ở các rule khác</t>
  </si>
  <si>
    <t>0. Truy cập Accountants Settings --&gt; User Budget Item
1. Click Create
2. Chọn giá trị trường Budget Item để hệ thống tự điền giá trị trường Budget Code
3. Click Create</t>
  </si>
  <si>
    <t xml:space="preserve">0. Truy cập Accountants Settings --&gt; User Budget Item
1. Chọn đầy đủ giá trị trường bắt buộc trùng với giá trị đã tạo, click Create
2. Chọn đầy đủ giá trị trường bắt buộc mới không trùng với giá trị đã tạo 
3. Chọn đầy đủ giá trị trường bắt buộc Budget Code hoặc User, 1 trong 2 trường không trùng với giá trị đã tạo </t>
  </si>
  <si>
    <t>1. Chọn item muốn thay đổi
2. Click Edit
3. Chọn lại giá trị cần thay đổi và bị trùng với giá trị item đã có</t>
  </si>
  <si>
    <t xml:space="preserve">0. Truy cập Accountants Settings --&gt; User Budget Item. Export dữ liệu hiện tại
1. Import lại chính file vừa Export
2. Click Check </t>
  </si>
  <si>
    <t>0. Truy cập Accountants Settings --&gt; User Budget Item. 
1. Import file có cột Budget Code hoặc User trống hoặc có hàng trống
2. Click Check</t>
  </si>
  <si>
    <t xml:space="preserve">0. Truy cập Accountants Settings --&gt; User Budget Item. 
1. Import file có giá trị của 2 cột Budget Code và User không tồn tại trong list
2. Click Check </t>
  </si>
  <si>
    <t xml:space="preserve">- Điều kiện: Giá trị của 2 cột Budget Code và User có trong list nhưng không trùng với dữ liệu đã có
0. Truy cập Accountants Settings --&gt; User Budget Item. 
1. Import file có giá trị thỏa mãn điều kiện trên
2. Click Check
3. Click Import </t>
  </si>
  <si>
    <t xml:space="preserve">- Điều kiện: 
+ File import có giá trị 1 trong 2 cột Budget Code và User có trong cơ sở dữ liệu và trùng với dữ liệu đã có
+ Cột còn lại là dữ liệu tồn tại trong cơ sở dữ liệu và không trùng với dữ liệu đã có
===&gt; Dữ liệu cả 2 cột không được phép trùng với dữ liệu đang có tại form thiết lập.
0. Truy cập Accountants Settings --&gt; User Budget Item. 
1. Import file có giá trị thỏa mãn điều kiện trên
2. Click Check
3. Click Import </t>
  </si>
  <si>
    <t xml:space="preserve">1. Chọn item muốn thay đổi
2. Click Edit
3. Chọn lại giá trị cần thay đổi không trùng với dữ liệu đã có
4. Click Log </t>
  </si>
  <si>
    <t>Nâng cấp F2</t>
  </si>
  <si>
    <t>Nâng cấp F3</t>
  </si>
  <si>
    <t>Nâng cấp F4</t>
  </si>
  <si>
    <t>STT</t>
  </si>
  <si>
    <t>Phân hệ</t>
  </si>
  <si>
    <t>TESTING REPORT AEON - CR6</t>
  </si>
  <si>
    <t>Tổng số</t>
  </si>
</sst>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1"/>
      <color theme="1"/>
      <name val="Calibri"/>
      <family val="2"/>
      <scheme val="minor"/>
    </font>
    <font>
      <b/>
      <sz val="10"/>
      <color rgb="FF000000"/>
      <name val="Segoe UI"/>
      <family val="2"/>
    </font>
    <font>
      <b/>
      <sz val="11"/>
      <color theme="0"/>
      <name val="Calibri"/>
      <family val="2"/>
      <scheme val="minor"/>
    </font>
    <font>
      <sz val="11"/>
      <name val="Calibri"/>
      <family val="2"/>
      <scheme val="minor"/>
    </font>
    <font>
      <sz val="10"/>
      <color theme="1"/>
      <name val="Segoe UI"/>
      <family val="2"/>
    </font>
    <font>
      <b/>
      <sz val="10"/>
      <color theme="1"/>
      <name val="Segoe UI"/>
      <family val="2"/>
    </font>
    <font>
      <b/>
      <sz val="10"/>
      <color theme="0"/>
      <name val="Segoe UI"/>
      <family val="2"/>
    </font>
    <font>
      <sz val="10"/>
      <color rgb="FF000000"/>
      <name val="Segoe UI"/>
      <family val="2"/>
    </font>
    <font>
      <sz val="10"/>
      <name val="Segoe UI"/>
      <family val="2"/>
    </font>
    <font>
      <b/>
      <sz val="10"/>
      <color rgb="FFFFFFFF"/>
      <name val="Segoe UI"/>
      <family val="2"/>
    </font>
    <font>
      <sz val="11"/>
      <name val="ＭＳ Ｐゴシック"/>
      <charset val="128"/>
    </font>
    <font>
      <b/>
      <sz val="10"/>
      <color rgb="FF000000"/>
      <name val="Segoe UI Semibold"/>
      <family val="2"/>
    </font>
    <font>
      <sz val="11"/>
      <color indexed="8"/>
      <name val="Segoe UI"/>
      <family val="2"/>
    </font>
    <font>
      <b/>
      <sz val="10"/>
      <color theme="0"/>
      <name val="Segoe UI Semibold"/>
      <family val="2"/>
    </font>
    <font>
      <sz val="10"/>
      <color theme="0"/>
      <name val="Segoe UI Semibold"/>
      <family val="2"/>
    </font>
    <font>
      <b/>
      <sz val="10"/>
      <color rgb="FFFFFFFF"/>
      <name val="Segoe UI Semibold"/>
      <family val="2"/>
    </font>
    <font>
      <b/>
      <sz val="10"/>
      <name val="Segoe UI"/>
      <family val="2"/>
    </font>
    <font>
      <sz val="10"/>
      <color indexed="8"/>
      <name val="Segoe UI"/>
      <family val="2"/>
    </font>
    <font>
      <sz val="11"/>
      <name val="Segoe UI"/>
      <family val="2"/>
    </font>
    <font>
      <b/>
      <sz val="11"/>
      <color theme="1"/>
      <name val="Calibri"/>
      <family val="2"/>
      <scheme val="minor"/>
    </font>
    <font>
      <sz val="10"/>
      <color theme="0"/>
      <name val="Segoe UI"/>
      <family val="2"/>
    </font>
    <font>
      <b/>
      <sz val="16"/>
      <color theme="1"/>
      <name val="Calibri"/>
      <family val="2"/>
      <scheme val="minor"/>
    </font>
  </fonts>
  <fills count="11">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theme="0"/>
        <bgColor rgb="FF000000"/>
      </patternFill>
    </fill>
    <fill>
      <patternFill patternType="solid">
        <fgColor indexed="9"/>
        <bgColor indexed="26"/>
      </patternFill>
    </fill>
    <fill>
      <patternFill patternType="solid">
        <fgColor theme="3"/>
        <bgColor indexed="26"/>
      </patternFill>
    </fill>
    <fill>
      <patternFill patternType="solid">
        <fgColor theme="3"/>
        <bgColor indexed="32"/>
      </patternFill>
    </fill>
    <fill>
      <patternFill patternType="solid">
        <fgColor theme="0"/>
        <bgColor indexed="26"/>
      </patternFill>
    </fill>
    <fill>
      <patternFill patternType="solid">
        <fgColor theme="9"/>
        <bgColor indexed="26"/>
      </patternFill>
    </fill>
    <fill>
      <patternFill patternType="solid">
        <fgColor theme="5" tint="0.39997558519241921"/>
        <bgColor indexed="26"/>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7F7F7F"/>
      </left>
      <right/>
      <top style="thin">
        <color rgb="FF7F7F7F"/>
      </top>
      <bottom style="thin">
        <color rgb="FF7F7F7F"/>
      </bottom>
      <diagonal/>
    </border>
    <border>
      <left style="thin">
        <color rgb="FFBFBFBF"/>
      </left>
      <right style="thin">
        <color rgb="FF7F7F7F"/>
      </right>
      <top/>
      <bottom style="thin">
        <color rgb="FFBFBFB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indexed="64"/>
      </right>
      <top/>
      <bottom style="thin">
        <color indexed="64"/>
      </bottom>
      <diagonal/>
    </border>
    <border>
      <left/>
      <right/>
      <top/>
      <bottom style="thin">
        <color indexed="64"/>
      </bottom>
      <diagonal/>
    </border>
  </borders>
  <cellStyleXfs count="3">
    <xf numFmtId="0" fontId="0" fillId="0" borderId="0"/>
    <xf numFmtId="0" fontId="10" fillId="0" borderId="0">
      <protection locked="0"/>
    </xf>
    <xf numFmtId="0" fontId="10" fillId="0" borderId="0">
      <protection locked="0"/>
    </xf>
  </cellStyleXfs>
  <cellXfs count="99">
    <xf numFmtId="0" fontId="0" fillId="0" borderId="0" xfId="0"/>
    <xf numFmtId="0" fontId="4" fillId="0" borderId="1" xfId="0" quotePrefix="1" applyFont="1" applyBorder="1" applyAlignment="1">
      <alignment horizontal="left" vertical="center" wrapText="1"/>
    </xf>
    <xf numFmtId="0" fontId="4" fillId="0" borderId="1" xfId="0" applyFont="1" applyBorder="1" applyAlignment="1">
      <alignment horizontal="left" vertical="center" wrapText="1"/>
    </xf>
    <xf numFmtId="0" fontId="0" fillId="3" borderId="0" xfId="0" applyFill="1"/>
    <xf numFmtId="0" fontId="8" fillId="5" borderId="0" xfId="2" applyFont="1" applyFill="1" applyAlignment="1" applyProtection="1">
      <alignment wrapText="1"/>
    </xf>
    <xf numFmtId="0" fontId="12" fillId="5" borderId="0" xfId="2" applyFont="1" applyFill="1" applyProtection="1"/>
    <xf numFmtId="0" fontId="13" fillId="6" borderId="5" xfId="2" applyFont="1" applyFill="1" applyBorder="1" applyAlignment="1" applyProtection="1">
      <alignment horizontal="center" vertical="center"/>
    </xf>
    <xf numFmtId="0" fontId="14" fillId="6" borderId="5" xfId="2" applyFont="1" applyFill="1" applyBorder="1" applyAlignment="1" applyProtection="1">
      <alignment horizontal="center" vertical="center" wrapText="1"/>
    </xf>
    <xf numFmtId="0" fontId="13" fillId="6" borderId="1" xfId="2" applyFont="1" applyFill="1" applyBorder="1" applyAlignment="1" applyProtection="1">
      <alignment horizontal="center" vertical="center" wrapText="1"/>
    </xf>
    <xf numFmtId="0" fontId="15" fillId="7" borderId="7" xfId="2" applyFont="1" applyFill="1" applyBorder="1" applyAlignment="1" applyProtection="1">
      <alignment horizontal="center" wrapText="1"/>
    </xf>
    <xf numFmtId="0" fontId="11" fillId="5" borderId="0" xfId="2" applyFont="1" applyFill="1" applyAlignment="1" applyProtection="1">
      <alignment horizontal="center" vertical="center" wrapText="1"/>
    </xf>
    <xf numFmtId="0" fontId="8" fillId="5" borderId="0" xfId="2" applyFont="1" applyFill="1" applyAlignment="1" applyProtection="1">
      <alignment horizontal="center" wrapText="1"/>
    </xf>
    <xf numFmtId="0" fontId="7" fillId="5" borderId="5" xfId="2" applyFont="1" applyFill="1" applyBorder="1" applyAlignment="1" applyProtection="1">
      <alignment horizontal="center" vertical="center"/>
    </xf>
    <xf numFmtId="0" fontId="7" fillId="5" borderId="5" xfId="2" applyFont="1" applyFill="1" applyBorder="1" applyAlignment="1" applyProtection="1">
      <alignment horizontal="center" vertical="top"/>
    </xf>
    <xf numFmtId="0" fontId="7" fillId="5" borderId="1" xfId="2" applyFont="1" applyFill="1" applyBorder="1" applyAlignment="1" applyProtection="1">
      <alignment horizontal="center" vertical="center"/>
    </xf>
    <xf numFmtId="0" fontId="7" fillId="5" borderId="0" xfId="2" applyFont="1" applyFill="1" applyAlignment="1" applyProtection="1">
      <alignment horizontal="center" vertical="center" wrapText="1"/>
    </xf>
    <xf numFmtId="0" fontId="7" fillId="5" borderId="0" xfId="2" applyFont="1" applyFill="1" applyAlignment="1" applyProtection="1">
      <alignment horizontal="center" vertical="center"/>
    </xf>
    <xf numFmtId="0" fontId="12" fillId="5" borderId="0" xfId="2" applyFont="1" applyFill="1" applyAlignment="1" applyProtection="1">
      <alignment horizontal="center"/>
    </xf>
    <xf numFmtId="0" fontId="15" fillId="7" borderId="1" xfId="1" applyFont="1" applyFill="1" applyBorder="1" applyAlignment="1" applyProtection="1">
      <alignment horizontal="center" vertical="center" wrapText="1"/>
    </xf>
    <xf numFmtId="16" fontId="8" fillId="5" borderId="0" xfId="2" applyNumberFormat="1" applyFont="1" applyFill="1" applyAlignment="1" applyProtection="1">
      <alignment horizontal="center" vertical="top" wrapText="1"/>
    </xf>
    <xf numFmtId="0" fontId="12" fillId="5" borderId="0" xfId="2" applyFont="1" applyFill="1" applyAlignment="1" applyProtection="1">
      <alignment vertical="top"/>
    </xf>
    <xf numFmtId="0" fontId="8" fillId="5" borderId="1" xfId="1" applyFont="1" applyFill="1" applyBorder="1" applyAlignment="1" applyProtection="1">
      <alignment horizontal="left" vertical="top" wrapText="1"/>
    </xf>
    <xf numFmtId="0" fontId="8" fillId="5" borderId="1" xfId="2" applyFont="1" applyFill="1" applyBorder="1" applyAlignment="1" applyProtection="1">
      <alignment horizontal="left" vertical="top" wrapText="1"/>
    </xf>
    <xf numFmtId="0" fontId="8" fillId="5" borderId="1" xfId="2" applyFont="1" applyFill="1" applyBorder="1" applyAlignment="1" applyProtection="1">
      <alignment horizontal="center" vertical="top" wrapText="1"/>
    </xf>
    <xf numFmtId="14" fontId="17" fillId="5" borderId="1" xfId="2" applyNumberFormat="1" applyFont="1" applyFill="1" applyBorder="1" applyAlignment="1" applyProtection="1">
      <alignment horizontal="left" vertical="top" wrapText="1"/>
    </xf>
    <xf numFmtId="0" fontId="7" fillId="4" borderId="1" xfId="0" applyFont="1" applyFill="1" applyBorder="1" applyAlignment="1">
      <alignment horizontal="left" vertical="top" wrapText="1"/>
    </xf>
    <xf numFmtId="0" fontId="18" fillId="5" borderId="0" xfId="2" applyFont="1" applyFill="1" applyProtection="1"/>
    <xf numFmtId="0" fontId="0" fillId="0" borderId="0" xfId="0" applyAlignment="1">
      <alignment vertical="center"/>
    </xf>
    <xf numFmtId="0" fontId="18" fillId="5" borderId="0" xfId="2" applyFont="1" applyFill="1" applyAlignment="1" applyProtection="1">
      <alignment horizontal="left" vertical="top"/>
    </xf>
    <xf numFmtId="0" fontId="18" fillId="5" borderId="0" xfId="2" applyFont="1" applyFill="1" applyAlignment="1" applyProtection="1">
      <alignment horizontal="center"/>
    </xf>
    <xf numFmtId="0" fontId="18" fillId="5" borderId="0" xfId="2" applyFont="1" applyFill="1" applyAlignment="1" applyProtection="1">
      <alignment wrapText="1"/>
    </xf>
    <xf numFmtId="0" fontId="15" fillId="7" borderId="1" xfId="1" applyFont="1" applyFill="1" applyBorder="1" applyAlignment="1" applyProtection="1">
      <alignment horizontal="center" vertical="top" wrapText="1"/>
    </xf>
    <xf numFmtId="0" fontId="12" fillId="8" borderId="0" xfId="2" applyFont="1" applyFill="1" applyAlignment="1" applyProtection="1">
      <alignment horizontal="center"/>
    </xf>
    <xf numFmtId="0" fontId="8" fillId="5" borderId="1" xfId="1" applyFont="1" applyFill="1" applyBorder="1" applyAlignment="1" applyProtection="1">
      <alignment horizontal="center" vertical="top" wrapText="1"/>
    </xf>
    <xf numFmtId="0" fontId="8" fillId="5" borderId="1" xfId="1" quotePrefix="1" applyFont="1" applyFill="1" applyBorder="1" applyAlignment="1" applyProtection="1">
      <alignment horizontal="left" vertical="top" wrapText="1"/>
    </xf>
    <xf numFmtId="0" fontId="8" fillId="5" borderId="1" xfId="2" quotePrefix="1" applyFont="1" applyFill="1" applyBorder="1" applyAlignment="1" applyProtection="1">
      <alignment horizontal="left" vertical="top" wrapText="1"/>
    </xf>
    <xf numFmtId="0" fontId="7" fillId="4" borderId="1" xfId="0" quotePrefix="1" applyFont="1" applyFill="1" applyBorder="1" applyAlignment="1">
      <alignment horizontal="left" vertical="top" wrapText="1"/>
    </xf>
    <xf numFmtId="0" fontId="4" fillId="3" borderId="1" xfId="0" quotePrefix="1" applyFont="1" applyFill="1" applyBorder="1" applyAlignment="1">
      <alignment horizontal="left" vertical="top" wrapText="1"/>
    </xf>
    <xf numFmtId="0" fontId="13" fillId="6" borderId="6" xfId="2" applyFont="1" applyFill="1" applyBorder="1" applyAlignment="1" applyProtection="1">
      <alignment horizontal="center" vertical="top" wrapText="1"/>
    </xf>
    <xf numFmtId="0" fontId="7" fillId="5" borderId="6" xfId="2" applyFont="1" applyFill="1" applyBorder="1" applyAlignment="1" applyProtection="1">
      <alignment horizontal="center" vertical="top"/>
    </xf>
    <xf numFmtId="0" fontId="13" fillId="7" borderId="8" xfId="1" applyFont="1" applyFill="1" applyBorder="1" applyAlignment="1" applyProtection="1">
      <alignment horizontal="center" vertical="top" wrapText="1"/>
    </xf>
    <xf numFmtId="0" fontId="7" fillId="3" borderId="1" xfId="0" applyFont="1" applyFill="1" applyBorder="1" applyAlignment="1">
      <alignment horizontal="left" vertical="top" wrapText="1"/>
    </xf>
    <xf numFmtId="0" fontId="8" fillId="3" borderId="1" xfId="0" quotePrefix="1" applyFont="1" applyFill="1" applyBorder="1" applyAlignment="1">
      <alignment horizontal="left" vertical="top" wrapText="1"/>
    </xf>
    <xf numFmtId="0" fontId="4" fillId="3" borderId="1" xfId="0" applyFont="1" applyFill="1" applyBorder="1" applyAlignment="1">
      <alignment vertical="top" wrapText="1"/>
    </xf>
    <xf numFmtId="0" fontId="18" fillId="5" borderId="0" xfId="2" applyFont="1" applyFill="1" applyAlignment="1" applyProtection="1">
      <alignment vertical="top"/>
    </xf>
    <xf numFmtId="0" fontId="13" fillId="6" borderId="5" xfId="2" applyFont="1" applyFill="1" applyBorder="1" applyAlignment="1" applyProtection="1">
      <alignment horizontal="center" vertical="top"/>
    </xf>
    <xf numFmtId="0" fontId="14" fillId="6" borderId="5" xfId="2" applyFont="1" applyFill="1" applyBorder="1" applyAlignment="1" applyProtection="1">
      <alignment horizontal="center" vertical="top" wrapText="1"/>
    </xf>
    <xf numFmtId="0" fontId="13" fillId="6" borderId="1" xfId="2" applyFont="1" applyFill="1" applyBorder="1" applyAlignment="1" applyProtection="1">
      <alignment horizontal="center" vertical="top" wrapText="1"/>
    </xf>
    <xf numFmtId="0" fontId="15" fillId="7" borderId="7" xfId="2" applyFont="1" applyFill="1" applyBorder="1" applyAlignment="1" applyProtection="1">
      <alignment horizontal="center" vertical="top" wrapText="1"/>
    </xf>
    <xf numFmtId="0" fontId="11" fillId="5" borderId="0" xfId="2" applyFont="1" applyFill="1" applyAlignment="1" applyProtection="1">
      <alignment horizontal="center" vertical="top" wrapText="1"/>
    </xf>
    <xf numFmtId="0" fontId="7" fillId="5" borderId="1" xfId="2" applyFont="1" applyFill="1" applyBorder="1" applyAlignment="1" applyProtection="1">
      <alignment horizontal="center" vertical="top"/>
    </xf>
    <xf numFmtId="0" fontId="7" fillId="5" borderId="0" xfId="2" applyFont="1" applyFill="1" applyAlignment="1" applyProtection="1">
      <alignment horizontal="center" vertical="top" wrapText="1"/>
    </xf>
    <xf numFmtId="0" fontId="3" fillId="3" borderId="1" xfId="0" quotePrefix="1" applyFont="1" applyFill="1" applyBorder="1" applyAlignment="1">
      <alignment horizontal="justify" vertical="top" wrapText="1"/>
    </xf>
    <xf numFmtId="0" fontId="4" fillId="0" borderId="1" xfId="0" quotePrefix="1" applyFont="1" applyBorder="1" applyAlignment="1">
      <alignment horizontal="left" vertical="top" wrapText="1"/>
    </xf>
    <xf numFmtId="0" fontId="4" fillId="0" borderId="1" xfId="0" applyFont="1" applyBorder="1" applyAlignment="1">
      <alignment horizontal="left" vertical="top" wrapText="1"/>
    </xf>
    <xf numFmtId="0" fontId="8" fillId="0" borderId="1" xfId="0" applyFont="1" applyBorder="1" applyAlignment="1">
      <alignment horizontal="left" vertical="center" wrapText="1"/>
    </xf>
    <xf numFmtId="0" fontId="8" fillId="5" borderId="0" xfId="2" applyFont="1" applyFill="1" applyAlignment="1" applyProtection="1">
      <alignment horizontal="center" vertical="top" wrapText="1"/>
    </xf>
    <xf numFmtId="0" fontId="7" fillId="5" borderId="0" xfId="2" applyFont="1" applyFill="1" applyAlignment="1" applyProtection="1">
      <alignment horizontal="center" vertical="top"/>
    </xf>
    <xf numFmtId="0" fontId="12" fillId="5" borderId="0" xfId="2" applyFont="1" applyFill="1" applyAlignment="1" applyProtection="1">
      <alignment horizontal="center" vertical="top"/>
    </xf>
    <xf numFmtId="0" fontId="12" fillId="8" borderId="0" xfId="2" applyFont="1" applyFill="1" applyAlignment="1" applyProtection="1">
      <alignment horizontal="center" vertical="top"/>
    </xf>
    <xf numFmtId="0" fontId="18" fillId="5" borderId="0" xfId="2" applyFont="1" applyFill="1" applyAlignment="1" applyProtection="1">
      <alignment horizontal="center" vertical="top"/>
    </xf>
    <xf numFmtId="0" fontId="18" fillId="5" borderId="0" xfId="2" applyFont="1" applyFill="1" applyAlignment="1" applyProtection="1">
      <alignment vertical="top" wrapText="1"/>
    </xf>
    <xf numFmtId="0" fontId="0" fillId="0" borderId="0" xfId="0" applyAlignment="1">
      <alignment vertical="top"/>
    </xf>
    <xf numFmtId="0" fontId="6" fillId="6" borderId="5" xfId="2" applyFont="1" applyFill="1" applyBorder="1" applyAlignment="1" applyProtection="1">
      <alignment horizontal="center" vertical="top"/>
    </xf>
    <xf numFmtId="0" fontId="20" fillId="6" borderId="5" xfId="2" applyFont="1" applyFill="1" applyBorder="1" applyAlignment="1" applyProtection="1">
      <alignment horizontal="center" vertical="top" wrapText="1"/>
    </xf>
    <xf numFmtId="0" fontId="6" fillId="6" borderId="6" xfId="2" applyFont="1" applyFill="1" applyBorder="1" applyAlignment="1" applyProtection="1">
      <alignment horizontal="center" vertical="top" wrapText="1"/>
    </xf>
    <xf numFmtId="0" fontId="6" fillId="6" borderId="1" xfId="2" applyFont="1" applyFill="1" applyBorder="1" applyAlignment="1" applyProtection="1">
      <alignment horizontal="center" vertical="top" wrapText="1"/>
    </xf>
    <xf numFmtId="0" fontId="9" fillId="7" borderId="7" xfId="2" applyFont="1" applyFill="1" applyBorder="1" applyAlignment="1" applyProtection="1">
      <alignment horizontal="center" vertical="top" wrapText="1"/>
    </xf>
    <xf numFmtId="0" fontId="1" fillId="5" borderId="0" xfId="2" applyFont="1" applyFill="1" applyAlignment="1" applyProtection="1">
      <alignment horizontal="center" vertical="top" wrapText="1"/>
    </xf>
    <xf numFmtId="0" fontId="9" fillId="7" borderId="1" xfId="1" applyFont="1" applyFill="1" applyBorder="1" applyAlignment="1" applyProtection="1">
      <alignment horizontal="center" vertical="top" wrapText="1"/>
    </xf>
    <xf numFmtId="0" fontId="6" fillId="7" borderId="8" xfId="1" applyFont="1" applyFill="1" applyBorder="1" applyAlignment="1" applyProtection="1">
      <alignment horizontal="center" vertical="top" wrapText="1"/>
    </xf>
    <xf numFmtId="0" fontId="17" fillId="5" borderId="0" xfId="2" applyFont="1" applyFill="1" applyAlignment="1" applyProtection="1">
      <alignment vertical="top"/>
    </xf>
    <xf numFmtId="0" fontId="8" fillId="5" borderId="0" xfId="2" applyFont="1" applyFill="1" applyAlignment="1" applyProtection="1">
      <alignment vertical="top"/>
    </xf>
    <xf numFmtId="0" fontId="8" fillId="5" borderId="0" xfId="2" applyFont="1" applyFill="1" applyAlignment="1" applyProtection="1">
      <alignment horizontal="left" vertical="top"/>
    </xf>
    <xf numFmtId="0" fontId="8" fillId="3" borderId="1" xfId="0" quotePrefix="1" applyFont="1" applyFill="1" applyBorder="1" applyAlignment="1">
      <alignment horizontal="justify" vertical="top" wrapText="1"/>
    </xf>
    <xf numFmtId="0" fontId="17" fillId="5" borderId="0" xfId="2" applyFont="1" applyFill="1" applyAlignment="1" applyProtection="1">
      <alignment horizontal="center"/>
    </xf>
    <xf numFmtId="0" fontId="17" fillId="8" borderId="0" xfId="2" applyFont="1" applyFill="1" applyAlignment="1" applyProtection="1">
      <alignment horizontal="center"/>
    </xf>
    <xf numFmtId="0" fontId="8" fillId="5" borderId="0" xfId="2" applyFont="1" applyFill="1" applyAlignment="1" applyProtection="1">
      <alignment horizontal="center"/>
    </xf>
    <xf numFmtId="0" fontId="1" fillId="5" borderId="0" xfId="2" applyFont="1" applyFill="1" applyAlignment="1" applyProtection="1">
      <alignment horizontal="center" vertical="center" wrapText="1"/>
    </xf>
    <xf numFmtId="0" fontId="17" fillId="5" borderId="0" xfId="2" applyFont="1" applyFill="1" applyProtection="1"/>
    <xf numFmtId="0" fontId="8" fillId="5" borderId="0" xfId="2" applyFont="1" applyFill="1" applyProtection="1"/>
    <xf numFmtId="0" fontId="4" fillId="0" borderId="0" xfId="0" applyFont="1" applyAlignment="1">
      <alignment vertical="center"/>
    </xf>
    <xf numFmtId="0" fontId="0" fillId="3" borderId="1" xfId="0" applyFill="1" applyBorder="1" applyAlignment="1">
      <alignment vertical="center"/>
    </xf>
    <xf numFmtId="0" fontId="0" fillId="3" borderId="1" xfId="0" applyFill="1" applyBorder="1" applyAlignment="1">
      <alignment horizontal="center" vertical="center"/>
    </xf>
    <xf numFmtId="0" fontId="2" fillId="2" borderId="1" xfId="0" applyFont="1" applyFill="1" applyBorder="1" applyAlignment="1">
      <alignment horizontal="center" vertical="center"/>
    </xf>
    <xf numFmtId="0" fontId="21" fillId="3" borderId="0" xfId="0" applyFont="1" applyFill="1" applyAlignment="1">
      <alignment vertical="center"/>
    </xf>
    <xf numFmtId="0" fontId="0" fillId="3" borderId="1" xfId="0" applyFont="1" applyFill="1" applyBorder="1" applyAlignment="1">
      <alignment horizontal="center" vertical="center"/>
    </xf>
    <xf numFmtId="0" fontId="0" fillId="3" borderId="0" xfId="0" applyFill="1" applyAlignment="1">
      <alignment vertical="center"/>
    </xf>
    <xf numFmtId="0" fontId="19" fillId="3" borderId="2" xfId="0" applyFont="1" applyFill="1" applyBorder="1" applyAlignment="1">
      <alignment horizontal="center" vertical="center"/>
    </xf>
    <xf numFmtId="0" fontId="19" fillId="3" borderId="4" xfId="0" applyFont="1" applyFill="1" applyBorder="1" applyAlignment="1">
      <alignment horizontal="center" vertical="center"/>
    </xf>
    <xf numFmtId="0" fontId="16" fillId="9" borderId="10" xfId="1" applyFont="1" applyFill="1" applyBorder="1" applyAlignment="1" applyProtection="1">
      <alignment horizontal="left" vertical="center"/>
    </xf>
    <xf numFmtId="0" fontId="16" fillId="9" borderId="9" xfId="1" applyFont="1" applyFill="1" applyBorder="1" applyAlignment="1" applyProtection="1">
      <alignment horizontal="left" vertical="center"/>
    </xf>
    <xf numFmtId="0" fontId="16" fillId="10" borderId="3" xfId="1" applyFont="1" applyFill="1" applyBorder="1" applyAlignment="1" applyProtection="1">
      <alignment vertical="center"/>
    </xf>
    <xf numFmtId="0" fontId="16" fillId="10" borderId="4" xfId="1" applyFont="1" applyFill="1" applyBorder="1" applyAlignment="1" applyProtection="1">
      <alignment vertical="center"/>
    </xf>
    <xf numFmtId="0" fontId="16" fillId="9" borderId="10" xfId="1" applyFont="1" applyFill="1" applyBorder="1" applyAlignment="1" applyProtection="1">
      <alignment horizontal="left" vertical="top" wrapText="1"/>
    </xf>
    <xf numFmtId="0" fontId="16" fillId="9" borderId="10" xfId="1" applyFont="1" applyFill="1" applyBorder="1" applyAlignment="1" applyProtection="1">
      <alignment horizontal="left" vertical="top"/>
    </xf>
    <xf numFmtId="0" fontId="16" fillId="9" borderId="9" xfId="1" applyFont="1" applyFill="1" applyBorder="1" applyAlignment="1" applyProtection="1">
      <alignment horizontal="left" vertical="top"/>
    </xf>
    <xf numFmtId="0" fontId="16" fillId="10" borderId="3" xfId="1" applyFont="1" applyFill="1" applyBorder="1" applyAlignment="1" applyProtection="1">
      <alignment vertical="top"/>
    </xf>
    <xf numFmtId="0" fontId="16" fillId="10" borderId="4" xfId="1" applyFont="1" applyFill="1" applyBorder="1" applyAlignment="1" applyProtection="1">
      <alignment vertical="top"/>
    </xf>
  </cellXfs>
  <cellStyles count="3">
    <cellStyle name="Normal" xfId="0" builtinId="0"/>
    <cellStyle name="Normal 2" xfId="2"/>
    <cellStyle name="Normal_Sheet1" xfId="1"/>
  </cellStyles>
  <dxfs count="9">
    <dxf>
      <fill>
        <patternFill>
          <bgColor rgb="FF00B050"/>
        </patternFill>
      </fill>
    </dxf>
    <dxf>
      <fill>
        <patternFill>
          <bgColor rgb="FF00B0F0"/>
        </patternFill>
      </fill>
    </dxf>
    <dxf>
      <fill>
        <patternFill>
          <bgColor rgb="FFFFFF00"/>
        </patternFill>
      </fill>
      <border>
        <vertical/>
        <horizontal/>
      </border>
    </dxf>
    <dxf>
      <fill>
        <patternFill>
          <bgColor rgb="FF00B050"/>
        </patternFill>
      </fill>
    </dxf>
    <dxf>
      <fill>
        <patternFill>
          <bgColor rgb="FF00B0F0"/>
        </patternFill>
      </fill>
    </dxf>
    <dxf>
      <fill>
        <patternFill>
          <bgColor rgb="FFFFFF00"/>
        </patternFill>
      </fill>
      <border>
        <vertical/>
        <horizontal/>
      </border>
    </dxf>
    <dxf>
      <fill>
        <patternFill>
          <bgColor rgb="FF00B050"/>
        </patternFill>
      </fill>
    </dxf>
    <dxf>
      <fill>
        <patternFill>
          <bgColor rgb="FF00B0F0"/>
        </patternFill>
      </fill>
    </dxf>
    <dxf>
      <fill>
        <patternFill>
          <bgColor rgb="FFFFFF00"/>
        </patternFill>
      </fill>
      <border>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7:J12"/>
  <sheetViews>
    <sheetView tabSelected="1" workbookViewId="0">
      <selection activeCell="P10" sqref="P10"/>
    </sheetView>
  </sheetViews>
  <sheetFormatPr defaultRowHeight="15"/>
  <cols>
    <col min="1" max="3" width="9.140625" style="3"/>
    <col min="4" max="4" width="4.85546875" style="3" customWidth="1"/>
    <col min="5" max="5" width="28.28515625" style="3" bestFit="1" customWidth="1"/>
    <col min="6" max="8" width="9.140625" style="3"/>
    <col min="9" max="9" width="9.28515625" style="3" bestFit="1" customWidth="1"/>
    <col min="10" max="16384" width="9.140625" style="3"/>
  </cols>
  <sheetData>
    <row r="7" spans="3:10" ht="28.5" customHeight="1">
      <c r="C7" s="85" t="s">
        <v>415</v>
      </c>
    </row>
    <row r="8" spans="3:10" ht="20.25" customHeight="1">
      <c r="D8" s="84" t="s">
        <v>413</v>
      </c>
      <c r="E8" s="84" t="s">
        <v>414</v>
      </c>
      <c r="F8" s="84" t="s">
        <v>416</v>
      </c>
      <c r="G8" s="84" t="s">
        <v>0</v>
      </c>
      <c r="H8" s="84" t="s">
        <v>11</v>
      </c>
      <c r="I8" s="84" t="s">
        <v>12</v>
      </c>
      <c r="J8" s="84" t="s">
        <v>13</v>
      </c>
    </row>
    <row r="9" spans="3:10" s="87" customFormat="1" ht="23.25" customHeight="1">
      <c r="D9" s="83">
        <v>1</v>
      </c>
      <c r="E9" s="82" t="s">
        <v>410</v>
      </c>
      <c r="F9" s="83">
        <f>'F2'!E2</f>
        <v>45</v>
      </c>
      <c r="G9" s="83">
        <f>'F2'!A2</f>
        <v>45</v>
      </c>
      <c r="H9" s="83">
        <f>'F2'!B2</f>
        <v>0</v>
      </c>
      <c r="I9" s="83">
        <f>'F2'!C2</f>
        <v>0</v>
      </c>
      <c r="J9" s="83">
        <f>'F2'!D2</f>
        <v>0</v>
      </c>
    </row>
    <row r="10" spans="3:10" s="87" customFormat="1" ht="23.25" customHeight="1">
      <c r="D10" s="83">
        <v>2</v>
      </c>
      <c r="E10" s="82" t="s">
        <v>411</v>
      </c>
      <c r="F10" s="83">
        <f>'F3'!E2</f>
        <v>48</v>
      </c>
      <c r="G10" s="83">
        <f>'F3'!A2</f>
        <v>48</v>
      </c>
      <c r="H10" s="83">
        <f>'F3'!B2</f>
        <v>0</v>
      </c>
      <c r="I10" s="83">
        <f>'F3'!C2</f>
        <v>0</v>
      </c>
      <c r="J10" s="83">
        <f>'F3'!D2</f>
        <v>0</v>
      </c>
    </row>
    <row r="11" spans="3:10" s="87" customFormat="1" ht="23.25" customHeight="1">
      <c r="D11" s="83">
        <v>3</v>
      </c>
      <c r="E11" s="82" t="s">
        <v>412</v>
      </c>
      <c r="F11" s="83">
        <f>'F4'!E2</f>
        <v>14</v>
      </c>
      <c r="G11" s="83">
        <f>'F4'!A2</f>
        <v>14</v>
      </c>
      <c r="H11" s="83">
        <f>'F4'!B2</f>
        <v>0</v>
      </c>
      <c r="I11" s="83">
        <f>'F4'!C2</f>
        <v>0</v>
      </c>
      <c r="J11" s="83">
        <v>0</v>
      </c>
    </row>
    <row r="12" spans="3:10" ht="25.5" customHeight="1">
      <c r="D12" s="88" t="s">
        <v>416</v>
      </c>
      <c r="E12" s="89"/>
      <c r="F12" s="86">
        <f>SUM(F9:F11)</f>
        <v>107</v>
      </c>
      <c r="G12" s="83">
        <f>SUM(G9:G11)</f>
        <v>107</v>
      </c>
      <c r="H12" s="83">
        <f>SUM(H9:H11)</f>
        <v>0</v>
      </c>
      <c r="I12" s="83">
        <f>SUM(I9:I11)</f>
        <v>0</v>
      </c>
      <c r="J12" s="83">
        <f>'F3'!D4</f>
        <v>0</v>
      </c>
    </row>
  </sheetData>
  <mergeCells count="1">
    <mergeCell ref="D12:E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4"/>
  <sheetViews>
    <sheetView zoomScaleNormal="100" workbookViewId="0">
      <pane ySplit="3" topLeftCell="A4" activePane="bottomLeft" state="frozen"/>
      <selection pane="bottomLeft" activeCell="C7" sqref="C7"/>
    </sheetView>
  </sheetViews>
  <sheetFormatPr defaultColWidth="9" defaultRowHeight="16.5"/>
  <cols>
    <col min="1" max="1" width="4.85546875" style="26" bestFit="1" customWidth="1"/>
    <col min="2" max="2" width="27.42578125" style="28" customWidth="1"/>
    <col min="3" max="3" width="89.85546875" style="44" customWidth="1"/>
    <col min="4" max="4" width="81.85546875" style="26" customWidth="1"/>
    <col min="5" max="5" width="8.7109375" style="29" customWidth="1"/>
    <col min="6" max="6" width="39.85546875" style="30" bestFit="1" customWidth="1"/>
    <col min="7" max="7" width="11.85546875" style="26" customWidth="1"/>
    <col min="8" max="254" width="9.140625" style="26" customWidth="1"/>
    <col min="255" max="255" width="13.42578125" style="26" customWidth="1"/>
    <col min="256" max="16384" width="9" style="27"/>
  </cols>
  <sheetData>
    <row r="1" spans="1:11" s="5" customFormat="1">
      <c r="A1" s="6" t="s">
        <v>0</v>
      </c>
      <c r="B1" s="7" t="s">
        <v>11</v>
      </c>
      <c r="C1" s="38" t="s">
        <v>12</v>
      </c>
      <c r="D1" s="8" t="s">
        <v>13</v>
      </c>
      <c r="E1" s="9" t="s">
        <v>14</v>
      </c>
      <c r="F1" s="10"/>
      <c r="G1" s="10"/>
      <c r="H1" s="10"/>
      <c r="I1" s="10"/>
      <c r="J1" s="11"/>
      <c r="K1" s="11"/>
    </row>
    <row r="2" spans="1:11" s="17" customFormat="1">
      <c r="A2" s="12">
        <f>COUNTIF(E4:E891,"Pass")</f>
        <v>45</v>
      </c>
      <c r="B2" s="13">
        <f>COUNTIF(E6:E937,"Fail")</f>
        <v>0</v>
      </c>
      <c r="C2" s="39">
        <f>COUNTIF(E6:E937,"Untested")</f>
        <v>0</v>
      </c>
      <c r="D2" s="14">
        <f>COUNTIF(E6:E937,"N/A")</f>
        <v>0</v>
      </c>
      <c r="E2" s="14">
        <f>COUNTIF(B6:B125,"*")</f>
        <v>45</v>
      </c>
      <c r="F2" s="15"/>
      <c r="G2" s="16"/>
      <c r="H2" s="16"/>
      <c r="I2" s="15"/>
      <c r="J2" s="11"/>
      <c r="K2" s="11"/>
    </row>
    <row r="3" spans="1:11" s="32" customFormat="1">
      <c r="A3" s="18" t="s">
        <v>15</v>
      </c>
      <c r="B3" s="31" t="s">
        <v>22</v>
      </c>
      <c r="C3" s="40" t="s">
        <v>16</v>
      </c>
      <c r="D3" s="18" t="s">
        <v>17</v>
      </c>
      <c r="E3" s="18" t="s">
        <v>18</v>
      </c>
      <c r="F3" s="18" t="s">
        <v>19</v>
      </c>
    </row>
    <row r="4" spans="1:11" s="20" customFormat="1">
      <c r="A4" s="90" t="s">
        <v>21</v>
      </c>
      <c r="B4" s="90"/>
      <c r="C4" s="90"/>
      <c r="D4" s="90"/>
      <c r="E4" s="90"/>
      <c r="F4" s="91"/>
      <c r="G4" s="19"/>
    </row>
    <row r="5" spans="1:11" s="20" customFormat="1">
      <c r="A5" s="92" t="s">
        <v>74</v>
      </c>
      <c r="B5" s="92"/>
      <c r="C5" s="92"/>
      <c r="D5" s="92"/>
      <c r="E5" s="92"/>
      <c r="F5" s="93"/>
      <c r="G5" s="19"/>
    </row>
    <row r="6" spans="1:11" s="20" customFormat="1" ht="99.75">
      <c r="A6" s="33">
        <v>1</v>
      </c>
      <c r="B6" s="21" t="s">
        <v>23</v>
      </c>
      <c r="C6" s="41" t="s">
        <v>44</v>
      </c>
      <c r="D6" s="22" t="s">
        <v>45</v>
      </c>
      <c r="E6" s="23" t="s">
        <v>0</v>
      </c>
      <c r="F6" s="24"/>
      <c r="G6" s="19"/>
    </row>
    <row r="7" spans="1:11" s="20" customFormat="1" ht="99.75">
      <c r="A7" s="33">
        <v>2</v>
      </c>
      <c r="B7" s="21" t="s">
        <v>24</v>
      </c>
      <c r="C7" s="37" t="s">
        <v>47</v>
      </c>
      <c r="D7" s="22" t="s">
        <v>48</v>
      </c>
      <c r="E7" s="23" t="s">
        <v>0</v>
      </c>
      <c r="F7" s="24" t="s">
        <v>46</v>
      </c>
      <c r="G7" s="19"/>
    </row>
    <row r="8" spans="1:11" s="20" customFormat="1" ht="114">
      <c r="A8" s="33">
        <v>3</v>
      </c>
      <c r="B8" s="21" t="s">
        <v>25</v>
      </c>
      <c r="C8" s="37" t="s">
        <v>50</v>
      </c>
      <c r="D8" s="22" t="s">
        <v>52</v>
      </c>
      <c r="E8" s="23" t="s">
        <v>0</v>
      </c>
      <c r="F8" s="24" t="s">
        <v>46</v>
      </c>
      <c r="G8" s="19"/>
    </row>
    <row r="9" spans="1:11" s="20" customFormat="1" ht="114">
      <c r="A9" s="33">
        <v>4</v>
      </c>
      <c r="B9" s="21" t="s">
        <v>26</v>
      </c>
      <c r="C9" s="37" t="s">
        <v>51</v>
      </c>
      <c r="D9" s="22" t="s">
        <v>49</v>
      </c>
      <c r="E9" s="23" t="s">
        <v>0</v>
      </c>
      <c r="F9" s="24" t="s">
        <v>46</v>
      </c>
      <c r="G9" s="19"/>
    </row>
    <row r="10" spans="1:11" s="20" customFormat="1" ht="114">
      <c r="A10" s="33">
        <v>5</v>
      </c>
      <c r="B10" s="21" t="s">
        <v>27</v>
      </c>
      <c r="C10" s="37" t="s">
        <v>54</v>
      </c>
      <c r="D10" s="22" t="s">
        <v>53</v>
      </c>
      <c r="E10" s="23" t="s">
        <v>0</v>
      </c>
      <c r="F10" s="24" t="s">
        <v>46</v>
      </c>
      <c r="G10" s="19"/>
    </row>
    <row r="11" spans="1:11" s="20" customFormat="1" ht="114">
      <c r="A11" s="33">
        <v>6</v>
      </c>
      <c r="B11" s="21" t="s">
        <v>28</v>
      </c>
      <c r="C11" s="37" t="s">
        <v>55</v>
      </c>
      <c r="D11" s="22" t="s">
        <v>56</v>
      </c>
      <c r="E11" s="23" t="s">
        <v>0</v>
      </c>
      <c r="F11" s="24" t="s">
        <v>46</v>
      </c>
      <c r="G11" s="19"/>
    </row>
    <row r="12" spans="1:11" s="20" customFormat="1" ht="99.75">
      <c r="A12" s="33">
        <v>7</v>
      </c>
      <c r="B12" s="21" t="s">
        <v>29</v>
      </c>
      <c r="C12" s="37" t="s">
        <v>57</v>
      </c>
      <c r="D12" s="22" t="s">
        <v>58</v>
      </c>
      <c r="E12" s="23" t="s">
        <v>0</v>
      </c>
      <c r="F12" s="24" t="s">
        <v>46</v>
      </c>
      <c r="G12" s="19"/>
    </row>
    <row r="13" spans="1:11" s="20" customFormat="1" ht="99.75">
      <c r="A13" s="33">
        <v>8</v>
      </c>
      <c r="B13" s="21" t="s">
        <v>30</v>
      </c>
      <c r="C13" s="37" t="s">
        <v>59</v>
      </c>
      <c r="D13" s="22" t="s">
        <v>60</v>
      </c>
      <c r="E13" s="23" t="s">
        <v>0</v>
      </c>
      <c r="F13" s="24" t="s">
        <v>46</v>
      </c>
      <c r="G13" s="19"/>
    </row>
    <row r="14" spans="1:11" s="20" customFormat="1" ht="99.75">
      <c r="A14" s="33">
        <v>9</v>
      </c>
      <c r="B14" s="34" t="s">
        <v>31</v>
      </c>
      <c r="C14" s="37" t="s">
        <v>61</v>
      </c>
      <c r="D14" s="22" t="s">
        <v>48</v>
      </c>
      <c r="E14" s="23" t="s">
        <v>0</v>
      </c>
      <c r="F14" s="24" t="s">
        <v>65</v>
      </c>
      <c r="G14" s="19"/>
    </row>
    <row r="15" spans="1:11" s="20" customFormat="1" ht="99.75">
      <c r="A15" s="33">
        <v>10</v>
      </c>
      <c r="B15" s="34" t="s">
        <v>34</v>
      </c>
      <c r="C15" s="37" t="s">
        <v>62</v>
      </c>
      <c r="D15" s="22" t="s">
        <v>48</v>
      </c>
      <c r="E15" s="23" t="s">
        <v>0</v>
      </c>
      <c r="F15" s="24" t="s">
        <v>65</v>
      </c>
      <c r="G15" s="19"/>
    </row>
    <row r="16" spans="1:11" s="26" customFormat="1" ht="99.75">
      <c r="A16" s="33">
        <v>11</v>
      </c>
      <c r="B16" s="35" t="s">
        <v>35</v>
      </c>
      <c r="C16" s="37" t="s">
        <v>63</v>
      </c>
      <c r="D16" s="22" t="s">
        <v>52</v>
      </c>
      <c r="E16" s="23" t="s">
        <v>0</v>
      </c>
      <c r="F16" s="24" t="s">
        <v>65</v>
      </c>
    </row>
    <row r="17" spans="1:7" s="26" customFormat="1" ht="99.75">
      <c r="A17" s="33">
        <v>12</v>
      </c>
      <c r="B17" s="35" t="s">
        <v>36</v>
      </c>
      <c r="C17" s="37" t="s">
        <v>64</v>
      </c>
      <c r="D17" s="22" t="s">
        <v>52</v>
      </c>
      <c r="E17" s="23" t="s">
        <v>0</v>
      </c>
      <c r="F17" s="24" t="s">
        <v>65</v>
      </c>
    </row>
    <row r="18" spans="1:7" s="26" customFormat="1" ht="99.75">
      <c r="A18" s="33">
        <v>13</v>
      </c>
      <c r="B18" s="36" t="s">
        <v>37</v>
      </c>
      <c r="C18" s="37" t="s">
        <v>72</v>
      </c>
      <c r="D18" s="22" t="s">
        <v>49</v>
      </c>
      <c r="E18" s="23" t="s">
        <v>0</v>
      </c>
      <c r="F18" s="24" t="s">
        <v>65</v>
      </c>
    </row>
    <row r="19" spans="1:7" s="26" customFormat="1" ht="99.75">
      <c r="A19" s="33">
        <v>14</v>
      </c>
      <c r="B19" s="36" t="s">
        <v>38</v>
      </c>
      <c r="C19" s="37" t="s">
        <v>73</v>
      </c>
      <c r="D19" s="22" t="s">
        <v>49</v>
      </c>
      <c r="E19" s="23" t="s">
        <v>0</v>
      </c>
      <c r="F19" s="24" t="s">
        <v>65</v>
      </c>
    </row>
    <row r="20" spans="1:7" ht="99.75">
      <c r="A20" s="33">
        <v>15</v>
      </c>
      <c r="B20" s="36" t="s">
        <v>39</v>
      </c>
      <c r="C20" s="37" t="s">
        <v>66</v>
      </c>
      <c r="D20" s="22" t="s">
        <v>53</v>
      </c>
      <c r="E20" s="23" t="s">
        <v>0</v>
      </c>
      <c r="F20" s="24" t="s">
        <v>65</v>
      </c>
    </row>
    <row r="21" spans="1:7" ht="99.75">
      <c r="A21" s="33">
        <v>16</v>
      </c>
      <c r="B21" s="36" t="s">
        <v>40</v>
      </c>
      <c r="C21" s="37" t="s">
        <v>67</v>
      </c>
      <c r="D21" s="22" t="s">
        <v>53</v>
      </c>
      <c r="E21" s="23" t="s">
        <v>0</v>
      </c>
      <c r="F21" s="24" t="s">
        <v>65</v>
      </c>
    </row>
    <row r="22" spans="1:7" ht="99.75">
      <c r="A22" s="33">
        <v>17</v>
      </c>
      <c r="B22" s="36" t="s">
        <v>41</v>
      </c>
      <c r="C22" s="37" t="s">
        <v>68</v>
      </c>
      <c r="D22" s="22" t="s">
        <v>56</v>
      </c>
      <c r="E22" s="23" t="s">
        <v>0</v>
      </c>
      <c r="F22" s="24" t="s">
        <v>65</v>
      </c>
    </row>
    <row r="23" spans="1:7" ht="99.75">
      <c r="A23" s="33">
        <v>18</v>
      </c>
      <c r="B23" s="36" t="s">
        <v>42</v>
      </c>
      <c r="C23" s="37" t="s">
        <v>69</v>
      </c>
      <c r="D23" s="22" t="s">
        <v>56</v>
      </c>
      <c r="E23" s="23" t="s">
        <v>0</v>
      </c>
      <c r="F23" s="24" t="s">
        <v>65</v>
      </c>
    </row>
    <row r="24" spans="1:7" ht="99.75">
      <c r="A24" s="33">
        <v>19</v>
      </c>
      <c r="B24" s="36" t="s">
        <v>32</v>
      </c>
      <c r="C24" s="37" t="s">
        <v>70</v>
      </c>
      <c r="D24" s="22" t="s">
        <v>58</v>
      </c>
      <c r="E24" s="23" t="s">
        <v>0</v>
      </c>
      <c r="F24" s="24" t="s">
        <v>65</v>
      </c>
    </row>
    <row r="25" spans="1:7" ht="99.75">
      <c r="A25" s="33">
        <v>20</v>
      </c>
      <c r="B25" s="36" t="s">
        <v>33</v>
      </c>
      <c r="C25" s="37" t="s">
        <v>71</v>
      </c>
      <c r="D25" s="22" t="s">
        <v>58</v>
      </c>
      <c r="E25" s="23" t="s">
        <v>0</v>
      </c>
      <c r="F25" s="24" t="s">
        <v>65</v>
      </c>
    </row>
    <row r="26" spans="1:7" ht="42.75">
      <c r="A26" s="33">
        <v>21</v>
      </c>
      <c r="B26" s="36" t="s">
        <v>43</v>
      </c>
      <c r="C26" s="37" t="s">
        <v>2</v>
      </c>
      <c r="D26" s="25"/>
      <c r="E26" s="23" t="s">
        <v>0</v>
      </c>
      <c r="F26" s="24"/>
    </row>
    <row r="27" spans="1:7" s="20" customFormat="1">
      <c r="A27" s="92" t="s">
        <v>1</v>
      </c>
      <c r="B27" s="92"/>
      <c r="C27" s="92"/>
      <c r="D27" s="92"/>
      <c r="E27" s="92"/>
      <c r="F27" s="93"/>
      <c r="G27" s="19"/>
    </row>
    <row r="28" spans="1:7" ht="28.5">
      <c r="A28" s="33">
        <v>22</v>
      </c>
      <c r="B28" s="36" t="s">
        <v>75</v>
      </c>
      <c r="C28" s="37" t="s">
        <v>77</v>
      </c>
      <c r="D28" s="25" t="s">
        <v>76</v>
      </c>
      <c r="E28" s="23" t="s">
        <v>0</v>
      </c>
      <c r="F28" s="24"/>
    </row>
    <row r="29" spans="1:7" ht="28.5">
      <c r="A29" s="33">
        <v>23</v>
      </c>
      <c r="B29" s="36" t="s">
        <v>78</v>
      </c>
      <c r="C29" s="37" t="s">
        <v>79</v>
      </c>
      <c r="D29" s="25" t="s">
        <v>80</v>
      </c>
      <c r="E29" s="23" t="s">
        <v>0</v>
      </c>
      <c r="F29" s="24"/>
    </row>
    <row r="30" spans="1:7" ht="28.5">
      <c r="A30" s="33">
        <v>24</v>
      </c>
      <c r="B30" s="36" t="s">
        <v>81</v>
      </c>
      <c r="C30" s="37" t="s">
        <v>83</v>
      </c>
      <c r="D30" s="25" t="s">
        <v>82</v>
      </c>
      <c r="E30" s="23" t="s">
        <v>0</v>
      </c>
      <c r="F30" s="24"/>
    </row>
    <row r="31" spans="1:7" ht="28.5">
      <c r="A31" s="33">
        <v>25</v>
      </c>
      <c r="B31" s="36" t="s">
        <v>84</v>
      </c>
      <c r="C31" s="37" t="s">
        <v>85</v>
      </c>
      <c r="D31" s="25" t="s">
        <v>86</v>
      </c>
      <c r="E31" s="23" t="s">
        <v>0</v>
      </c>
      <c r="F31" s="24"/>
    </row>
    <row r="32" spans="1:7" ht="42.75">
      <c r="A32" s="33">
        <v>26</v>
      </c>
      <c r="B32" s="36" t="s">
        <v>87</v>
      </c>
      <c r="C32" s="37" t="s">
        <v>88</v>
      </c>
      <c r="D32" s="25" t="s">
        <v>89</v>
      </c>
      <c r="E32" s="23" t="s">
        <v>0</v>
      </c>
      <c r="F32" s="24"/>
    </row>
    <row r="33" spans="1:7" ht="114">
      <c r="A33" s="33">
        <v>27</v>
      </c>
      <c r="B33" s="25" t="s">
        <v>90</v>
      </c>
      <c r="C33" s="37" t="s">
        <v>91</v>
      </c>
      <c r="D33" s="25" t="s">
        <v>92</v>
      </c>
      <c r="E33" s="23" t="s">
        <v>0</v>
      </c>
      <c r="F33" s="24"/>
    </row>
    <row r="34" spans="1:7" s="20" customFormat="1">
      <c r="A34" s="92" t="s">
        <v>101</v>
      </c>
      <c r="B34" s="92"/>
      <c r="C34" s="92"/>
      <c r="D34" s="92"/>
      <c r="E34" s="92"/>
      <c r="F34" s="93"/>
      <c r="G34" s="19"/>
    </row>
    <row r="35" spans="1:7" ht="114">
      <c r="A35" s="33">
        <v>28</v>
      </c>
      <c r="B35" s="36" t="s">
        <v>93</v>
      </c>
      <c r="C35" s="37" t="s">
        <v>94</v>
      </c>
      <c r="D35" s="25" t="s">
        <v>95</v>
      </c>
      <c r="E35" s="23" t="s">
        <v>0</v>
      </c>
      <c r="F35" s="24"/>
    </row>
    <row r="36" spans="1:7" ht="114">
      <c r="A36" s="33">
        <v>29</v>
      </c>
      <c r="B36" s="36" t="s">
        <v>96</v>
      </c>
      <c r="C36" s="37" t="s">
        <v>97</v>
      </c>
      <c r="D36" s="25" t="s">
        <v>95</v>
      </c>
      <c r="E36" s="23" t="s">
        <v>0</v>
      </c>
      <c r="F36" s="24"/>
    </row>
    <row r="37" spans="1:7" s="20" customFormat="1">
      <c r="A37" s="92" t="s">
        <v>3</v>
      </c>
      <c r="B37" s="92"/>
      <c r="C37" s="92"/>
      <c r="D37" s="92"/>
      <c r="E37" s="92"/>
      <c r="F37" s="93"/>
      <c r="G37" s="19"/>
    </row>
    <row r="38" spans="1:7" ht="85.5">
      <c r="A38" s="33">
        <v>30</v>
      </c>
      <c r="B38" s="36" t="s">
        <v>98</v>
      </c>
      <c r="C38" s="37" t="s">
        <v>99</v>
      </c>
      <c r="D38" s="25" t="s">
        <v>100</v>
      </c>
      <c r="E38" s="23" t="s">
        <v>0</v>
      </c>
      <c r="F38" s="24"/>
    </row>
    <row r="39" spans="1:7" ht="342">
      <c r="A39" s="33">
        <v>31</v>
      </c>
      <c r="B39" s="36" t="s">
        <v>102</v>
      </c>
      <c r="C39" s="42" t="s">
        <v>107</v>
      </c>
      <c r="D39" s="25" t="s">
        <v>103</v>
      </c>
      <c r="E39" s="23" t="s">
        <v>0</v>
      </c>
      <c r="F39" s="24"/>
    </row>
    <row r="40" spans="1:7" ht="128.25">
      <c r="A40" s="33">
        <v>32</v>
      </c>
      <c r="B40" s="36" t="s">
        <v>104</v>
      </c>
      <c r="C40" s="37" t="s">
        <v>106</v>
      </c>
      <c r="D40" s="25" t="s">
        <v>105</v>
      </c>
      <c r="E40" s="23" t="s">
        <v>0</v>
      </c>
      <c r="F40" s="24"/>
    </row>
    <row r="41" spans="1:7" ht="342">
      <c r="A41" s="33">
        <v>33</v>
      </c>
      <c r="B41" s="36" t="s">
        <v>108</v>
      </c>
      <c r="C41" s="42" t="s">
        <v>110</v>
      </c>
      <c r="D41" s="25" t="s">
        <v>109</v>
      </c>
      <c r="E41" s="23" t="s">
        <v>0</v>
      </c>
      <c r="F41" s="24"/>
    </row>
    <row r="42" spans="1:7" ht="128.25">
      <c r="A42" s="33">
        <v>34</v>
      </c>
      <c r="B42" s="36" t="s">
        <v>114</v>
      </c>
      <c r="C42" s="37" t="s">
        <v>116</v>
      </c>
      <c r="D42" s="25" t="s">
        <v>115</v>
      </c>
      <c r="E42" s="23" t="s">
        <v>0</v>
      </c>
      <c r="F42" s="24"/>
    </row>
    <row r="43" spans="1:7" ht="342">
      <c r="A43" s="33">
        <v>35</v>
      </c>
      <c r="B43" s="36" t="s">
        <v>113</v>
      </c>
      <c r="C43" s="42" t="s">
        <v>112</v>
      </c>
      <c r="D43" s="25" t="s">
        <v>111</v>
      </c>
      <c r="E43" s="23" t="s">
        <v>0</v>
      </c>
      <c r="F43" s="24"/>
    </row>
    <row r="44" spans="1:7" ht="128.25">
      <c r="A44" s="33">
        <v>36</v>
      </c>
      <c r="B44" s="36" t="s">
        <v>120</v>
      </c>
      <c r="C44" s="37" t="s">
        <v>122</v>
      </c>
      <c r="D44" s="25" t="s">
        <v>121</v>
      </c>
      <c r="E44" s="23" t="s">
        <v>0</v>
      </c>
      <c r="F44" s="24"/>
    </row>
    <row r="45" spans="1:7" ht="313.5">
      <c r="A45" s="33">
        <v>37</v>
      </c>
      <c r="B45" s="36" t="s">
        <v>117</v>
      </c>
      <c r="C45" s="42" t="s">
        <v>119</v>
      </c>
      <c r="D45" s="25" t="s">
        <v>118</v>
      </c>
      <c r="E45" s="23" t="s">
        <v>0</v>
      </c>
      <c r="F45" s="24"/>
    </row>
    <row r="46" spans="1:7" ht="128.25">
      <c r="A46" s="33">
        <v>38</v>
      </c>
      <c r="B46" s="36" t="s">
        <v>117</v>
      </c>
      <c r="C46" s="37" t="s">
        <v>124</v>
      </c>
      <c r="D46" s="25" t="s">
        <v>123</v>
      </c>
      <c r="E46" s="23" t="s">
        <v>0</v>
      </c>
      <c r="F46" s="24"/>
    </row>
    <row r="47" spans="1:7" s="20" customFormat="1">
      <c r="A47" s="90" t="s">
        <v>125</v>
      </c>
      <c r="B47" s="90"/>
      <c r="C47" s="90"/>
      <c r="D47" s="90"/>
      <c r="E47" s="90"/>
      <c r="F47" s="91"/>
      <c r="G47" s="19"/>
    </row>
    <row r="48" spans="1:7" ht="42.75">
      <c r="A48" s="33">
        <v>39</v>
      </c>
      <c r="B48" s="25" t="s">
        <v>126</v>
      </c>
      <c r="C48" s="43" t="s">
        <v>127</v>
      </c>
      <c r="D48" s="25" t="s">
        <v>128</v>
      </c>
      <c r="E48" s="23" t="s">
        <v>0</v>
      </c>
      <c r="F48" s="24"/>
    </row>
    <row r="49" spans="1:6" ht="42.75">
      <c r="A49" s="33">
        <v>40</v>
      </c>
      <c r="B49" s="25" t="s">
        <v>130</v>
      </c>
      <c r="C49" s="43" t="s">
        <v>129</v>
      </c>
      <c r="D49" s="25"/>
      <c r="E49" s="23" t="s">
        <v>0</v>
      </c>
      <c r="F49" s="24"/>
    </row>
    <row r="50" spans="1:6" ht="99.75">
      <c r="A50" s="33">
        <v>41</v>
      </c>
      <c r="B50" s="25" t="s">
        <v>131</v>
      </c>
      <c r="C50" s="43" t="s">
        <v>132</v>
      </c>
      <c r="D50" s="25" t="s">
        <v>133</v>
      </c>
      <c r="E50" s="23" t="s">
        <v>0</v>
      </c>
      <c r="F50" s="24"/>
    </row>
    <row r="51" spans="1:6" ht="57">
      <c r="A51" s="33">
        <v>42</v>
      </c>
      <c r="B51" s="25" t="s">
        <v>134</v>
      </c>
      <c r="C51" s="43" t="s">
        <v>135</v>
      </c>
      <c r="D51" s="25" t="s">
        <v>136</v>
      </c>
      <c r="E51" s="23" t="s">
        <v>0</v>
      </c>
      <c r="F51" s="24"/>
    </row>
    <row r="52" spans="1:6" ht="42.75">
      <c r="A52" s="33">
        <v>43</v>
      </c>
      <c r="B52" s="25" t="s">
        <v>137</v>
      </c>
      <c r="C52" s="43" t="s">
        <v>139</v>
      </c>
      <c r="D52" s="25" t="s">
        <v>138</v>
      </c>
      <c r="E52" s="23" t="s">
        <v>0</v>
      </c>
      <c r="F52" s="24"/>
    </row>
    <row r="53" spans="1:6" ht="57">
      <c r="A53" s="33">
        <v>44</v>
      </c>
      <c r="B53" s="25" t="s">
        <v>140</v>
      </c>
      <c r="C53" s="43" t="s">
        <v>141</v>
      </c>
      <c r="D53" s="25" t="s">
        <v>142</v>
      </c>
      <c r="E53" s="23" t="s">
        <v>0</v>
      </c>
      <c r="F53" s="24"/>
    </row>
    <row r="54" spans="1:6" ht="42.75">
      <c r="A54" s="33">
        <v>45</v>
      </c>
      <c r="B54" s="25" t="s">
        <v>143</v>
      </c>
      <c r="C54" s="43" t="s">
        <v>144</v>
      </c>
      <c r="D54" s="25" t="s">
        <v>145</v>
      </c>
      <c r="E54" s="23" t="s">
        <v>0</v>
      </c>
      <c r="F54" s="24"/>
    </row>
  </sheetData>
  <mergeCells count="6">
    <mergeCell ref="A47:F47"/>
    <mergeCell ref="A4:F4"/>
    <mergeCell ref="A5:F5"/>
    <mergeCell ref="A27:F27"/>
    <mergeCell ref="A34:F34"/>
    <mergeCell ref="A37:F37"/>
  </mergeCells>
  <conditionalFormatting sqref="B18:B26 B28:B33 B35:B36 B38:B46 B48:B54">
    <cfRule type="containsText" dxfId="8" priority="18" operator="containsText" text="Fail">
      <formula>NOT(ISERROR(SEARCH("Fail",B18)))</formula>
    </cfRule>
  </conditionalFormatting>
  <conditionalFormatting sqref="B18:B26 B28:B33 B35:B36 B38:B46 B48:B54">
    <cfRule type="cellIs" dxfId="7" priority="17" operator="equal">
      <formula>"N/A"</formula>
    </cfRule>
  </conditionalFormatting>
  <conditionalFormatting sqref="B18:B26 B28:B33 B35:B36 B38:B46 B48:B54">
    <cfRule type="cellIs" dxfId="6" priority="16" operator="equal">
      <formula>"Pass"</formula>
    </cfRule>
  </conditionalFormatting>
  <conditionalFormatting sqref="D26 D28:D33 D38:D46 D35 D48:D54">
    <cfRule type="containsText" dxfId="5" priority="9" operator="containsText" text="Fail">
      <formula>NOT(ISERROR(SEARCH("Fail",D26)))</formula>
    </cfRule>
  </conditionalFormatting>
  <conditionalFormatting sqref="D26 D28:D33 D38:D46 D35 D48:D54">
    <cfRule type="cellIs" dxfId="4" priority="8" operator="equal">
      <formula>"N/A"</formula>
    </cfRule>
  </conditionalFormatting>
  <conditionalFormatting sqref="D26 D28:D33 D38:D46 D35 D48:D54">
    <cfRule type="cellIs" dxfId="3" priority="7" operator="equal">
      <formula>"Pass"</formula>
    </cfRule>
  </conditionalFormatting>
  <conditionalFormatting sqref="D36">
    <cfRule type="containsText" dxfId="2" priority="3" operator="containsText" text="Fail">
      <formula>NOT(ISERROR(SEARCH("Fail",D36)))</formula>
    </cfRule>
  </conditionalFormatting>
  <conditionalFormatting sqref="D36">
    <cfRule type="cellIs" dxfId="1" priority="2" operator="equal">
      <formula>"N/A"</formula>
    </cfRule>
  </conditionalFormatting>
  <conditionalFormatting sqref="D36">
    <cfRule type="cellIs" dxfId="0" priority="1" operator="equal">
      <formula>"Pass"</formula>
    </cfRule>
  </conditionalFormatting>
  <dataValidations count="2">
    <dataValidation type="list" allowBlank="1" showInputMessage="1" showErrorMessage="1" sqref="IU65392:IU65413 IU1:IU2 IU4:IU65390">
      <formula1>"Pass, Fail, Untested, N/A"</formula1>
    </dataValidation>
    <dataValidation type="list" allowBlank="1" showInputMessage="1" showErrorMessage="1" sqref="E3 E38:E46 E6:E26 E28:E33 E35:E36 E48:E1048576">
      <formula1>"Pass,Fail,Untested,N/A"</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61"/>
  <sheetViews>
    <sheetView zoomScaleNormal="100" workbookViewId="0">
      <pane ySplit="3" topLeftCell="A4" activePane="bottomLeft" state="frozen"/>
      <selection pane="bottomLeft" activeCell="C7" sqref="C7"/>
    </sheetView>
  </sheetViews>
  <sheetFormatPr defaultColWidth="9" defaultRowHeight="14.25"/>
  <cols>
    <col min="1" max="1" width="4.85546875" style="80" bestFit="1" customWidth="1"/>
    <col min="2" max="2" width="27.42578125" style="73" customWidth="1"/>
    <col min="3" max="3" width="96.42578125" style="72" customWidth="1"/>
    <col min="4" max="4" width="87" style="80" customWidth="1"/>
    <col min="5" max="5" width="8.7109375" style="77" customWidth="1"/>
    <col min="6" max="6" width="39.85546875" style="4" bestFit="1" customWidth="1"/>
    <col min="7" max="7" width="11.85546875" style="80" customWidth="1"/>
    <col min="8" max="254" width="9.140625" style="80" customWidth="1"/>
    <col min="255" max="255" width="13.42578125" style="80" customWidth="1"/>
    <col min="256" max="16384" width="9" style="81"/>
  </cols>
  <sheetData>
    <row r="1" spans="1:11" s="79" customFormat="1">
      <c r="A1" s="63" t="s">
        <v>0</v>
      </c>
      <c r="B1" s="64" t="s">
        <v>11</v>
      </c>
      <c r="C1" s="65" t="s">
        <v>12</v>
      </c>
      <c r="D1" s="66" t="s">
        <v>13</v>
      </c>
      <c r="E1" s="67" t="s">
        <v>14</v>
      </c>
      <c r="F1" s="68"/>
      <c r="G1" s="78"/>
      <c r="H1" s="78"/>
      <c r="I1" s="78"/>
      <c r="J1" s="11"/>
      <c r="K1" s="11"/>
    </row>
    <row r="2" spans="1:11" s="75" customFormat="1">
      <c r="A2" s="13">
        <f>COUNTIF(E4:E862,"Pass")</f>
        <v>48</v>
      </c>
      <c r="B2" s="13">
        <f>COUNTIF(E6:E908,"Fail")</f>
        <v>0</v>
      </c>
      <c r="C2" s="39">
        <f>COUNTIF(E6:E908,"Untested")</f>
        <v>0</v>
      </c>
      <c r="D2" s="50">
        <f>COUNTIF(E6:E908,"N/A")</f>
        <v>0</v>
      </c>
      <c r="E2" s="50">
        <f>COUNTIF(B6:B96,"*")</f>
        <v>48</v>
      </c>
      <c r="F2" s="51"/>
      <c r="G2" s="16"/>
      <c r="H2" s="16"/>
      <c r="I2" s="15"/>
      <c r="J2" s="11"/>
      <c r="K2" s="11"/>
    </row>
    <row r="3" spans="1:11" s="76" customFormat="1">
      <c r="A3" s="69" t="s">
        <v>15</v>
      </c>
      <c r="B3" s="69" t="s">
        <v>22</v>
      </c>
      <c r="C3" s="70" t="s">
        <v>16</v>
      </c>
      <c r="D3" s="69" t="s">
        <v>17</v>
      </c>
      <c r="E3" s="69" t="s">
        <v>18</v>
      </c>
      <c r="F3" s="69" t="s">
        <v>19</v>
      </c>
    </row>
    <row r="4" spans="1:11" s="71" customFormat="1" ht="84" customHeight="1">
      <c r="A4" s="94" t="s">
        <v>4</v>
      </c>
      <c r="B4" s="95"/>
      <c r="C4" s="95"/>
      <c r="D4" s="95"/>
      <c r="E4" s="95"/>
      <c r="F4" s="96"/>
      <c r="G4" s="19"/>
    </row>
    <row r="5" spans="1:11" s="71" customFormat="1">
      <c r="A5" s="97" t="s">
        <v>146</v>
      </c>
      <c r="B5" s="97"/>
      <c r="C5" s="97"/>
      <c r="D5" s="97"/>
      <c r="E5" s="97"/>
      <c r="F5" s="98"/>
      <c r="G5" s="19"/>
    </row>
    <row r="6" spans="1:11" s="71" customFormat="1" ht="57">
      <c r="A6" s="33">
        <v>1</v>
      </c>
      <c r="B6" s="21" t="s">
        <v>168</v>
      </c>
      <c r="C6" s="74" t="s">
        <v>155</v>
      </c>
      <c r="D6" s="22" t="s">
        <v>157</v>
      </c>
      <c r="E6" s="23" t="s">
        <v>0</v>
      </c>
      <c r="F6" s="24" t="s">
        <v>156</v>
      </c>
      <c r="G6" s="19"/>
    </row>
    <row r="7" spans="1:11" s="71" customFormat="1" ht="57">
      <c r="A7" s="33">
        <v>2</v>
      </c>
      <c r="B7" s="21" t="s">
        <v>169</v>
      </c>
      <c r="C7" s="74" t="s">
        <v>158</v>
      </c>
      <c r="D7" s="22" t="s">
        <v>157</v>
      </c>
      <c r="E7" s="23" t="s">
        <v>0</v>
      </c>
      <c r="F7" s="24"/>
      <c r="G7" s="19"/>
    </row>
    <row r="8" spans="1:11" s="71" customFormat="1" ht="71.25">
      <c r="A8" s="33">
        <v>3</v>
      </c>
      <c r="B8" s="21" t="s">
        <v>170</v>
      </c>
      <c r="C8" s="74" t="s">
        <v>160</v>
      </c>
      <c r="D8" s="22" t="s">
        <v>159</v>
      </c>
      <c r="E8" s="23" t="s">
        <v>0</v>
      </c>
      <c r="F8" s="24"/>
      <c r="G8" s="19"/>
    </row>
    <row r="9" spans="1:11" s="71" customFormat="1" ht="85.5">
      <c r="A9" s="33">
        <v>4</v>
      </c>
      <c r="B9" s="21" t="s">
        <v>171</v>
      </c>
      <c r="C9" s="74" t="s">
        <v>162</v>
      </c>
      <c r="D9" s="22" t="s">
        <v>161</v>
      </c>
      <c r="E9" s="23" t="s">
        <v>0</v>
      </c>
      <c r="F9" s="24"/>
      <c r="G9" s="19"/>
    </row>
    <row r="10" spans="1:11" s="71" customFormat="1" ht="99.75">
      <c r="A10" s="33">
        <v>5</v>
      </c>
      <c r="B10" s="21" t="s">
        <v>172</v>
      </c>
      <c r="C10" s="74" t="s">
        <v>164</v>
      </c>
      <c r="D10" s="22" t="s">
        <v>163</v>
      </c>
      <c r="E10" s="23" t="s">
        <v>0</v>
      </c>
      <c r="F10" s="24"/>
      <c r="G10" s="19"/>
    </row>
    <row r="11" spans="1:11" s="71" customFormat="1" ht="99.75">
      <c r="A11" s="33">
        <v>6</v>
      </c>
      <c r="B11" s="21" t="s">
        <v>173</v>
      </c>
      <c r="C11" s="74" t="s">
        <v>166</v>
      </c>
      <c r="D11" s="22" t="s">
        <v>165</v>
      </c>
      <c r="E11" s="23" t="s">
        <v>0</v>
      </c>
      <c r="F11" s="24"/>
      <c r="G11" s="19"/>
    </row>
    <row r="12" spans="1:11" s="71" customFormat="1">
      <c r="A12" s="97" t="s">
        <v>147</v>
      </c>
      <c r="B12" s="97"/>
      <c r="C12" s="97"/>
      <c r="D12" s="97"/>
      <c r="E12" s="97"/>
      <c r="F12" s="98"/>
      <c r="G12" s="19"/>
    </row>
    <row r="13" spans="1:11" s="80" customFormat="1" ht="57">
      <c r="A13" s="33">
        <v>1</v>
      </c>
      <c r="B13" s="21" t="s">
        <v>167</v>
      </c>
      <c r="C13" s="74" t="s">
        <v>174</v>
      </c>
      <c r="D13" s="22" t="s">
        <v>157</v>
      </c>
      <c r="E13" s="23" t="s">
        <v>0</v>
      </c>
      <c r="F13" s="24"/>
    </row>
    <row r="14" spans="1:11" s="80" customFormat="1" ht="57">
      <c r="A14" s="33">
        <v>2</v>
      </c>
      <c r="B14" s="21" t="s">
        <v>175</v>
      </c>
      <c r="C14" s="74" t="s">
        <v>180</v>
      </c>
      <c r="D14" s="22" t="s">
        <v>157</v>
      </c>
      <c r="E14" s="23" t="s">
        <v>0</v>
      </c>
      <c r="F14" s="24"/>
    </row>
    <row r="15" spans="1:11" s="80" customFormat="1" ht="71.25">
      <c r="A15" s="33">
        <v>3</v>
      </c>
      <c r="B15" s="21" t="s">
        <v>176</v>
      </c>
      <c r="C15" s="74" t="s">
        <v>181</v>
      </c>
      <c r="D15" s="22" t="s">
        <v>159</v>
      </c>
      <c r="E15" s="23" t="s">
        <v>0</v>
      </c>
      <c r="F15" s="24"/>
    </row>
    <row r="16" spans="1:11" s="80" customFormat="1" ht="85.5">
      <c r="A16" s="33">
        <v>4</v>
      </c>
      <c r="B16" s="21" t="s">
        <v>177</v>
      </c>
      <c r="C16" s="74" t="s">
        <v>182</v>
      </c>
      <c r="D16" s="22" t="s">
        <v>161</v>
      </c>
      <c r="E16" s="23" t="s">
        <v>0</v>
      </c>
      <c r="F16" s="24"/>
    </row>
    <row r="17" spans="1:7" s="80" customFormat="1" ht="114">
      <c r="A17" s="33">
        <v>5</v>
      </c>
      <c r="B17" s="21" t="s">
        <v>179</v>
      </c>
      <c r="C17" s="74" t="s">
        <v>183</v>
      </c>
      <c r="D17" s="22" t="s">
        <v>163</v>
      </c>
      <c r="E17" s="23" t="s">
        <v>0</v>
      </c>
      <c r="F17" s="24"/>
    </row>
    <row r="18" spans="1:7" s="80" customFormat="1" ht="99.75">
      <c r="A18" s="33">
        <v>6</v>
      </c>
      <c r="B18" s="21" t="s">
        <v>178</v>
      </c>
      <c r="C18" s="74" t="s">
        <v>184</v>
      </c>
      <c r="D18" s="22" t="s">
        <v>165</v>
      </c>
      <c r="E18" s="23" t="s">
        <v>0</v>
      </c>
      <c r="F18" s="24"/>
    </row>
    <row r="19" spans="1:7" s="71" customFormat="1">
      <c r="A19" s="97" t="s">
        <v>148</v>
      </c>
      <c r="B19" s="97"/>
      <c r="C19" s="97"/>
      <c r="D19" s="97"/>
      <c r="E19" s="97"/>
      <c r="F19" s="98"/>
      <c r="G19" s="19"/>
    </row>
    <row r="20" spans="1:7" s="80" customFormat="1" ht="57">
      <c r="A20" s="33">
        <v>1</v>
      </c>
      <c r="B20" s="21" t="s">
        <v>185</v>
      </c>
      <c r="C20" s="74" t="s">
        <v>191</v>
      </c>
      <c r="D20" s="22" t="s">
        <v>157</v>
      </c>
      <c r="E20" s="23" t="s">
        <v>0</v>
      </c>
      <c r="F20" s="24"/>
    </row>
    <row r="21" spans="1:7" s="80" customFormat="1" ht="71.25">
      <c r="A21" s="33">
        <v>2</v>
      </c>
      <c r="B21" s="21" t="s">
        <v>186</v>
      </c>
      <c r="C21" s="74" t="s">
        <v>192</v>
      </c>
      <c r="D21" s="22" t="s">
        <v>157</v>
      </c>
      <c r="E21" s="23" t="s">
        <v>0</v>
      </c>
      <c r="F21" s="24"/>
    </row>
    <row r="22" spans="1:7" s="80" customFormat="1" ht="85.5">
      <c r="A22" s="33">
        <v>3</v>
      </c>
      <c r="B22" s="21" t="s">
        <v>187</v>
      </c>
      <c r="C22" s="74" t="s">
        <v>193</v>
      </c>
      <c r="D22" s="22" t="s">
        <v>159</v>
      </c>
      <c r="E22" s="23" t="s">
        <v>0</v>
      </c>
      <c r="F22" s="24"/>
    </row>
    <row r="23" spans="1:7" s="80" customFormat="1" ht="99.75">
      <c r="A23" s="33">
        <v>4</v>
      </c>
      <c r="B23" s="21" t="s">
        <v>188</v>
      </c>
      <c r="C23" s="74" t="s">
        <v>194</v>
      </c>
      <c r="D23" s="22" t="s">
        <v>161</v>
      </c>
      <c r="E23" s="23" t="s">
        <v>0</v>
      </c>
      <c r="F23" s="24"/>
    </row>
    <row r="24" spans="1:7" s="80" customFormat="1" ht="114">
      <c r="A24" s="33">
        <v>5</v>
      </c>
      <c r="B24" s="21" t="s">
        <v>189</v>
      </c>
      <c r="C24" s="74" t="s">
        <v>195</v>
      </c>
      <c r="D24" s="22" t="s">
        <v>163</v>
      </c>
      <c r="E24" s="23" t="s">
        <v>0</v>
      </c>
      <c r="F24" s="24"/>
    </row>
    <row r="25" spans="1:7" s="80" customFormat="1" ht="99.75">
      <c r="A25" s="33">
        <v>6</v>
      </c>
      <c r="B25" s="21" t="s">
        <v>190</v>
      </c>
      <c r="C25" s="74" t="s">
        <v>196</v>
      </c>
      <c r="D25" s="22" t="s">
        <v>165</v>
      </c>
      <c r="E25" s="23" t="s">
        <v>0</v>
      </c>
      <c r="F25" s="24"/>
    </row>
    <row r="26" spans="1:7" s="71" customFormat="1">
      <c r="A26" s="97" t="s">
        <v>149</v>
      </c>
      <c r="B26" s="97"/>
      <c r="C26" s="97"/>
      <c r="D26" s="97"/>
      <c r="E26" s="97"/>
      <c r="F26" s="98"/>
      <c r="G26" s="19"/>
    </row>
    <row r="27" spans="1:7" s="80" customFormat="1" ht="57">
      <c r="A27" s="33">
        <v>1</v>
      </c>
      <c r="B27" s="21" t="s">
        <v>197</v>
      </c>
      <c r="C27" s="74" t="s">
        <v>201</v>
      </c>
      <c r="D27" s="22" t="s">
        <v>157</v>
      </c>
      <c r="E27" s="23" t="s">
        <v>0</v>
      </c>
      <c r="F27" s="24"/>
    </row>
    <row r="28" spans="1:7" s="80" customFormat="1" ht="85.5">
      <c r="A28" s="33">
        <v>2</v>
      </c>
      <c r="B28" s="21" t="s">
        <v>198</v>
      </c>
      <c r="C28" s="74" t="s">
        <v>202</v>
      </c>
      <c r="D28" s="22" t="s">
        <v>159</v>
      </c>
      <c r="E28" s="23" t="s">
        <v>0</v>
      </c>
      <c r="F28" s="24"/>
    </row>
    <row r="29" spans="1:7" s="80" customFormat="1" ht="99.75">
      <c r="A29" s="33">
        <v>3</v>
      </c>
      <c r="B29" s="21" t="s">
        <v>199</v>
      </c>
      <c r="C29" s="74" t="s">
        <v>204</v>
      </c>
      <c r="D29" s="22" t="s">
        <v>203</v>
      </c>
      <c r="E29" s="23" t="s">
        <v>0</v>
      </c>
      <c r="F29" s="24"/>
    </row>
    <row r="30" spans="1:7" s="80" customFormat="1" ht="114">
      <c r="A30" s="33">
        <v>4</v>
      </c>
      <c r="B30" s="21" t="s">
        <v>200</v>
      </c>
      <c r="C30" s="74" t="s">
        <v>206</v>
      </c>
      <c r="D30" s="22" t="s">
        <v>205</v>
      </c>
      <c r="E30" s="23" t="s">
        <v>0</v>
      </c>
      <c r="F30" s="24"/>
    </row>
    <row r="31" spans="1:7" s="80" customFormat="1" ht="99.75">
      <c r="A31" s="33">
        <v>5</v>
      </c>
      <c r="B31" s="21" t="s">
        <v>207</v>
      </c>
      <c r="C31" s="74" t="s">
        <v>208</v>
      </c>
      <c r="D31" s="22" t="s">
        <v>165</v>
      </c>
      <c r="E31" s="23" t="s">
        <v>0</v>
      </c>
      <c r="F31" s="24"/>
    </row>
    <row r="32" spans="1:7" s="71" customFormat="1">
      <c r="A32" s="97" t="s">
        <v>150</v>
      </c>
      <c r="B32" s="97"/>
      <c r="C32" s="97"/>
      <c r="D32" s="97"/>
      <c r="E32" s="97"/>
      <c r="F32" s="98"/>
      <c r="G32" s="19"/>
    </row>
    <row r="33" spans="1:7" s="80" customFormat="1" ht="57">
      <c r="A33" s="33">
        <v>1</v>
      </c>
      <c r="B33" s="21" t="s">
        <v>209</v>
      </c>
      <c r="C33" s="74" t="s">
        <v>214</v>
      </c>
      <c r="D33" s="22" t="s">
        <v>157</v>
      </c>
      <c r="E33" s="23" t="s">
        <v>0</v>
      </c>
      <c r="F33" s="24"/>
    </row>
    <row r="34" spans="1:7" s="80" customFormat="1" ht="85.5">
      <c r="A34" s="33">
        <v>2</v>
      </c>
      <c r="B34" s="21" t="s">
        <v>210</v>
      </c>
      <c r="C34" s="74" t="s">
        <v>215</v>
      </c>
      <c r="D34" s="22" t="s">
        <v>159</v>
      </c>
      <c r="E34" s="23" t="s">
        <v>0</v>
      </c>
      <c r="F34" s="24"/>
    </row>
    <row r="35" spans="1:7" s="80" customFormat="1" ht="99.75">
      <c r="A35" s="33">
        <v>3</v>
      </c>
      <c r="B35" s="21" t="s">
        <v>211</v>
      </c>
      <c r="C35" s="74" t="s">
        <v>216</v>
      </c>
      <c r="D35" s="22" t="s">
        <v>203</v>
      </c>
      <c r="E35" s="23" t="s">
        <v>0</v>
      </c>
      <c r="F35" s="24"/>
    </row>
    <row r="36" spans="1:7" s="80" customFormat="1" ht="114">
      <c r="A36" s="33">
        <v>4</v>
      </c>
      <c r="B36" s="21" t="s">
        <v>212</v>
      </c>
      <c r="C36" s="74" t="s">
        <v>217</v>
      </c>
      <c r="D36" s="22" t="s">
        <v>205</v>
      </c>
      <c r="E36" s="23" t="s">
        <v>0</v>
      </c>
      <c r="F36" s="24"/>
    </row>
    <row r="37" spans="1:7" s="80" customFormat="1" ht="99.75">
      <c r="A37" s="33">
        <v>5</v>
      </c>
      <c r="B37" s="21" t="s">
        <v>213</v>
      </c>
      <c r="C37" s="74" t="s">
        <v>218</v>
      </c>
      <c r="D37" s="22" t="s">
        <v>165</v>
      </c>
      <c r="E37" s="23" t="s">
        <v>0</v>
      </c>
      <c r="F37" s="24"/>
    </row>
    <row r="38" spans="1:7" s="71" customFormat="1">
      <c r="A38" s="97" t="s">
        <v>151</v>
      </c>
      <c r="B38" s="97"/>
      <c r="C38" s="97"/>
      <c r="D38" s="97"/>
      <c r="E38" s="97"/>
      <c r="F38" s="98"/>
      <c r="G38" s="19"/>
    </row>
    <row r="39" spans="1:7" ht="57">
      <c r="A39" s="33">
        <v>1</v>
      </c>
      <c r="B39" s="21" t="s">
        <v>219</v>
      </c>
      <c r="C39" s="74" t="s">
        <v>220</v>
      </c>
      <c r="D39" s="22" t="s">
        <v>157</v>
      </c>
      <c r="E39" s="23" t="s">
        <v>0</v>
      </c>
      <c r="F39" s="24"/>
    </row>
    <row r="40" spans="1:7" ht="85.5">
      <c r="A40" s="33">
        <v>2</v>
      </c>
      <c r="B40" s="21" t="s">
        <v>221</v>
      </c>
      <c r="C40" s="74" t="s">
        <v>222</v>
      </c>
      <c r="D40" s="22" t="s">
        <v>159</v>
      </c>
      <c r="E40" s="23" t="s">
        <v>0</v>
      </c>
      <c r="F40" s="24"/>
    </row>
    <row r="41" spans="1:7" ht="99.75">
      <c r="A41" s="33">
        <v>3</v>
      </c>
      <c r="B41" s="21" t="s">
        <v>223</v>
      </c>
      <c r="C41" s="74" t="s">
        <v>224</v>
      </c>
      <c r="D41" s="22" t="s">
        <v>203</v>
      </c>
      <c r="E41" s="23" t="s">
        <v>0</v>
      </c>
      <c r="F41" s="24"/>
    </row>
    <row r="42" spans="1:7" ht="114">
      <c r="A42" s="33">
        <v>4</v>
      </c>
      <c r="B42" s="21" t="s">
        <v>225</v>
      </c>
      <c r="C42" s="74" t="s">
        <v>226</v>
      </c>
      <c r="D42" s="22" t="s">
        <v>205</v>
      </c>
      <c r="E42" s="23" t="s">
        <v>0</v>
      </c>
      <c r="F42" s="24"/>
    </row>
    <row r="43" spans="1:7" ht="99.75">
      <c r="A43" s="33">
        <v>5</v>
      </c>
      <c r="B43" s="21" t="s">
        <v>227</v>
      </c>
      <c r="C43" s="74" t="s">
        <v>228</v>
      </c>
      <c r="D43" s="22" t="s">
        <v>165</v>
      </c>
      <c r="E43" s="23" t="s">
        <v>0</v>
      </c>
      <c r="F43" s="24"/>
    </row>
    <row r="44" spans="1:7">
      <c r="A44" s="97" t="s">
        <v>152</v>
      </c>
      <c r="B44" s="97"/>
      <c r="C44" s="97"/>
      <c r="D44" s="97"/>
      <c r="E44" s="97"/>
      <c r="F44" s="98"/>
    </row>
    <row r="45" spans="1:7" ht="71.25">
      <c r="A45" s="33">
        <v>1</v>
      </c>
      <c r="B45" s="21" t="s">
        <v>236</v>
      </c>
      <c r="C45" s="74" t="s">
        <v>238</v>
      </c>
      <c r="D45" s="22" t="s">
        <v>157</v>
      </c>
      <c r="E45" s="23" t="s">
        <v>0</v>
      </c>
      <c r="F45" s="24"/>
    </row>
    <row r="46" spans="1:7" ht="85.5">
      <c r="A46" s="33">
        <v>2</v>
      </c>
      <c r="B46" s="21" t="s">
        <v>237</v>
      </c>
      <c r="C46" s="74" t="s">
        <v>239</v>
      </c>
      <c r="D46" s="22" t="s">
        <v>159</v>
      </c>
      <c r="E46" s="23" t="s">
        <v>0</v>
      </c>
      <c r="F46" s="24"/>
    </row>
    <row r="47" spans="1:7" ht="99.75">
      <c r="A47" s="33">
        <v>3</v>
      </c>
      <c r="B47" s="21" t="s">
        <v>240</v>
      </c>
      <c r="C47" s="74" t="s">
        <v>241</v>
      </c>
      <c r="D47" s="22" t="s">
        <v>203</v>
      </c>
      <c r="E47" s="23" t="s">
        <v>0</v>
      </c>
      <c r="F47" s="24"/>
    </row>
    <row r="48" spans="1:7" ht="114">
      <c r="A48" s="33">
        <v>4</v>
      </c>
      <c r="B48" s="21" t="s">
        <v>242</v>
      </c>
      <c r="C48" s="74" t="s">
        <v>243</v>
      </c>
      <c r="D48" s="22" t="s">
        <v>205</v>
      </c>
      <c r="E48" s="23" t="s">
        <v>0</v>
      </c>
      <c r="F48" s="24"/>
    </row>
    <row r="49" spans="1:6" ht="114">
      <c r="A49" s="33">
        <v>5</v>
      </c>
      <c r="B49" s="21" t="s">
        <v>244</v>
      </c>
      <c r="C49" s="74" t="s">
        <v>245</v>
      </c>
      <c r="D49" s="22" t="s">
        <v>165</v>
      </c>
      <c r="E49" s="23" t="s">
        <v>0</v>
      </c>
      <c r="F49" s="24"/>
    </row>
    <row r="50" spans="1:6">
      <c r="A50" s="92" t="s">
        <v>153</v>
      </c>
      <c r="B50" s="92"/>
      <c r="C50" s="92"/>
      <c r="D50" s="92"/>
      <c r="E50" s="92"/>
      <c r="F50" s="93"/>
    </row>
    <row r="51" spans="1:6" ht="71.25">
      <c r="A51" s="33">
        <v>1</v>
      </c>
      <c r="B51" s="21" t="s">
        <v>246</v>
      </c>
      <c r="C51" s="74" t="s">
        <v>247</v>
      </c>
      <c r="D51" s="22" t="s">
        <v>157</v>
      </c>
      <c r="E51" s="23" t="s">
        <v>0</v>
      </c>
      <c r="F51" s="24"/>
    </row>
    <row r="52" spans="1:6" ht="85.5">
      <c r="A52" s="33">
        <v>2</v>
      </c>
      <c r="B52" s="21" t="s">
        <v>248</v>
      </c>
      <c r="C52" s="74" t="s">
        <v>229</v>
      </c>
      <c r="D52" s="22" t="s">
        <v>159</v>
      </c>
      <c r="E52" s="23" t="s">
        <v>0</v>
      </c>
      <c r="F52" s="24"/>
    </row>
    <row r="53" spans="1:6" ht="99.75">
      <c r="A53" s="33">
        <v>3</v>
      </c>
      <c r="B53" s="21" t="s">
        <v>230</v>
      </c>
      <c r="C53" s="74" t="s">
        <v>231</v>
      </c>
      <c r="D53" s="22" t="s">
        <v>203</v>
      </c>
      <c r="E53" s="23" t="s">
        <v>0</v>
      </c>
      <c r="F53" s="24"/>
    </row>
    <row r="54" spans="1:6" ht="114">
      <c r="A54" s="33">
        <v>4</v>
      </c>
      <c r="B54" s="21" t="s">
        <v>232</v>
      </c>
      <c r="C54" s="74" t="s">
        <v>233</v>
      </c>
      <c r="D54" s="22" t="s">
        <v>205</v>
      </c>
      <c r="E54" s="23" t="s">
        <v>0</v>
      </c>
      <c r="F54" s="24"/>
    </row>
    <row r="55" spans="1:6" ht="114">
      <c r="A55" s="33">
        <v>5</v>
      </c>
      <c r="B55" s="21" t="s">
        <v>234</v>
      </c>
      <c r="C55" s="74" t="s">
        <v>235</v>
      </c>
      <c r="D55" s="22" t="s">
        <v>165</v>
      </c>
      <c r="E55" s="23" t="s">
        <v>0</v>
      </c>
      <c r="F55" s="24"/>
    </row>
    <row r="56" spans="1:6">
      <c r="A56" s="92" t="s">
        <v>154</v>
      </c>
      <c r="B56" s="92"/>
      <c r="C56" s="92"/>
      <c r="D56" s="92"/>
      <c r="E56" s="92"/>
      <c r="F56" s="93"/>
    </row>
    <row r="57" spans="1:6" ht="71.25">
      <c r="A57" s="33">
        <v>1</v>
      </c>
      <c r="B57" s="21" t="s">
        <v>249</v>
      </c>
      <c r="C57" s="74" t="s">
        <v>250</v>
      </c>
      <c r="D57" s="22" t="s">
        <v>157</v>
      </c>
      <c r="E57" s="23" t="s">
        <v>0</v>
      </c>
      <c r="F57" s="24"/>
    </row>
    <row r="58" spans="1:6" ht="85.5">
      <c r="A58" s="33">
        <v>2</v>
      </c>
      <c r="B58" s="21" t="s">
        <v>251</v>
      </c>
      <c r="C58" s="74" t="s">
        <v>252</v>
      </c>
      <c r="D58" s="22" t="s">
        <v>159</v>
      </c>
      <c r="E58" s="23" t="s">
        <v>0</v>
      </c>
      <c r="F58" s="24"/>
    </row>
    <row r="59" spans="1:6" ht="99.75">
      <c r="A59" s="33">
        <v>3</v>
      </c>
      <c r="B59" s="21" t="s">
        <v>253</v>
      </c>
      <c r="C59" s="74" t="s">
        <v>254</v>
      </c>
      <c r="D59" s="22" t="s">
        <v>203</v>
      </c>
      <c r="E59" s="23" t="s">
        <v>0</v>
      </c>
      <c r="F59" s="24"/>
    </row>
    <row r="60" spans="1:6" ht="114">
      <c r="A60" s="33">
        <v>4</v>
      </c>
      <c r="B60" s="21" t="s">
        <v>255</v>
      </c>
      <c r="C60" s="74" t="s">
        <v>256</v>
      </c>
      <c r="D60" s="22" t="s">
        <v>205</v>
      </c>
      <c r="E60" s="23" t="s">
        <v>0</v>
      </c>
      <c r="F60" s="24"/>
    </row>
    <row r="61" spans="1:6" ht="121.5" customHeight="1">
      <c r="A61" s="33">
        <v>5</v>
      </c>
      <c r="B61" s="21" t="s">
        <v>257</v>
      </c>
      <c r="C61" s="74" t="s">
        <v>258</v>
      </c>
      <c r="D61" s="22" t="s">
        <v>165</v>
      </c>
      <c r="E61" s="23" t="s">
        <v>0</v>
      </c>
      <c r="F61" s="24"/>
    </row>
  </sheetData>
  <mergeCells count="10">
    <mergeCell ref="A32:F32"/>
    <mergeCell ref="A38:F38"/>
    <mergeCell ref="A44:F44"/>
    <mergeCell ref="A50:F50"/>
    <mergeCell ref="A56:F56"/>
    <mergeCell ref="A4:F4"/>
    <mergeCell ref="A5:F5"/>
    <mergeCell ref="A12:F12"/>
    <mergeCell ref="A19:F19"/>
    <mergeCell ref="A26:F26"/>
  </mergeCells>
  <dataValidations count="2">
    <dataValidation type="list" allowBlank="1" showInputMessage="1" showErrorMessage="1" sqref="E3 E6:E11 E13:E18 E51:E55 E20:E25 E27:E31 E33:E37 E39:E43 E45:E49 E57:E1048576">
      <formula1>"Pass,Fail,Untested,N/A"</formula1>
    </dataValidation>
    <dataValidation type="list" allowBlank="1" showInputMessage="1" showErrorMessage="1" sqref="IU65363:IU65384 IU1:IU2 IU4:IU65361">
      <formula1>"Pass, Fail, Untested, N/A"</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19"/>
  <sheetViews>
    <sheetView zoomScaleNormal="100" workbookViewId="0">
      <pane ySplit="3" topLeftCell="A4" activePane="bottomLeft" state="frozen"/>
      <selection pane="bottomLeft" activeCell="C6" sqref="C6"/>
    </sheetView>
  </sheetViews>
  <sheetFormatPr defaultColWidth="9" defaultRowHeight="16.5"/>
  <cols>
    <col min="1" max="1" width="4.85546875" style="26" bestFit="1" customWidth="1"/>
    <col min="2" max="2" width="32.140625" style="28" bestFit="1" customWidth="1"/>
    <col min="3" max="3" width="85.28515625" style="44" bestFit="1" customWidth="1"/>
    <col min="4" max="4" width="87" style="26" customWidth="1"/>
    <col min="5" max="5" width="8.7109375" style="29" customWidth="1"/>
    <col min="6" max="6" width="39.85546875" style="30" bestFit="1" customWidth="1"/>
    <col min="7" max="7" width="11.85546875" style="26" customWidth="1"/>
    <col min="8" max="254" width="9.140625" style="26" customWidth="1"/>
    <col min="255" max="255" width="13.42578125" style="26" customWidth="1"/>
    <col min="256" max="16384" width="9" style="27"/>
  </cols>
  <sheetData>
    <row r="1" spans="1:11" s="5" customFormat="1">
      <c r="A1" s="45" t="s">
        <v>0</v>
      </c>
      <c r="B1" s="46" t="s">
        <v>11</v>
      </c>
      <c r="C1" s="38" t="s">
        <v>12</v>
      </c>
      <c r="D1" s="47" t="s">
        <v>13</v>
      </c>
      <c r="E1" s="48" t="s">
        <v>14</v>
      </c>
      <c r="F1" s="49"/>
      <c r="G1" s="10"/>
      <c r="H1" s="10"/>
      <c r="I1" s="10"/>
      <c r="J1" s="11"/>
      <c r="K1" s="11"/>
    </row>
    <row r="2" spans="1:11" s="17" customFormat="1">
      <c r="A2" s="13">
        <f>COUNTIF(E4:E820,"Pass")</f>
        <v>14</v>
      </c>
      <c r="B2" s="13">
        <f>COUNTIF(E5:E866,"Fail")</f>
        <v>0</v>
      </c>
      <c r="C2" s="39">
        <f>COUNTIF(E5:E866,"Untested")</f>
        <v>0</v>
      </c>
      <c r="D2" s="50">
        <f>COUNTIF(E5:E866,"N/A")</f>
        <v>0</v>
      </c>
      <c r="E2" s="50">
        <f>COUNTIF(B5:B54,"*")</f>
        <v>14</v>
      </c>
      <c r="F2" s="51"/>
      <c r="G2" s="16"/>
      <c r="H2" s="16"/>
      <c r="I2" s="15"/>
      <c r="J2" s="11"/>
      <c r="K2" s="11"/>
    </row>
    <row r="3" spans="1:11" s="32" customFormat="1">
      <c r="A3" s="31" t="s">
        <v>15</v>
      </c>
      <c r="B3" s="31" t="s">
        <v>22</v>
      </c>
      <c r="C3" s="40" t="s">
        <v>16</v>
      </c>
      <c r="D3" s="31" t="s">
        <v>17</v>
      </c>
      <c r="E3" s="31" t="s">
        <v>18</v>
      </c>
      <c r="F3" s="31" t="s">
        <v>19</v>
      </c>
    </row>
    <row r="4" spans="1:11" s="20" customFormat="1">
      <c r="A4" s="97" t="s">
        <v>5</v>
      </c>
      <c r="B4" s="97"/>
      <c r="C4" s="97"/>
      <c r="D4" s="97"/>
      <c r="E4" s="97"/>
      <c r="F4" s="98"/>
      <c r="G4" s="19"/>
    </row>
    <row r="5" spans="1:11" s="20" customFormat="1" ht="42.75">
      <c r="A5" s="33">
        <v>1</v>
      </c>
      <c r="B5" s="21" t="s">
        <v>259</v>
      </c>
      <c r="C5" s="53" t="s">
        <v>264</v>
      </c>
      <c r="D5" s="22" t="s">
        <v>262</v>
      </c>
      <c r="E5" s="23" t="s">
        <v>0</v>
      </c>
      <c r="F5" s="24"/>
      <c r="G5" s="19"/>
    </row>
    <row r="6" spans="1:11" s="20" customFormat="1" ht="71.25">
      <c r="A6" s="33">
        <v>2</v>
      </c>
      <c r="B6" s="21" t="s">
        <v>261</v>
      </c>
      <c r="C6" s="53" t="s">
        <v>266</v>
      </c>
      <c r="D6" s="22" t="s">
        <v>260</v>
      </c>
      <c r="E6" s="23" t="s">
        <v>0</v>
      </c>
      <c r="F6" s="24"/>
      <c r="G6" s="19"/>
    </row>
    <row r="7" spans="1:11" s="20" customFormat="1" ht="71.25">
      <c r="A7" s="33">
        <v>3</v>
      </c>
      <c r="B7" s="34" t="s">
        <v>263</v>
      </c>
      <c r="C7" s="53" t="s">
        <v>265</v>
      </c>
      <c r="D7" s="22" t="s">
        <v>270</v>
      </c>
      <c r="E7" s="23" t="s">
        <v>0</v>
      </c>
      <c r="F7" s="24"/>
      <c r="G7" s="19"/>
    </row>
    <row r="8" spans="1:11" s="20" customFormat="1" ht="71.25">
      <c r="A8" s="33">
        <v>4</v>
      </c>
      <c r="B8" s="34" t="s">
        <v>267</v>
      </c>
      <c r="C8" s="53" t="s">
        <v>268</v>
      </c>
      <c r="D8" s="22" t="s">
        <v>271</v>
      </c>
      <c r="E8" s="23" t="s">
        <v>0</v>
      </c>
      <c r="F8" s="24"/>
      <c r="G8" s="19"/>
    </row>
    <row r="9" spans="1:11" s="20" customFormat="1" ht="71.25">
      <c r="A9" s="33">
        <v>5</v>
      </c>
      <c r="B9" s="34" t="s">
        <v>269</v>
      </c>
      <c r="C9" s="53" t="s">
        <v>272</v>
      </c>
      <c r="D9" s="22" t="s">
        <v>271</v>
      </c>
      <c r="E9" s="23" t="s">
        <v>0</v>
      </c>
      <c r="F9" s="24"/>
      <c r="G9" s="19"/>
    </row>
    <row r="10" spans="1:11" s="20" customFormat="1" ht="71.25">
      <c r="A10" s="33">
        <v>6</v>
      </c>
      <c r="B10" s="34" t="s">
        <v>273</v>
      </c>
      <c r="C10" s="53" t="s">
        <v>275</v>
      </c>
      <c r="D10" s="22" t="s">
        <v>274</v>
      </c>
      <c r="E10" s="23" t="s">
        <v>0</v>
      </c>
      <c r="F10" s="24"/>
      <c r="G10" s="19"/>
    </row>
    <row r="11" spans="1:11" s="26" customFormat="1" ht="71.25">
      <c r="A11" s="33">
        <v>7</v>
      </c>
      <c r="B11" s="34" t="s">
        <v>276</v>
      </c>
      <c r="C11" s="53" t="s">
        <v>278</v>
      </c>
      <c r="D11" s="22" t="s">
        <v>277</v>
      </c>
      <c r="E11" s="23" t="s">
        <v>0</v>
      </c>
      <c r="F11" s="24"/>
    </row>
    <row r="12" spans="1:11" s="26" customFormat="1">
      <c r="A12" s="33">
        <v>8</v>
      </c>
      <c r="B12" s="21" t="s">
        <v>281</v>
      </c>
      <c r="C12" s="54" t="s">
        <v>280</v>
      </c>
      <c r="D12" s="22" t="s">
        <v>279</v>
      </c>
      <c r="E12" s="23" t="s">
        <v>0</v>
      </c>
      <c r="F12" s="24"/>
    </row>
    <row r="13" spans="1:11" s="26" customFormat="1" ht="57">
      <c r="A13" s="33">
        <v>9</v>
      </c>
      <c r="B13" s="21" t="s">
        <v>282</v>
      </c>
      <c r="C13" s="54" t="s">
        <v>283</v>
      </c>
      <c r="D13" s="22" t="s">
        <v>284</v>
      </c>
      <c r="E13" s="23" t="s">
        <v>0</v>
      </c>
      <c r="F13" s="24"/>
    </row>
    <row r="14" spans="1:11" s="20" customFormat="1">
      <c r="A14" s="97" t="s">
        <v>6</v>
      </c>
      <c r="B14" s="97"/>
      <c r="C14" s="97"/>
      <c r="D14" s="97"/>
      <c r="E14" s="97"/>
      <c r="F14" s="98"/>
      <c r="G14" s="19"/>
    </row>
    <row r="15" spans="1:11" s="26" customFormat="1" ht="42.75">
      <c r="A15" s="33"/>
      <c r="B15" s="21" t="s">
        <v>285</v>
      </c>
      <c r="C15" s="55" t="s">
        <v>294</v>
      </c>
      <c r="D15" s="22" t="s">
        <v>286</v>
      </c>
      <c r="E15" s="23" t="s">
        <v>0</v>
      </c>
      <c r="F15" s="24"/>
    </row>
    <row r="16" spans="1:11" s="26" customFormat="1" ht="71.25">
      <c r="A16" s="33"/>
      <c r="B16" s="21" t="s">
        <v>287</v>
      </c>
      <c r="C16" s="55" t="s">
        <v>298</v>
      </c>
      <c r="D16" s="22" t="s">
        <v>288</v>
      </c>
      <c r="E16" s="23" t="s">
        <v>0</v>
      </c>
      <c r="F16" s="24"/>
    </row>
    <row r="17" spans="1:6" s="26" customFormat="1" ht="114">
      <c r="A17" s="33"/>
      <c r="B17" s="21" t="s">
        <v>289</v>
      </c>
      <c r="C17" s="55" t="s">
        <v>295</v>
      </c>
      <c r="D17" s="22" t="s">
        <v>290</v>
      </c>
      <c r="E17" s="23" t="s">
        <v>0</v>
      </c>
      <c r="F17" s="24"/>
    </row>
    <row r="18" spans="1:6" s="26" customFormat="1" ht="99.75">
      <c r="A18" s="33"/>
      <c r="B18" s="21" t="s">
        <v>291</v>
      </c>
      <c r="C18" s="55" t="s">
        <v>296</v>
      </c>
      <c r="D18" s="22" t="s">
        <v>288</v>
      </c>
      <c r="E18" s="23" t="s">
        <v>0</v>
      </c>
      <c r="F18" s="24"/>
    </row>
    <row r="19" spans="1:6" s="26" customFormat="1" ht="85.5">
      <c r="A19" s="33"/>
      <c r="B19" s="21" t="s">
        <v>292</v>
      </c>
      <c r="C19" s="55" t="s">
        <v>297</v>
      </c>
      <c r="D19" s="22" t="s">
        <v>293</v>
      </c>
      <c r="E19" s="23" t="s">
        <v>0</v>
      </c>
      <c r="F19" s="24"/>
    </row>
  </sheetData>
  <mergeCells count="2">
    <mergeCell ref="A4:F4"/>
    <mergeCell ref="A14:F14"/>
  </mergeCells>
  <dataValidations count="2">
    <dataValidation type="list" allowBlank="1" showInputMessage="1" showErrorMessage="1" sqref="IU65321:IU65342 IU1:IU2 IU4:IU65319">
      <formula1>"Pass, Fail, Untested, N/A"</formula1>
    </dataValidation>
    <dataValidation type="list" allowBlank="1" showInputMessage="1" showErrorMessage="1" sqref="E3 E5:E13 E15:E1048576">
      <formula1>"Pass,Fail,Untested,N/A"</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47"/>
  <sheetViews>
    <sheetView zoomScaleNormal="100" workbookViewId="0">
      <pane ySplit="3" topLeftCell="A4" activePane="bottomLeft" state="frozen"/>
      <selection pane="bottomLeft" activeCell="C8" sqref="C8"/>
    </sheetView>
  </sheetViews>
  <sheetFormatPr defaultColWidth="9" defaultRowHeight="16.5"/>
  <cols>
    <col min="1" max="1" width="4.85546875" style="44" bestFit="1" customWidth="1"/>
    <col min="2" max="2" width="27.42578125" style="28" customWidth="1"/>
    <col min="3" max="3" width="96.28515625" style="44" bestFit="1" customWidth="1"/>
    <col min="4" max="4" width="87.28515625" style="44" bestFit="1" customWidth="1"/>
    <col min="5" max="5" width="8.7109375" style="60" customWidth="1"/>
    <col min="6" max="6" width="39.85546875" style="61" bestFit="1" customWidth="1"/>
    <col min="7" max="7" width="11.85546875" style="44" customWidth="1"/>
    <col min="8" max="254" width="9.140625" style="44" customWidth="1"/>
    <col min="255" max="255" width="13.42578125" style="44" customWidth="1"/>
    <col min="256" max="16384" width="9" style="62"/>
  </cols>
  <sheetData>
    <row r="1" spans="1:11" s="20" customFormat="1">
      <c r="A1" s="45" t="s">
        <v>0</v>
      </c>
      <c r="B1" s="46" t="s">
        <v>11</v>
      </c>
      <c r="C1" s="38" t="s">
        <v>12</v>
      </c>
      <c r="D1" s="47" t="s">
        <v>13</v>
      </c>
      <c r="E1" s="48" t="s">
        <v>14</v>
      </c>
      <c r="F1" s="49"/>
      <c r="G1" s="49"/>
      <c r="H1" s="49"/>
      <c r="I1" s="49"/>
      <c r="J1" s="56"/>
      <c r="K1" s="56"/>
    </row>
    <row r="2" spans="1:11" s="58" customFormat="1">
      <c r="A2" s="13">
        <f>COUNTIF(E4:E845,"Pass")</f>
        <v>38</v>
      </c>
      <c r="B2" s="13">
        <f>COUNTIF(E5:E891,"Fail")</f>
        <v>0</v>
      </c>
      <c r="C2" s="39">
        <f>COUNTIF(E5:E891,"Untested")</f>
        <v>0</v>
      </c>
      <c r="D2" s="50">
        <f>COUNTIF(E5:E891,"N/A")</f>
        <v>0</v>
      </c>
      <c r="E2" s="50">
        <f>COUNTIF(B5:B79,"*")</f>
        <v>38</v>
      </c>
      <c r="F2" s="51"/>
      <c r="G2" s="57"/>
      <c r="H2" s="57"/>
      <c r="I2" s="51"/>
      <c r="J2" s="56"/>
      <c r="K2" s="56"/>
    </row>
    <row r="3" spans="1:11" s="59" customFormat="1">
      <c r="A3" s="31" t="s">
        <v>15</v>
      </c>
      <c r="B3" s="31" t="s">
        <v>22</v>
      </c>
      <c r="C3" s="40" t="s">
        <v>16</v>
      </c>
      <c r="D3" s="31" t="s">
        <v>17</v>
      </c>
      <c r="E3" s="31" t="s">
        <v>18</v>
      </c>
      <c r="F3" s="31" t="s">
        <v>19</v>
      </c>
    </row>
    <row r="4" spans="1:11" s="20" customFormat="1">
      <c r="A4" s="97" t="s">
        <v>7</v>
      </c>
      <c r="B4" s="97"/>
      <c r="C4" s="97"/>
      <c r="D4" s="97"/>
      <c r="E4" s="97"/>
      <c r="F4" s="98"/>
      <c r="G4" s="19"/>
    </row>
    <row r="5" spans="1:11" s="20" customFormat="1" ht="28.5">
      <c r="A5" s="33">
        <v>1</v>
      </c>
      <c r="B5" s="21" t="s">
        <v>300</v>
      </c>
      <c r="C5" s="53" t="s">
        <v>304</v>
      </c>
      <c r="D5" s="22" t="s">
        <v>303</v>
      </c>
      <c r="E5" s="23" t="s">
        <v>0</v>
      </c>
      <c r="F5" s="24"/>
      <c r="G5" s="19"/>
    </row>
    <row r="6" spans="1:11" s="20" customFormat="1" ht="57">
      <c r="A6" s="33">
        <v>2</v>
      </c>
      <c r="B6" s="34" t="s">
        <v>299</v>
      </c>
      <c r="C6" s="53" t="s">
        <v>301</v>
      </c>
      <c r="D6" s="22" t="s">
        <v>302</v>
      </c>
      <c r="E6" s="23" t="s">
        <v>0</v>
      </c>
      <c r="F6" s="24"/>
      <c r="G6" s="19"/>
    </row>
    <row r="7" spans="1:11" s="20" customFormat="1">
      <c r="A7" s="97" t="s">
        <v>8</v>
      </c>
      <c r="B7" s="97"/>
      <c r="C7" s="97"/>
      <c r="D7" s="97"/>
      <c r="E7" s="97"/>
      <c r="F7" s="98"/>
      <c r="G7" s="19"/>
    </row>
    <row r="8" spans="1:11" s="44" customFormat="1" ht="171">
      <c r="A8" s="33">
        <v>1</v>
      </c>
      <c r="B8" s="34" t="s">
        <v>305</v>
      </c>
      <c r="C8" s="37" t="s">
        <v>307</v>
      </c>
      <c r="D8" s="22" t="s">
        <v>306</v>
      </c>
      <c r="E8" s="23" t="s">
        <v>0</v>
      </c>
      <c r="F8" s="24"/>
    </row>
    <row r="9" spans="1:11" s="44" customFormat="1" ht="128.25">
      <c r="A9" s="33">
        <v>2</v>
      </c>
      <c r="B9" s="34" t="s">
        <v>308</v>
      </c>
      <c r="C9" s="37" t="s">
        <v>309</v>
      </c>
      <c r="D9" s="22" t="s">
        <v>310</v>
      </c>
      <c r="E9" s="23" t="s">
        <v>0</v>
      </c>
      <c r="F9" s="24"/>
    </row>
    <row r="10" spans="1:11" s="44" customFormat="1" ht="42.75">
      <c r="A10" s="33">
        <v>3</v>
      </c>
      <c r="B10" s="34" t="s">
        <v>311</v>
      </c>
      <c r="C10" s="37" t="s">
        <v>312</v>
      </c>
      <c r="D10" s="22" t="s">
        <v>313</v>
      </c>
      <c r="E10" s="23" t="s">
        <v>0</v>
      </c>
      <c r="F10" s="24"/>
    </row>
    <row r="11" spans="1:11" s="44" customFormat="1" ht="99.75">
      <c r="A11" s="33">
        <v>4</v>
      </c>
      <c r="B11" s="34" t="s">
        <v>314</v>
      </c>
      <c r="C11" s="37" t="s">
        <v>316</v>
      </c>
      <c r="D11" s="22" t="s">
        <v>315</v>
      </c>
      <c r="E11" s="23" t="s">
        <v>0</v>
      </c>
      <c r="F11" s="24"/>
    </row>
    <row r="12" spans="1:11" s="44" customFormat="1" ht="99.75">
      <c r="A12" s="33">
        <v>5</v>
      </c>
      <c r="B12" s="34" t="s">
        <v>317</v>
      </c>
      <c r="C12" s="37" t="s">
        <v>318</v>
      </c>
      <c r="D12" s="22" t="s">
        <v>319</v>
      </c>
      <c r="E12" s="23" t="s">
        <v>0</v>
      </c>
      <c r="F12" s="24"/>
    </row>
    <row r="13" spans="1:11" s="44" customFormat="1" ht="57">
      <c r="A13" s="33">
        <v>6</v>
      </c>
      <c r="B13" s="34" t="s">
        <v>320</v>
      </c>
      <c r="C13" s="37" t="s">
        <v>321</v>
      </c>
      <c r="D13" s="22" t="s">
        <v>322</v>
      </c>
      <c r="E13" s="23" t="s">
        <v>0</v>
      </c>
      <c r="F13" s="24"/>
    </row>
    <row r="14" spans="1:11" s="44" customFormat="1" ht="57">
      <c r="A14" s="33">
        <v>7</v>
      </c>
      <c r="B14" s="34" t="s">
        <v>323</v>
      </c>
      <c r="C14" s="37" t="s">
        <v>324</v>
      </c>
      <c r="D14" s="22" t="s">
        <v>325</v>
      </c>
      <c r="E14" s="23" t="s">
        <v>0</v>
      </c>
      <c r="F14" s="24"/>
    </row>
    <row r="15" spans="1:11" s="44" customFormat="1" ht="128.25">
      <c r="A15" s="33">
        <v>8</v>
      </c>
      <c r="B15" s="34" t="s">
        <v>326</v>
      </c>
      <c r="C15" s="37" t="s">
        <v>327</v>
      </c>
      <c r="D15" s="22" t="s">
        <v>328</v>
      </c>
      <c r="E15" s="23" t="s">
        <v>0</v>
      </c>
      <c r="F15" s="24"/>
    </row>
    <row r="16" spans="1:11" s="44" customFormat="1" ht="42.75">
      <c r="A16" s="33">
        <v>9</v>
      </c>
      <c r="B16" s="34" t="s">
        <v>329</v>
      </c>
      <c r="C16" s="37" t="s">
        <v>330</v>
      </c>
      <c r="D16" s="22" t="s">
        <v>313</v>
      </c>
      <c r="E16" s="23" t="s">
        <v>0</v>
      </c>
      <c r="F16" s="24"/>
    </row>
    <row r="17" spans="1:7" s="44" customFormat="1" ht="99.75">
      <c r="A17" s="33">
        <v>10</v>
      </c>
      <c r="B17" s="34" t="s">
        <v>331</v>
      </c>
      <c r="C17" s="37" t="s">
        <v>334</v>
      </c>
      <c r="D17" s="22" t="s">
        <v>336</v>
      </c>
      <c r="E17" s="23" t="s">
        <v>0</v>
      </c>
      <c r="F17" s="24"/>
    </row>
    <row r="18" spans="1:7" s="44" customFormat="1" ht="99.75">
      <c r="A18" s="33">
        <v>11</v>
      </c>
      <c r="B18" s="34" t="s">
        <v>332</v>
      </c>
      <c r="C18" s="37" t="s">
        <v>335</v>
      </c>
      <c r="D18" s="22" t="s">
        <v>333</v>
      </c>
      <c r="E18" s="23" t="s">
        <v>0</v>
      </c>
      <c r="F18" s="24"/>
    </row>
    <row r="19" spans="1:7" s="44" customFormat="1" ht="57">
      <c r="A19" s="33">
        <v>12</v>
      </c>
      <c r="B19" s="34" t="s">
        <v>337</v>
      </c>
      <c r="C19" s="37" t="s">
        <v>338</v>
      </c>
      <c r="D19" s="22" t="s">
        <v>339</v>
      </c>
      <c r="E19" s="23" t="s">
        <v>0</v>
      </c>
      <c r="F19" s="24"/>
    </row>
    <row r="20" spans="1:7" s="44" customFormat="1" ht="57">
      <c r="A20" s="33">
        <v>13</v>
      </c>
      <c r="B20" s="34" t="s">
        <v>340</v>
      </c>
      <c r="C20" s="37" t="s">
        <v>341</v>
      </c>
      <c r="D20" s="22" t="s">
        <v>342</v>
      </c>
      <c r="E20" s="23" t="s">
        <v>0</v>
      </c>
      <c r="F20" s="24"/>
    </row>
    <row r="21" spans="1:7" s="44" customFormat="1" ht="142.5">
      <c r="A21" s="33">
        <v>14</v>
      </c>
      <c r="B21" s="34" t="s">
        <v>343</v>
      </c>
      <c r="C21" s="37" t="s">
        <v>344</v>
      </c>
      <c r="D21" s="22" t="s">
        <v>345</v>
      </c>
      <c r="E21" s="23" t="s">
        <v>0</v>
      </c>
      <c r="F21" s="24"/>
    </row>
    <row r="22" spans="1:7" s="44" customFormat="1" ht="57">
      <c r="A22" s="33">
        <v>15</v>
      </c>
      <c r="B22" s="34" t="s">
        <v>346</v>
      </c>
      <c r="C22" s="37" t="s">
        <v>347</v>
      </c>
      <c r="D22" s="22" t="s">
        <v>348</v>
      </c>
      <c r="E22" s="23" t="s">
        <v>0</v>
      </c>
      <c r="F22" s="24"/>
    </row>
    <row r="23" spans="1:7" s="44" customFormat="1" ht="57">
      <c r="A23" s="33">
        <v>16</v>
      </c>
      <c r="B23" s="34" t="s">
        <v>349</v>
      </c>
      <c r="C23" s="37" t="s">
        <v>350</v>
      </c>
      <c r="D23" s="22" t="s">
        <v>351</v>
      </c>
      <c r="E23" s="23" t="s">
        <v>0</v>
      </c>
      <c r="F23" s="24"/>
    </row>
    <row r="24" spans="1:7" s="20" customFormat="1">
      <c r="A24" s="97" t="s">
        <v>9</v>
      </c>
      <c r="B24" s="97"/>
      <c r="C24" s="97"/>
      <c r="D24" s="97"/>
      <c r="E24" s="97"/>
      <c r="F24" s="98"/>
      <c r="G24" s="19"/>
    </row>
    <row r="25" spans="1:7" s="44" customFormat="1" ht="199.5">
      <c r="A25" s="33">
        <v>1</v>
      </c>
      <c r="B25" s="34" t="s">
        <v>352</v>
      </c>
      <c r="C25" s="37" t="s">
        <v>354</v>
      </c>
      <c r="D25" s="22" t="s">
        <v>353</v>
      </c>
      <c r="E25" s="23" t="s">
        <v>0</v>
      </c>
      <c r="F25" s="24"/>
    </row>
    <row r="26" spans="1:7" s="44" customFormat="1" ht="114">
      <c r="A26" s="33">
        <v>2</v>
      </c>
      <c r="B26" s="34" t="s">
        <v>355</v>
      </c>
      <c r="C26" s="37" t="s">
        <v>356</v>
      </c>
      <c r="D26" s="22" t="s">
        <v>357</v>
      </c>
      <c r="E26" s="23" t="s">
        <v>0</v>
      </c>
      <c r="F26" s="24"/>
    </row>
    <row r="27" spans="1:7" s="44" customFormat="1" ht="99.75">
      <c r="A27" s="33">
        <v>3</v>
      </c>
      <c r="B27" s="34" t="s">
        <v>358</v>
      </c>
      <c r="C27" s="37" t="s">
        <v>359</v>
      </c>
      <c r="D27" s="22" t="s">
        <v>360</v>
      </c>
      <c r="E27" s="23" t="s">
        <v>0</v>
      </c>
      <c r="F27" s="24"/>
    </row>
    <row r="28" spans="1:7" s="44" customFormat="1" ht="199.5">
      <c r="A28" s="33">
        <v>4</v>
      </c>
      <c r="B28" s="21" t="s">
        <v>361</v>
      </c>
      <c r="C28" s="37" t="s">
        <v>363</v>
      </c>
      <c r="D28" s="22" t="s">
        <v>362</v>
      </c>
      <c r="E28" s="23" t="s">
        <v>0</v>
      </c>
      <c r="F28" s="24"/>
    </row>
    <row r="29" spans="1:7" s="44" customFormat="1" ht="114">
      <c r="A29" s="33">
        <v>5</v>
      </c>
      <c r="B29" s="34" t="s">
        <v>364</v>
      </c>
      <c r="C29" s="37" t="s">
        <v>365</v>
      </c>
      <c r="D29" s="22" t="s">
        <v>366</v>
      </c>
      <c r="E29" s="23" t="s">
        <v>0</v>
      </c>
      <c r="F29" s="24"/>
    </row>
    <row r="30" spans="1:7" s="44" customFormat="1" ht="99.75">
      <c r="A30" s="33">
        <v>6</v>
      </c>
      <c r="B30" s="34" t="s">
        <v>367</v>
      </c>
      <c r="C30" s="37" t="s">
        <v>368</v>
      </c>
      <c r="D30" s="22" t="s">
        <v>369</v>
      </c>
      <c r="E30" s="23" t="s">
        <v>0</v>
      </c>
      <c r="F30" s="24"/>
    </row>
    <row r="31" spans="1:7" s="44" customFormat="1" ht="114">
      <c r="A31" s="33">
        <v>7</v>
      </c>
      <c r="B31" s="34" t="s">
        <v>370</v>
      </c>
      <c r="C31" s="37" t="s">
        <v>371</v>
      </c>
      <c r="D31" s="22" t="s">
        <v>372</v>
      </c>
      <c r="E31" s="23" t="s">
        <v>0</v>
      </c>
      <c r="F31" s="24"/>
    </row>
    <row r="32" spans="1:7" s="44" customFormat="1" ht="89.25" customHeight="1">
      <c r="A32" s="33">
        <v>8</v>
      </c>
      <c r="B32" s="34" t="s">
        <v>373</v>
      </c>
      <c r="C32" s="37" t="s">
        <v>374</v>
      </c>
      <c r="D32" s="22" t="s">
        <v>375</v>
      </c>
      <c r="E32" s="23" t="s">
        <v>0</v>
      </c>
      <c r="F32" s="24"/>
    </row>
    <row r="33" spans="1:6" s="44" customFormat="1" ht="171">
      <c r="A33" s="33">
        <v>9</v>
      </c>
      <c r="B33" s="34" t="s">
        <v>376</v>
      </c>
      <c r="C33" s="37" t="s">
        <v>377</v>
      </c>
      <c r="D33" s="22" t="s">
        <v>378</v>
      </c>
      <c r="E33" s="23" t="s">
        <v>0</v>
      </c>
      <c r="F33" s="24"/>
    </row>
    <row r="34" spans="1:6" s="44" customFormat="1">
      <c r="A34" s="97" t="s">
        <v>10</v>
      </c>
      <c r="B34" s="97"/>
      <c r="C34" s="97"/>
      <c r="D34" s="97"/>
      <c r="E34" s="97"/>
      <c r="F34" s="98"/>
    </row>
    <row r="35" spans="1:6" s="44" customFormat="1" ht="57">
      <c r="A35" s="33">
        <v>1</v>
      </c>
      <c r="B35" s="34" t="s">
        <v>379</v>
      </c>
      <c r="C35" s="1" t="s">
        <v>401</v>
      </c>
      <c r="D35" s="22" t="s">
        <v>380</v>
      </c>
      <c r="E35" s="23" t="s">
        <v>0</v>
      </c>
      <c r="F35" s="24"/>
    </row>
    <row r="36" spans="1:6" s="44" customFormat="1" ht="71.25">
      <c r="A36" s="33">
        <v>2</v>
      </c>
      <c r="B36" s="34" t="s">
        <v>381</v>
      </c>
      <c r="C36" s="1" t="s">
        <v>402</v>
      </c>
      <c r="D36" s="22" t="s">
        <v>382</v>
      </c>
      <c r="E36" s="23" t="s">
        <v>0</v>
      </c>
      <c r="F36" s="24"/>
    </row>
    <row r="37" spans="1:6" s="44" customFormat="1" ht="42.75">
      <c r="A37" s="33">
        <v>3</v>
      </c>
      <c r="B37" s="34" t="s">
        <v>383</v>
      </c>
      <c r="C37" s="1" t="s">
        <v>403</v>
      </c>
      <c r="D37" s="22" t="s">
        <v>384</v>
      </c>
      <c r="E37" s="23" t="s">
        <v>0</v>
      </c>
      <c r="F37" s="24"/>
    </row>
    <row r="38" spans="1:6" s="44" customFormat="1" ht="57">
      <c r="A38" s="33">
        <v>4</v>
      </c>
      <c r="B38" s="34" t="s">
        <v>385</v>
      </c>
      <c r="C38" s="1" t="s">
        <v>409</v>
      </c>
      <c r="D38" s="22" t="s">
        <v>386</v>
      </c>
      <c r="E38" s="23" t="s">
        <v>0</v>
      </c>
      <c r="F38" s="24"/>
    </row>
    <row r="39" spans="1:6" s="44" customFormat="1" ht="42.75">
      <c r="A39" s="33">
        <v>5</v>
      </c>
      <c r="B39" s="21" t="s">
        <v>387</v>
      </c>
      <c r="C39" s="2" t="s">
        <v>388</v>
      </c>
      <c r="D39" s="22" t="s">
        <v>389</v>
      </c>
      <c r="E39" s="23" t="s">
        <v>0</v>
      </c>
      <c r="F39" s="24"/>
    </row>
    <row r="40" spans="1:6" s="44" customFormat="1" ht="57">
      <c r="A40" s="33">
        <v>6</v>
      </c>
      <c r="B40" s="21" t="s">
        <v>20</v>
      </c>
      <c r="C40" s="2" t="s">
        <v>391</v>
      </c>
      <c r="D40" s="22" t="s">
        <v>390</v>
      </c>
      <c r="E40" s="23" t="s">
        <v>0</v>
      </c>
      <c r="F40" s="24"/>
    </row>
    <row r="41" spans="1:6" s="44" customFormat="1" ht="42.75">
      <c r="A41" s="33">
        <v>7</v>
      </c>
      <c r="B41" s="21" t="s">
        <v>392</v>
      </c>
      <c r="C41" s="2" t="s">
        <v>404</v>
      </c>
      <c r="D41" s="22" t="s">
        <v>393</v>
      </c>
      <c r="E41" s="23" t="s">
        <v>0</v>
      </c>
      <c r="F41" s="24"/>
    </row>
    <row r="42" spans="1:6" s="44" customFormat="1" ht="42.75">
      <c r="A42" s="33">
        <v>8</v>
      </c>
      <c r="B42" s="21" t="s">
        <v>394</v>
      </c>
      <c r="C42" s="2" t="s">
        <v>405</v>
      </c>
      <c r="D42" s="22" t="s">
        <v>395</v>
      </c>
      <c r="E42" s="23" t="s">
        <v>0</v>
      </c>
      <c r="F42" s="24"/>
    </row>
    <row r="43" spans="1:6" s="44" customFormat="1" ht="42.75">
      <c r="A43" s="33">
        <v>9</v>
      </c>
      <c r="B43" s="21" t="s">
        <v>396</v>
      </c>
      <c r="C43" s="2" t="s">
        <v>406</v>
      </c>
      <c r="D43" s="22" t="s">
        <v>397</v>
      </c>
      <c r="E43" s="23" t="s">
        <v>0</v>
      </c>
      <c r="F43" s="24"/>
    </row>
    <row r="44" spans="1:6" s="44" customFormat="1" ht="71.25">
      <c r="A44" s="33">
        <v>10</v>
      </c>
      <c r="B44" s="34" t="s">
        <v>398</v>
      </c>
      <c r="C44" s="1" t="s">
        <v>407</v>
      </c>
      <c r="D44" s="22" t="s">
        <v>399</v>
      </c>
      <c r="E44" s="23" t="s">
        <v>0</v>
      </c>
      <c r="F44" s="24"/>
    </row>
    <row r="45" spans="1:6" ht="114">
      <c r="A45" s="33">
        <v>11</v>
      </c>
      <c r="B45" s="34" t="s">
        <v>400</v>
      </c>
      <c r="C45" s="1" t="s">
        <v>408</v>
      </c>
      <c r="D45" s="22" t="s">
        <v>399</v>
      </c>
      <c r="E45" s="23" t="s">
        <v>0</v>
      </c>
      <c r="F45" s="24"/>
    </row>
    <row r="46" spans="1:6">
      <c r="A46" s="33"/>
      <c r="B46" s="21"/>
      <c r="C46" s="52"/>
      <c r="D46" s="22"/>
      <c r="E46" s="23"/>
      <c r="F46" s="24"/>
    </row>
    <row r="47" spans="1:6">
      <c r="A47" s="33"/>
      <c r="B47" s="21"/>
      <c r="C47" s="52"/>
      <c r="D47" s="22"/>
      <c r="E47" s="23"/>
      <c r="F47" s="24"/>
    </row>
  </sheetData>
  <mergeCells count="4">
    <mergeCell ref="A34:F34"/>
    <mergeCell ref="A4:F4"/>
    <mergeCell ref="A7:F7"/>
    <mergeCell ref="A24:F24"/>
  </mergeCells>
  <dataValidations count="2">
    <dataValidation type="list" allowBlank="1" showInputMessage="1" showErrorMessage="1" sqref="IU65346:IU65367 IU1:IU2 IU4:IU65344">
      <formula1>"Pass, Fail, Untested, N/A"</formula1>
    </dataValidation>
    <dataValidation type="list" allowBlank="1" showInputMessage="1" showErrorMessage="1" sqref="E3 E5:E6 E25:E33 E8:E23 E35:E1048576">
      <formula1>"Pass,Fail,Untested,N/A"</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487C24B6FE3354B9A7C59227D23419F" ma:contentTypeVersion="12" ma:contentTypeDescription="Create a new document." ma:contentTypeScope="" ma:versionID="e675bdf35b886bb14e5ab6e3bf7b741b">
  <xsd:schema xmlns:xsd="http://www.w3.org/2001/XMLSchema" xmlns:xs="http://www.w3.org/2001/XMLSchema" xmlns:p="http://schemas.microsoft.com/office/2006/metadata/properties" xmlns:ns2="cd6f9f22-dfcb-4899-86d5-006b52090973" xmlns:ns3="4a90b1b9-b796-431b-8c4f-2b0e9f6689db" targetNamespace="http://schemas.microsoft.com/office/2006/metadata/properties" ma:root="true" ma:fieldsID="10441f47b38898061bdfe2bfe94c4974" ns2:_="" ns3:_="">
    <xsd:import namespace="cd6f9f22-dfcb-4899-86d5-006b52090973"/>
    <xsd:import namespace="4a90b1b9-b796-431b-8c4f-2b0e9f6689d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Loca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6f9f22-dfcb-4899-86d5-006b5209097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a90b1b9-b796-431b-8c4f-2b0e9f6689db"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9B443E9-DF95-4D05-B9A4-4B97C451AE5F}">
  <ds:schemaRefs>
    <ds:schemaRef ds:uri="http://schemas.microsoft.com/sharepoint/v3/contenttype/forms"/>
  </ds:schemaRefs>
</ds:datastoreItem>
</file>

<file path=customXml/itemProps2.xml><?xml version="1.0" encoding="utf-8"?>
<ds:datastoreItem xmlns:ds="http://schemas.openxmlformats.org/officeDocument/2006/customXml" ds:itemID="{A7EFE7B8-8C4D-4440-A9B1-33FE94CA3F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d6f9f22-dfcb-4899-86d5-006b52090973"/>
    <ds:schemaRef ds:uri="4a90b1b9-b796-431b-8c4f-2b0e9f6689d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8E6E5A9-D366-4C2F-98FD-F31F3ED99A7E}">
  <ds:schemaRefs>
    <ds:schemaRef ds:uri="http://schemas.microsoft.com/office/2006/metadata/properties"/>
    <ds:schemaRef ds:uri="cd6f9f22-dfcb-4899-86d5-006b52090973"/>
    <ds:schemaRef ds:uri="http://purl.org/dc/dcmitype/"/>
    <ds:schemaRef ds:uri="http://schemas.microsoft.com/office/2006/documentManagement/types"/>
    <ds:schemaRef ds:uri="http://www.w3.org/XML/1998/namespace"/>
    <ds:schemaRef ds:uri="http://purl.org/dc/elements/1.1/"/>
    <ds:schemaRef ds:uri="http://schemas.microsoft.com/office/infopath/2007/PartnerControls"/>
    <ds:schemaRef ds:uri="http://purl.org/dc/terms/"/>
    <ds:schemaRef ds:uri="http://schemas.openxmlformats.org/package/2006/metadata/core-properties"/>
    <ds:schemaRef ds:uri="4a90b1b9-b796-431b-8c4f-2b0e9f6689d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F2</vt:lpstr>
      <vt:lpstr>F3</vt:lpstr>
      <vt:lpstr>F4</vt:lpstr>
      <vt:lpstr>Chung</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Tester</dc:creator>
  <cp:keywords/>
  <dc:description/>
  <cp:lastModifiedBy>Administrator</cp:lastModifiedBy>
  <cp:revision/>
  <dcterms:created xsi:type="dcterms:W3CDTF">2019-10-05T02:07:27Z</dcterms:created>
  <dcterms:modified xsi:type="dcterms:W3CDTF">2021-06-19T18:44:36Z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0x0101001487C24B6FE3354B9A7C59227D23419F</vt:lpwstr>
  </property>
</Properties>
</file>