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DCLBEN06" sheetId="5" r:id="rId6"/>
    <sheet name="Sheet5" sheetId="7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<sst xmlns="http://schemas.openxmlformats.org/spreadsheetml/2006/main" count="229" uniqueCount="102">
  <si>
    <t>Z=1</t>
  </si>
  <si>
    <t>phi of dimer</t>
  </si>
  <si>
    <t>a+b+c</t>
  </si>
  <si>
    <r>
      <t>Γ^</t>
    </r>
    <r>
      <rPr>
        <sz val="11"/>
        <color theme="1"/>
        <rFont val="宋体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</si>
  <si>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</si>
  <si>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</si>
  <si>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</si>
  <si>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</si>
  <si>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</si>
  <si>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</si>
  <si>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</si>
  <si>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</si>
  <si>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</si>
  <si>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</si>
  <si>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</si>
  <si>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</si>
  <si>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</si>
  <si>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</si>
  <si>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</si>
  <si>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</si>
  <si>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</si>
  <si>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</si>
  <si>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</si>
  <si>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</si>
  <si>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</si>
  <si>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</si>
  <si>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</si>
  <si>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</si>
  <si>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</si>
  <si>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</si>
  <si>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</si>
  <si>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</si>
  <si>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</si>
  <si>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</si>
  <si>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</si>
  <si>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</si>
  <si>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</si>
  <si>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</si>
  <si>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</si>
  <si>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</si>
  <si>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</si>
  <si>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</si>
  <si>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</si>
  <si>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charset val="134"/>
        <scheme val="minor"/>
      </rPr>
      <t>矩</t>
    </r>
    <r>
      <rPr>
        <sz val="11"/>
        <color theme="1"/>
        <rFont val="宋体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</si>
  <si>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</si>
  <si>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</si>
  <si>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</si>
  <si>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</si>
  <si>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</si>
  <si>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</si>
  <si>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</si>
  <si>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</si>
  <si>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</si>
  <si>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</si>
  <si>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</si>
  <si>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</si>
  <si>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</si>
  <si>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</si>
  <si>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</si>
  <si>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</si>
  <si>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</si>
  <si>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</si>
  <si>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</si>
  <si>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</si>
  <si>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</si>
  <si>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</si>
  <si>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</si>
  <si>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</si>
  <si>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charset val="128"/>
        <scheme val="minor"/>
      </rPr>
      <t>X</t>
    </r>
    <r>
      <rPr>
        <sz val="11"/>
        <color theme="1"/>
        <rFont val="宋体"/>
        <charset val="128"/>
        <scheme val="minor"/>
      </rPr>
      <t>-Γ-Y</t>
    </r>
  </si>
  <si>
    <t>long</t>
  </si>
  <si>
    <t>route2</t>
  </si>
  <si>
    <r>
      <rPr>
        <sz val="11"/>
        <color theme="1"/>
        <rFont val="宋体"/>
        <charset val="128"/>
        <scheme val="minor"/>
      </rPr>
      <t>L</t>
    </r>
    <r>
      <rPr>
        <sz val="11"/>
        <color theme="1"/>
        <rFont val="宋体"/>
        <charset val="128"/>
        <scheme val="minor"/>
      </rPr>
      <t>-Γ-Z</t>
    </r>
  </si>
  <si>
    <r>
      <rPr>
        <sz val="11"/>
        <color theme="1"/>
        <rFont val="宋体"/>
        <charset val="128"/>
        <scheme val="minor"/>
      </rPr>
      <t>l</t>
    </r>
    <r>
      <rPr>
        <sz val="11"/>
        <color theme="1"/>
        <rFont val="宋体"/>
        <charset val="128"/>
        <scheme val="minor"/>
      </rPr>
      <t>ong</t>
    </r>
  </si>
  <si>
    <t>route3</t>
  </si>
  <si>
    <r>
      <rPr>
        <sz val="11"/>
        <color theme="1"/>
        <rFont val="宋体"/>
        <charset val="128"/>
        <scheme val="minor"/>
      </rPr>
      <t>M</t>
    </r>
    <r>
      <rPr>
        <sz val="11"/>
        <color theme="1"/>
        <rFont val="宋体"/>
        <charset val="128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</si>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</sst>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28"/>
      <scheme val="minor"/>
    </font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5" borderId="10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9" borderId="11" applyNumberFormat="0" applyFon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7" fillId="13" borderId="14" applyNumberFormat="0" applyAlignment="0" applyProtection="0">
      <alignment vertical="center"/>
    </xf>
    <xf numFmtId="0" fontId="18" fillId="13" borderId="10" applyNumberFormat="0" applyAlignment="0" applyProtection="0">
      <alignment vertical="center"/>
    </xf>
    <xf numFmtId="0" fontId="19" fillId="14" borderId="15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/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/>
    <xf numFmtId="0" fontId="2" fillId="0" borderId="2" xfId="0" applyFont="1" applyFill="1" applyBorder="1" applyAlignment="1"/>
    <xf numFmtId="0" fontId="2" fillId="0" borderId="3" xfId="0" applyFont="1" applyFill="1" applyBorder="1" applyAlignment="1"/>
    <xf numFmtId="0" fontId="2" fillId="0" borderId="4" xfId="0" applyFont="1" applyFill="1" applyBorder="1" applyAlignment="1"/>
    <xf numFmtId="0" fontId="2" fillId="0" borderId="5" xfId="0" applyFont="1" applyFill="1" applyBorder="1" applyAlignment="1"/>
    <xf numFmtId="0" fontId="2" fillId="0" borderId="0" xfId="0" applyFont="1" applyFill="1" applyBorder="1" applyAlignment="1"/>
    <xf numFmtId="0" fontId="2" fillId="0" borderId="6" xfId="0" applyFont="1" applyFill="1" applyBorder="1" applyAlignment="1"/>
    <xf numFmtId="0" fontId="2" fillId="0" borderId="7" xfId="0" applyFont="1" applyFill="1" applyBorder="1" applyAlignment="1"/>
    <xf numFmtId="0" fontId="2" fillId="0" borderId="8" xfId="0" applyFont="1" applyFill="1" applyBorder="1" applyAlignment="1"/>
    <xf numFmtId="0" fontId="2" fillId="0" borderId="9" xfId="0" applyFont="1" applyFill="1" applyBorder="1" applyAlignment="1"/>
    <xf numFmtId="56" fontId="2" fillId="0" borderId="0" xfId="0" applyNumberFormat="1" applyFont="1" applyFill="1" applyAlignment="1"/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6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Fill="1" applyBorder="1" applyAlignment="1">
      <alignment vertical="center"/>
    </xf>
    <xf numFmtId="0" fontId="0" fillId="0" borderId="3" xfId="0" applyBorder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 applyAlignme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mode4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56</c:v>
                </c:pt>
                <c:pt idx="1">
                  <c:v>32</c:v>
                </c:pt>
                <c:pt idx="2">
                  <c:v>56.6</c:v>
                </c:pt>
                <c:pt idx="3">
                  <c:v>55</c:v>
                </c:pt>
                <c:pt idx="4">
                  <c:v>37</c:v>
                </c:pt>
                <c:pt idx="5">
                  <c:v>62</c:v>
                </c:pt>
                <c:pt idx="6">
                  <c:v>55.986</c:v>
                </c:pt>
                <c:pt idx="7">
                  <c:v>50</c:v>
                </c:pt>
                <c:pt idx="8">
                  <c:v>45.15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mode5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65</c:v>
                </c:pt>
                <c:pt idx="1">
                  <c:v>40</c:v>
                </c:pt>
                <c:pt idx="2">
                  <c:v>62.4</c:v>
                </c:pt>
                <c:pt idx="3">
                  <c:v>65</c:v>
                </c:pt>
                <c:pt idx="4">
                  <c:v>50</c:v>
                </c:pt>
                <c:pt idx="5">
                  <c:v>78</c:v>
                </c:pt>
                <c:pt idx="6">
                  <c:v>70.434</c:v>
                </c:pt>
                <c:pt idx="7">
                  <c:v>77</c:v>
                </c:pt>
                <c:pt idx="8">
                  <c:v>69.531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mode6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103</c:v>
                </c:pt>
                <c:pt idx="1">
                  <c:v>88</c:v>
                </c:pt>
                <c:pt idx="2">
                  <c:v>96.2</c:v>
                </c:pt>
                <c:pt idx="3">
                  <c:v>91</c:v>
                </c:pt>
                <c:pt idx="4">
                  <c:v>98</c:v>
                </c:pt>
                <c:pt idx="5">
                  <c:v>121</c:v>
                </c:pt>
                <c:pt idx="6">
                  <c:v>109.263</c:v>
                </c:pt>
                <c:pt idx="7">
                  <c:v>150</c:v>
                </c:pt>
                <c:pt idx="8">
                  <c:v>135.45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>
      <xdr:nvCxnSpPr>
        <xdr:cNvPr id="2" name="直線矢印コネクタ 13"/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>
      <xdr:nvCxnSpPr>
        <xdr:cNvPr id="3" name="直線矢印コネクタ 14"/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>
      <xdr:nvCxnSpPr>
        <xdr:cNvPr id="4" name="直線矢印コネクタ 15"/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>
      <xdr:nvCxnSpPr>
        <xdr:cNvPr id="5" name="直線矢印コネクタ 16"/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>
      <xdr:nvCxnSpPr>
        <xdr:cNvPr id="6" name="直線矢印コネクタ 17"/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>
      <xdr:nvCxnSpPr>
        <xdr:cNvPr id="7" name="直線矢印コネクタ 18"/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608330</xdr:colOff>
      <xdr:row>109</xdr:row>
      <xdr:rowOff>115570</xdr:rowOff>
    </xdr:from>
    <xdr:to>
      <xdr:col>9</xdr:col>
      <xdr:colOff>588010</xdr:colOff>
      <xdr:row>133</xdr:row>
      <xdr:rowOff>6350</xdr:rowOff>
    </xdr:to>
    <xdr:pic>
      <xdr:nvPicPr>
        <xdr:cNvPr id="2" name="図 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" y="19260820"/>
          <a:ext cx="6151880" cy="4005580"/>
        </a:xfrm>
        <a:prstGeom prst="rect">
          <a:avLst/>
        </a:prstGeom>
      </xdr:spPr>
    </xdr:pic>
    <xdr:clientData/>
  </xdr:twoCellAnchor>
  <xdr:twoCellAnchor editAs="oneCell">
    <xdr:from>
      <xdr:col>12</xdr:col>
      <xdr:colOff>422910</xdr:colOff>
      <xdr:row>109</xdr:row>
      <xdr:rowOff>48260</xdr:rowOff>
    </xdr:from>
    <xdr:to>
      <xdr:col>22</xdr:col>
      <xdr:colOff>512445</xdr:colOff>
      <xdr:row>132</xdr:row>
      <xdr:rowOff>157480</xdr:rowOff>
    </xdr:to>
    <xdr:pic>
      <xdr:nvPicPr>
        <xdr:cNvPr id="3" name="図 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510" y="19193510"/>
          <a:ext cx="7223760" cy="4052570"/>
        </a:xfrm>
        <a:prstGeom prst="rect">
          <a:avLst/>
        </a:prstGeom>
      </xdr:spPr>
    </xdr:pic>
    <xdr:clientData/>
  </xdr:twoCellAnchor>
  <xdr:twoCellAnchor editAs="oneCell">
    <xdr:from>
      <xdr:col>24</xdr:col>
      <xdr:colOff>676275</xdr:colOff>
      <xdr:row>109</xdr:row>
      <xdr:rowOff>20320</xdr:rowOff>
    </xdr:from>
    <xdr:to>
      <xdr:col>33</xdr:col>
      <xdr:colOff>421640</xdr:colOff>
      <xdr:row>131</xdr:row>
      <xdr:rowOff>158115</xdr:rowOff>
    </xdr:to>
    <xdr:pic>
      <xdr:nvPicPr>
        <xdr:cNvPr id="4" name="図 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19165570"/>
          <a:ext cx="7022465" cy="390969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109</xdr:row>
      <xdr:rowOff>142875</xdr:rowOff>
    </xdr:from>
    <xdr:to>
      <xdr:col>48</xdr:col>
      <xdr:colOff>407035</xdr:colOff>
      <xdr:row>137</xdr:row>
      <xdr:rowOff>79375</xdr:rowOff>
    </xdr:to>
    <xdr:pic>
      <xdr:nvPicPr>
        <xdr:cNvPr id="5" name="図 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5175" y="19288125"/>
          <a:ext cx="8541385" cy="4737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137</xdr:row>
      <xdr:rowOff>158115</xdr:rowOff>
    </xdr:from>
    <xdr:to>
      <xdr:col>16</xdr:col>
      <xdr:colOff>279400</xdr:colOff>
      <xdr:row>185</xdr:row>
      <xdr:rowOff>10795</xdr:rowOff>
    </xdr:to>
    <xdr:pic>
      <xdr:nvPicPr>
        <xdr:cNvPr id="6" name="図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4103965"/>
          <a:ext cx="11289665" cy="8082280"/>
        </a:xfrm>
        <a:prstGeom prst="rect">
          <a:avLst/>
        </a:prstGeom>
      </xdr:spPr>
    </xdr:pic>
    <xdr:clientData/>
  </xdr:twoCellAnchor>
  <xdr:twoCellAnchor editAs="oneCell">
    <xdr:from>
      <xdr:col>25</xdr:col>
      <xdr:colOff>241300</xdr:colOff>
      <xdr:row>183</xdr:row>
      <xdr:rowOff>38100</xdr:rowOff>
    </xdr:from>
    <xdr:to>
      <xdr:col>35</xdr:col>
      <xdr:colOff>574675</xdr:colOff>
      <xdr:row>210</xdr:row>
      <xdr:rowOff>55880</xdr:rowOff>
    </xdr:to>
    <xdr:pic>
      <xdr:nvPicPr>
        <xdr:cNvPr id="7" name="図 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525" y="31870650"/>
          <a:ext cx="8296275" cy="4646930"/>
        </a:xfrm>
        <a:prstGeom prst="rect">
          <a:avLst/>
        </a:prstGeom>
      </xdr:spPr>
    </xdr:pic>
    <xdr:clientData/>
  </xdr:twoCellAnchor>
  <xdr:twoCellAnchor editAs="oneCell">
    <xdr:from>
      <xdr:col>15</xdr:col>
      <xdr:colOff>527685</xdr:colOff>
      <xdr:row>137</xdr:row>
      <xdr:rowOff>0</xdr:rowOff>
    </xdr:from>
    <xdr:to>
      <xdr:col>32</xdr:col>
      <xdr:colOff>116840</xdr:colOff>
      <xdr:row>181</xdr:row>
      <xdr:rowOff>76835</xdr:rowOff>
    </xdr:to>
    <xdr:pic>
      <xdr:nvPicPr>
        <xdr:cNvPr id="8" name="图片 7" descr="HF631Gkpathcorrection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843260" y="23945850"/>
          <a:ext cx="12600305" cy="7620635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>
      <xdr:nvGraphicFramePr>
        <xdr:cNvPr id="9" name="图表 8"/>
        <xdr:cNvGraphicFramePr/>
      </xdr:nvGraphicFramePr>
      <xdr:xfrm>
        <a:off x="8420100" y="35509200"/>
        <a:ext cx="4572000" cy="2600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/>
        <xdr:cNvPicPr/>
      </xdr:nvPicPr>
      <xdr:blipFill>
        <a:blip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/>
        <xdr:cNvPicPr/>
      </xdr:nvPicPr>
      <xdr:blipFill>
        <a:blip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DCLBEN06\HF_6-31G\HF_6-31G\reopt1@1\DCLBEN06reopt_summa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F631G_reopt_principal"/>
      <sheetName val="HF631G_reopt_input_6base"/>
      <sheetName val="HF631G_7base"/>
      <sheetName val="HF631G_8base"/>
      <sheetName val="oniomB3LYP631Gstar_HF631G_6base"/>
      <sheetName val="HF631G_HFSTO3G_6base"/>
      <sheetName val="oniom_HF631G_AM1_6base"/>
      <sheetName val="hf631G_fqv9515"/>
      <sheetName val="fullbase"/>
      <sheetName val="HF&amp;DOSdata"/>
      <sheetName val="k_path"/>
    </sheetNames>
    <sheetDataSet>
      <sheetData sheetId="0"/>
      <sheetData sheetId="1">
        <row r="210">
          <cell r="O210" t="str">
            <v>p1.exp</v>
          </cell>
          <cell r="P210" t="str">
            <v>p1.cal</v>
          </cell>
          <cell r="Q210" t="str">
            <v>p2.cal</v>
          </cell>
          <cell r="R210" t="str">
            <v>p3.exp</v>
          </cell>
          <cell r="S210" t="str">
            <v>p3.cal</v>
          </cell>
          <cell r="T210" t="str">
            <v>cal_local</v>
          </cell>
          <cell r="U210" t="str">
            <v>*sf</v>
          </cell>
          <cell r="V210" t="str">
            <v>global</v>
          </cell>
          <cell r="W210" t="str">
            <v>*sf</v>
          </cell>
        </row>
        <row r="211">
          <cell r="N211" t="str">
            <v>mode4</v>
          </cell>
          <cell r="O211">
            <v>56</v>
          </cell>
          <cell r="P211">
            <v>32</v>
          </cell>
          <cell r="Q211">
            <v>56.6</v>
          </cell>
          <cell r="R211">
            <v>55</v>
          </cell>
          <cell r="S211">
            <v>37</v>
          </cell>
          <cell r="T211">
            <v>62</v>
          </cell>
          <cell r="U211">
            <v>55.986</v>
          </cell>
          <cell r="V211">
            <v>50</v>
          </cell>
          <cell r="W211">
            <v>45.15</v>
          </cell>
        </row>
        <row r="212">
          <cell r="N212" t="str">
            <v>mode5</v>
          </cell>
          <cell r="O212">
            <v>65</v>
          </cell>
          <cell r="P212">
            <v>40</v>
          </cell>
          <cell r="Q212">
            <v>62.4</v>
          </cell>
          <cell r="R212">
            <v>65</v>
          </cell>
          <cell r="S212">
            <v>50</v>
          </cell>
          <cell r="T212">
            <v>78</v>
          </cell>
          <cell r="U212">
            <v>70.434</v>
          </cell>
          <cell r="V212">
            <v>77</v>
          </cell>
          <cell r="W212">
            <v>69.531</v>
          </cell>
        </row>
        <row r="213">
          <cell r="N213" t="str">
            <v>mode6</v>
          </cell>
          <cell r="O213">
            <v>103</v>
          </cell>
          <cell r="P213">
            <v>88</v>
          </cell>
          <cell r="Q213">
            <v>96.2</v>
          </cell>
          <cell r="R213">
            <v>91</v>
          </cell>
          <cell r="S213">
            <v>98</v>
          </cell>
          <cell r="T213">
            <v>121</v>
          </cell>
          <cell r="U213">
            <v>109.263</v>
          </cell>
          <cell r="V213">
            <v>150</v>
          </cell>
          <cell r="W213">
            <v>135.45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93"/>
  <sheetViews>
    <sheetView tabSelected="1" zoomScale="90" zoomScaleNormal="90" workbookViewId="0">
      <selection activeCell="AP33" sqref="AP33"/>
    </sheetView>
  </sheetViews>
  <sheetFormatPr defaultColWidth="9" defaultRowHeight="13.5"/>
  <cols>
    <col min="34" max="36" width="9.375"/>
  </cols>
  <sheetData>
    <row r="1" ht="14.25" spans="1:51">
      <c r="A1" t="s">
        <v>0</v>
      </c>
      <c r="C1" t="s">
        <v>1</v>
      </c>
      <c r="F1" s="24"/>
      <c r="G1" s="25" t="s">
        <v>2</v>
      </c>
      <c r="H1" s="25">
        <v>26</v>
      </c>
      <c r="I1" s="24"/>
      <c r="J1" s="24"/>
      <c r="K1" s="24"/>
      <c r="L1" s="24"/>
      <c r="T1" s="50" t="s">
        <v>3</v>
      </c>
      <c r="U1" s="24" t="s">
        <v>2</v>
      </c>
      <c r="V1" s="24">
        <v>26</v>
      </c>
      <c r="W1" s="24"/>
      <c r="X1" s="24"/>
      <c r="Y1" s="24"/>
      <c r="Z1" s="24"/>
      <c r="AH1" s="52" t="s">
        <v>4</v>
      </c>
      <c r="AL1" t="s">
        <v>5</v>
      </c>
      <c r="AY1" s="54" t="s">
        <v>6</v>
      </c>
    </row>
    <row r="2" ht="14.25" spans="3:62">
      <c r="C2" s="26" t="s">
        <v>7</v>
      </c>
      <c r="F2" s="24"/>
      <c r="G2" s="27"/>
      <c r="H2" s="28"/>
      <c r="I2" s="28"/>
      <c r="J2" s="28"/>
      <c r="K2" s="28"/>
      <c r="L2" s="43"/>
      <c r="M2" s="44"/>
      <c r="N2" s="44"/>
      <c r="O2" s="44"/>
      <c r="P2" s="44"/>
      <c r="Q2" s="44"/>
      <c r="R2" s="51"/>
      <c r="U2" s="27">
        <f t="array" ref="U2:AF13">MMULT(MMULT(AL2:AW13,AY2:BJ13),TRANSPOSE(AL2:AW13))</f>
        <v>0</v>
      </c>
      <c r="V2" s="28">
        <v>0</v>
      </c>
      <c r="W2" s="28">
        <v>0</v>
      </c>
      <c r="X2" s="28">
        <v>0</v>
      </c>
      <c r="Y2" s="28">
        <v>0</v>
      </c>
      <c r="Z2" s="43">
        <v>0</v>
      </c>
      <c r="AA2" s="44">
        <v>0</v>
      </c>
      <c r="AB2" s="44">
        <v>0</v>
      </c>
      <c r="AC2" s="44">
        <v>0</v>
      </c>
      <c r="AD2" s="44">
        <v>0</v>
      </c>
      <c r="AE2" s="44">
        <v>0</v>
      </c>
      <c r="AF2" s="51">
        <v>0</v>
      </c>
      <c r="AH2" s="53"/>
      <c r="AI2" s="44"/>
      <c r="AJ2" s="51"/>
      <c r="AL2" s="53">
        <f t="array" ref="AL2:AN4">AH2:AJ4</f>
        <v>0</v>
      </c>
      <c r="AM2" s="44">
        <v>0</v>
      </c>
      <c r="AN2" s="44">
        <v>0</v>
      </c>
      <c r="AO2" s="44">
        <v>0</v>
      </c>
      <c r="AP2" s="44">
        <v>0</v>
      </c>
      <c r="AQ2" s="51">
        <v>0</v>
      </c>
      <c r="AR2" s="44">
        <v>0</v>
      </c>
      <c r="AS2" s="44">
        <v>0</v>
      </c>
      <c r="AT2" s="44">
        <v>0</v>
      </c>
      <c r="AU2" s="44">
        <v>0</v>
      </c>
      <c r="AV2" s="44">
        <v>0</v>
      </c>
      <c r="AW2" s="51">
        <v>0</v>
      </c>
      <c r="AY2" s="16">
        <v>0.28672</v>
      </c>
      <c r="AZ2" s="17">
        <v>0</v>
      </c>
      <c r="BA2" s="17">
        <v>0</v>
      </c>
      <c r="BB2" s="17">
        <v>0</v>
      </c>
      <c r="BC2" s="17">
        <v>0</v>
      </c>
      <c r="BD2" s="17">
        <v>0</v>
      </c>
      <c r="BE2" s="17">
        <v>0</v>
      </c>
      <c r="BF2" s="17">
        <v>0</v>
      </c>
      <c r="BG2" s="17">
        <v>0</v>
      </c>
      <c r="BH2" s="17">
        <v>0</v>
      </c>
      <c r="BI2" s="17">
        <v>0</v>
      </c>
      <c r="BJ2" s="21">
        <v>0</v>
      </c>
    </row>
    <row r="3" spans="1:62">
      <c r="A3" s="24"/>
      <c r="B3" s="24" t="s">
        <v>8</v>
      </c>
      <c r="C3" s="24"/>
      <c r="D3" s="24"/>
      <c r="F3" s="24"/>
      <c r="G3" s="29"/>
      <c r="H3" s="30"/>
      <c r="I3" s="30"/>
      <c r="J3" s="30"/>
      <c r="K3" s="30"/>
      <c r="L3" s="45"/>
      <c r="R3" s="48"/>
      <c r="U3" s="29">
        <v>0</v>
      </c>
      <c r="V3" s="30">
        <v>0</v>
      </c>
      <c r="W3" s="30">
        <v>0</v>
      </c>
      <c r="X3" s="30">
        <v>0</v>
      </c>
      <c r="Y3" s="30">
        <v>0</v>
      </c>
      <c r="Z3" s="45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48">
        <v>0</v>
      </c>
      <c r="AH3" s="40"/>
      <c r="AJ3" s="48"/>
      <c r="AL3" s="40">
        <v>0</v>
      </c>
      <c r="AM3">
        <v>0</v>
      </c>
      <c r="AN3">
        <v>0</v>
      </c>
      <c r="AO3">
        <v>0</v>
      </c>
      <c r="AP3">
        <v>0</v>
      </c>
      <c r="AQ3" s="48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48">
        <v>0</v>
      </c>
      <c r="AY3" s="18">
        <v>0</v>
      </c>
      <c r="AZ3" s="4">
        <v>0.28672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22">
        <v>0</v>
      </c>
    </row>
    <row r="4" ht="14.25" spans="1:62">
      <c r="A4" s="24" t="s">
        <v>9</v>
      </c>
      <c r="B4" s="31">
        <v>8</v>
      </c>
      <c r="C4" s="32">
        <v>17</v>
      </c>
      <c r="D4" s="32">
        <v>26</v>
      </c>
      <c r="F4" s="24"/>
      <c r="G4" s="29"/>
      <c r="H4" s="30"/>
      <c r="I4" s="30"/>
      <c r="J4" s="30"/>
      <c r="K4" s="30"/>
      <c r="L4" s="45"/>
      <c r="R4" s="48"/>
      <c r="U4" s="29">
        <v>0</v>
      </c>
      <c r="V4" s="30">
        <v>0</v>
      </c>
      <c r="W4" s="30">
        <v>0</v>
      </c>
      <c r="X4" s="30">
        <v>0</v>
      </c>
      <c r="Y4" s="30">
        <v>0</v>
      </c>
      <c r="Z4" s="45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48">
        <v>0</v>
      </c>
      <c r="AH4" s="41"/>
      <c r="AI4" s="42"/>
      <c r="AJ4" s="49"/>
      <c r="AL4" s="40">
        <v>0</v>
      </c>
      <c r="AM4">
        <v>0</v>
      </c>
      <c r="AN4">
        <v>0</v>
      </c>
      <c r="AO4">
        <v>0</v>
      </c>
      <c r="AP4">
        <v>0</v>
      </c>
      <c r="AQ4" s="48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48">
        <v>0</v>
      </c>
      <c r="AY4" s="18">
        <v>0</v>
      </c>
      <c r="AZ4" s="4">
        <v>0</v>
      </c>
      <c r="BA4" s="4">
        <v>0.28672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22">
        <v>0</v>
      </c>
    </row>
    <row r="5" spans="1:62">
      <c r="A5" s="24"/>
      <c r="B5" s="31">
        <v>5</v>
      </c>
      <c r="C5" s="32">
        <v>14</v>
      </c>
      <c r="D5" s="32">
        <v>23</v>
      </c>
      <c r="F5" s="24"/>
      <c r="G5" s="29"/>
      <c r="H5" s="30"/>
      <c r="I5" s="30"/>
      <c r="J5" s="30"/>
      <c r="K5" s="30"/>
      <c r="L5" s="45"/>
      <c r="R5" s="48"/>
      <c r="U5" s="29">
        <v>0</v>
      </c>
      <c r="V5" s="30">
        <v>0</v>
      </c>
      <c r="W5" s="30">
        <v>0</v>
      </c>
      <c r="X5" s="30">
        <v>0</v>
      </c>
      <c r="Y5" s="30">
        <v>0</v>
      </c>
      <c r="Z5" s="4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48">
        <v>0</v>
      </c>
      <c r="AL5" s="40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48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48">
        <v>0</v>
      </c>
      <c r="AY5" s="18">
        <v>0</v>
      </c>
      <c r="AZ5" s="4">
        <v>0</v>
      </c>
      <c r="BA5" s="4">
        <v>0</v>
      </c>
      <c r="BB5" s="4">
        <v>0.52151</v>
      </c>
      <c r="BC5" s="4">
        <v>0</v>
      </c>
      <c r="BD5" s="4">
        <v>-1e-5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22">
        <v>0</v>
      </c>
    </row>
    <row r="6" ht="14.25" spans="1:62">
      <c r="A6" s="24"/>
      <c r="B6" s="31">
        <v>2</v>
      </c>
      <c r="C6" s="31">
        <v>11</v>
      </c>
      <c r="D6" s="32">
        <v>20</v>
      </c>
      <c r="F6" s="24"/>
      <c r="G6" s="29"/>
      <c r="H6" s="30"/>
      <c r="I6" s="30"/>
      <c r="J6" s="30"/>
      <c r="K6" s="30"/>
      <c r="L6" s="45"/>
      <c r="R6" s="48"/>
      <c r="U6" s="29">
        <v>0</v>
      </c>
      <c r="V6" s="30">
        <v>0</v>
      </c>
      <c r="W6" s="30">
        <v>0</v>
      </c>
      <c r="X6" s="30">
        <v>0</v>
      </c>
      <c r="Y6" s="30">
        <v>0</v>
      </c>
      <c r="Z6" s="45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48">
        <v>0</v>
      </c>
      <c r="AH6" s="52" t="s">
        <v>10</v>
      </c>
      <c r="AL6" s="40">
        <v>0</v>
      </c>
      <c r="AM6">
        <v>0</v>
      </c>
      <c r="AN6">
        <v>0</v>
      </c>
      <c r="AO6">
        <v>0</v>
      </c>
      <c r="AP6">
        <v>0</v>
      </c>
      <c r="AQ6" s="48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48">
        <v>0</v>
      </c>
      <c r="AY6" s="18">
        <v>0</v>
      </c>
      <c r="AZ6" s="4">
        <v>0</v>
      </c>
      <c r="BA6" s="4">
        <v>0</v>
      </c>
      <c r="BB6" s="4">
        <v>0</v>
      </c>
      <c r="BC6" s="4">
        <v>0.20249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22">
        <v>0</v>
      </c>
    </row>
    <row r="7" ht="14.25" spans="1:62">
      <c r="A7" s="24"/>
      <c r="B7" s="24"/>
      <c r="C7" s="24"/>
      <c r="D7" s="24" t="s">
        <v>11</v>
      </c>
      <c r="F7" s="24"/>
      <c r="G7" s="33"/>
      <c r="H7" s="34"/>
      <c r="I7" s="34"/>
      <c r="J7" s="34"/>
      <c r="K7" s="34"/>
      <c r="L7" s="46"/>
      <c r="R7" s="48"/>
      <c r="U7" s="33">
        <v>0</v>
      </c>
      <c r="V7" s="34">
        <v>0</v>
      </c>
      <c r="W7" s="34">
        <v>0</v>
      </c>
      <c r="X7" s="34">
        <v>0</v>
      </c>
      <c r="Y7" s="34">
        <v>0</v>
      </c>
      <c r="Z7" s="46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48">
        <v>0</v>
      </c>
      <c r="AH7" s="53"/>
      <c r="AI7" s="44"/>
      <c r="AJ7" s="51"/>
      <c r="AL7" s="41">
        <v>0</v>
      </c>
      <c r="AM7" s="42">
        <v>0</v>
      </c>
      <c r="AN7" s="42">
        <v>0</v>
      </c>
      <c r="AO7" s="42">
        <v>0</v>
      </c>
      <c r="AP7" s="42">
        <v>0</v>
      </c>
      <c r="AQ7" s="49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48">
        <v>0</v>
      </c>
      <c r="AY7" s="18">
        <v>0</v>
      </c>
      <c r="AZ7" s="4">
        <v>0</v>
      </c>
      <c r="BA7" s="4">
        <v>0</v>
      </c>
      <c r="BB7" s="4">
        <v>-1e-5</v>
      </c>
      <c r="BC7" s="4">
        <v>0</v>
      </c>
      <c r="BD7" s="4">
        <v>0.25393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22">
        <v>0</v>
      </c>
    </row>
    <row r="8" spans="1:62">
      <c r="A8" s="24"/>
      <c r="B8" s="24" t="s">
        <v>12</v>
      </c>
      <c r="C8" s="24"/>
      <c r="D8" s="24"/>
      <c r="F8" s="24"/>
      <c r="G8" s="35"/>
      <c r="H8" s="24"/>
      <c r="I8" s="24"/>
      <c r="J8" s="24"/>
      <c r="K8" s="24"/>
      <c r="L8" s="24"/>
      <c r="R8" s="48"/>
      <c r="U8" s="35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48">
        <v>0</v>
      </c>
      <c r="AH8" s="40"/>
      <c r="AJ8" s="48"/>
      <c r="AL8" s="40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53">
        <f t="array" ref="AR8:AT10">AH7:AJ9</f>
        <v>0</v>
      </c>
      <c r="AS8" s="44">
        <v>0</v>
      </c>
      <c r="AT8" s="44">
        <v>0</v>
      </c>
      <c r="AU8" s="44">
        <v>0</v>
      </c>
      <c r="AV8" s="44">
        <v>0</v>
      </c>
      <c r="AW8" s="51">
        <v>0</v>
      </c>
      <c r="AY8" s="18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0.2854</v>
      </c>
      <c r="BF8" s="4">
        <v>0</v>
      </c>
      <c r="BG8" s="4">
        <v>0</v>
      </c>
      <c r="BH8" s="4">
        <v>0</v>
      </c>
      <c r="BI8" s="4">
        <v>0</v>
      </c>
      <c r="BJ8" s="22">
        <v>0</v>
      </c>
    </row>
    <row r="9" ht="14.25" spans="1:62">
      <c r="A9" s="24" t="s">
        <v>9</v>
      </c>
      <c r="B9" s="31">
        <v>7</v>
      </c>
      <c r="C9" s="32">
        <v>16</v>
      </c>
      <c r="D9" s="32">
        <v>25</v>
      </c>
      <c r="F9" s="24"/>
      <c r="G9" s="35"/>
      <c r="H9" s="24"/>
      <c r="I9" s="24"/>
      <c r="J9" s="24"/>
      <c r="K9" s="24"/>
      <c r="L9" s="24"/>
      <c r="R9" s="48"/>
      <c r="U9" s="35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48">
        <v>0</v>
      </c>
      <c r="AH9" s="41"/>
      <c r="AI9" s="42"/>
      <c r="AJ9" s="49"/>
      <c r="AL9" s="40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40">
        <v>0</v>
      </c>
      <c r="AS9">
        <v>0</v>
      </c>
      <c r="AT9">
        <v>0</v>
      </c>
      <c r="AU9">
        <v>0</v>
      </c>
      <c r="AV9">
        <v>0</v>
      </c>
      <c r="AW9" s="48">
        <v>0</v>
      </c>
      <c r="AY9" s="18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0.28285</v>
      </c>
      <c r="BG9" s="4">
        <v>0</v>
      </c>
      <c r="BH9" s="4">
        <v>0</v>
      </c>
      <c r="BI9" s="4">
        <v>0</v>
      </c>
      <c r="BJ9" s="22">
        <v>0</v>
      </c>
    </row>
    <row r="10" spans="1:62">
      <c r="A10" s="24"/>
      <c r="B10" s="31">
        <v>4</v>
      </c>
      <c r="C10" s="32">
        <v>13</v>
      </c>
      <c r="D10" s="32">
        <v>22</v>
      </c>
      <c r="F10" s="24"/>
      <c r="G10" s="35"/>
      <c r="H10" s="24"/>
      <c r="I10" s="24"/>
      <c r="J10" s="24"/>
      <c r="K10" s="24"/>
      <c r="L10" s="24"/>
      <c r="R10" s="48"/>
      <c r="U10" s="35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48">
        <v>0</v>
      </c>
      <c r="AL10" s="4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40">
        <v>0</v>
      </c>
      <c r="AS10">
        <v>0</v>
      </c>
      <c r="AT10">
        <v>0</v>
      </c>
      <c r="AU10">
        <v>0</v>
      </c>
      <c r="AV10">
        <v>0</v>
      </c>
      <c r="AW10" s="48">
        <v>0</v>
      </c>
      <c r="AY10" s="18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0.37738</v>
      </c>
      <c r="BH10" s="4">
        <v>0</v>
      </c>
      <c r="BI10" s="4">
        <v>0</v>
      </c>
      <c r="BJ10" s="22">
        <v>0</v>
      </c>
    </row>
    <row r="11" spans="1:62">
      <c r="A11" s="24"/>
      <c r="B11" s="31">
        <v>1</v>
      </c>
      <c r="C11" s="31">
        <v>10</v>
      </c>
      <c r="D11" s="32">
        <v>19</v>
      </c>
      <c r="F11" s="24"/>
      <c r="G11" s="35"/>
      <c r="H11" s="24"/>
      <c r="I11" s="24"/>
      <c r="J11" s="24"/>
      <c r="K11" s="24"/>
      <c r="L11" s="24"/>
      <c r="R11" s="48"/>
      <c r="U11" s="35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48">
        <v>0</v>
      </c>
      <c r="AL11" s="40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40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48">
        <v>0</v>
      </c>
      <c r="AY11" s="18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0.18562</v>
      </c>
      <c r="BI11" s="4">
        <v>0</v>
      </c>
      <c r="BJ11" s="22">
        <v>0</v>
      </c>
    </row>
    <row r="12" spans="1:62">
      <c r="A12" s="24"/>
      <c r="B12" s="24"/>
      <c r="C12" s="24"/>
      <c r="D12" s="24" t="s">
        <v>11</v>
      </c>
      <c r="F12" s="24"/>
      <c r="G12" s="35"/>
      <c r="H12" s="24"/>
      <c r="I12" s="24"/>
      <c r="J12" s="24"/>
      <c r="K12" s="24"/>
      <c r="L12" s="24"/>
      <c r="R12" s="48"/>
      <c r="U12" s="35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48">
        <v>0</v>
      </c>
      <c r="AL12" s="40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40">
        <v>0</v>
      </c>
      <c r="AS12">
        <v>0</v>
      </c>
      <c r="AT12">
        <v>0</v>
      </c>
      <c r="AU12">
        <v>0</v>
      </c>
      <c r="AV12">
        <v>0</v>
      </c>
      <c r="AW12" s="48">
        <v>0</v>
      </c>
      <c r="AY12" s="18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0.45224</v>
      </c>
      <c r="BJ12" s="22">
        <v>0</v>
      </c>
    </row>
    <row r="13" ht="14.25" spans="1:62">
      <c r="A13" s="24"/>
      <c r="B13" s="24" t="s">
        <v>13</v>
      </c>
      <c r="C13" s="24"/>
      <c r="D13" s="24"/>
      <c r="F13" s="24"/>
      <c r="G13" s="36"/>
      <c r="H13" s="37"/>
      <c r="I13" s="37"/>
      <c r="J13" s="37"/>
      <c r="K13" s="37"/>
      <c r="L13" s="37"/>
      <c r="M13" s="42"/>
      <c r="N13" s="42"/>
      <c r="O13" s="42"/>
      <c r="P13" s="42"/>
      <c r="Q13" s="42"/>
      <c r="R13" s="49"/>
      <c r="U13" s="36">
        <v>0</v>
      </c>
      <c r="V13" s="37">
        <v>0</v>
      </c>
      <c r="W13" s="37">
        <v>0</v>
      </c>
      <c r="X13" s="37">
        <v>0</v>
      </c>
      <c r="Y13" s="37">
        <v>0</v>
      </c>
      <c r="Z13" s="37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9">
        <v>0</v>
      </c>
      <c r="AL13" s="41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1">
        <v>0</v>
      </c>
      <c r="AS13" s="42">
        <v>0</v>
      </c>
      <c r="AT13" s="42">
        <v>0</v>
      </c>
      <c r="AU13" s="42">
        <v>0</v>
      </c>
      <c r="AV13" s="42">
        <v>0</v>
      </c>
      <c r="AW13" s="49">
        <v>0</v>
      </c>
      <c r="AY13" s="19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0</v>
      </c>
      <c r="BJ13" s="23">
        <v>0.60062</v>
      </c>
    </row>
    <row r="14" spans="1:26">
      <c r="A14" s="24" t="s">
        <v>9</v>
      </c>
      <c r="B14" s="31">
        <v>6</v>
      </c>
      <c r="C14" s="32">
        <v>15</v>
      </c>
      <c r="D14" s="32">
        <v>24</v>
      </c>
      <c r="F14" s="24"/>
      <c r="G14" s="24"/>
      <c r="H14" s="24"/>
      <c r="I14" s="24"/>
      <c r="J14" s="24"/>
      <c r="K14" s="24"/>
      <c r="L14" s="24"/>
      <c r="U14" s="24"/>
      <c r="V14" s="24"/>
      <c r="W14" s="24"/>
      <c r="X14" s="24"/>
      <c r="Y14" s="24"/>
      <c r="Z14" s="24"/>
    </row>
    <row r="15" ht="14.25" spans="1:38">
      <c r="A15" s="24"/>
      <c r="B15" s="31">
        <v>3</v>
      </c>
      <c r="C15" s="31">
        <v>12</v>
      </c>
      <c r="D15" s="32">
        <v>21</v>
      </c>
      <c r="F15" s="24"/>
      <c r="G15" s="24" t="s">
        <v>14</v>
      </c>
      <c r="H15" s="24">
        <v>25</v>
      </c>
      <c r="I15" s="24"/>
      <c r="J15" s="24"/>
      <c r="K15" s="24"/>
      <c r="L15" s="24"/>
      <c r="U15" s="24" t="s">
        <v>14</v>
      </c>
      <c r="V15" s="24">
        <v>25</v>
      </c>
      <c r="W15" s="24"/>
      <c r="X15" s="24"/>
      <c r="Y15" s="24"/>
      <c r="Z15" s="24"/>
      <c r="AH15" t="s">
        <v>4</v>
      </c>
      <c r="AL15" t="s">
        <v>5</v>
      </c>
    </row>
    <row r="16" spans="1:49">
      <c r="A16" s="24"/>
      <c r="B16" s="31">
        <v>0</v>
      </c>
      <c r="C16" s="31">
        <v>9</v>
      </c>
      <c r="D16" s="32">
        <v>18</v>
      </c>
      <c r="E16" s="24"/>
      <c r="F16" s="24"/>
      <c r="G16" s="38"/>
      <c r="H16" s="39"/>
      <c r="I16" s="39"/>
      <c r="J16" s="39"/>
      <c r="K16" s="39"/>
      <c r="L16" s="47"/>
      <c r="M16" s="44"/>
      <c r="N16" s="44"/>
      <c r="O16" s="44"/>
      <c r="P16" s="44"/>
      <c r="Q16" s="44"/>
      <c r="R16" s="51"/>
      <c r="U16" s="27">
        <f t="array" ref="U16:AF27">MMULT(MMULT(AL16:AW27,AY2:BJ13),TRANSPOSE(AL16:AW27))</f>
        <v>0</v>
      </c>
      <c r="V16" s="28">
        <v>0</v>
      </c>
      <c r="W16" s="28">
        <v>0</v>
      </c>
      <c r="X16" s="28">
        <v>0</v>
      </c>
      <c r="Y16" s="28">
        <v>0</v>
      </c>
      <c r="Z16" s="43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51">
        <v>0</v>
      </c>
      <c r="AH16" s="53"/>
      <c r="AI16" s="44"/>
      <c r="AJ16" s="51"/>
      <c r="AL16" s="53">
        <f t="array" ref="AL16:AN18">AH16:AJ18</f>
        <v>0</v>
      </c>
      <c r="AM16" s="44">
        <v>0</v>
      </c>
      <c r="AN16" s="44">
        <v>0</v>
      </c>
      <c r="AO16" s="44">
        <v>0</v>
      </c>
      <c r="AP16" s="44">
        <v>0</v>
      </c>
      <c r="AQ16" s="44">
        <v>0</v>
      </c>
      <c r="AR16" s="44">
        <v>0</v>
      </c>
      <c r="AS16" s="44">
        <v>0</v>
      </c>
      <c r="AT16" s="44">
        <v>0</v>
      </c>
      <c r="AU16" s="44">
        <v>0</v>
      </c>
      <c r="AV16" s="44">
        <v>0</v>
      </c>
      <c r="AW16" s="51">
        <v>0</v>
      </c>
    </row>
    <row r="17" spans="1:49">
      <c r="A17" s="24"/>
      <c r="B17" s="24"/>
      <c r="C17" s="24"/>
      <c r="D17" s="24" t="s">
        <v>11</v>
      </c>
      <c r="G17" s="40"/>
      <c r="L17" s="48"/>
      <c r="R17" s="48"/>
      <c r="U17" s="29">
        <v>0</v>
      </c>
      <c r="V17" s="30">
        <v>0</v>
      </c>
      <c r="W17" s="30">
        <v>0</v>
      </c>
      <c r="X17" s="30">
        <v>0</v>
      </c>
      <c r="Y17" s="30">
        <v>0</v>
      </c>
      <c r="Z17" s="45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48">
        <v>0</v>
      </c>
      <c r="AH17" s="40"/>
      <c r="AJ17" s="48"/>
      <c r="AL17" s="40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48">
        <v>0</v>
      </c>
    </row>
    <row r="18" ht="14.25" spans="5:49">
      <c r="E18" s="24"/>
      <c r="G18" s="40"/>
      <c r="L18" s="48"/>
      <c r="R18" s="48"/>
      <c r="U18" s="29">
        <v>0</v>
      </c>
      <c r="V18" s="30">
        <v>0</v>
      </c>
      <c r="W18" s="30">
        <v>0</v>
      </c>
      <c r="X18" s="30">
        <v>0</v>
      </c>
      <c r="Y18" s="30">
        <v>0</v>
      </c>
      <c r="Z18" s="45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48">
        <v>0</v>
      </c>
      <c r="AH18" s="41"/>
      <c r="AI18" s="42"/>
      <c r="AJ18" s="49"/>
      <c r="AL18" s="40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48">
        <v>0</v>
      </c>
    </row>
    <row r="19" spans="5:49">
      <c r="E19" s="24"/>
      <c r="G19" s="40"/>
      <c r="L19" s="48"/>
      <c r="R19" s="48"/>
      <c r="U19" s="29">
        <v>0</v>
      </c>
      <c r="V19" s="30">
        <v>0</v>
      </c>
      <c r="W19" s="30">
        <v>0</v>
      </c>
      <c r="X19" s="30">
        <v>0</v>
      </c>
      <c r="Y19" s="30">
        <v>0</v>
      </c>
      <c r="Z19" s="45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48">
        <v>0</v>
      </c>
      <c r="AL19" s="40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48">
        <v>0</v>
      </c>
    </row>
    <row r="20" ht="14.25" spans="5:49">
      <c r="E20" s="24"/>
      <c r="G20" s="40"/>
      <c r="L20" s="48"/>
      <c r="R20" s="48"/>
      <c r="U20" s="29">
        <v>0</v>
      </c>
      <c r="V20" s="30">
        <v>0</v>
      </c>
      <c r="W20" s="30">
        <v>0</v>
      </c>
      <c r="X20" s="30">
        <v>0</v>
      </c>
      <c r="Y20" s="30">
        <v>0</v>
      </c>
      <c r="Z20" s="45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48">
        <v>0</v>
      </c>
      <c r="AH20" t="s">
        <v>10</v>
      </c>
      <c r="AL20" s="4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48">
        <v>0</v>
      </c>
    </row>
    <row r="21" ht="14.25" spans="5:49">
      <c r="E21" s="24"/>
      <c r="G21" s="41"/>
      <c r="H21" s="42"/>
      <c r="I21" s="42"/>
      <c r="J21" s="42"/>
      <c r="K21" s="42"/>
      <c r="L21" s="49"/>
      <c r="R21" s="48"/>
      <c r="U21" s="33">
        <v>0</v>
      </c>
      <c r="V21" s="34">
        <v>0</v>
      </c>
      <c r="W21" s="34">
        <v>0</v>
      </c>
      <c r="X21" s="34">
        <v>0</v>
      </c>
      <c r="Y21" s="34">
        <v>0</v>
      </c>
      <c r="Z21" s="46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48">
        <v>0</v>
      </c>
      <c r="AH21" s="53"/>
      <c r="AI21" s="44"/>
      <c r="AJ21" s="51"/>
      <c r="AL21" s="40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48">
        <v>0</v>
      </c>
    </row>
    <row r="22" spans="5:49">
      <c r="E22" s="24"/>
      <c r="G22" s="40"/>
      <c r="R22" s="48"/>
      <c r="U22" s="35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48">
        <v>0</v>
      </c>
      <c r="AH22" s="40"/>
      <c r="AJ22" s="48"/>
      <c r="AL22" s="40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48">
        <v>0</v>
      </c>
    </row>
    <row r="23" ht="14.25" spans="5:49">
      <c r="E23" s="24"/>
      <c r="G23" s="40"/>
      <c r="R23" s="48"/>
      <c r="U23" s="35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48">
        <v>0</v>
      </c>
      <c r="AH23" s="41"/>
      <c r="AI23" s="42"/>
      <c r="AJ23" s="49"/>
      <c r="AL23" s="40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48">
        <v>0</v>
      </c>
    </row>
    <row r="24" spans="5:49">
      <c r="E24" s="24"/>
      <c r="G24" s="40"/>
      <c r="R24" s="48"/>
      <c r="U24" s="35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48">
        <v>0</v>
      </c>
      <c r="AL24" s="40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48">
        <v>0</v>
      </c>
    </row>
    <row r="25" spans="5:49">
      <c r="E25" s="24"/>
      <c r="G25" s="40"/>
      <c r="R25" s="48"/>
      <c r="U25" s="35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48">
        <v>0</v>
      </c>
      <c r="AL25" s="40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48">
        <v>0</v>
      </c>
    </row>
    <row r="26" spans="5:49">
      <c r="E26" s="24"/>
      <c r="G26" s="40"/>
      <c r="R26" s="48"/>
      <c r="U26" s="35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48">
        <v>0</v>
      </c>
      <c r="AL26" s="40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48">
        <v>0</v>
      </c>
    </row>
    <row r="27" ht="14.25" spans="5:49">
      <c r="E27" s="24"/>
      <c r="G27" s="41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9"/>
      <c r="U27" s="36">
        <v>0</v>
      </c>
      <c r="V27" s="37">
        <v>0</v>
      </c>
      <c r="W27" s="37">
        <v>0</v>
      </c>
      <c r="X27" s="37">
        <v>0</v>
      </c>
      <c r="Y27" s="37">
        <v>0</v>
      </c>
      <c r="Z27" s="37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9">
        <v>0</v>
      </c>
      <c r="AL27" s="41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9">
        <v>0</v>
      </c>
    </row>
    <row r="28" spans="5:5">
      <c r="E28" s="24"/>
    </row>
    <row r="29" ht="14.25" spans="5:38">
      <c r="E29" s="24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5:49">
      <c r="E30" s="24"/>
      <c r="G30" s="38"/>
      <c r="H30" s="39"/>
      <c r="I30" s="39"/>
      <c r="J30" s="39"/>
      <c r="K30" s="39"/>
      <c r="L30" s="47"/>
      <c r="M30" s="44"/>
      <c r="N30" s="44"/>
      <c r="O30" s="44"/>
      <c r="P30" s="44"/>
      <c r="Q30" s="44"/>
      <c r="R30" s="51"/>
      <c r="U30" s="27">
        <f t="array" ref="U30:AF41">MMULT(MMULT(AL30:AW41,AY2:BJ13),TRANSPOSE(AL30:AW41))</f>
        <v>0</v>
      </c>
      <c r="V30" s="28">
        <v>0</v>
      </c>
      <c r="W30" s="28">
        <v>0</v>
      </c>
      <c r="X30" s="28">
        <v>0</v>
      </c>
      <c r="Y30" s="28">
        <v>0</v>
      </c>
      <c r="Z30" s="43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51">
        <v>0</v>
      </c>
      <c r="AH30" s="53"/>
      <c r="AI30" s="44"/>
      <c r="AJ30" s="51"/>
      <c r="AL30" s="53">
        <f t="array" ref="AL30:AN32">AH30:AJ32</f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51">
        <v>0</v>
      </c>
    </row>
    <row r="31" spans="5:49">
      <c r="E31" s="24"/>
      <c r="G31" s="40"/>
      <c r="L31" s="48"/>
      <c r="R31" s="48"/>
      <c r="U31" s="29">
        <v>0</v>
      </c>
      <c r="V31" s="30">
        <v>0</v>
      </c>
      <c r="W31" s="30">
        <v>0</v>
      </c>
      <c r="X31" s="30">
        <v>0</v>
      </c>
      <c r="Y31" s="30">
        <v>0</v>
      </c>
      <c r="Z31" s="45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48">
        <v>0</v>
      </c>
      <c r="AH31" s="40"/>
      <c r="AJ31" s="48"/>
      <c r="AL31" s="40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48">
        <v>0</v>
      </c>
    </row>
    <row r="32" ht="14.25" spans="5:49">
      <c r="E32" s="24"/>
      <c r="G32" s="40"/>
      <c r="L32" s="48"/>
      <c r="R32" s="48"/>
      <c r="U32" s="29">
        <v>0</v>
      </c>
      <c r="V32" s="30">
        <v>0</v>
      </c>
      <c r="W32" s="30">
        <v>0</v>
      </c>
      <c r="X32" s="30">
        <v>0</v>
      </c>
      <c r="Y32" s="30">
        <v>0</v>
      </c>
      <c r="Z32" s="45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48">
        <v>0</v>
      </c>
      <c r="AH32" s="41"/>
      <c r="AI32" s="42"/>
      <c r="AJ32" s="49"/>
      <c r="AL32" s="40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48">
        <v>0</v>
      </c>
    </row>
    <row r="33" spans="7:49">
      <c r="G33" s="40"/>
      <c r="L33" s="48"/>
      <c r="R33" s="48"/>
      <c r="U33" s="29">
        <v>0</v>
      </c>
      <c r="V33" s="30">
        <v>0</v>
      </c>
      <c r="W33" s="30">
        <v>0</v>
      </c>
      <c r="X33" s="30">
        <v>0</v>
      </c>
      <c r="Y33" s="30">
        <v>0</v>
      </c>
      <c r="Z33" s="45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48">
        <v>0</v>
      </c>
      <c r="AL33" s="40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48">
        <v>0</v>
      </c>
    </row>
    <row r="34" ht="14.25" spans="7:49">
      <c r="G34" s="40"/>
      <c r="L34" s="48"/>
      <c r="R34" s="48"/>
      <c r="U34" s="29">
        <v>0</v>
      </c>
      <c r="V34" s="30">
        <v>0</v>
      </c>
      <c r="W34" s="30">
        <v>0</v>
      </c>
      <c r="X34" s="30">
        <v>0</v>
      </c>
      <c r="Y34" s="30">
        <v>0</v>
      </c>
      <c r="Z34" s="45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48">
        <v>0</v>
      </c>
      <c r="AH34" t="s">
        <v>10</v>
      </c>
      <c r="AL34" s="40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48">
        <v>0</v>
      </c>
    </row>
    <row r="35" ht="14.25" spans="7:49">
      <c r="G35" s="41"/>
      <c r="H35" s="42"/>
      <c r="I35" s="42"/>
      <c r="J35" s="42"/>
      <c r="K35" s="42"/>
      <c r="L35" s="49"/>
      <c r="R35" s="48"/>
      <c r="U35" s="33">
        <v>0</v>
      </c>
      <c r="V35" s="34">
        <v>0</v>
      </c>
      <c r="W35" s="34">
        <v>0</v>
      </c>
      <c r="X35" s="34">
        <v>0</v>
      </c>
      <c r="Y35" s="34">
        <v>0</v>
      </c>
      <c r="Z35" s="46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48">
        <v>0</v>
      </c>
      <c r="AH35" s="53"/>
      <c r="AI35" s="44"/>
      <c r="AJ35" s="51"/>
      <c r="AL35" s="40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48">
        <v>0</v>
      </c>
    </row>
    <row r="36" spans="7:49">
      <c r="G36" s="40"/>
      <c r="R36" s="48"/>
      <c r="U36" s="35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48">
        <v>0</v>
      </c>
      <c r="AH36" s="40"/>
      <c r="AJ36" s="48"/>
      <c r="AL36" s="40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48">
        <v>0</v>
      </c>
    </row>
    <row r="37" ht="14.25" spans="7:49">
      <c r="G37" s="40"/>
      <c r="R37" s="48"/>
      <c r="U37" s="35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48">
        <v>0</v>
      </c>
      <c r="AH37" s="41"/>
      <c r="AI37" s="42"/>
      <c r="AJ37" s="49"/>
      <c r="AL37" s="40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48">
        <v>0</v>
      </c>
    </row>
    <row r="38" spans="7:49">
      <c r="G38" s="40"/>
      <c r="R38" s="48"/>
      <c r="U38" s="35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48">
        <v>0</v>
      </c>
      <c r="AL38" s="40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48">
        <v>0</v>
      </c>
    </row>
    <row r="39" spans="7:49">
      <c r="G39" s="40"/>
      <c r="R39" s="48"/>
      <c r="U39" s="35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48">
        <v>0</v>
      </c>
      <c r="AL39" s="40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48">
        <v>0</v>
      </c>
    </row>
    <row r="40" spans="7:49">
      <c r="G40" s="40"/>
      <c r="R40" s="48"/>
      <c r="U40" s="35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48">
        <v>0</v>
      </c>
      <c r="AL40" s="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48">
        <v>0</v>
      </c>
    </row>
    <row r="41" ht="14.25" spans="7:49">
      <c r="G41" s="41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9"/>
      <c r="U41" s="36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9">
        <v>0</v>
      </c>
      <c r="AL41" s="41">
        <v>0</v>
      </c>
      <c r="AM41" s="42">
        <v>0</v>
      </c>
      <c r="AN41" s="42">
        <v>0</v>
      </c>
      <c r="AO41" s="42">
        <v>0</v>
      </c>
      <c r="AP41" s="42">
        <v>0</v>
      </c>
      <c r="AQ41" s="42">
        <v>0</v>
      </c>
      <c r="AR41" s="42">
        <v>0</v>
      </c>
      <c r="AS41" s="42">
        <v>0</v>
      </c>
      <c r="AT41" s="42">
        <v>0</v>
      </c>
      <c r="AU41" s="42">
        <v>0</v>
      </c>
      <c r="AV41" s="42">
        <v>0</v>
      </c>
      <c r="AW41" s="49">
        <v>0</v>
      </c>
    </row>
    <row r="43" ht="14.25" spans="7:38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38">
        <v>-0.164001605128344</v>
      </c>
      <c r="H44" s="39">
        <v>-0.086883496863468</v>
      </c>
      <c r="I44" s="39">
        <v>-0.340308570592425</v>
      </c>
      <c r="J44" s="39">
        <v>-0.059741376736437</v>
      </c>
      <c r="K44" s="39">
        <v>-0.386318843141715</v>
      </c>
      <c r="L44" s="47">
        <v>0.0840739037693415</v>
      </c>
      <c r="M44" s="44"/>
      <c r="N44" s="44"/>
      <c r="O44" s="44"/>
      <c r="P44" s="44"/>
      <c r="Q44" s="44"/>
      <c r="R44" s="51"/>
      <c r="U44" s="27">
        <f t="array" ref="U44:AF55">MMULT(MMULT(AL44:AW55,AY2:BJ13),TRANSPOSE(AL44:AW55))</f>
        <v>0.286722665607168</v>
      </c>
      <c r="V44" s="28">
        <v>2.15040000389743e-9</v>
      </c>
      <c r="W44" s="28">
        <v>-1.75833907201106e-6</v>
      </c>
      <c r="X44" s="28">
        <v>0</v>
      </c>
      <c r="Y44" s="28">
        <v>0</v>
      </c>
      <c r="Z44" s="43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51">
        <v>0</v>
      </c>
      <c r="AH44" s="6">
        <v>-0.82131</v>
      </c>
      <c r="AI44" s="7">
        <v>-0.49968</v>
      </c>
      <c r="AJ44" s="8">
        <v>-0.27528</v>
      </c>
      <c r="AL44" s="53">
        <f t="array" ref="AL44:AN46">AH44:AJ46</f>
        <v>-0.82131</v>
      </c>
      <c r="AM44" s="44">
        <v>-0.49968</v>
      </c>
      <c r="AN44" s="44">
        <v>-0.27528</v>
      </c>
      <c r="AO44" s="44">
        <v>0</v>
      </c>
      <c r="AP44" s="44">
        <v>0</v>
      </c>
      <c r="AQ44" s="44">
        <v>0</v>
      </c>
      <c r="AR44" s="44">
        <v>0</v>
      </c>
      <c r="AS44" s="44">
        <v>0</v>
      </c>
      <c r="AT44" s="44">
        <v>0</v>
      </c>
      <c r="AU44" s="44">
        <v>0</v>
      </c>
      <c r="AV44" s="44">
        <v>0</v>
      </c>
      <c r="AW44" s="51">
        <v>0</v>
      </c>
    </row>
    <row r="45" spans="7:49">
      <c r="G45" s="40">
        <v>-0.086883496863468</v>
      </c>
      <c r="H45">
        <v>-0.052438123572808</v>
      </c>
      <c r="I45">
        <v>-0.175631000221056</v>
      </c>
      <c r="J45">
        <v>-0.110109816239442</v>
      </c>
      <c r="K45">
        <v>-0.193137848410151</v>
      </c>
      <c r="L45" s="48">
        <v>0.097055787106818</v>
      </c>
      <c r="R45" s="48"/>
      <c r="U45" s="29">
        <v>2.15040000389743e-9</v>
      </c>
      <c r="V45" s="30">
        <v>0.286719560658944</v>
      </c>
      <c r="W45" s="30">
        <v>-2.39812607993883e-7</v>
      </c>
      <c r="X45" s="30">
        <v>0</v>
      </c>
      <c r="Y45" s="30">
        <v>0</v>
      </c>
      <c r="Z45" s="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48">
        <v>0</v>
      </c>
      <c r="AH45" s="9">
        <v>0.56983</v>
      </c>
      <c r="AI45" s="10">
        <v>-0.69538</v>
      </c>
      <c r="AJ45" s="11">
        <v>-0.43788</v>
      </c>
      <c r="AL45" s="40">
        <v>0.56983</v>
      </c>
      <c r="AM45">
        <v>-0.69538</v>
      </c>
      <c r="AN45">
        <v>-0.43788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48">
        <v>0</v>
      </c>
    </row>
    <row r="46" ht="14.25" spans="7:49">
      <c r="G46" s="40">
        <v>-0.340308570592425</v>
      </c>
      <c r="H46">
        <v>-0.175631000221056</v>
      </c>
      <c r="I46">
        <v>-0.508778861568826</v>
      </c>
      <c r="J46">
        <v>-0.118764489968252</v>
      </c>
      <c r="K46">
        <v>-0.522726528162082</v>
      </c>
      <c r="L46" s="48">
        <v>0.187257420375294</v>
      </c>
      <c r="R46" s="48"/>
      <c r="U46" s="29">
        <v>-1.75833907198331e-6</v>
      </c>
      <c r="V46" s="30">
        <v>-2.39812607980006e-7</v>
      </c>
      <c r="W46" s="30">
        <v>0.28671736418304</v>
      </c>
      <c r="X46" s="30">
        <v>0</v>
      </c>
      <c r="Y46" s="30">
        <v>0</v>
      </c>
      <c r="Z46" s="45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48">
        <v>0</v>
      </c>
      <c r="AH46" s="12">
        <v>0.02738</v>
      </c>
      <c r="AI46" s="13">
        <v>-0.51649</v>
      </c>
      <c r="AJ46" s="14">
        <v>0.85585</v>
      </c>
      <c r="AL46" s="40">
        <v>0.02738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48">
        <v>0</v>
      </c>
    </row>
    <row r="47" spans="7:49">
      <c r="G47" s="40">
        <v>0.059741376736437</v>
      </c>
      <c r="H47">
        <v>0.110109816239442</v>
      </c>
      <c r="I47">
        <v>0.118764489968252</v>
      </c>
      <c r="J47">
        <v>-0.089308044880983</v>
      </c>
      <c r="K47">
        <v>0.056109885787041</v>
      </c>
      <c r="L47" s="48">
        <v>-0.013816200542604</v>
      </c>
      <c r="R47" s="48"/>
      <c r="U47" s="29">
        <v>0</v>
      </c>
      <c r="V47" s="30">
        <v>0</v>
      </c>
      <c r="W47" s="30">
        <v>0</v>
      </c>
      <c r="X47" s="30">
        <v>0.421580414556063</v>
      </c>
      <c r="Y47" s="30">
        <v>-0.143105086652559</v>
      </c>
      <c r="Z47" s="45">
        <v>-0.019287270293151</v>
      </c>
      <c r="AA47">
        <v>0</v>
      </c>
      <c r="AB47">
        <v>0</v>
      </c>
      <c r="AC47">
        <v>0</v>
      </c>
      <c r="AD47">
        <v>0</v>
      </c>
      <c r="AE47">
        <v>0</v>
      </c>
      <c r="AF47" s="48">
        <v>0</v>
      </c>
      <c r="AL47" s="40">
        <v>0</v>
      </c>
      <c r="AM47">
        <v>0</v>
      </c>
      <c r="AN47">
        <v>0</v>
      </c>
      <c r="AO47">
        <f t="array" ref="AO47:AQ49">AH44:AJ46</f>
        <v>-0.82131</v>
      </c>
      <c r="AP47">
        <v>-0.49968</v>
      </c>
      <c r="AQ47">
        <v>-0.27528</v>
      </c>
      <c r="AR47">
        <v>0</v>
      </c>
      <c r="AS47">
        <v>0</v>
      </c>
      <c r="AT47">
        <v>0</v>
      </c>
      <c r="AU47">
        <v>0</v>
      </c>
      <c r="AV47">
        <v>0</v>
      </c>
      <c r="AW47" s="48">
        <v>0</v>
      </c>
    </row>
    <row r="48" ht="14.25" spans="7:49">
      <c r="G48" s="40">
        <v>0.386318843141715</v>
      </c>
      <c r="H48">
        <v>0.193137848410151</v>
      </c>
      <c r="I48">
        <v>0.522726528162082</v>
      </c>
      <c r="J48">
        <v>0.056109885787041</v>
      </c>
      <c r="K48">
        <v>0.472478489891239</v>
      </c>
      <c r="L48" s="48">
        <v>-0.151052377173065</v>
      </c>
      <c r="R48" s="48"/>
      <c r="U48" s="29">
        <v>0</v>
      </c>
      <c r="V48" s="30">
        <v>0</v>
      </c>
      <c r="W48" s="30">
        <v>0</v>
      </c>
      <c r="X48" s="30">
        <v>-0.143105086652559</v>
      </c>
      <c r="Y48" s="30">
        <v>0.315945509939395</v>
      </c>
      <c r="Z48" s="45">
        <v>-0.014305227460759</v>
      </c>
      <c r="AA48">
        <v>0</v>
      </c>
      <c r="AB48">
        <v>0</v>
      </c>
      <c r="AC48">
        <v>0</v>
      </c>
      <c r="AD48">
        <v>0</v>
      </c>
      <c r="AE48">
        <v>0</v>
      </c>
      <c r="AF48" s="48">
        <v>0</v>
      </c>
      <c r="AH48" t="s">
        <v>10</v>
      </c>
      <c r="AL48" s="40">
        <v>0</v>
      </c>
      <c r="AM48">
        <v>0</v>
      </c>
      <c r="AN48">
        <v>0</v>
      </c>
      <c r="AO48">
        <v>0.56983</v>
      </c>
      <c r="AP48">
        <v>-0.69538</v>
      </c>
      <c r="AQ48">
        <v>-0.43788</v>
      </c>
      <c r="AR48">
        <v>0</v>
      </c>
      <c r="AS48">
        <v>0</v>
      </c>
      <c r="AT48">
        <v>0</v>
      </c>
      <c r="AU48">
        <v>0</v>
      </c>
      <c r="AV48">
        <v>0</v>
      </c>
      <c r="AW48" s="48">
        <v>0</v>
      </c>
    </row>
    <row r="49" ht="14.25" spans="7:49">
      <c r="G49" s="41">
        <v>-0.0840739037693415</v>
      </c>
      <c r="H49" s="42">
        <v>-0.097055787106818</v>
      </c>
      <c r="I49" s="42">
        <v>-0.187257420375294</v>
      </c>
      <c r="J49" s="42">
        <v>-0.013816200542604</v>
      </c>
      <c r="K49" s="42">
        <v>-0.151052377173065</v>
      </c>
      <c r="L49" s="49">
        <v>0.077496448759496</v>
      </c>
      <c r="R49" s="48"/>
      <c r="U49" s="33">
        <v>0</v>
      </c>
      <c r="V49" s="34">
        <v>0</v>
      </c>
      <c r="W49" s="34">
        <v>0</v>
      </c>
      <c r="X49" s="34">
        <v>-0.019287270293151</v>
      </c>
      <c r="Y49" s="34">
        <v>-0.014305227460759</v>
      </c>
      <c r="Z49" s="46">
        <v>0.240405558988258</v>
      </c>
      <c r="AA49">
        <v>0</v>
      </c>
      <c r="AB49">
        <v>0</v>
      </c>
      <c r="AC49">
        <v>0</v>
      </c>
      <c r="AD49">
        <v>0</v>
      </c>
      <c r="AE49">
        <v>0</v>
      </c>
      <c r="AF49" s="48">
        <v>0</v>
      </c>
      <c r="AH49" s="6">
        <v>-0.82134</v>
      </c>
      <c r="AI49" s="7">
        <v>-0.49968</v>
      </c>
      <c r="AJ49" s="8">
        <v>-0.27519</v>
      </c>
      <c r="AL49" s="40">
        <v>0</v>
      </c>
      <c r="AM49">
        <v>0</v>
      </c>
      <c r="AN49">
        <v>0</v>
      </c>
      <c r="AO49">
        <v>0.02738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48">
        <v>0</v>
      </c>
    </row>
    <row r="50" spans="7:49">
      <c r="G50" s="40"/>
      <c r="R50" s="48"/>
      <c r="U50" s="35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>
        <v>0.291731496801498</v>
      </c>
      <c r="AB50">
        <v>0.010200346058298</v>
      </c>
      <c r="AC50">
        <v>-0.022319306425284</v>
      </c>
      <c r="AD50">
        <v>0</v>
      </c>
      <c r="AE50">
        <v>0</v>
      </c>
      <c r="AF50" s="48">
        <v>0</v>
      </c>
      <c r="AH50" s="9">
        <v>0.56978</v>
      </c>
      <c r="AI50" s="10">
        <v>-0.69535</v>
      </c>
      <c r="AJ50" s="11">
        <v>-0.43799</v>
      </c>
      <c r="AL50" s="4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-0.82134</v>
      </c>
      <c r="AS50">
        <v>-0.49968</v>
      </c>
      <c r="AT50">
        <v>-0.27519</v>
      </c>
      <c r="AU50">
        <v>0</v>
      </c>
      <c r="AV50">
        <v>0</v>
      </c>
      <c r="AW50" s="48">
        <v>0</v>
      </c>
    </row>
    <row r="51" ht="14.25" spans="7:49">
      <c r="G51" s="40"/>
      <c r="R51" s="48"/>
      <c r="U51" s="35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>
        <v>0.010200346058298</v>
      </c>
      <c r="AB51">
        <v>0.301810940826423</v>
      </c>
      <c r="AC51">
        <v>-0.035392471203634</v>
      </c>
      <c r="AD51">
        <v>0</v>
      </c>
      <c r="AE51">
        <v>0</v>
      </c>
      <c r="AF51" s="48">
        <v>0</v>
      </c>
      <c r="AH51" s="12">
        <v>0.0275</v>
      </c>
      <c r="AI51" s="13">
        <v>-0.51654</v>
      </c>
      <c r="AJ51" s="14">
        <v>0.85582</v>
      </c>
      <c r="AL51" s="40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0.56978</v>
      </c>
      <c r="AS51">
        <v>-0.69535</v>
      </c>
      <c r="AT51">
        <v>-0.43799</v>
      </c>
      <c r="AU51">
        <v>0</v>
      </c>
      <c r="AV51">
        <v>0</v>
      </c>
      <c r="AW51" s="48">
        <v>0</v>
      </c>
    </row>
    <row r="52" spans="7:49">
      <c r="G52" s="40"/>
      <c r="R52" s="48"/>
      <c r="U52" s="35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>
        <v>-0.022319306425284</v>
      </c>
      <c r="AB52">
        <v>-0.035392471203634</v>
      </c>
      <c r="AC52">
        <v>0.352087682963372</v>
      </c>
      <c r="AD52">
        <v>0</v>
      </c>
      <c r="AE52">
        <v>0</v>
      </c>
      <c r="AF52" s="48">
        <v>0</v>
      </c>
      <c r="AL52" s="40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0.0275</v>
      </c>
      <c r="AS52">
        <v>-0.51654</v>
      </c>
      <c r="AT52">
        <v>0.85582</v>
      </c>
      <c r="AU52">
        <v>0</v>
      </c>
      <c r="AV52">
        <v>0</v>
      </c>
      <c r="AW52" s="48">
        <v>0</v>
      </c>
    </row>
    <row r="53" spans="7:49">
      <c r="G53" s="40"/>
      <c r="R53" s="48"/>
      <c r="U53" s="35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>
        <v>0</v>
      </c>
      <c r="AB53">
        <v>0</v>
      </c>
      <c r="AC53">
        <v>0</v>
      </c>
      <c r="AD53">
        <v>0.28361914329303</v>
      </c>
      <c r="AE53">
        <v>0.142657898936118</v>
      </c>
      <c r="AF53" s="48">
        <v>-0.028921179918468</v>
      </c>
      <c r="AL53" s="40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-0.82134</v>
      </c>
      <c r="AV53">
        <v>-0.49968</v>
      </c>
      <c r="AW53" s="48">
        <v>-0.27519</v>
      </c>
    </row>
    <row r="54" spans="7:49">
      <c r="G54" s="40"/>
      <c r="R54" s="48"/>
      <c r="U54" s="35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>
        <v>0</v>
      </c>
      <c r="AB54">
        <v>0</v>
      </c>
      <c r="AC54">
        <v>0</v>
      </c>
      <c r="AD54">
        <v>0.142657898936118</v>
      </c>
      <c r="AE54">
        <v>0.39414477155627</v>
      </c>
      <c r="AF54" s="48">
        <v>-0.059794497264756</v>
      </c>
      <c r="AL54" s="40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0.56978</v>
      </c>
      <c r="AV54">
        <v>-0.69535</v>
      </c>
      <c r="AW54" s="48">
        <v>-0.43799</v>
      </c>
    </row>
    <row r="55" ht="14.25" spans="7:49">
      <c r="G55" s="41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9"/>
      <c r="U55" s="36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42">
        <v>0</v>
      </c>
      <c r="AB55" s="42">
        <v>0</v>
      </c>
      <c r="AC55" s="42">
        <v>0</v>
      </c>
      <c r="AD55" s="42">
        <v>-0.028921179918468</v>
      </c>
      <c r="AE55" s="42">
        <v>-0.059794497264756</v>
      </c>
      <c r="AF55" s="49">
        <v>0.560714973466272</v>
      </c>
      <c r="AL55" s="41">
        <v>0</v>
      </c>
      <c r="AM55" s="42">
        <v>0</v>
      </c>
      <c r="AN55" s="42">
        <v>0</v>
      </c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0.0275</v>
      </c>
      <c r="AV55" s="42">
        <v>-0.51654</v>
      </c>
      <c r="AW55" s="49">
        <v>0.85582</v>
      </c>
    </row>
    <row r="57" ht="14.25" spans="7:38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6">
        <v>-0.637871708724317</v>
      </c>
      <c r="H58" s="7">
        <v>-0.247381429130745</v>
      </c>
      <c r="I58" s="7">
        <v>0.161980061212936</v>
      </c>
      <c r="J58" s="7">
        <v>-0.00854983444099848</v>
      </c>
      <c r="K58" s="7">
        <v>0.425086825524652</v>
      </c>
      <c r="L58" s="8">
        <v>0.473098954869249</v>
      </c>
      <c r="M58" s="44"/>
      <c r="N58" s="44"/>
      <c r="O58" s="44"/>
      <c r="P58" s="44"/>
      <c r="Q58" s="44"/>
      <c r="R58" s="51"/>
      <c r="U58" s="27">
        <f t="array" ref="U58:AF69">MMULT(MMULT(AL58:AW69,AY2:BJ13),TRANSPOSE(AL58:AW69))</f>
        <v>0.286717088559104</v>
      </c>
      <c r="V58" s="28">
        <v>-5.70171392016983e-7</v>
      </c>
      <c r="W58" s="28">
        <v>-1.18558719999773e-6</v>
      </c>
      <c r="X58" s="28">
        <v>0</v>
      </c>
      <c r="Y58" s="28">
        <v>0</v>
      </c>
      <c r="Z58" s="43">
        <v>0</v>
      </c>
      <c r="AA58" s="44">
        <v>0</v>
      </c>
      <c r="AB58" s="44">
        <v>0</v>
      </c>
      <c r="AC58" s="44">
        <v>0</v>
      </c>
      <c r="AD58" s="44">
        <v>0</v>
      </c>
      <c r="AE58" s="44">
        <v>0</v>
      </c>
      <c r="AF58" s="51">
        <v>0</v>
      </c>
      <c r="AH58" s="6">
        <v>-0.8228</v>
      </c>
      <c r="AI58" s="7">
        <v>-0.49859</v>
      </c>
      <c r="AJ58" s="8">
        <v>-0.27276</v>
      </c>
      <c r="AL58" s="53">
        <f t="array" ref="AL58:AN60">AH58:AJ60</f>
        <v>-0.8228</v>
      </c>
      <c r="AM58" s="44">
        <v>-0.49859</v>
      </c>
      <c r="AN58" s="44">
        <v>-0.27276</v>
      </c>
      <c r="AO58" s="44">
        <v>0</v>
      </c>
      <c r="AP58" s="44">
        <v>0</v>
      </c>
      <c r="AQ58" s="44">
        <v>0</v>
      </c>
      <c r="AR58" s="44">
        <v>0</v>
      </c>
      <c r="AS58" s="44">
        <v>0</v>
      </c>
      <c r="AT58" s="44">
        <v>0</v>
      </c>
      <c r="AU58" s="44">
        <v>0</v>
      </c>
      <c r="AV58" s="44">
        <v>0</v>
      </c>
      <c r="AW58" s="51">
        <v>0</v>
      </c>
    </row>
    <row r="59" spans="7:49">
      <c r="G59" s="9">
        <v>-0.247381429130745</v>
      </c>
      <c r="H59" s="10">
        <v>-0.142501032207079</v>
      </c>
      <c r="I59" s="10">
        <v>0.0625408319331015</v>
      </c>
      <c r="J59" s="10">
        <v>-0.00992226647020552</v>
      </c>
      <c r="K59" s="10">
        <v>0.179893867950173</v>
      </c>
      <c r="L59" s="11">
        <v>0.268595819340135</v>
      </c>
      <c r="R59" s="48"/>
      <c r="U59" s="29">
        <v>-5.70171392023922e-7</v>
      </c>
      <c r="V59" s="30">
        <v>0.286719180382208</v>
      </c>
      <c r="W59" s="30">
        <v>1.27300812800824e-6</v>
      </c>
      <c r="X59" s="30">
        <v>0</v>
      </c>
      <c r="Y59" s="30">
        <v>0</v>
      </c>
      <c r="Z59" s="45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48">
        <v>0</v>
      </c>
      <c r="AH59" s="9">
        <v>0.56763</v>
      </c>
      <c r="AI59" s="10">
        <v>-0.69722</v>
      </c>
      <c r="AJ59" s="11">
        <v>-0.43781</v>
      </c>
      <c r="AL59" s="40">
        <v>0.56763</v>
      </c>
      <c r="AM59">
        <v>-0.69722</v>
      </c>
      <c r="AN59">
        <v>-0.43781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48">
        <v>0</v>
      </c>
    </row>
    <row r="60" ht="14.25" spans="7:49">
      <c r="G60" s="9">
        <v>0.161980061212936</v>
      </c>
      <c r="H60" s="10">
        <v>0.0625408319331015</v>
      </c>
      <c r="I60" s="10">
        <v>0.00318587303514801</v>
      </c>
      <c r="J60" s="10">
        <v>0.0559215931723785</v>
      </c>
      <c r="K60" s="10">
        <v>-0.081733867052063</v>
      </c>
      <c r="L60" s="11">
        <v>-0.0860681766796405</v>
      </c>
      <c r="R60" s="48"/>
      <c r="U60" s="29">
        <v>-1.18558720001161e-6</v>
      </c>
      <c r="V60" s="30">
        <v>1.27300812798048e-6</v>
      </c>
      <c r="W60" s="30">
        <v>0.286718650724352</v>
      </c>
      <c r="X60" s="30">
        <v>0</v>
      </c>
      <c r="Y60" s="30">
        <v>0</v>
      </c>
      <c r="Z60" s="45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48">
        <v>0</v>
      </c>
      <c r="AH60" s="12">
        <v>0.02812</v>
      </c>
      <c r="AI60" s="13">
        <v>-0.51506</v>
      </c>
      <c r="AJ60" s="14">
        <v>0.85669</v>
      </c>
      <c r="AL60" s="40">
        <v>0.02812</v>
      </c>
      <c r="AM60">
        <v>-0.51506</v>
      </c>
      <c r="AN60">
        <v>0.85669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48">
        <v>0</v>
      </c>
    </row>
    <row r="61" spans="7:49">
      <c r="G61" s="9">
        <v>0.0085498344409985</v>
      </c>
      <c r="H61" s="10">
        <v>0.0099222664702055</v>
      </c>
      <c r="I61" s="10">
        <v>-0.0559215931723785</v>
      </c>
      <c r="J61" s="10">
        <v>-0.097045588546615</v>
      </c>
      <c r="K61" s="10">
        <v>0.0130909918261395</v>
      </c>
      <c r="L61" s="11">
        <v>-0.166978243620364</v>
      </c>
      <c r="R61" s="48"/>
      <c r="U61" s="29">
        <v>0</v>
      </c>
      <c r="V61" s="30">
        <v>0</v>
      </c>
      <c r="W61" s="30">
        <v>0</v>
      </c>
      <c r="X61" s="30">
        <v>0.422286978299377</v>
      </c>
      <c r="Y61" s="30">
        <v>-0.142856646799922</v>
      </c>
      <c r="Z61" s="45">
        <v>-0.019394944998174</v>
      </c>
      <c r="AA61">
        <v>0</v>
      </c>
      <c r="AB61">
        <v>0</v>
      </c>
      <c r="AC61">
        <v>0</v>
      </c>
      <c r="AD61">
        <v>0</v>
      </c>
      <c r="AE61">
        <v>0</v>
      </c>
      <c r="AF61" s="48">
        <v>0</v>
      </c>
      <c r="AH61" s="5"/>
      <c r="AI61" s="5"/>
      <c r="AJ61" s="5"/>
      <c r="AL61" s="40">
        <v>0</v>
      </c>
      <c r="AM61">
        <v>0</v>
      </c>
      <c r="AN61">
        <v>0</v>
      </c>
      <c r="AO61">
        <f t="array" ref="AO61:AQ63">AH58:AJ60</f>
        <v>-0.8228</v>
      </c>
      <c r="AP61">
        <v>-0.49859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48">
        <v>0</v>
      </c>
    </row>
    <row r="62" ht="14.25" spans="7:49">
      <c r="G62" s="9">
        <v>-0.425086825524652</v>
      </c>
      <c r="H62" s="10">
        <v>-0.179893867950173</v>
      </c>
      <c r="I62" s="10">
        <v>0.081733867052063</v>
      </c>
      <c r="J62" s="10">
        <v>0.0130909918261395</v>
      </c>
      <c r="K62" s="10">
        <v>0.226336976976996</v>
      </c>
      <c r="L62" s="11">
        <v>0.403305591768865</v>
      </c>
      <c r="R62" s="48"/>
      <c r="U62" s="29">
        <v>0</v>
      </c>
      <c r="V62" s="30">
        <v>0</v>
      </c>
      <c r="W62" s="30">
        <v>0</v>
      </c>
      <c r="X62" s="30">
        <v>-0.142856646799922</v>
      </c>
      <c r="Y62" s="30">
        <v>0.315143748654714</v>
      </c>
      <c r="Z62" s="45">
        <v>-0.014205190981828</v>
      </c>
      <c r="AA62">
        <v>0</v>
      </c>
      <c r="AB62">
        <v>0</v>
      </c>
      <c r="AC62">
        <v>0</v>
      </c>
      <c r="AD62">
        <v>0</v>
      </c>
      <c r="AE62">
        <v>0</v>
      </c>
      <c r="AF62" s="48">
        <v>0</v>
      </c>
      <c r="AL62" s="40">
        <v>0</v>
      </c>
      <c r="AM62">
        <v>0</v>
      </c>
      <c r="AN62">
        <v>0</v>
      </c>
      <c r="AO62">
        <v>0.56763</v>
      </c>
      <c r="AP62">
        <v>-0.69722</v>
      </c>
      <c r="AQ62">
        <v>-0.43781</v>
      </c>
      <c r="AR62">
        <v>0</v>
      </c>
      <c r="AS62">
        <v>0</v>
      </c>
      <c r="AT62">
        <v>0</v>
      </c>
      <c r="AU62">
        <v>0</v>
      </c>
      <c r="AV62">
        <v>0</v>
      </c>
      <c r="AW62" s="48">
        <v>0</v>
      </c>
    </row>
    <row r="63" ht="14.25" spans="7:49">
      <c r="G63" s="12">
        <v>-0.473098954869249</v>
      </c>
      <c r="H63" s="13">
        <v>-0.268595819340135</v>
      </c>
      <c r="I63" s="13">
        <v>0.0860681766796405</v>
      </c>
      <c r="J63" s="13">
        <v>-0.166978243620364</v>
      </c>
      <c r="K63" s="13">
        <v>0.403305591768865</v>
      </c>
      <c r="L63" s="14">
        <v>0.278930157168126</v>
      </c>
      <c r="R63" s="48"/>
      <c r="U63" s="33">
        <v>0</v>
      </c>
      <c r="V63" s="34">
        <v>0</v>
      </c>
      <c r="W63" s="34">
        <v>0</v>
      </c>
      <c r="X63" s="34">
        <v>-0.019394944998174</v>
      </c>
      <c r="Y63" s="34">
        <v>-0.014205190981828</v>
      </c>
      <c r="Z63" s="46">
        <v>0.240493554761925</v>
      </c>
      <c r="AA63">
        <v>0</v>
      </c>
      <c r="AB63">
        <v>0</v>
      </c>
      <c r="AC63">
        <v>0</v>
      </c>
      <c r="AD63">
        <v>0</v>
      </c>
      <c r="AE63">
        <v>0</v>
      </c>
      <c r="AF63" s="48">
        <v>0</v>
      </c>
      <c r="AH63" s="6">
        <v>-0.82291</v>
      </c>
      <c r="AI63" s="7">
        <v>-0.49833</v>
      </c>
      <c r="AJ63" s="8">
        <v>-0.27292</v>
      </c>
      <c r="AL63" s="40">
        <v>0</v>
      </c>
      <c r="AM63">
        <v>0</v>
      </c>
      <c r="AN63">
        <v>0</v>
      </c>
      <c r="AO63">
        <v>0.02812</v>
      </c>
      <c r="AP63">
        <v>-0.51506</v>
      </c>
      <c r="AQ63">
        <v>0.85669</v>
      </c>
      <c r="AR63">
        <v>0</v>
      </c>
      <c r="AS63">
        <v>0</v>
      </c>
      <c r="AT63">
        <v>0</v>
      </c>
      <c r="AU63">
        <v>0</v>
      </c>
      <c r="AV63">
        <v>0</v>
      </c>
      <c r="AW63" s="48">
        <v>0</v>
      </c>
    </row>
    <row r="64" spans="7:49">
      <c r="G64" s="40"/>
      <c r="R64" s="48"/>
      <c r="U64" s="35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>
        <v>0.291617621572937</v>
      </c>
      <c r="AB64">
        <v>0.010119580142568</v>
      </c>
      <c r="AC64">
        <v>-0.02215143790557</v>
      </c>
      <c r="AD64">
        <v>0</v>
      </c>
      <c r="AE64">
        <v>0</v>
      </c>
      <c r="AF64" s="48">
        <v>0</v>
      </c>
      <c r="AH64" s="9">
        <v>0.56747</v>
      </c>
      <c r="AI64" s="10">
        <v>-0.697</v>
      </c>
      <c r="AJ64" s="11">
        <v>-0.43838</v>
      </c>
      <c r="AL64" s="40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</v>
      </c>
      <c r="AS64">
        <v>-0.49833</v>
      </c>
      <c r="AT64">
        <v>-0.27292</v>
      </c>
      <c r="AU64">
        <v>0</v>
      </c>
      <c r="AV64">
        <v>0</v>
      </c>
      <c r="AW64" s="48">
        <v>0</v>
      </c>
    </row>
    <row r="65" ht="14.25" spans="7:49">
      <c r="G65" s="40"/>
      <c r="R65" s="48"/>
      <c r="U65" s="35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>
        <v>0.010119580142568</v>
      </c>
      <c r="AB65">
        <v>0.301839977254932</v>
      </c>
      <c r="AC65">
        <v>-0.0354463166732</v>
      </c>
      <c r="AD65">
        <v>0</v>
      </c>
      <c r="AE65">
        <v>0</v>
      </c>
      <c r="AF65" s="48">
        <v>0</v>
      </c>
      <c r="AH65" s="12">
        <v>0.02823</v>
      </c>
      <c r="AI65" s="13">
        <v>-0.51562</v>
      </c>
      <c r="AJ65" s="14">
        <v>0.85635</v>
      </c>
      <c r="AL65" s="40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</v>
      </c>
      <c r="AS65">
        <v>-0.697</v>
      </c>
      <c r="AT65">
        <v>-0.43838</v>
      </c>
      <c r="AU65">
        <v>0</v>
      </c>
      <c r="AV65">
        <v>0</v>
      </c>
      <c r="AW65" s="48">
        <v>0</v>
      </c>
    </row>
    <row r="66" spans="7:49">
      <c r="G66" s="40"/>
      <c r="R66" s="48"/>
      <c r="U66" s="35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>
        <v>-0.02215143790557</v>
      </c>
      <c r="AB66">
        <v>-0.0354463166732</v>
      </c>
      <c r="AC66">
        <v>0.35217315664225</v>
      </c>
      <c r="AD66">
        <v>0</v>
      </c>
      <c r="AE66">
        <v>0</v>
      </c>
      <c r="AF66" s="48">
        <v>0</v>
      </c>
      <c r="AL66" s="40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0.02823</v>
      </c>
      <c r="AS66">
        <v>-0.51562</v>
      </c>
      <c r="AT66">
        <v>0.85635</v>
      </c>
      <c r="AU66">
        <v>0</v>
      </c>
      <c r="AV66">
        <v>0</v>
      </c>
      <c r="AW66" s="48">
        <v>0</v>
      </c>
    </row>
    <row r="67" spans="7:49">
      <c r="G67" s="40"/>
      <c r="R67" s="48"/>
      <c r="U67" s="35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>
        <v>0</v>
      </c>
      <c r="AB67">
        <v>0</v>
      </c>
      <c r="AC67">
        <v>0</v>
      </c>
      <c r="AD67">
        <v>0.282741709931226</v>
      </c>
      <c r="AE67">
        <v>0.142258795325678</v>
      </c>
      <c r="AF67" s="48">
        <v>-0.028483443072402</v>
      </c>
      <c r="AL67" s="40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</v>
      </c>
      <c r="AV67">
        <v>-0.49833</v>
      </c>
      <c r="AW67" s="48">
        <v>-0.27292</v>
      </c>
    </row>
    <row r="68" spans="7:49">
      <c r="G68" s="40"/>
      <c r="R68" s="48"/>
      <c r="U68" s="35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>
        <v>0</v>
      </c>
      <c r="AB68">
        <v>0</v>
      </c>
      <c r="AC68">
        <v>0</v>
      </c>
      <c r="AD68">
        <v>0.142258795325678</v>
      </c>
      <c r="AE68">
        <v>0.394901387486186</v>
      </c>
      <c r="AF68" s="48">
        <v>-0.059973967119538</v>
      </c>
      <c r="AL68" s="40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</v>
      </c>
      <c r="AV68">
        <v>-0.697</v>
      </c>
      <c r="AW68" s="48">
        <v>-0.43838</v>
      </c>
    </row>
    <row r="69" ht="14.25" spans="7:49">
      <c r="G69" s="41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9"/>
      <c r="U69" s="36">
        <v>0</v>
      </c>
      <c r="V69" s="37">
        <v>0</v>
      </c>
      <c r="W69" s="37">
        <v>0</v>
      </c>
      <c r="X69" s="37">
        <v>0</v>
      </c>
      <c r="Y69" s="37">
        <v>0</v>
      </c>
      <c r="Z69" s="37">
        <v>0</v>
      </c>
      <c r="AA69" s="42">
        <v>0</v>
      </c>
      <c r="AB69" s="42">
        <v>0</v>
      </c>
      <c r="AC69" s="42">
        <v>0</v>
      </c>
      <c r="AD69" s="42">
        <v>-0.028483443072402</v>
      </c>
      <c r="AE69" s="42">
        <v>-0.0599739671195381</v>
      </c>
      <c r="AF69" s="49">
        <v>0.560838116389904</v>
      </c>
      <c r="AL69" s="41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0</v>
      </c>
      <c r="AS69" s="42">
        <v>0</v>
      </c>
      <c r="AT69" s="42">
        <v>0</v>
      </c>
      <c r="AU69" s="42">
        <v>0.02823</v>
      </c>
      <c r="AV69" s="42">
        <v>-0.51562</v>
      </c>
      <c r="AW69" s="49">
        <v>0.85635</v>
      </c>
    </row>
    <row r="71" ht="14.25" spans="7:38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38"/>
      <c r="H72" s="39"/>
      <c r="I72" s="39"/>
      <c r="J72" s="39"/>
      <c r="K72" s="39"/>
      <c r="L72" s="47"/>
      <c r="M72" s="44"/>
      <c r="N72" s="44"/>
      <c r="O72" s="44"/>
      <c r="P72" s="44"/>
      <c r="Q72" s="44"/>
      <c r="R72" s="51"/>
      <c r="U72" s="27">
        <f t="array" ref="U72:AF83">MMULT(MMULT(AL72:AW83,AY2:BJ13),TRANSPOSE(AL72:AW83))</f>
        <v>0</v>
      </c>
      <c r="V72" s="28">
        <v>0</v>
      </c>
      <c r="W72" s="28">
        <v>0</v>
      </c>
      <c r="X72" s="28">
        <v>0</v>
      </c>
      <c r="Y72" s="28">
        <v>0</v>
      </c>
      <c r="Z72" s="43">
        <v>0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51">
        <v>0</v>
      </c>
      <c r="AH72" s="53"/>
      <c r="AI72" s="44"/>
      <c r="AJ72" s="51"/>
      <c r="AL72" s="53">
        <f t="array" ref="AL72:AN74">AH72:AJ74</f>
        <v>0</v>
      </c>
      <c r="AM72" s="44">
        <v>0</v>
      </c>
      <c r="AN72" s="44">
        <v>0</v>
      </c>
      <c r="AO72" s="44">
        <v>0</v>
      </c>
      <c r="AP72" s="44">
        <v>0</v>
      </c>
      <c r="AQ72" s="44">
        <v>0</v>
      </c>
      <c r="AR72" s="44">
        <v>0</v>
      </c>
      <c r="AS72" s="44">
        <v>0</v>
      </c>
      <c r="AT72" s="44">
        <v>0</v>
      </c>
      <c r="AU72" s="44">
        <v>0</v>
      </c>
      <c r="AV72" s="44">
        <v>0</v>
      </c>
      <c r="AW72" s="51">
        <v>0</v>
      </c>
    </row>
    <row r="73" spans="7:49">
      <c r="G73" s="40"/>
      <c r="L73" s="48"/>
      <c r="R73" s="48"/>
      <c r="U73" s="29">
        <v>0</v>
      </c>
      <c r="V73" s="30">
        <v>0</v>
      </c>
      <c r="W73" s="30">
        <v>0</v>
      </c>
      <c r="X73" s="30">
        <v>0</v>
      </c>
      <c r="Y73" s="30">
        <v>0</v>
      </c>
      <c r="Z73" s="45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48">
        <v>0</v>
      </c>
      <c r="AH73" s="40"/>
      <c r="AJ73" s="48"/>
      <c r="AL73" s="40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48">
        <v>0</v>
      </c>
    </row>
    <row r="74" ht="14.25" spans="7:49">
      <c r="G74" s="40"/>
      <c r="L74" s="48"/>
      <c r="R74" s="48"/>
      <c r="U74" s="29">
        <v>0</v>
      </c>
      <c r="V74" s="30">
        <v>0</v>
      </c>
      <c r="W74" s="30">
        <v>0</v>
      </c>
      <c r="X74" s="30">
        <v>0</v>
      </c>
      <c r="Y74" s="30">
        <v>0</v>
      </c>
      <c r="Z74" s="45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48">
        <v>0</v>
      </c>
      <c r="AH74" s="41"/>
      <c r="AI74" s="42"/>
      <c r="AJ74" s="49"/>
      <c r="AL74" s="40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48">
        <v>0</v>
      </c>
    </row>
    <row r="75" spans="7:49">
      <c r="G75" s="40"/>
      <c r="L75" s="48"/>
      <c r="R75" s="48"/>
      <c r="U75" s="29">
        <v>0</v>
      </c>
      <c r="V75" s="30">
        <v>0</v>
      </c>
      <c r="W75" s="30">
        <v>0</v>
      </c>
      <c r="X75" s="30">
        <v>0</v>
      </c>
      <c r="Y75" s="30">
        <v>0</v>
      </c>
      <c r="Z75" s="4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48">
        <v>0</v>
      </c>
      <c r="AL75" s="40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48">
        <v>0</v>
      </c>
    </row>
    <row r="76" ht="14.25" spans="7:49">
      <c r="G76" s="40"/>
      <c r="L76" s="48"/>
      <c r="R76" s="48"/>
      <c r="U76" s="29">
        <v>0</v>
      </c>
      <c r="V76" s="30">
        <v>0</v>
      </c>
      <c r="W76" s="30">
        <v>0</v>
      </c>
      <c r="X76" s="30">
        <v>0</v>
      </c>
      <c r="Y76" s="30">
        <v>0</v>
      </c>
      <c r="Z76" s="45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48">
        <v>0</v>
      </c>
      <c r="AH76" t="s">
        <v>10</v>
      </c>
      <c r="AL76" s="40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48">
        <v>0</v>
      </c>
    </row>
    <row r="77" ht="14.25" spans="7:49">
      <c r="G77" s="41"/>
      <c r="H77" s="42"/>
      <c r="I77" s="42"/>
      <c r="J77" s="42"/>
      <c r="K77" s="42"/>
      <c r="L77" s="49"/>
      <c r="R77" s="48"/>
      <c r="U77" s="33">
        <v>0</v>
      </c>
      <c r="V77" s="34">
        <v>0</v>
      </c>
      <c r="W77" s="34">
        <v>0</v>
      </c>
      <c r="X77" s="34">
        <v>0</v>
      </c>
      <c r="Y77" s="34">
        <v>0</v>
      </c>
      <c r="Z77" s="46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48">
        <v>0</v>
      </c>
      <c r="AH77" s="53"/>
      <c r="AI77" s="44"/>
      <c r="AJ77" s="51"/>
      <c r="AL77" s="40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48">
        <v>0</v>
      </c>
    </row>
    <row r="78" spans="7:49">
      <c r="G78" s="40"/>
      <c r="R78" s="48"/>
      <c r="U78" s="35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48">
        <v>0</v>
      </c>
      <c r="AH78" s="40"/>
      <c r="AJ78" s="48"/>
      <c r="AL78" s="40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48">
        <v>0</v>
      </c>
    </row>
    <row r="79" ht="14.25" spans="7:49">
      <c r="G79" s="40"/>
      <c r="R79" s="48"/>
      <c r="U79" s="35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48">
        <v>0</v>
      </c>
      <c r="AH79" s="41"/>
      <c r="AI79" s="42"/>
      <c r="AJ79" s="49"/>
      <c r="AL79" s="40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48">
        <v>0</v>
      </c>
    </row>
    <row r="80" spans="7:49">
      <c r="G80" s="40"/>
      <c r="R80" s="48"/>
      <c r="U80" s="35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48">
        <v>0</v>
      </c>
      <c r="AL80" s="4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48">
        <v>0</v>
      </c>
    </row>
    <row r="81" spans="7:49">
      <c r="G81" s="40"/>
      <c r="R81" s="48"/>
      <c r="U81" s="35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48">
        <v>0</v>
      </c>
      <c r="AL81" s="40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48">
        <v>0</v>
      </c>
    </row>
    <row r="82" spans="7:49">
      <c r="G82" s="40"/>
      <c r="R82" s="48"/>
      <c r="U82" s="35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48">
        <v>0</v>
      </c>
      <c r="AL82" s="40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48">
        <v>0</v>
      </c>
    </row>
    <row r="83" ht="14.25" spans="7:49">
      <c r="G83" s="41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9"/>
      <c r="U83" s="36">
        <v>0</v>
      </c>
      <c r="V83" s="37">
        <v>0</v>
      </c>
      <c r="W83" s="37">
        <v>0</v>
      </c>
      <c r="X83" s="37">
        <v>0</v>
      </c>
      <c r="Y83" s="37">
        <v>0</v>
      </c>
      <c r="Z83" s="37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9">
        <v>0</v>
      </c>
      <c r="AL83" s="41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 s="42">
        <v>0</v>
      </c>
      <c r="AT83" s="42">
        <v>0</v>
      </c>
      <c r="AU83" s="42">
        <v>0</v>
      </c>
      <c r="AV83" s="42">
        <v>0</v>
      </c>
      <c r="AW83" s="49">
        <v>0</v>
      </c>
    </row>
    <row r="85" ht="14.25" spans="7:38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38">
        <v>0.001046905159686</v>
      </c>
      <c r="H86" s="39">
        <v>1.28693339709999e-5</v>
      </c>
      <c r="I86" s="39">
        <v>0.000468497747123</v>
      </c>
      <c r="J86" s="39">
        <v>-0.0007012887559245</v>
      </c>
      <c r="K86" s="39">
        <v>0.00156049917392</v>
      </c>
      <c r="L86" s="47">
        <v>-0.001622074255154</v>
      </c>
      <c r="M86" s="44"/>
      <c r="N86" s="44"/>
      <c r="O86" s="44"/>
      <c r="P86" s="44"/>
      <c r="Q86" s="44"/>
      <c r="R86" s="51"/>
      <c r="U86" s="27">
        <f t="array" ref="U86:AF97">MMULT(MMULT(AL86:AW97,AY2:BJ13),TRANSPOSE(AL86:AW97))</f>
        <v>0.286720450781184</v>
      </c>
      <c r="V86" s="28">
        <v>-4.4281036801902e-7</v>
      </c>
      <c r="W86" s="28">
        <v>-2.67845222400032e-6</v>
      </c>
      <c r="X86" s="28">
        <v>0</v>
      </c>
      <c r="Y86" s="28">
        <v>0</v>
      </c>
      <c r="Z86" s="43">
        <v>0</v>
      </c>
      <c r="AA86" s="44">
        <v>0</v>
      </c>
      <c r="AB86" s="44">
        <v>0</v>
      </c>
      <c r="AC86" s="44">
        <v>0</v>
      </c>
      <c r="AD86" s="44">
        <v>0</v>
      </c>
      <c r="AE86" s="44">
        <v>0</v>
      </c>
      <c r="AF86" s="51">
        <v>0</v>
      </c>
      <c r="AH86" s="6">
        <v>-0.82065</v>
      </c>
      <c r="AI86" s="7">
        <v>-0.50064</v>
      </c>
      <c r="AJ86" s="8">
        <v>-0.27549</v>
      </c>
      <c r="AL86" s="53">
        <f t="array" ref="AL86:AN88">AH86:AJ88</f>
        <v>-0.82065</v>
      </c>
      <c r="AM86" s="44">
        <v>-0.50064</v>
      </c>
      <c r="AN86" s="44">
        <v>-0.27549</v>
      </c>
      <c r="AO86" s="44">
        <v>0</v>
      </c>
      <c r="AP86" s="44">
        <v>0</v>
      </c>
      <c r="AQ86" s="44">
        <v>0</v>
      </c>
      <c r="AR86" s="44">
        <v>0</v>
      </c>
      <c r="AS86" s="44">
        <v>0</v>
      </c>
      <c r="AT86" s="44">
        <v>0</v>
      </c>
      <c r="AU86" s="44">
        <v>0</v>
      </c>
      <c r="AV86" s="44">
        <v>0</v>
      </c>
      <c r="AW86" s="51">
        <v>0</v>
      </c>
    </row>
    <row r="87" spans="7:49">
      <c r="G87" s="40">
        <v>1.28693339709999e-5</v>
      </c>
      <c r="H87">
        <v>-0.000237686113384</v>
      </c>
      <c r="I87">
        <v>-0.0001762656550085</v>
      </c>
      <c r="J87">
        <v>0.0008679109976205</v>
      </c>
      <c r="K87">
        <v>0.000137212135262</v>
      </c>
      <c r="L87" s="48">
        <v>-5.27442169944999e-5</v>
      </c>
      <c r="R87" s="48"/>
      <c r="U87" s="29">
        <v>-4.4281036801902e-7</v>
      </c>
      <c r="V87" s="30">
        <v>0.286719149645824</v>
      </c>
      <c r="W87" s="30">
        <v>-1.66764953597742e-6</v>
      </c>
      <c r="X87" s="30">
        <v>0</v>
      </c>
      <c r="Y87" s="30">
        <v>0</v>
      </c>
      <c r="Z87" s="45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48">
        <v>0</v>
      </c>
      <c r="AH87" s="9">
        <v>0.57081</v>
      </c>
      <c r="AI87" s="10">
        <v>-0.6957</v>
      </c>
      <c r="AJ87" s="11">
        <v>-0.43609</v>
      </c>
      <c r="AL87" s="40">
        <v>0.57081</v>
      </c>
      <c r="AM87">
        <v>-0.6957</v>
      </c>
      <c r="AN87">
        <v>-0.43609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48">
        <v>0</v>
      </c>
    </row>
    <row r="88" ht="14.25" spans="7:49">
      <c r="G88" s="40">
        <v>0.000468497747123</v>
      </c>
      <c r="H88">
        <v>-0.0001762656550085</v>
      </c>
      <c r="I88">
        <v>0.000370778436314</v>
      </c>
      <c r="J88">
        <v>-0.000182732330733</v>
      </c>
      <c r="K88">
        <v>0.0004529201831635</v>
      </c>
      <c r="L88" s="48">
        <v>-0.000430911949326</v>
      </c>
      <c r="R88" s="48"/>
      <c r="U88" s="29">
        <v>-2.67845222400032e-6</v>
      </c>
      <c r="V88" s="30">
        <v>-1.6676495359913e-6</v>
      </c>
      <c r="W88" s="30">
        <v>0.286718507134976</v>
      </c>
      <c r="X88" s="30">
        <v>0</v>
      </c>
      <c r="Y88" s="30">
        <v>0</v>
      </c>
      <c r="Z88" s="45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48">
        <v>0</v>
      </c>
      <c r="AH88" s="12">
        <v>0.02667</v>
      </c>
      <c r="AI88" s="13">
        <v>-0.51512</v>
      </c>
      <c r="AJ88" s="14">
        <v>0.8567</v>
      </c>
      <c r="AL88" s="40">
        <v>0.02667</v>
      </c>
      <c r="AM88">
        <v>-0.51512</v>
      </c>
      <c r="AN88">
        <v>0.8567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48">
        <v>0</v>
      </c>
    </row>
    <row r="89" spans="7:49">
      <c r="G89" s="40">
        <v>0.0007012887559245</v>
      </c>
      <c r="H89">
        <v>-0.0008679109976205</v>
      </c>
      <c r="I89">
        <v>0.000182732330733</v>
      </c>
      <c r="J89">
        <v>0.001687709381748</v>
      </c>
      <c r="K89">
        <v>0.00058671821096</v>
      </c>
      <c r="L89" s="48">
        <v>-0.000409669766007</v>
      </c>
      <c r="R89" s="48"/>
      <c r="U89" s="29">
        <v>0</v>
      </c>
      <c r="V89" s="30">
        <v>0</v>
      </c>
      <c r="W89" s="30">
        <v>0</v>
      </c>
      <c r="X89" s="30">
        <v>0.421239080274102</v>
      </c>
      <c r="Y89" s="30">
        <v>-0.143262603881598</v>
      </c>
      <c r="Z89" s="45">
        <v>-0.01911756581583</v>
      </c>
      <c r="AA89">
        <v>0</v>
      </c>
      <c r="AB89">
        <v>0</v>
      </c>
      <c r="AC89">
        <v>0</v>
      </c>
      <c r="AD89">
        <v>0</v>
      </c>
      <c r="AE89">
        <v>0</v>
      </c>
      <c r="AF89" s="48">
        <v>0</v>
      </c>
      <c r="AL89" s="40">
        <v>0</v>
      </c>
      <c r="AM89">
        <v>0</v>
      </c>
      <c r="AN89">
        <v>0</v>
      </c>
      <c r="AO89">
        <f t="array" ref="AO89:AQ91">AH86:AJ88</f>
        <v>-0.82065</v>
      </c>
      <c r="AP89">
        <v>-0.50064</v>
      </c>
      <c r="AQ89">
        <v>-0.27549</v>
      </c>
      <c r="AR89">
        <v>0</v>
      </c>
      <c r="AS89">
        <v>0</v>
      </c>
      <c r="AT89">
        <v>0</v>
      </c>
      <c r="AU89">
        <v>0</v>
      </c>
      <c r="AV89">
        <v>0</v>
      </c>
      <c r="AW89" s="48">
        <v>0</v>
      </c>
    </row>
    <row r="90" ht="14.25" spans="7:49">
      <c r="G90" s="40">
        <v>-0.00156049917392</v>
      </c>
      <c r="H90">
        <v>-0.000137212135262</v>
      </c>
      <c r="I90">
        <v>-0.0004529201831635</v>
      </c>
      <c r="J90">
        <v>0.00058671821096</v>
      </c>
      <c r="K90">
        <v>-0.002760643211052</v>
      </c>
      <c r="L90" s="48">
        <v>0.0052416752084285</v>
      </c>
      <c r="R90" s="48"/>
      <c r="U90" s="29">
        <v>0</v>
      </c>
      <c r="V90" s="30">
        <v>0</v>
      </c>
      <c r="W90" s="30">
        <v>0</v>
      </c>
      <c r="X90" s="30">
        <v>-0.143262603881598</v>
      </c>
      <c r="Y90" s="30">
        <v>0.316221343990702</v>
      </c>
      <c r="Z90" s="45">
        <v>-0.01436724644162</v>
      </c>
      <c r="AA90">
        <v>0</v>
      </c>
      <c r="AB90">
        <v>0</v>
      </c>
      <c r="AC90">
        <v>0</v>
      </c>
      <c r="AD90">
        <v>0</v>
      </c>
      <c r="AE90">
        <v>0</v>
      </c>
      <c r="AF90" s="48">
        <v>0</v>
      </c>
      <c r="AH90" t="s">
        <v>10</v>
      </c>
      <c r="AL90" s="40">
        <v>0</v>
      </c>
      <c r="AM90">
        <v>0</v>
      </c>
      <c r="AN90">
        <v>0</v>
      </c>
      <c r="AO90">
        <v>0.57081</v>
      </c>
      <c r="AP90">
        <v>-0.6957</v>
      </c>
      <c r="AQ90">
        <v>-0.43609</v>
      </c>
      <c r="AR90">
        <v>0</v>
      </c>
      <c r="AS90">
        <v>0</v>
      </c>
      <c r="AT90">
        <v>0</v>
      </c>
      <c r="AU90">
        <v>0</v>
      </c>
      <c r="AV90">
        <v>0</v>
      </c>
      <c r="AW90" s="48">
        <v>0</v>
      </c>
    </row>
    <row r="91" ht="14.25" spans="7:49">
      <c r="G91" s="41">
        <v>0.001622074255154</v>
      </c>
      <c r="H91" s="42">
        <v>5.27442169944999e-5</v>
      </c>
      <c r="I91" s="42">
        <v>0.000430911949326</v>
      </c>
      <c r="J91" s="42">
        <v>-0.000409669766007</v>
      </c>
      <c r="K91" s="42">
        <v>0.0052416752084285</v>
      </c>
      <c r="L91" s="49">
        <v>-0.006147109531557</v>
      </c>
      <c r="R91" s="48"/>
      <c r="U91" s="33">
        <v>0</v>
      </c>
      <c r="V91" s="34">
        <v>0</v>
      </c>
      <c r="W91" s="34">
        <v>0</v>
      </c>
      <c r="X91" s="34">
        <v>-0.01911756581583</v>
      </c>
      <c r="Y91" s="34">
        <v>-0.01436724644162</v>
      </c>
      <c r="Z91" s="46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48">
        <v>0</v>
      </c>
      <c r="AH91" s="6">
        <v>-0.82063</v>
      </c>
      <c r="AI91" s="7">
        <v>-0.50057</v>
      </c>
      <c r="AJ91" s="8">
        <v>-0.27567</v>
      </c>
      <c r="AL91" s="40">
        <v>0</v>
      </c>
      <c r="AM91">
        <v>0</v>
      </c>
      <c r="AN91">
        <v>0</v>
      </c>
      <c r="AO91">
        <v>0.02667</v>
      </c>
      <c r="AP91">
        <v>-0.51512</v>
      </c>
      <c r="AQ91">
        <v>0.8567</v>
      </c>
      <c r="AR91">
        <v>0</v>
      </c>
      <c r="AS91">
        <v>0</v>
      </c>
      <c r="AT91">
        <v>0</v>
      </c>
      <c r="AU91">
        <v>0</v>
      </c>
      <c r="AV91">
        <v>0</v>
      </c>
      <c r="AW91" s="48">
        <v>0</v>
      </c>
    </row>
    <row r="92" spans="7:49">
      <c r="G92" s="40"/>
      <c r="R92" s="48"/>
      <c r="U92" s="35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>
        <v>0.291750361389107</v>
      </c>
      <c r="AB92">
        <v>0.010169947799648</v>
      </c>
      <c r="AC92">
        <v>-0.02238010224572</v>
      </c>
      <c r="AD92">
        <v>0</v>
      </c>
      <c r="AE92">
        <v>0</v>
      </c>
      <c r="AF92" s="48">
        <v>0</v>
      </c>
      <c r="AH92" s="9">
        <v>0.57084</v>
      </c>
      <c r="AI92" s="10">
        <v>-0.69568</v>
      </c>
      <c r="AJ92" s="11">
        <v>-0.43608</v>
      </c>
      <c r="AL92" s="40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-0.82063</v>
      </c>
      <c r="AS92">
        <v>-0.50057</v>
      </c>
      <c r="AT92">
        <v>-0.27567</v>
      </c>
      <c r="AU92">
        <v>0</v>
      </c>
      <c r="AV92">
        <v>0</v>
      </c>
      <c r="AW92" s="48">
        <v>0</v>
      </c>
    </row>
    <row r="93" ht="14.25" spans="7:49">
      <c r="G93" s="40"/>
      <c r="R93" s="48"/>
      <c r="U93" s="35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>
        <v>0.010169947799648</v>
      </c>
      <c r="AB93">
        <v>0.301655819202112</v>
      </c>
      <c r="AC93">
        <v>-0.03527668659744</v>
      </c>
      <c r="AD93">
        <v>0</v>
      </c>
      <c r="AE93">
        <v>0</v>
      </c>
      <c r="AF93" s="48">
        <v>0</v>
      </c>
      <c r="AH93" s="12">
        <v>0.02651</v>
      </c>
      <c r="AI93" s="13">
        <v>-0.51522</v>
      </c>
      <c r="AJ93" s="14">
        <v>0.85665</v>
      </c>
      <c r="AL93" s="40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</v>
      </c>
      <c r="AS93">
        <v>-0.69568</v>
      </c>
      <c r="AT93">
        <v>-0.43608</v>
      </c>
      <c r="AU93">
        <v>0</v>
      </c>
      <c r="AV93">
        <v>0</v>
      </c>
      <c r="AW93" s="48">
        <v>0</v>
      </c>
    </row>
    <row r="94" spans="7:49">
      <c r="G94" s="40"/>
      <c r="R94" s="48"/>
      <c r="U94" s="35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>
        <v>-0.02238010224572</v>
      </c>
      <c r="AB94">
        <v>-0.03527668659744</v>
      </c>
      <c r="AC94">
        <v>0.35222359177753</v>
      </c>
      <c r="AD94">
        <v>0</v>
      </c>
      <c r="AE94">
        <v>0</v>
      </c>
      <c r="AF94" s="48">
        <v>0</v>
      </c>
      <c r="AL94" s="40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0.02651</v>
      </c>
      <c r="AS94">
        <v>-0.51522</v>
      </c>
      <c r="AT94">
        <v>0.85665</v>
      </c>
      <c r="AU94">
        <v>0</v>
      </c>
      <c r="AV94">
        <v>0</v>
      </c>
      <c r="AW94" s="48">
        <v>0</v>
      </c>
    </row>
    <row r="95" spans="7:49">
      <c r="G95" s="40"/>
      <c r="R95" s="48"/>
      <c r="U95" s="35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>
        <v>0</v>
      </c>
      <c r="AB95">
        <v>0</v>
      </c>
      <c r="AC95">
        <v>0</v>
      </c>
      <c r="AD95">
        <v>0.283964153577672</v>
      </c>
      <c r="AE95">
        <v>0.142736131283752</v>
      </c>
      <c r="AF95" s="48">
        <v>-0.02924182459382</v>
      </c>
      <c r="AL95" s="40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-0.82063</v>
      </c>
      <c r="AV95">
        <v>-0.50057</v>
      </c>
      <c r="AW95" s="48">
        <v>-0.27567</v>
      </c>
    </row>
    <row r="96" spans="7:49">
      <c r="G96" s="40"/>
      <c r="R96" s="48"/>
      <c r="U96" s="35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>
        <v>0</v>
      </c>
      <c r="AB96">
        <v>0</v>
      </c>
      <c r="AC96">
        <v>0</v>
      </c>
      <c r="AD96">
        <v>0.142736131283752</v>
      </c>
      <c r="AE96">
        <v>0.393574073664416</v>
      </c>
      <c r="AF96" s="48">
        <v>-0.059467798124328</v>
      </c>
      <c r="AL96" s="40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</v>
      </c>
      <c r="AV96">
        <v>-0.69568</v>
      </c>
      <c r="AW96" s="48">
        <v>-0.43608</v>
      </c>
    </row>
    <row r="97" ht="14.25" spans="7:49">
      <c r="G97" s="41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9"/>
      <c r="U97" s="36">
        <v>0</v>
      </c>
      <c r="V97" s="37">
        <v>0</v>
      </c>
      <c r="W97" s="37">
        <v>0</v>
      </c>
      <c r="X97" s="37">
        <v>0</v>
      </c>
      <c r="Y97" s="37">
        <v>0</v>
      </c>
      <c r="Z97" s="37">
        <v>0</v>
      </c>
      <c r="AA97" s="42">
        <v>0</v>
      </c>
      <c r="AB97" s="42">
        <v>0</v>
      </c>
      <c r="AC97" s="42">
        <v>0</v>
      </c>
      <c r="AD97" s="42">
        <v>-0.02924182459382</v>
      </c>
      <c r="AE97" s="42">
        <v>-0.059467798124328</v>
      </c>
      <c r="AF97" s="49">
        <v>0.560942823532528</v>
      </c>
      <c r="AL97" s="41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0.02651</v>
      </c>
      <c r="AV97" s="42">
        <v>-0.51522</v>
      </c>
      <c r="AW97" s="49">
        <v>0.85665</v>
      </c>
    </row>
    <row r="99" ht="14.25" spans="7:38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38">
        <v>-0.48003623794714</v>
      </c>
      <c r="H100" s="39">
        <v>0.507130546069392</v>
      </c>
      <c r="I100" s="39">
        <v>-0.046558792956021</v>
      </c>
      <c r="J100" s="39">
        <v>-0.074031613962382</v>
      </c>
      <c r="K100" s="39">
        <v>-0.097214082048771</v>
      </c>
      <c r="L100" s="47">
        <v>-0.214894594324889</v>
      </c>
      <c r="M100" s="44"/>
      <c r="N100" s="44"/>
      <c r="O100" s="44"/>
      <c r="P100" s="44"/>
      <c r="Q100" s="44"/>
      <c r="R100" s="51"/>
      <c r="U100" s="27">
        <f t="array" ref="U100:AF111">MMULT(MMULT(AL100:AW111,AY2:BJ13),TRANSPOSE(AL100:AW111))</f>
        <v>0.286720825409536</v>
      </c>
      <c r="V100" s="28">
        <v>2.13319679837065e-8</v>
      </c>
      <c r="W100" s="28">
        <v>4.79051775983952e-7</v>
      </c>
      <c r="X100" s="28">
        <v>0</v>
      </c>
      <c r="Y100" s="28">
        <v>0</v>
      </c>
      <c r="Z100" s="43">
        <v>0</v>
      </c>
      <c r="AA100" s="44">
        <v>0</v>
      </c>
      <c r="AB100" s="44">
        <v>0</v>
      </c>
      <c r="AC100" s="44">
        <v>0</v>
      </c>
      <c r="AD100" s="44">
        <v>0</v>
      </c>
      <c r="AE100" s="44">
        <v>0</v>
      </c>
      <c r="AF100" s="51">
        <v>0</v>
      </c>
      <c r="AH100" s="6">
        <v>-0.82104</v>
      </c>
      <c r="AI100" s="7">
        <v>-0.50106</v>
      </c>
      <c r="AJ100" s="8">
        <v>-0.27356</v>
      </c>
      <c r="AL100" s="53">
        <f t="array" ref="AL100:AN102">AH100:AJ102</f>
        <v>-0.82104</v>
      </c>
      <c r="AM100" s="44">
        <v>-0.50106</v>
      </c>
      <c r="AN100" s="44">
        <v>-0.27356</v>
      </c>
      <c r="AO100" s="44">
        <v>0</v>
      </c>
      <c r="AP100" s="44">
        <v>0</v>
      </c>
      <c r="AQ100" s="44">
        <v>0</v>
      </c>
      <c r="AR100" s="44">
        <v>0</v>
      </c>
      <c r="AS100" s="44">
        <v>0</v>
      </c>
      <c r="AT100" s="44">
        <v>0</v>
      </c>
      <c r="AU100" s="44">
        <v>0</v>
      </c>
      <c r="AV100" s="44">
        <v>0</v>
      </c>
      <c r="AW100" s="51">
        <v>0</v>
      </c>
    </row>
    <row r="101" spans="7:49">
      <c r="G101" s="40">
        <v>0.507130546069392</v>
      </c>
      <c r="H101">
        <v>-0.412837650668547</v>
      </c>
      <c r="I101">
        <v>0.0385747487500555</v>
      </c>
      <c r="J101">
        <v>0.0572778349548925</v>
      </c>
      <c r="K101">
        <v>0.078944316243738</v>
      </c>
      <c r="L101" s="48">
        <v>0.0788944343466295</v>
      </c>
      <c r="R101" s="48"/>
      <c r="U101" s="29">
        <v>2.13319679698287e-8</v>
      </c>
      <c r="V101" s="30">
        <v>0.28671794106368</v>
      </c>
      <c r="W101" s="30">
        <v>-6.34683391967372e-7</v>
      </c>
      <c r="X101" s="30">
        <v>0</v>
      </c>
      <c r="Y101" s="30">
        <v>0</v>
      </c>
      <c r="Z101" s="45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48">
        <v>0</v>
      </c>
      <c r="AH101" s="9">
        <v>0.57013</v>
      </c>
      <c r="AI101" s="10">
        <v>-0.6953</v>
      </c>
      <c r="AJ101" s="11">
        <v>-0.43761</v>
      </c>
      <c r="AL101" s="40">
        <v>0.57013</v>
      </c>
      <c r="AM101">
        <v>-0.6953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48">
        <v>0</v>
      </c>
    </row>
    <row r="102" ht="14.25" spans="7:49">
      <c r="G102" s="40">
        <v>-0.046558792956021</v>
      </c>
      <c r="H102">
        <v>0.0385747487500555</v>
      </c>
      <c r="I102">
        <v>0.078492775904578</v>
      </c>
      <c r="J102">
        <v>0.069394736824671</v>
      </c>
      <c r="K102">
        <v>0.100018527633987</v>
      </c>
      <c r="L102" s="48">
        <v>0.000275013047349007</v>
      </c>
      <c r="R102" s="48"/>
      <c r="U102" s="29">
        <v>4.7905177599783e-7</v>
      </c>
      <c r="V102" s="30">
        <v>-6.34683391967372e-7</v>
      </c>
      <c r="W102" s="30">
        <v>0.286719461769216</v>
      </c>
      <c r="X102" s="30">
        <v>0</v>
      </c>
      <c r="Y102" s="30">
        <v>0</v>
      </c>
      <c r="Z102" s="45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48">
        <v>0</v>
      </c>
      <c r="AH102" s="12">
        <v>0.02906</v>
      </c>
      <c r="AI102" s="13">
        <v>-0.51526</v>
      </c>
      <c r="AJ102" s="14">
        <v>0.85654</v>
      </c>
      <c r="AL102" s="40">
        <v>0.02906</v>
      </c>
      <c r="AM102">
        <v>-0.51526</v>
      </c>
      <c r="AN102">
        <v>0.85654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48">
        <v>0</v>
      </c>
    </row>
    <row r="103" spans="7:49">
      <c r="G103" s="40">
        <v>0.074031613962382</v>
      </c>
      <c r="H103">
        <v>-0.0572778349548925</v>
      </c>
      <c r="I103">
        <v>-0.069394736824671</v>
      </c>
      <c r="J103">
        <v>-0.060252132196654</v>
      </c>
      <c r="K103">
        <v>-0.0987377125280325</v>
      </c>
      <c r="L103" s="48">
        <v>0.004288662859421</v>
      </c>
      <c r="R103" s="48"/>
      <c r="U103" s="29">
        <v>0</v>
      </c>
      <c r="V103" s="30">
        <v>0</v>
      </c>
      <c r="W103" s="30">
        <v>0</v>
      </c>
      <c r="X103" s="30">
        <v>0.42138912060418</v>
      </c>
      <c r="Y103" s="30">
        <v>-0.14317711624786</v>
      </c>
      <c r="Z103" s="45">
        <v>-0.01965735041986</v>
      </c>
      <c r="AA103">
        <v>0</v>
      </c>
      <c r="AB103">
        <v>0</v>
      </c>
      <c r="AC103">
        <v>0</v>
      </c>
      <c r="AD103">
        <v>0</v>
      </c>
      <c r="AE103">
        <v>0</v>
      </c>
      <c r="AF103" s="48">
        <v>0</v>
      </c>
      <c r="AL103" s="40">
        <v>0</v>
      </c>
      <c r="AM103">
        <v>0</v>
      </c>
      <c r="AN103">
        <v>0</v>
      </c>
      <c r="AO103">
        <f t="array" ref="AO103:AQ105">AH100:AJ102</f>
        <v>-0.82104</v>
      </c>
      <c r="AP103">
        <v>-0.50106</v>
      </c>
      <c r="AQ103">
        <v>-0.27356</v>
      </c>
      <c r="AR103">
        <v>0</v>
      </c>
      <c r="AS103">
        <v>0</v>
      </c>
      <c r="AT103">
        <v>0</v>
      </c>
      <c r="AU103">
        <v>0</v>
      </c>
      <c r="AV103">
        <v>0</v>
      </c>
      <c r="AW103" s="48">
        <v>0</v>
      </c>
    </row>
    <row r="104" ht="14.25" spans="7:49">
      <c r="G104" s="40">
        <v>0.097214082048771</v>
      </c>
      <c r="H104">
        <v>-0.078944316243738</v>
      </c>
      <c r="I104">
        <v>-0.100018527633987</v>
      </c>
      <c r="J104">
        <v>-0.0987377125280325</v>
      </c>
      <c r="K104">
        <v>-0.133052907223173</v>
      </c>
      <c r="L104" s="48">
        <v>0.00989227419073898</v>
      </c>
      <c r="R104" s="48"/>
      <c r="U104" s="29">
        <v>0</v>
      </c>
      <c r="V104" s="30">
        <v>0</v>
      </c>
      <c r="W104" s="30">
        <v>0</v>
      </c>
      <c r="X104" s="30">
        <v>-0.14317711624786</v>
      </c>
      <c r="Y104" s="30">
        <v>0.316041307188958</v>
      </c>
      <c r="Z104" s="45">
        <v>-0.01400096752208</v>
      </c>
      <c r="AA104">
        <v>0</v>
      </c>
      <c r="AB104">
        <v>0</v>
      </c>
      <c r="AC104">
        <v>0</v>
      </c>
      <c r="AD104">
        <v>0</v>
      </c>
      <c r="AE104">
        <v>0</v>
      </c>
      <c r="AF104" s="48">
        <v>0</v>
      </c>
      <c r="AH104" t="s">
        <v>10</v>
      </c>
      <c r="AL104" s="40">
        <v>0</v>
      </c>
      <c r="AM104">
        <v>0</v>
      </c>
      <c r="AN104">
        <v>0</v>
      </c>
      <c r="AO104">
        <v>0.57013</v>
      </c>
      <c r="AP104">
        <v>-0.6953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48">
        <v>0</v>
      </c>
    </row>
    <row r="105" ht="14.25" spans="7:49">
      <c r="G105" s="41">
        <v>0.214894594324889</v>
      </c>
      <c r="H105" s="42">
        <v>-0.0788944343466295</v>
      </c>
      <c r="I105" s="42">
        <v>-0.000275013047349004</v>
      </c>
      <c r="J105" s="42">
        <v>0.00428866285942099</v>
      </c>
      <c r="K105" s="42">
        <v>0.00989227419073898</v>
      </c>
      <c r="L105" s="49">
        <v>-0.101634623364114</v>
      </c>
      <c r="R105" s="48"/>
      <c r="U105" s="33">
        <v>0</v>
      </c>
      <c r="V105" s="34">
        <v>0</v>
      </c>
      <c r="W105" s="34">
        <v>0</v>
      </c>
      <c r="X105" s="34">
        <v>-0.01965735041986</v>
      </c>
      <c r="Y105" s="34">
        <v>-0.01400096752208</v>
      </c>
      <c r="Z105" s="46">
        <v>0.2404980393139</v>
      </c>
      <c r="AA105">
        <v>0</v>
      </c>
      <c r="AB105">
        <v>0</v>
      </c>
      <c r="AC105">
        <v>0</v>
      </c>
      <c r="AD105">
        <v>0</v>
      </c>
      <c r="AE105">
        <v>0</v>
      </c>
      <c r="AF105" s="48">
        <v>0</v>
      </c>
      <c r="AH105" s="6">
        <v>-0.82115</v>
      </c>
      <c r="AI105" s="7">
        <v>-0.50105</v>
      </c>
      <c r="AJ105" s="8">
        <v>-0.27326</v>
      </c>
      <c r="AL105" s="40">
        <v>0</v>
      </c>
      <c r="AM105">
        <v>0</v>
      </c>
      <c r="AN105">
        <v>0</v>
      </c>
      <c r="AO105">
        <v>0.02906</v>
      </c>
      <c r="AP105">
        <v>-0.51526</v>
      </c>
      <c r="AQ105">
        <v>0.85654</v>
      </c>
      <c r="AR105">
        <v>0</v>
      </c>
      <c r="AS105">
        <v>0</v>
      </c>
      <c r="AT105">
        <v>0</v>
      </c>
      <c r="AU105">
        <v>0</v>
      </c>
      <c r="AV105">
        <v>0</v>
      </c>
      <c r="AW105" s="48">
        <v>0</v>
      </c>
    </row>
    <row r="106" spans="7:49">
      <c r="G106" s="40"/>
      <c r="R106" s="48"/>
      <c r="U106" s="35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>
        <v>0.291630758579313</v>
      </c>
      <c r="AB106">
        <v>0.010116303193391</v>
      </c>
      <c r="AC106">
        <v>-0.022184846718014</v>
      </c>
      <c r="AD106">
        <v>0</v>
      </c>
      <c r="AE106">
        <v>0</v>
      </c>
      <c r="AF106" s="48">
        <v>0</v>
      </c>
      <c r="AH106" s="9">
        <v>0.56996</v>
      </c>
      <c r="AI106" s="10">
        <v>-0.69531</v>
      </c>
      <c r="AJ106" s="11">
        <v>-0.43782</v>
      </c>
      <c r="AL106" s="40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</v>
      </c>
      <c r="AS106">
        <v>-0.50105</v>
      </c>
      <c r="AT106">
        <v>-0.27326</v>
      </c>
      <c r="AU106">
        <v>0</v>
      </c>
      <c r="AV106">
        <v>0</v>
      </c>
      <c r="AW106" s="48">
        <v>0</v>
      </c>
    </row>
    <row r="107" ht="14.25" spans="7:49">
      <c r="G107" s="40"/>
      <c r="R107" s="48"/>
      <c r="U107" s="35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>
        <v>0.010116303193391</v>
      </c>
      <c r="AB107">
        <v>0.301797570382237</v>
      </c>
      <c r="AC107">
        <v>-0.035408482969298</v>
      </c>
      <c r="AD107">
        <v>0</v>
      </c>
      <c r="AE107">
        <v>0</v>
      </c>
      <c r="AF107" s="48">
        <v>0</v>
      </c>
      <c r="AH107" s="12">
        <v>0.02936</v>
      </c>
      <c r="AI107" s="13">
        <v>-0.51526</v>
      </c>
      <c r="AJ107" s="14">
        <v>0.85653</v>
      </c>
      <c r="AL107" s="40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</v>
      </c>
      <c r="AS107">
        <v>-0.69531</v>
      </c>
      <c r="AT107">
        <v>-0.43782</v>
      </c>
      <c r="AU107">
        <v>0</v>
      </c>
      <c r="AV107">
        <v>0</v>
      </c>
      <c r="AW107" s="48">
        <v>0</v>
      </c>
    </row>
    <row r="108" spans="7:49">
      <c r="G108" s="40"/>
      <c r="R108" s="48"/>
      <c r="U108" s="35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>
        <v>-0.022184846718014</v>
      </c>
      <c r="AB108">
        <v>-0.035408482969298</v>
      </c>
      <c r="AC108">
        <v>0.352203112343342</v>
      </c>
      <c r="AD108">
        <v>0</v>
      </c>
      <c r="AE108">
        <v>0</v>
      </c>
      <c r="AF108" s="48">
        <v>0</v>
      </c>
      <c r="AL108" s="40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0.02936</v>
      </c>
      <c r="AS108">
        <v>-0.51526</v>
      </c>
      <c r="AT108">
        <v>0.85653</v>
      </c>
      <c r="AU108">
        <v>0</v>
      </c>
      <c r="AV108">
        <v>0</v>
      </c>
      <c r="AW108" s="48">
        <v>0</v>
      </c>
    </row>
    <row r="109" spans="7:49">
      <c r="G109" s="40"/>
      <c r="R109" s="48"/>
      <c r="U109" s="35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>
        <v>0</v>
      </c>
      <c r="AB109">
        <v>0</v>
      </c>
      <c r="AC109">
        <v>0</v>
      </c>
      <c r="AD109">
        <v>0.283545475994162</v>
      </c>
      <c r="AE109">
        <v>0.142536693418424</v>
      </c>
      <c r="AF109" s="48">
        <v>-0.028298189476596</v>
      </c>
      <c r="AL109" s="40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</v>
      </c>
      <c r="AV109">
        <v>-0.50105</v>
      </c>
      <c r="AW109" s="48">
        <v>-0.27326</v>
      </c>
    </row>
    <row r="110" spans="7:49">
      <c r="G110" s="40"/>
      <c r="R110" s="48"/>
      <c r="U110" s="35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>
        <v>0</v>
      </c>
      <c r="AB110">
        <v>0</v>
      </c>
      <c r="AC110">
        <v>0</v>
      </c>
      <c r="AD110">
        <v>0.142536693418424</v>
      </c>
      <c r="AE110">
        <v>0.394068270679744</v>
      </c>
      <c r="AF110" s="48">
        <v>-0.060107954291636</v>
      </c>
      <c r="AL110" s="4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</v>
      </c>
      <c r="AV110">
        <v>-0.69531</v>
      </c>
      <c r="AW110" s="48">
        <v>-0.43782</v>
      </c>
    </row>
    <row r="111" ht="14.25" spans="7:49">
      <c r="G111" s="41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9"/>
      <c r="U111" s="36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42">
        <v>0</v>
      </c>
      <c r="AB111" s="42">
        <v>0</v>
      </c>
      <c r="AC111" s="42">
        <v>0</v>
      </c>
      <c r="AD111" s="42">
        <v>-0.028298189476596</v>
      </c>
      <c r="AE111" s="42">
        <v>-0.060107954291636</v>
      </c>
      <c r="AF111" s="49">
        <v>0.560867544262734</v>
      </c>
      <c r="AL111" s="41">
        <v>0</v>
      </c>
      <c r="AM111" s="42">
        <v>0</v>
      </c>
      <c r="AN111" s="42">
        <v>0</v>
      </c>
      <c r="AO111" s="42">
        <v>0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0.02936</v>
      </c>
      <c r="AV111" s="42">
        <v>-0.51526</v>
      </c>
      <c r="AW111" s="49">
        <v>0.85653</v>
      </c>
    </row>
    <row r="113" ht="14.25" spans="7:38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38"/>
      <c r="H114" s="39"/>
      <c r="I114" s="39"/>
      <c r="J114" s="39"/>
      <c r="K114" s="39"/>
      <c r="L114" s="47"/>
      <c r="M114" s="44"/>
      <c r="N114" s="44"/>
      <c r="O114" s="44"/>
      <c r="P114" s="44"/>
      <c r="Q114" s="44"/>
      <c r="R114" s="51"/>
      <c r="U114" s="27">
        <f t="array" ref="U114:AF125">MMULT(MMULT(AL114:AW125,AY2:BJ13),TRANSPOSE(AL114:AW125))</f>
        <v>0</v>
      </c>
      <c r="V114" s="28">
        <v>0</v>
      </c>
      <c r="W114" s="28">
        <v>0</v>
      </c>
      <c r="X114" s="28">
        <v>0</v>
      </c>
      <c r="Y114" s="28">
        <v>0</v>
      </c>
      <c r="Z114" s="43">
        <v>0</v>
      </c>
      <c r="AA114" s="44">
        <v>0</v>
      </c>
      <c r="AB114" s="44">
        <v>0</v>
      </c>
      <c r="AC114" s="44">
        <v>0</v>
      </c>
      <c r="AD114" s="44">
        <v>0</v>
      </c>
      <c r="AE114" s="44">
        <v>0</v>
      </c>
      <c r="AF114" s="51">
        <v>0</v>
      </c>
      <c r="AH114" s="53"/>
      <c r="AI114" s="44"/>
      <c r="AJ114" s="51"/>
      <c r="AL114" s="53">
        <f t="array" ref="AL114:AN116">AH114:AJ116</f>
        <v>0</v>
      </c>
      <c r="AM114" s="44">
        <v>0</v>
      </c>
      <c r="AN114" s="44">
        <v>0</v>
      </c>
      <c r="AO114" s="44">
        <v>0</v>
      </c>
      <c r="AP114" s="44">
        <v>0</v>
      </c>
      <c r="AQ114" s="44">
        <v>0</v>
      </c>
      <c r="AR114" s="44">
        <v>0</v>
      </c>
      <c r="AS114" s="44">
        <v>0</v>
      </c>
      <c r="AT114" s="44">
        <v>0</v>
      </c>
      <c r="AU114" s="44">
        <v>0</v>
      </c>
      <c r="AV114" s="44">
        <v>0</v>
      </c>
      <c r="AW114" s="51">
        <v>0</v>
      </c>
    </row>
    <row r="115" spans="7:49">
      <c r="G115" s="40"/>
      <c r="L115" s="48"/>
      <c r="R115" s="48"/>
      <c r="U115" s="29">
        <v>0</v>
      </c>
      <c r="V115" s="30">
        <v>0</v>
      </c>
      <c r="W115" s="30">
        <v>0</v>
      </c>
      <c r="X115" s="30">
        <v>0</v>
      </c>
      <c r="Y115" s="30">
        <v>0</v>
      </c>
      <c r="Z115" s="4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48">
        <v>0</v>
      </c>
      <c r="AH115" s="40"/>
      <c r="AJ115" s="48"/>
      <c r="AL115" s="40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48">
        <v>0</v>
      </c>
    </row>
    <row r="116" ht="14.25" spans="7:49">
      <c r="G116" s="40"/>
      <c r="L116" s="48"/>
      <c r="R116" s="48"/>
      <c r="U116" s="29">
        <v>0</v>
      </c>
      <c r="V116" s="30">
        <v>0</v>
      </c>
      <c r="W116" s="30">
        <v>0</v>
      </c>
      <c r="X116" s="30">
        <v>0</v>
      </c>
      <c r="Y116" s="30">
        <v>0</v>
      </c>
      <c r="Z116" s="45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48">
        <v>0</v>
      </c>
      <c r="AH116" s="41"/>
      <c r="AI116" s="42"/>
      <c r="AJ116" s="49"/>
      <c r="AL116" s="40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48">
        <v>0</v>
      </c>
    </row>
    <row r="117" spans="7:49">
      <c r="G117" s="40"/>
      <c r="L117" s="48"/>
      <c r="R117" s="48"/>
      <c r="U117" s="29">
        <v>0</v>
      </c>
      <c r="V117" s="30">
        <v>0</v>
      </c>
      <c r="W117" s="30">
        <v>0</v>
      </c>
      <c r="X117" s="30">
        <v>0</v>
      </c>
      <c r="Y117" s="30">
        <v>0</v>
      </c>
      <c r="Z117" s="45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48">
        <v>0</v>
      </c>
      <c r="AL117" s="40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48">
        <v>0</v>
      </c>
    </row>
    <row r="118" ht="14.25" spans="7:49">
      <c r="G118" s="40"/>
      <c r="L118" s="48"/>
      <c r="R118" s="48"/>
      <c r="U118" s="29">
        <v>0</v>
      </c>
      <c r="V118" s="30">
        <v>0</v>
      </c>
      <c r="W118" s="30">
        <v>0</v>
      </c>
      <c r="X118" s="30">
        <v>0</v>
      </c>
      <c r="Y118" s="30">
        <v>0</v>
      </c>
      <c r="Z118" s="45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48">
        <v>0</v>
      </c>
      <c r="AH118" t="s">
        <v>10</v>
      </c>
      <c r="AL118" s="40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48">
        <v>0</v>
      </c>
    </row>
    <row r="119" ht="14.25" spans="7:49">
      <c r="G119" s="41"/>
      <c r="H119" s="42"/>
      <c r="I119" s="42"/>
      <c r="J119" s="42"/>
      <c r="K119" s="42"/>
      <c r="L119" s="49"/>
      <c r="R119" s="48"/>
      <c r="U119" s="33">
        <v>0</v>
      </c>
      <c r="V119" s="34">
        <v>0</v>
      </c>
      <c r="W119" s="34">
        <v>0</v>
      </c>
      <c r="X119" s="34">
        <v>0</v>
      </c>
      <c r="Y119" s="34">
        <v>0</v>
      </c>
      <c r="Z119" s="46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48">
        <v>0</v>
      </c>
      <c r="AH119" s="53"/>
      <c r="AI119" s="44"/>
      <c r="AJ119" s="51"/>
      <c r="AL119" s="40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48">
        <v>0</v>
      </c>
    </row>
    <row r="120" spans="7:49">
      <c r="G120" s="40"/>
      <c r="R120" s="48"/>
      <c r="U120" s="35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48">
        <v>0</v>
      </c>
      <c r="AH120" s="40"/>
      <c r="AJ120" s="48"/>
      <c r="AL120" s="4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48">
        <v>0</v>
      </c>
    </row>
    <row r="121" ht="14.25" spans="7:49">
      <c r="G121" s="40"/>
      <c r="R121" s="48"/>
      <c r="U121" s="35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48">
        <v>0</v>
      </c>
      <c r="AH121" s="41"/>
      <c r="AI121" s="42"/>
      <c r="AJ121" s="49"/>
      <c r="AL121" s="40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48">
        <v>0</v>
      </c>
    </row>
    <row r="122" spans="7:49">
      <c r="G122" s="40"/>
      <c r="R122" s="48"/>
      <c r="U122" s="35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48">
        <v>0</v>
      </c>
      <c r="AL122" s="40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48">
        <v>0</v>
      </c>
    </row>
    <row r="123" spans="7:49">
      <c r="G123" s="40"/>
      <c r="R123" s="48"/>
      <c r="U123" s="35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48">
        <v>0</v>
      </c>
      <c r="AL123" s="40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48">
        <v>0</v>
      </c>
    </row>
    <row r="124" spans="7:49">
      <c r="G124" s="40"/>
      <c r="R124" s="48"/>
      <c r="U124" s="35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48">
        <v>0</v>
      </c>
      <c r="AL124" s="40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48">
        <v>0</v>
      </c>
    </row>
    <row r="125" ht="14.25" spans="7:49">
      <c r="G125" s="41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9"/>
      <c r="U125" s="36">
        <v>0</v>
      </c>
      <c r="V125" s="37">
        <v>0</v>
      </c>
      <c r="W125" s="37">
        <v>0</v>
      </c>
      <c r="X125" s="37">
        <v>0</v>
      </c>
      <c r="Y125" s="37">
        <v>0</v>
      </c>
      <c r="Z125" s="37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0</v>
      </c>
      <c r="AF125" s="49">
        <v>0</v>
      </c>
      <c r="AL125" s="41">
        <v>0</v>
      </c>
      <c r="AM125" s="42">
        <v>0</v>
      </c>
      <c r="AN125" s="42">
        <v>0</v>
      </c>
      <c r="AO125" s="42">
        <v>0</v>
      </c>
      <c r="AP125" s="42">
        <v>0</v>
      </c>
      <c r="AQ125" s="42">
        <v>0</v>
      </c>
      <c r="AR125" s="42">
        <v>0</v>
      </c>
      <c r="AS125" s="42">
        <v>0</v>
      </c>
      <c r="AT125" s="42">
        <v>0</v>
      </c>
      <c r="AU125" s="42">
        <v>0</v>
      </c>
      <c r="AV125" s="42">
        <v>0</v>
      </c>
      <c r="AW125" s="49">
        <v>0</v>
      </c>
    </row>
    <row r="127" ht="14.25" spans="7:38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38">
        <v>-0.049490553467195</v>
      </c>
      <c r="H128" s="39">
        <v>-0.0293272089521845</v>
      </c>
      <c r="I128" s="39">
        <v>-0.048139588985873</v>
      </c>
      <c r="J128" s="39">
        <v>0.024609121495325</v>
      </c>
      <c r="K128" s="39">
        <v>0.09497085633354</v>
      </c>
      <c r="L128" s="47">
        <v>-0.101066786404338</v>
      </c>
      <c r="M128" s="44"/>
      <c r="N128" s="44"/>
      <c r="O128" s="44"/>
      <c r="P128" s="44"/>
      <c r="Q128" s="44"/>
      <c r="R128" s="51"/>
      <c r="U128" s="27">
        <f t="array" ref="U128:AF139">MMULT(MMULT(AL128:AW139,AY2:BJ13),TRANSPOSE(AL128:AW139))</f>
        <v>0.28672214595584</v>
      </c>
      <c r="V128" s="28">
        <v>-1.02846464002798e-6</v>
      </c>
      <c r="W128" s="28">
        <v>-7.10979584012117e-7</v>
      </c>
      <c r="X128" s="28">
        <v>0</v>
      </c>
      <c r="Y128" s="28">
        <v>0</v>
      </c>
      <c r="Z128" s="43">
        <v>0</v>
      </c>
      <c r="AA128" s="44">
        <v>0</v>
      </c>
      <c r="AB128" s="44">
        <v>0</v>
      </c>
      <c r="AC128" s="44">
        <v>0</v>
      </c>
      <c r="AD128" s="44">
        <v>0</v>
      </c>
      <c r="AE128" s="44">
        <v>0</v>
      </c>
      <c r="AF128" s="51">
        <v>0</v>
      </c>
      <c r="AH128" s="6">
        <v>-0.82074</v>
      </c>
      <c r="AI128" s="7">
        <v>-0.50125</v>
      </c>
      <c r="AJ128" s="8">
        <v>-0.27412</v>
      </c>
      <c r="AL128" s="53">
        <f t="array" ref="AL128:AN130">AH128:AJ130</f>
        <v>-0.82074</v>
      </c>
      <c r="AM128" s="44">
        <v>-0.50125</v>
      </c>
      <c r="AN128" s="44">
        <v>-0.27412</v>
      </c>
      <c r="AO128" s="44">
        <v>0</v>
      </c>
      <c r="AP128" s="44">
        <v>0</v>
      </c>
      <c r="AQ128" s="44">
        <v>0</v>
      </c>
      <c r="AR128" s="44">
        <v>0</v>
      </c>
      <c r="AS128" s="44">
        <v>0</v>
      </c>
      <c r="AT128" s="44">
        <v>0</v>
      </c>
      <c r="AU128" s="44">
        <v>0</v>
      </c>
      <c r="AV128" s="44">
        <v>0</v>
      </c>
      <c r="AW128" s="51">
        <v>0</v>
      </c>
    </row>
    <row r="129" spans="7:49">
      <c r="G129" s="40">
        <v>-0.0293272089521845</v>
      </c>
      <c r="H129">
        <v>-0.22817890697535</v>
      </c>
      <c r="I129">
        <v>-0.294474154071797</v>
      </c>
      <c r="J129">
        <v>0.255294480673073</v>
      </c>
      <c r="K129">
        <v>0.160064500571758</v>
      </c>
      <c r="L129" s="48">
        <v>-0.117544185163744</v>
      </c>
      <c r="R129" s="48"/>
      <c r="U129" s="29">
        <v>-1.0284646400141e-6</v>
      </c>
      <c r="V129" s="30">
        <v>0.286720261632</v>
      </c>
      <c r="W129" s="30">
        <v>-5.9107327998742e-7</v>
      </c>
      <c r="X129" s="30">
        <v>0</v>
      </c>
      <c r="Y129" s="30">
        <v>0</v>
      </c>
      <c r="Z129" s="45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48">
        <v>0</v>
      </c>
      <c r="AH129" s="9">
        <v>0.57055</v>
      </c>
      <c r="AI129" s="10">
        <v>-0.6944</v>
      </c>
      <c r="AJ129" s="11">
        <v>-0.4385</v>
      </c>
      <c r="AL129" s="40">
        <v>0.57055</v>
      </c>
      <c r="AM129">
        <v>-0.6944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48">
        <v>0</v>
      </c>
    </row>
    <row r="130" ht="14.25" spans="7:49">
      <c r="G130" s="40">
        <v>-0.048139588985873</v>
      </c>
      <c r="H130">
        <v>-0.294474154071797</v>
      </c>
      <c r="I130">
        <v>-0.291649775709577</v>
      </c>
      <c r="J130">
        <v>0.203590325021938</v>
      </c>
      <c r="K130">
        <v>0.161909937992654</v>
      </c>
      <c r="L130" s="48">
        <v>-0.156058206366716</v>
      </c>
      <c r="R130" s="48"/>
      <c r="U130" s="29">
        <v>-7.10979583984361e-7</v>
      </c>
      <c r="V130" s="30">
        <v>-5.9107327998742e-7</v>
      </c>
      <c r="W130" s="30">
        <v>0.286721317392384</v>
      </c>
      <c r="X130" s="30">
        <v>0</v>
      </c>
      <c r="Y130" s="30">
        <v>0</v>
      </c>
      <c r="Z130" s="45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48">
        <v>0</v>
      </c>
      <c r="AH130" s="12">
        <v>0.02945</v>
      </c>
      <c r="AI130" s="13">
        <v>-0.51629</v>
      </c>
      <c r="AJ130" s="14">
        <v>0.85591</v>
      </c>
      <c r="AL130" s="40">
        <v>0.02945</v>
      </c>
      <c r="AM130">
        <v>-0.51629</v>
      </c>
      <c r="AN130">
        <v>0.85591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48">
        <v>0</v>
      </c>
    </row>
    <row r="131" spans="7:49">
      <c r="G131" s="40">
        <v>-0.024609121495325</v>
      </c>
      <c r="H131">
        <v>-0.255294480673073</v>
      </c>
      <c r="I131">
        <v>-0.203590325021938</v>
      </c>
      <c r="J131">
        <v>0.087404506133583</v>
      </c>
      <c r="K131">
        <v>0.097533550909495</v>
      </c>
      <c r="L131" s="48">
        <v>-0.0958407549566895</v>
      </c>
      <c r="R131" s="48"/>
      <c r="U131" s="29">
        <v>0</v>
      </c>
      <c r="V131" s="30">
        <v>0</v>
      </c>
      <c r="W131" s="30">
        <v>0</v>
      </c>
      <c r="X131" s="30">
        <v>0.421248694153917</v>
      </c>
      <c r="Y131" s="30">
        <v>-0.14320810844921</v>
      </c>
      <c r="Z131" s="45">
        <v>-0.019773321184087</v>
      </c>
      <c r="AA131">
        <v>0</v>
      </c>
      <c r="AB131">
        <v>0</v>
      </c>
      <c r="AC131">
        <v>0</v>
      </c>
      <c r="AD131">
        <v>0</v>
      </c>
      <c r="AE131">
        <v>0</v>
      </c>
      <c r="AF131" s="48">
        <v>0</v>
      </c>
      <c r="AL131" s="40">
        <v>0</v>
      </c>
      <c r="AM131">
        <v>0</v>
      </c>
      <c r="AN131">
        <v>0</v>
      </c>
      <c r="AO131">
        <f t="array" ref="AO131:AQ133">AH128:AJ130</f>
        <v>-0.82074</v>
      </c>
      <c r="AP131">
        <v>-0.50125</v>
      </c>
      <c r="AQ131">
        <v>-0.27412</v>
      </c>
      <c r="AR131">
        <v>0</v>
      </c>
      <c r="AS131">
        <v>0</v>
      </c>
      <c r="AT131">
        <v>0</v>
      </c>
      <c r="AU131">
        <v>0</v>
      </c>
      <c r="AV131">
        <v>0</v>
      </c>
      <c r="AW131" s="48">
        <v>0</v>
      </c>
    </row>
    <row r="132" ht="14.25" spans="7:49">
      <c r="G132" s="40">
        <v>-0.09497085633354</v>
      </c>
      <c r="H132">
        <v>-0.160064500571758</v>
      </c>
      <c r="I132">
        <v>-0.161909937992654</v>
      </c>
      <c r="J132">
        <v>0.097533550909495</v>
      </c>
      <c r="K132">
        <v>0.046873362174335</v>
      </c>
      <c r="L132" s="48">
        <v>-0.092535284989222</v>
      </c>
      <c r="R132" s="48"/>
      <c r="U132" s="29">
        <v>0</v>
      </c>
      <c r="V132" s="30">
        <v>0</v>
      </c>
      <c r="W132" s="30">
        <v>0</v>
      </c>
      <c r="X132" s="30">
        <v>-0.14320810844921</v>
      </c>
      <c r="Y132" s="30">
        <v>0.316235907479175</v>
      </c>
      <c r="Z132" s="45">
        <v>-0.01395105769334</v>
      </c>
      <c r="AA132">
        <v>0</v>
      </c>
      <c r="AB132">
        <v>0</v>
      </c>
      <c r="AC132">
        <v>0</v>
      </c>
      <c r="AD132">
        <v>0</v>
      </c>
      <c r="AE132">
        <v>0</v>
      </c>
      <c r="AF132" s="48">
        <v>0</v>
      </c>
      <c r="AH132" t="s">
        <v>10</v>
      </c>
      <c r="AL132" s="40">
        <v>0</v>
      </c>
      <c r="AM132">
        <v>0</v>
      </c>
      <c r="AN132">
        <v>0</v>
      </c>
      <c r="AO132">
        <v>0.57055</v>
      </c>
      <c r="AP132">
        <v>-0.6944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48">
        <v>0</v>
      </c>
    </row>
    <row r="133" ht="14.25" spans="7:49">
      <c r="G133" s="41">
        <v>0.101066786404338</v>
      </c>
      <c r="H133" s="42">
        <v>0.117544185163744</v>
      </c>
      <c r="I133" s="42">
        <v>0.156058206366716</v>
      </c>
      <c r="J133" s="42">
        <v>-0.0958407549566895</v>
      </c>
      <c r="K133" s="42">
        <v>-0.092535284989222</v>
      </c>
      <c r="L133" s="49">
        <v>0.126793345531445</v>
      </c>
      <c r="R133" s="48"/>
      <c r="U133" s="33">
        <v>0</v>
      </c>
      <c r="V133" s="34">
        <v>0</v>
      </c>
      <c r="W133" s="34">
        <v>0</v>
      </c>
      <c r="X133" s="34">
        <v>-0.019773321184087</v>
      </c>
      <c r="Y133" s="34">
        <v>-0.01395105769334</v>
      </c>
      <c r="Z133" s="46">
        <v>0.240451127474827</v>
      </c>
      <c r="AA133">
        <v>0</v>
      </c>
      <c r="AB133">
        <v>0</v>
      </c>
      <c r="AC133">
        <v>0</v>
      </c>
      <c r="AD133">
        <v>0</v>
      </c>
      <c r="AE133">
        <v>0</v>
      </c>
      <c r="AF133" s="48">
        <v>0</v>
      </c>
      <c r="AH133" s="6">
        <v>-0.82074</v>
      </c>
      <c r="AI133" s="7">
        <v>-0.50115</v>
      </c>
      <c r="AJ133" s="8">
        <v>-0.27428</v>
      </c>
      <c r="AL133" s="40">
        <v>0</v>
      </c>
      <c r="AM133">
        <v>0</v>
      </c>
      <c r="AN133">
        <v>0</v>
      </c>
      <c r="AO133">
        <v>0.02945</v>
      </c>
      <c r="AP133">
        <v>-0.51629</v>
      </c>
      <c r="AQ133">
        <v>0.85591</v>
      </c>
      <c r="AR133">
        <v>0</v>
      </c>
      <c r="AS133">
        <v>0</v>
      </c>
      <c r="AT133">
        <v>0</v>
      </c>
      <c r="AU133">
        <v>0</v>
      </c>
      <c r="AV133">
        <v>0</v>
      </c>
      <c r="AW133" s="48">
        <v>0</v>
      </c>
    </row>
    <row r="134" spans="7:49">
      <c r="G134" s="40"/>
      <c r="R134" s="48"/>
      <c r="U134" s="35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>
        <v>0.291677744947957</v>
      </c>
      <c r="AB134">
        <v>0.010177761224424</v>
      </c>
      <c r="AC134">
        <v>-0.022251921635015</v>
      </c>
      <c r="AD134">
        <v>0</v>
      </c>
      <c r="AE134">
        <v>0</v>
      </c>
      <c r="AF134" s="48">
        <v>0</v>
      </c>
      <c r="AH134" s="9">
        <v>0.57054</v>
      </c>
      <c r="AI134" s="10">
        <v>-0.6944</v>
      </c>
      <c r="AJ134" s="11">
        <v>-0.43851</v>
      </c>
      <c r="AL134" s="40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</v>
      </c>
      <c r="AS134">
        <v>-0.50115</v>
      </c>
      <c r="AT134">
        <v>-0.27428</v>
      </c>
      <c r="AU134">
        <v>0</v>
      </c>
      <c r="AV134">
        <v>0</v>
      </c>
      <c r="AW134" s="48">
        <v>0</v>
      </c>
    </row>
    <row r="135" ht="14.25" spans="7:49">
      <c r="G135" s="40"/>
      <c r="R135" s="48"/>
      <c r="U135" s="35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>
        <v>0.010177761224424</v>
      </c>
      <c r="AB135">
        <v>0.301856846803978</v>
      </c>
      <c r="AC135">
        <v>-0.03543457697283</v>
      </c>
      <c r="AD135">
        <v>0</v>
      </c>
      <c r="AE135">
        <v>0</v>
      </c>
      <c r="AF135" s="48">
        <v>0</v>
      </c>
      <c r="AH135" s="12">
        <v>0.0293</v>
      </c>
      <c r="AI135" s="13">
        <v>-0.51639</v>
      </c>
      <c r="AJ135" s="14">
        <v>0.85585</v>
      </c>
      <c r="AL135" s="40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</v>
      </c>
      <c r="AS135">
        <v>-0.6944</v>
      </c>
      <c r="AT135">
        <v>-0.43851</v>
      </c>
      <c r="AU135">
        <v>0</v>
      </c>
      <c r="AV135">
        <v>0</v>
      </c>
      <c r="AW135" s="48">
        <v>0</v>
      </c>
    </row>
    <row r="136" spans="7:49">
      <c r="G136" s="40"/>
      <c r="R136" s="48"/>
      <c r="U136" s="35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>
        <v>-0.022251921635015</v>
      </c>
      <c r="AB136">
        <v>-0.03543457697283</v>
      </c>
      <c r="AC136">
        <v>0.352092416122535</v>
      </c>
      <c r="AD136">
        <v>0</v>
      </c>
      <c r="AE136">
        <v>0</v>
      </c>
      <c r="AF136" s="48">
        <v>0</v>
      </c>
      <c r="AL136" s="40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0.0293</v>
      </c>
      <c r="AS136">
        <v>-0.51639</v>
      </c>
      <c r="AT136">
        <v>0.85585</v>
      </c>
      <c r="AU136">
        <v>0</v>
      </c>
      <c r="AV136">
        <v>0</v>
      </c>
      <c r="AW136" s="48">
        <v>0</v>
      </c>
    </row>
    <row r="137" spans="7:49">
      <c r="G137" s="40"/>
      <c r="R137" s="48"/>
      <c r="U137" s="35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>
        <v>0</v>
      </c>
      <c r="AB137">
        <v>0</v>
      </c>
      <c r="AC137">
        <v>0</v>
      </c>
      <c r="AD137">
        <v>0.28380128550632</v>
      </c>
      <c r="AE137">
        <v>0.142698803432784</v>
      </c>
      <c r="AF137" s="48">
        <v>-0.02842012506076</v>
      </c>
      <c r="AL137" s="40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</v>
      </c>
      <c r="AV137">
        <v>-0.50115</v>
      </c>
      <c r="AW137" s="48">
        <v>-0.27428</v>
      </c>
    </row>
    <row r="138" spans="7:49">
      <c r="G138" s="40"/>
      <c r="R138" s="48"/>
      <c r="U138" s="35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>
        <v>0</v>
      </c>
      <c r="AB138">
        <v>0</v>
      </c>
      <c r="AC138">
        <v>0</v>
      </c>
      <c r="AD138">
        <v>0.142698803432784</v>
      </c>
      <c r="AE138">
        <v>0.393982312937654</v>
      </c>
      <c r="AF138" s="48">
        <v>-0.06014420972229</v>
      </c>
      <c r="AL138" s="40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</v>
      </c>
      <c r="AV138">
        <v>-0.6944</v>
      </c>
      <c r="AW138" s="48">
        <v>-0.43851</v>
      </c>
    </row>
    <row r="139" ht="14.25" spans="7:49">
      <c r="G139" s="41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9"/>
      <c r="U139" s="36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0</v>
      </c>
      <c r="AA139" s="42">
        <v>0</v>
      </c>
      <c r="AB139" s="42">
        <v>0</v>
      </c>
      <c r="AC139" s="42">
        <v>0</v>
      </c>
      <c r="AD139" s="42">
        <v>-0.02842012506076</v>
      </c>
      <c r="AE139" s="42">
        <v>-0.0601442097222901</v>
      </c>
      <c r="AF139" s="49">
        <v>0.560694723312654</v>
      </c>
      <c r="AL139" s="41">
        <v>0</v>
      </c>
      <c r="AM139" s="42">
        <v>0</v>
      </c>
      <c r="AN139" s="42">
        <v>0</v>
      </c>
      <c r="AO139" s="42">
        <v>0</v>
      </c>
      <c r="AP139" s="42">
        <v>0</v>
      </c>
      <c r="AQ139" s="42">
        <v>0</v>
      </c>
      <c r="AR139" s="42">
        <v>0</v>
      </c>
      <c r="AS139" s="42">
        <v>0</v>
      </c>
      <c r="AT139" s="42">
        <v>0</v>
      </c>
      <c r="AU139" s="42">
        <v>0.0293</v>
      </c>
      <c r="AV139" s="42">
        <v>-0.51639</v>
      </c>
      <c r="AW139" s="49">
        <v>0.85585</v>
      </c>
    </row>
    <row r="141" ht="14.25" spans="7:38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38">
        <v>-0.239258549110552</v>
      </c>
      <c r="H142" s="39">
        <v>-0.311881820417669</v>
      </c>
      <c r="I142" s="39">
        <v>0.0720244714261659</v>
      </c>
      <c r="J142" s="39">
        <v>-0.153001355925316</v>
      </c>
      <c r="K142" s="39">
        <v>-0.0648960635986205</v>
      </c>
      <c r="L142" s="47">
        <v>-0.42498369824478</v>
      </c>
      <c r="M142" s="44"/>
      <c r="N142" s="44"/>
      <c r="O142" s="44"/>
      <c r="P142" s="44"/>
      <c r="Q142" s="44"/>
      <c r="R142" s="51"/>
      <c r="U142" s="27">
        <f t="array" ref="U142:AF153">MMULT(MMULT(AL142:AW153,AY2:BJ13),TRANSPOSE(AL142:AW153))</f>
        <v>0.28671912105984</v>
      </c>
      <c r="V142" s="28">
        <v>-3.50830592014961e-7</v>
      </c>
      <c r="W142" s="28">
        <v>1.31581542400783e-6</v>
      </c>
      <c r="X142" s="28">
        <v>0</v>
      </c>
      <c r="Y142" s="28">
        <v>0</v>
      </c>
      <c r="Z142" s="43">
        <v>0</v>
      </c>
      <c r="AA142" s="44">
        <v>0</v>
      </c>
      <c r="AB142" s="44">
        <v>0</v>
      </c>
      <c r="AC142" s="44">
        <v>0</v>
      </c>
      <c r="AD142" s="44">
        <v>0</v>
      </c>
      <c r="AE142" s="44">
        <v>0</v>
      </c>
      <c r="AF142" s="51">
        <v>0</v>
      </c>
      <c r="AH142" s="53">
        <v>-0.82222</v>
      </c>
      <c r="AI142" s="44">
        <v>-0.49994</v>
      </c>
      <c r="AJ142" s="51">
        <v>-0.27205</v>
      </c>
      <c r="AL142" s="53">
        <f t="array" ref="AL142:AN144">AH142:AJ144</f>
        <v>-0.82222</v>
      </c>
      <c r="AM142" s="44">
        <v>-0.49994</v>
      </c>
      <c r="AN142" s="44">
        <v>-0.27205</v>
      </c>
      <c r="AO142" s="44">
        <v>0</v>
      </c>
      <c r="AP142" s="44">
        <v>0</v>
      </c>
      <c r="AQ142" s="44">
        <v>0</v>
      </c>
      <c r="AR142" s="44">
        <v>0</v>
      </c>
      <c r="AS142" s="44">
        <v>0</v>
      </c>
      <c r="AT142" s="44">
        <v>0</v>
      </c>
      <c r="AU142" s="44">
        <v>0</v>
      </c>
      <c r="AV142" s="44">
        <v>0</v>
      </c>
      <c r="AW142" s="51">
        <v>0</v>
      </c>
    </row>
    <row r="143" spans="7:49">
      <c r="G143" s="40">
        <v>-0.311881820417669</v>
      </c>
      <c r="H143">
        <v>-0.742357107430928</v>
      </c>
      <c r="I143">
        <v>0.233558204069648</v>
      </c>
      <c r="J143">
        <v>-0.562341777296596</v>
      </c>
      <c r="K143">
        <v>-0.021151752588218</v>
      </c>
      <c r="L143" s="48">
        <v>-0.495920990296506</v>
      </c>
      <c r="R143" s="48"/>
      <c r="U143" s="29">
        <v>-3.50830592008022e-7</v>
      </c>
      <c r="V143" s="30">
        <v>0.286718847184896</v>
      </c>
      <c r="W143" s="30">
        <v>-1.93696563198509e-6</v>
      </c>
      <c r="X143" s="30">
        <v>0</v>
      </c>
      <c r="Y143" s="30">
        <v>0</v>
      </c>
      <c r="Z143" s="45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48">
        <v>0</v>
      </c>
      <c r="AH143" s="40">
        <v>0.56842</v>
      </c>
      <c r="AI143">
        <v>-0.69677</v>
      </c>
      <c r="AJ143" s="48">
        <v>-0.4375</v>
      </c>
      <c r="AL143" s="40">
        <v>0.56842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48">
        <v>0</v>
      </c>
    </row>
    <row r="144" ht="14.25" spans="7:49">
      <c r="G144" s="40">
        <v>0.072024471426166</v>
      </c>
      <c r="H144">
        <v>0.233558204069648</v>
      </c>
      <c r="I144">
        <v>-0.035655963130016</v>
      </c>
      <c r="J144">
        <v>0.221240678424294</v>
      </c>
      <c r="K144">
        <v>-0.052691807413718</v>
      </c>
      <c r="L144" s="48">
        <v>0.079026290692352</v>
      </c>
      <c r="R144" s="48"/>
      <c r="U144" s="29">
        <v>1.31581542400783e-6</v>
      </c>
      <c r="V144" s="30">
        <v>-1.93696563198509e-6</v>
      </c>
      <c r="W144" s="30">
        <v>0.286720757399552</v>
      </c>
      <c r="X144" s="30">
        <v>0</v>
      </c>
      <c r="Y144" s="30">
        <v>0</v>
      </c>
      <c r="Z144" s="45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48">
        <v>0</v>
      </c>
      <c r="AH144" s="41">
        <v>0.02916</v>
      </c>
      <c r="AI144" s="42">
        <v>-0.51436</v>
      </c>
      <c r="AJ144" s="49">
        <v>0.85708</v>
      </c>
      <c r="AL144" s="40">
        <v>0.02916</v>
      </c>
      <c r="AM144">
        <v>-0.51436</v>
      </c>
      <c r="AN144">
        <v>0.85708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48">
        <v>0</v>
      </c>
    </row>
    <row r="145" spans="7:49">
      <c r="G145" s="40">
        <v>0.153001355925316</v>
      </c>
      <c r="H145">
        <v>0.562341777296596</v>
      </c>
      <c r="I145">
        <v>-0.221240678424294</v>
      </c>
      <c r="J145">
        <v>0.579997223416322</v>
      </c>
      <c r="K145">
        <v>0.0203572725396905</v>
      </c>
      <c r="L145" s="48">
        <v>0.340073757126831</v>
      </c>
      <c r="R145" s="48"/>
      <c r="U145" s="29">
        <v>0</v>
      </c>
      <c r="V145" s="30">
        <v>0</v>
      </c>
      <c r="W145" s="30">
        <v>0</v>
      </c>
      <c r="X145" s="30">
        <v>0.421964150098653</v>
      </c>
      <c r="Y145" s="30">
        <v>-0.142979007944102</v>
      </c>
      <c r="Z145" s="45">
        <v>-0.0196349406716</v>
      </c>
      <c r="AA145">
        <v>0</v>
      </c>
      <c r="AB145">
        <v>0</v>
      </c>
      <c r="AC145">
        <v>0</v>
      </c>
      <c r="AD145">
        <v>0</v>
      </c>
      <c r="AE145">
        <v>0</v>
      </c>
      <c r="AF145" s="48">
        <v>0</v>
      </c>
      <c r="AL145" s="40">
        <v>0</v>
      </c>
      <c r="AM145">
        <v>0</v>
      </c>
      <c r="AN145">
        <v>0</v>
      </c>
      <c r="AO145">
        <f t="array" ref="AO145:AQ147">AH142:AJ144</f>
        <v>-0.82222</v>
      </c>
      <c r="AP145">
        <v>-0.49994</v>
      </c>
      <c r="AQ145">
        <v>-0.27205</v>
      </c>
      <c r="AR145">
        <v>0</v>
      </c>
      <c r="AS145">
        <v>0</v>
      </c>
      <c r="AT145">
        <v>0</v>
      </c>
      <c r="AU145">
        <v>0</v>
      </c>
      <c r="AV145">
        <v>0</v>
      </c>
      <c r="AW145" s="48">
        <v>0</v>
      </c>
    </row>
    <row r="146" ht="14.25" spans="7:49">
      <c r="G146" s="40">
        <v>0.0648960635986205</v>
      </c>
      <c r="H146">
        <v>0.021151752588218</v>
      </c>
      <c r="I146">
        <v>0.052691807413718</v>
      </c>
      <c r="J146">
        <v>0.0203572725396905</v>
      </c>
      <c r="K146">
        <v>-0.111423923801977</v>
      </c>
      <c r="L146" s="48">
        <v>-0.127765418234085</v>
      </c>
      <c r="R146" s="48"/>
      <c r="U146" s="29">
        <v>0</v>
      </c>
      <c r="V146" s="30">
        <v>0</v>
      </c>
      <c r="W146" s="30">
        <v>0</v>
      </c>
      <c r="X146" s="30">
        <v>-0.142979007944102</v>
      </c>
      <c r="Y146" s="30">
        <v>0.315415872600985</v>
      </c>
      <c r="Z146" s="45">
        <v>-0.014006900501236</v>
      </c>
      <c r="AA146">
        <v>0</v>
      </c>
      <c r="AB146">
        <v>0</v>
      </c>
      <c r="AC146">
        <v>0</v>
      </c>
      <c r="AD146">
        <v>0</v>
      </c>
      <c r="AE146">
        <v>0</v>
      </c>
      <c r="AF146" s="48">
        <v>0</v>
      </c>
      <c r="AH146" t="s">
        <v>10</v>
      </c>
      <c r="AL146" s="40">
        <v>0</v>
      </c>
      <c r="AM146">
        <v>0</v>
      </c>
      <c r="AN146">
        <v>0</v>
      </c>
      <c r="AO146">
        <v>0.56842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48">
        <v>0</v>
      </c>
    </row>
    <row r="147" ht="14.25" spans="7:49">
      <c r="G147" s="41">
        <v>0.42498369824478</v>
      </c>
      <c r="H147" s="42">
        <v>0.495920990296506</v>
      </c>
      <c r="I147" s="42">
        <v>-0.079026290692352</v>
      </c>
      <c r="J147" s="42">
        <v>0.340073757126831</v>
      </c>
      <c r="K147" s="42">
        <v>-0.127765418234085</v>
      </c>
      <c r="L147" s="49">
        <v>0.226346075487624</v>
      </c>
      <c r="R147" s="48"/>
      <c r="U147" s="33">
        <v>0</v>
      </c>
      <c r="V147" s="34">
        <v>0</v>
      </c>
      <c r="W147" s="34">
        <v>0</v>
      </c>
      <c r="X147" s="34">
        <v>-0.0196349406716</v>
      </c>
      <c r="Y147" s="34">
        <v>-0.014006900501236</v>
      </c>
      <c r="Z147" s="46">
        <v>0.240548409883056</v>
      </c>
      <c r="AA147">
        <v>0</v>
      </c>
      <c r="AB147">
        <v>0</v>
      </c>
      <c r="AC147">
        <v>0</v>
      </c>
      <c r="AD147">
        <v>0</v>
      </c>
      <c r="AE147">
        <v>0</v>
      </c>
      <c r="AF147" s="48">
        <v>0</v>
      </c>
      <c r="AH147" s="53">
        <v>-0.82243</v>
      </c>
      <c r="AI147" s="44">
        <v>-0.49954</v>
      </c>
      <c r="AJ147" s="51">
        <v>-0.27214</v>
      </c>
      <c r="AL147" s="40">
        <v>0</v>
      </c>
      <c r="AM147">
        <v>0</v>
      </c>
      <c r="AN147">
        <v>0</v>
      </c>
      <c r="AO147">
        <v>0.02916</v>
      </c>
      <c r="AP147">
        <v>-0.51436</v>
      </c>
      <c r="AQ147">
        <v>0.85708</v>
      </c>
      <c r="AR147">
        <v>0</v>
      </c>
      <c r="AS147">
        <v>0</v>
      </c>
      <c r="AT147">
        <v>0</v>
      </c>
      <c r="AU147">
        <v>0</v>
      </c>
      <c r="AV147">
        <v>0</v>
      </c>
      <c r="AW147" s="48">
        <v>0</v>
      </c>
    </row>
    <row r="148" spans="7:49">
      <c r="G148" s="40"/>
      <c r="R148" s="48"/>
      <c r="U148" s="35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>
        <v>0.291573300766968</v>
      </c>
      <c r="AB148">
        <v>0.010072849279128</v>
      </c>
      <c r="AC148">
        <v>-0.0221036201002</v>
      </c>
      <c r="AD148">
        <v>0</v>
      </c>
      <c r="AE148">
        <v>0</v>
      </c>
      <c r="AF148" s="48">
        <v>0</v>
      </c>
      <c r="AH148" s="40">
        <v>0.56812</v>
      </c>
      <c r="AI148">
        <v>-0.69678</v>
      </c>
      <c r="AJ148" s="48">
        <v>-0.43789</v>
      </c>
      <c r="AL148" s="40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-0.82243</v>
      </c>
      <c r="AS148">
        <v>-0.49954</v>
      </c>
      <c r="AT148">
        <v>-0.27214</v>
      </c>
      <c r="AU148">
        <v>0</v>
      </c>
      <c r="AV148">
        <v>0</v>
      </c>
      <c r="AW148" s="48">
        <v>0</v>
      </c>
    </row>
    <row r="149" ht="14.25" spans="7:49">
      <c r="G149" s="40"/>
      <c r="R149" s="48"/>
      <c r="U149" s="35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>
        <v>0.010072849279128</v>
      </c>
      <c r="AB149">
        <v>0.301801873289198</v>
      </c>
      <c r="AC149">
        <v>-0.03542656591539</v>
      </c>
      <c r="AD149">
        <v>0</v>
      </c>
      <c r="AE149">
        <v>0</v>
      </c>
      <c r="AF149" s="48">
        <v>0</v>
      </c>
      <c r="AH149" s="41">
        <v>0.02912</v>
      </c>
      <c r="AI149" s="42">
        <v>-0.51474</v>
      </c>
      <c r="AJ149" s="49">
        <v>0.85685</v>
      </c>
      <c r="AL149" s="40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0.56812</v>
      </c>
      <c r="AS149">
        <v>-0.69678</v>
      </c>
      <c r="AT149">
        <v>-0.43789</v>
      </c>
      <c r="AU149">
        <v>0</v>
      </c>
      <c r="AV149">
        <v>0</v>
      </c>
      <c r="AW149" s="48">
        <v>0</v>
      </c>
    </row>
    <row r="150" spans="7:49">
      <c r="G150" s="40"/>
      <c r="R150" s="48"/>
      <c r="U150" s="35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>
        <v>-0.0221036201002</v>
      </c>
      <c r="AB150">
        <v>-0.03542656591539</v>
      </c>
      <c r="AC150">
        <v>0.35225452274747</v>
      </c>
      <c r="AD150">
        <v>0</v>
      </c>
      <c r="AE150">
        <v>0</v>
      </c>
      <c r="AF150" s="48">
        <v>0</v>
      </c>
      <c r="AL150" s="4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0.02912</v>
      </c>
      <c r="AS150">
        <v>-0.51474</v>
      </c>
      <c r="AT150">
        <v>0.85685</v>
      </c>
      <c r="AU150">
        <v>0</v>
      </c>
      <c r="AV150">
        <v>0</v>
      </c>
      <c r="AW150" s="48">
        <v>0</v>
      </c>
    </row>
    <row r="151" spans="7:49">
      <c r="G151" s="40"/>
      <c r="R151" s="48"/>
      <c r="U151" s="35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>
        <v>0</v>
      </c>
      <c r="AB151">
        <v>0</v>
      </c>
      <c r="AC151">
        <v>0</v>
      </c>
      <c r="AD151">
        <v>0.282885807256874</v>
      </c>
      <c r="AE151">
        <v>0.142256366232748</v>
      </c>
      <c r="AF151" s="48">
        <v>-0.028213985102868</v>
      </c>
      <c r="AL151" s="40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-0.82243</v>
      </c>
      <c r="AV151">
        <v>-0.49954</v>
      </c>
      <c r="AW151" s="48">
        <v>-0.27214</v>
      </c>
    </row>
    <row r="152" spans="7:49">
      <c r="G152" s="40"/>
      <c r="R152" s="48"/>
      <c r="U152" s="35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>
        <v>0</v>
      </c>
      <c r="AB152">
        <v>0</v>
      </c>
      <c r="AC152">
        <v>0</v>
      </c>
      <c r="AD152">
        <v>0.142256366232748</v>
      </c>
      <c r="AE152">
        <v>0.394641839160846</v>
      </c>
      <c r="AF152" s="48">
        <v>-0.0600847811757741</v>
      </c>
      <c r="AL152" s="40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0.56812</v>
      </c>
      <c r="AV152">
        <v>-0.69678</v>
      </c>
      <c r="AW152" s="48">
        <v>-0.43789</v>
      </c>
    </row>
    <row r="153" ht="14.25" spans="7:49">
      <c r="G153" s="41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9"/>
      <c r="U153" s="36">
        <v>0</v>
      </c>
      <c r="V153" s="37">
        <v>0</v>
      </c>
      <c r="W153" s="37">
        <v>0</v>
      </c>
      <c r="X153" s="37">
        <v>0</v>
      </c>
      <c r="Y153" s="37">
        <v>0</v>
      </c>
      <c r="Z153" s="37">
        <v>0</v>
      </c>
      <c r="AA153" s="42">
        <v>0</v>
      </c>
      <c r="AB153" s="42">
        <v>0</v>
      </c>
      <c r="AC153" s="42">
        <v>0</v>
      </c>
      <c r="AD153" s="42">
        <v>-0.028213985102868</v>
      </c>
      <c r="AE153" s="42">
        <v>-0.060084781175774</v>
      </c>
      <c r="AF153" s="49">
        <v>0.560952028199502</v>
      </c>
      <c r="AL153" s="41">
        <v>0</v>
      </c>
      <c r="AM153" s="42">
        <v>0</v>
      </c>
      <c r="AN153" s="42">
        <v>0</v>
      </c>
      <c r="AO153" s="42">
        <v>0</v>
      </c>
      <c r="AP153" s="42">
        <v>0</v>
      </c>
      <c r="AQ153" s="42">
        <v>0</v>
      </c>
      <c r="AR153" s="42">
        <v>0</v>
      </c>
      <c r="AS153" s="42">
        <v>0</v>
      </c>
      <c r="AT153" s="42">
        <v>0</v>
      </c>
      <c r="AU153" s="42">
        <v>0.02912</v>
      </c>
      <c r="AV153" s="42">
        <v>-0.51474</v>
      </c>
      <c r="AW153" s="49">
        <v>0.85685</v>
      </c>
    </row>
    <row r="155" ht="14.25" spans="7:38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38"/>
      <c r="H156" s="39"/>
      <c r="I156" s="39"/>
      <c r="J156" s="39"/>
      <c r="K156" s="39"/>
      <c r="L156" s="47"/>
      <c r="M156" s="44"/>
      <c r="N156" s="44"/>
      <c r="O156" s="44"/>
      <c r="P156" s="44"/>
      <c r="Q156" s="44"/>
      <c r="R156" s="51"/>
      <c r="U156" s="27">
        <f t="array" ref="U156:AF167">MMULT(MMULT(AL156:AW167,AY2:BJ13),TRANSPOSE(AL156:AW167))</f>
        <v>0</v>
      </c>
      <c r="V156" s="28">
        <v>0</v>
      </c>
      <c r="W156" s="28">
        <v>0</v>
      </c>
      <c r="X156" s="28">
        <v>0</v>
      </c>
      <c r="Y156" s="28">
        <v>0</v>
      </c>
      <c r="Z156" s="43">
        <v>0</v>
      </c>
      <c r="AA156" s="44">
        <v>0</v>
      </c>
      <c r="AB156" s="44">
        <v>0</v>
      </c>
      <c r="AC156" s="44">
        <v>0</v>
      </c>
      <c r="AD156" s="44">
        <v>0</v>
      </c>
      <c r="AE156" s="44">
        <v>0</v>
      </c>
      <c r="AF156" s="51">
        <v>0</v>
      </c>
      <c r="AH156" s="53"/>
      <c r="AI156" s="44"/>
      <c r="AJ156" s="51"/>
      <c r="AL156" s="53">
        <f t="array" ref="AL156:AN158">AH156:AJ158</f>
        <v>0</v>
      </c>
      <c r="AM156" s="44">
        <v>0</v>
      </c>
      <c r="AN156" s="44">
        <v>0</v>
      </c>
      <c r="AO156" s="44">
        <v>0</v>
      </c>
      <c r="AP156" s="44">
        <v>0</v>
      </c>
      <c r="AQ156" s="44">
        <v>0</v>
      </c>
      <c r="AR156" s="44">
        <v>0</v>
      </c>
      <c r="AS156" s="44">
        <v>0</v>
      </c>
      <c r="AT156" s="44">
        <v>0</v>
      </c>
      <c r="AU156" s="44">
        <v>0</v>
      </c>
      <c r="AV156" s="44">
        <v>0</v>
      </c>
      <c r="AW156" s="51">
        <v>0</v>
      </c>
    </row>
    <row r="157" spans="7:49">
      <c r="G157" s="40"/>
      <c r="L157" s="48"/>
      <c r="R157" s="48"/>
      <c r="U157" s="29">
        <v>0</v>
      </c>
      <c r="V157" s="30">
        <v>0</v>
      </c>
      <c r="W157" s="30">
        <v>0</v>
      </c>
      <c r="X157" s="30">
        <v>0</v>
      </c>
      <c r="Y157" s="30">
        <v>0</v>
      </c>
      <c r="Z157" s="45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48">
        <v>0</v>
      </c>
      <c r="AH157" s="40"/>
      <c r="AJ157" s="48"/>
      <c r="AL157" s="40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48">
        <v>0</v>
      </c>
    </row>
    <row r="158" ht="14.25" spans="7:49">
      <c r="G158" s="40"/>
      <c r="L158" s="48"/>
      <c r="R158" s="48"/>
      <c r="U158" s="29">
        <v>0</v>
      </c>
      <c r="V158" s="30">
        <v>0</v>
      </c>
      <c r="W158" s="30">
        <v>0</v>
      </c>
      <c r="X158" s="30">
        <v>0</v>
      </c>
      <c r="Y158" s="30">
        <v>0</v>
      </c>
      <c r="Z158" s="45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48">
        <v>0</v>
      </c>
      <c r="AH158" s="41"/>
      <c r="AI158" s="42"/>
      <c r="AJ158" s="49"/>
      <c r="AL158" s="40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48">
        <v>0</v>
      </c>
    </row>
    <row r="159" spans="7:49">
      <c r="G159" s="40"/>
      <c r="L159" s="48"/>
      <c r="R159" s="48"/>
      <c r="U159" s="29">
        <v>0</v>
      </c>
      <c r="V159" s="30">
        <v>0</v>
      </c>
      <c r="W159" s="30">
        <v>0</v>
      </c>
      <c r="X159" s="30">
        <v>0</v>
      </c>
      <c r="Y159" s="30">
        <v>0</v>
      </c>
      <c r="Z159" s="45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48">
        <v>0</v>
      </c>
      <c r="AL159" s="40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48">
        <v>0</v>
      </c>
    </row>
    <row r="160" ht="14.25" spans="7:49">
      <c r="G160" s="40"/>
      <c r="L160" s="48"/>
      <c r="R160" s="48"/>
      <c r="U160" s="29">
        <v>0</v>
      </c>
      <c r="V160" s="30">
        <v>0</v>
      </c>
      <c r="W160" s="30">
        <v>0</v>
      </c>
      <c r="X160" s="30">
        <v>0</v>
      </c>
      <c r="Y160" s="30">
        <v>0</v>
      </c>
      <c r="Z160" s="45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48">
        <v>0</v>
      </c>
      <c r="AH160" t="s">
        <v>10</v>
      </c>
      <c r="AL160" s="4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48">
        <v>0</v>
      </c>
    </row>
    <row r="161" ht="14.25" spans="7:49">
      <c r="G161" s="41"/>
      <c r="H161" s="42"/>
      <c r="I161" s="42"/>
      <c r="J161" s="42"/>
      <c r="K161" s="42"/>
      <c r="L161" s="49"/>
      <c r="R161" s="48"/>
      <c r="U161" s="33">
        <v>0</v>
      </c>
      <c r="V161" s="34">
        <v>0</v>
      </c>
      <c r="W161" s="34">
        <v>0</v>
      </c>
      <c r="X161" s="34">
        <v>0</v>
      </c>
      <c r="Y161" s="34">
        <v>0</v>
      </c>
      <c r="Z161" s="46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48">
        <v>0</v>
      </c>
      <c r="AH161" s="53"/>
      <c r="AI161" s="44"/>
      <c r="AJ161" s="51"/>
      <c r="AL161" s="40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48">
        <v>0</v>
      </c>
    </row>
    <row r="162" spans="7:49">
      <c r="G162" s="40"/>
      <c r="R162" s="48"/>
      <c r="U162" s="35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48">
        <v>0</v>
      </c>
      <c r="AH162" s="40"/>
      <c r="AJ162" s="48"/>
      <c r="AL162" s="40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48">
        <v>0</v>
      </c>
    </row>
    <row r="163" ht="14.25" spans="7:49">
      <c r="G163" s="40"/>
      <c r="R163" s="48"/>
      <c r="U163" s="35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48">
        <v>0</v>
      </c>
      <c r="AH163" s="41"/>
      <c r="AI163" s="42"/>
      <c r="AJ163" s="49"/>
      <c r="AL163" s="40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48">
        <v>0</v>
      </c>
    </row>
    <row r="164" spans="7:49">
      <c r="G164" s="40"/>
      <c r="R164" s="48"/>
      <c r="U164" s="35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48">
        <v>0</v>
      </c>
      <c r="AL164" s="40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48">
        <v>0</v>
      </c>
    </row>
    <row r="165" spans="7:49">
      <c r="G165" s="40"/>
      <c r="R165" s="48"/>
      <c r="U165" s="35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48">
        <v>0</v>
      </c>
      <c r="AL165" s="40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48">
        <v>0</v>
      </c>
    </row>
    <row r="166" spans="7:49">
      <c r="G166" s="40"/>
      <c r="R166" s="48"/>
      <c r="U166" s="35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48">
        <v>0</v>
      </c>
      <c r="AL166" s="40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48">
        <v>0</v>
      </c>
    </row>
    <row r="167" ht="14.25" spans="7:49">
      <c r="G167" s="41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9"/>
      <c r="U167" s="36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9">
        <v>0</v>
      </c>
      <c r="AL167" s="41">
        <v>0</v>
      </c>
      <c r="AM167" s="42">
        <v>0</v>
      </c>
      <c r="AN167" s="42">
        <v>0</v>
      </c>
      <c r="AO167" s="42">
        <v>0</v>
      </c>
      <c r="AP167" s="42">
        <v>0</v>
      </c>
      <c r="AQ167" s="42">
        <v>0</v>
      </c>
      <c r="AR167" s="42">
        <v>0</v>
      </c>
      <c r="AS167" s="42">
        <v>0</v>
      </c>
      <c r="AT167" s="42">
        <v>0</v>
      </c>
      <c r="AU167" s="42">
        <v>0</v>
      </c>
      <c r="AV167" s="42">
        <v>0</v>
      </c>
      <c r="AW167" s="49">
        <v>0</v>
      </c>
    </row>
    <row r="169" ht="14.25" spans="7:38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38">
        <v>-0.154441124412039</v>
      </c>
      <c r="H170" s="39">
        <v>0.00887543580936997</v>
      </c>
      <c r="I170" s="39">
        <v>0.415230357244634</v>
      </c>
      <c r="J170" s="39">
        <v>0.00719745448169599</v>
      </c>
      <c r="K170" s="39">
        <v>0.134744545548696</v>
      </c>
      <c r="L170" s="47">
        <v>0.0707711239495875</v>
      </c>
      <c r="M170" s="44"/>
      <c r="N170" s="44"/>
      <c r="O170" s="44"/>
      <c r="P170" s="44"/>
      <c r="Q170" s="44"/>
      <c r="R170" s="51"/>
      <c r="U170" s="27">
        <f t="array" ref="U170:AF181">MMULT(MMULT(AL170:AW181,AY2:BJ13),TRANSPOSE(AL170:AW181))</f>
        <v>0.286720084238336</v>
      </c>
      <c r="V170" s="28">
        <v>-3.77036799989461e-7</v>
      </c>
      <c r="W170" s="28">
        <v>6.95812095982684e-7</v>
      </c>
      <c r="X170" s="28">
        <v>0</v>
      </c>
      <c r="Y170" s="28">
        <v>0</v>
      </c>
      <c r="Z170" s="43">
        <v>0</v>
      </c>
      <c r="AA170" s="44">
        <v>0</v>
      </c>
      <c r="AB170" s="44">
        <v>0</v>
      </c>
      <c r="AC170" s="44">
        <v>0</v>
      </c>
      <c r="AD170" s="44">
        <v>0</v>
      </c>
      <c r="AE170" s="44">
        <v>0</v>
      </c>
      <c r="AF170" s="51">
        <v>0</v>
      </c>
      <c r="AH170" s="53">
        <v>-0.82061</v>
      </c>
      <c r="AI170" s="44">
        <v>-0.50256</v>
      </c>
      <c r="AJ170" s="51">
        <v>-0.27209</v>
      </c>
      <c r="AL170" s="53">
        <f t="array" ref="AL170:AN172">AH170:AJ172</f>
        <v>-0.82061</v>
      </c>
      <c r="AM170" s="44">
        <v>-0.50256</v>
      </c>
      <c r="AN170" s="44">
        <v>-0.27209</v>
      </c>
      <c r="AO170" s="44">
        <v>0</v>
      </c>
      <c r="AP170" s="44">
        <v>0</v>
      </c>
      <c r="AQ170" s="44">
        <v>0</v>
      </c>
      <c r="AR170" s="44">
        <v>0</v>
      </c>
      <c r="AS170" s="44">
        <v>0</v>
      </c>
      <c r="AT170" s="44">
        <v>0</v>
      </c>
      <c r="AU170" s="44">
        <v>0</v>
      </c>
      <c r="AV170" s="44">
        <v>0</v>
      </c>
      <c r="AW170" s="51">
        <v>0</v>
      </c>
    </row>
    <row r="171" spans="7:49">
      <c r="G171" s="40">
        <v>0.00887543580937</v>
      </c>
      <c r="H171">
        <v>-0.2173276875251</v>
      </c>
      <c r="I171">
        <v>0.421509090774061</v>
      </c>
      <c r="J171">
        <v>-0.405276057539741</v>
      </c>
      <c r="K171">
        <v>-0.16066944202597</v>
      </c>
      <c r="L171" s="48">
        <v>-0.143706310172608</v>
      </c>
      <c r="R171" s="48"/>
      <c r="U171" s="29">
        <v>-3.77036799982522e-7</v>
      </c>
      <c r="V171" s="30">
        <v>0.2867208056832</v>
      </c>
      <c r="W171" s="30">
        <v>2.41704959963451e-7</v>
      </c>
      <c r="X171" s="30">
        <v>0</v>
      </c>
      <c r="Y171" s="30">
        <v>0</v>
      </c>
      <c r="Z171" s="45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48">
        <v>0</v>
      </c>
      <c r="AH171" s="40">
        <v>0.5707</v>
      </c>
      <c r="AI171">
        <v>-0.6956</v>
      </c>
      <c r="AJ171" s="48">
        <v>-0.4364</v>
      </c>
      <c r="AL171" s="40">
        <v>0.5707</v>
      </c>
      <c r="AM171">
        <v>-0.6956</v>
      </c>
      <c r="AN171">
        <v>-0.4364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48">
        <v>0</v>
      </c>
    </row>
    <row r="172" ht="14.25" spans="7:49">
      <c r="G172" s="40">
        <v>0.415230357244634</v>
      </c>
      <c r="H172">
        <v>0.421509090774061</v>
      </c>
      <c r="I172">
        <v>-1.47826833207672</v>
      </c>
      <c r="J172">
        <v>0.395133615480357</v>
      </c>
      <c r="K172">
        <v>0.203521789069652</v>
      </c>
      <c r="L172" s="48">
        <v>0.164570551952867</v>
      </c>
      <c r="R172" s="48"/>
      <c r="U172" s="29">
        <v>6.95812095982684e-7</v>
      </c>
      <c r="V172" s="30">
        <v>2.41704959977329e-7</v>
      </c>
      <c r="W172" s="30">
        <v>0.286723377389568</v>
      </c>
      <c r="X172" s="30">
        <v>0</v>
      </c>
      <c r="Y172" s="30">
        <v>0</v>
      </c>
      <c r="Z172" s="45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48">
        <v>0</v>
      </c>
      <c r="AH172" s="41">
        <v>0.03005</v>
      </c>
      <c r="AI172" s="42">
        <v>-0.5134</v>
      </c>
      <c r="AJ172" s="49">
        <v>0.85763</v>
      </c>
      <c r="AL172" s="40">
        <v>0.03005</v>
      </c>
      <c r="AM172">
        <v>-0.5134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48">
        <v>0</v>
      </c>
    </row>
    <row r="173" spans="7:49">
      <c r="G173" s="40">
        <v>-0.00719745448169602</v>
      </c>
      <c r="H173">
        <v>0.405276057539741</v>
      </c>
      <c r="I173">
        <v>-0.395133615480357</v>
      </c>
      <c r="J173">
        <v>-0.479458626834588</v>
      </c>
      <c r="K173">
        <v>-0.417889573999204</v>
      </c>
      <c r="L173" s="48">
        <v>-0.208672805255107</v>
      </c>
      <c r="R173" s="48"/>
      <c r="U173" s="29">
        <v>0</v>
      </c>
      <c r="V173" s="30">
        <v>0</v>
      </c>
      <c r="W173" s="30">
        <v>0</v>
      </c>
      <c r="X173" s="30">
        <v>0.42112216409047</v>
      </c>
      <c r="Y173" s="30">
        <v>-0.14329843004486</v>
      </c>
      <c r="Z173" s="45">
        <v>-0.019862863655038</v>
      </c>
      <c r="AA173">
        <v>0</v>
      </c>
      <c r="AB173">
        <v>0</v>
      </c>
      <c r="AC173">
        <v>0</v>
      </c>
      <c r="AD173">
        <v>0</v>
      </c>
      <c r="AE173">
        <v>0</v>
      </c>
      <c r="AF173" s="48">
        <v>0</v>
      </c>
      <c r="AL173" s="40">
        <v>0</v>
      </c>
      <c r="AM173">
        <v>0</v>
      </c>
      <c r="AN173">
        <v>0</v>
      </c>
      <c r="AO173">
        <f t="array" ref="AO173:AQ175">AH170:AJ172</f>
        <v>-0.82061</v>
      </c>
      <c r="AP173">
        <v>-0.50256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48">
        <v>0</v>
      </c>
    </row>
    <row r="174" ht="14.25" spans="7:49">
      <c r="G174" s="40">
        <v>-0.134744545548696</v>
      </c>
      <c r="H174">
        <v>0.16066944202597</v>
      </c>
      <c r="I174">
        <v>-0.203521789069652</v>
      </c>
      <c r="J174">
        <v>-0.417889573999204</v>
      </c>
      <c r="K174">
        <v>-1.49110105982578</v>
      </c>
      <c r="L174" s="48">
        <v>-0.631385368371804</v>
      </c>
      <c r="R174" s="48"/>
      <c r="U174" s="29">
        <v>0</v>
      </c>
      <c r="V174" s="30">
        <v>0</v>
      </c>
      <c r="W174" s="30">
        <v>0</v>
      </c>
      <c r="X174" s="30">
        <v>-0.14329843004486</v>
      </c>
      <c r="Y174" s="30">
        <v>0.3161963710887</v>
      </c>
      <c r="Z174" s="45">
        <v>-0.01378598301552</v>
      </c>
      <c r="AA174">
        <v>0</v>
      </c>
      <c r="AB174">
        <v>0</v>
      </c>
      <c r="AC174">
        <v>0</v>
      </c>
      <c r="AD174">
        <v>0</v>
      </c>
      <c r="AE174">
        <v>0</v>
      </c>
      <c r="AF174" s="48">
        <v>0</v>
      </c>
      <c r="AH174" t="s">
        <v>10</v>
      </c>
      <c r="AL174" s="40">
        <v>0</v>
      </c>
      <c r="AM174">
        <v>0</v>
      </c>
      <c r="AN174">
        <v>0</v>
      </c>
      <c r="AO174">
        <v>0.5707</v>
      </c>
      <c r="AP174">
        <v>-0.6956</v>
      </c>
      <c r="AQ174">
        <v>-0.4364</v>
      </c>
      <c r="AR174">
        <v>0</v>
      </c>
      <c r="AS174">
        <v>0</v>
      </c>
      <c r="AT174">
        <v>0</v>
      </c>
      <c r="AU174">
        <v>0</v>
      </c>
      <c r="AV174">
        <v>0</v>
      </c>
      <c r="AW174" s="48">
        <v>0</v>
      </c>
    </row>
    <row r="175" ht="14.25" spans="7:49">
      <c r="G175" s="41">
        <v>-0.0707711239495875</v>
      </c>
      <c r="H175" s="42">
        <v>0.143706310172608</v>
      </c>
      <c r="I175" s="42">
        <v>-0.164570551952867</v>
      </c>
      <c r="J175" s="42">
        <v>-0.208672805255107</v>
      </c>
      <c r="K175" s="42">
        <v>-0.631385368371804</v>
      </c>
      <c r="L175" s="49">
        <v>-0.192043994749065</v>
      </c>
      <c r="R175" s="48"/>
      <c r="U175" s="33">
        <v>0</v>
      </c>
      <c r="V175" s="34">
        <v>0</v>
      </c>
      <c r="W175" s="34">
        <v>0</v>
      </c>
      <c r="X175" s="34">
        <v>-0.019862863655038</v>
      </c>
      <c r="Y175" s="34">
        <v>-0.01378598301552</v>
      </c>
      <c r="Z175" s="46">
        <v>0.240615568549962</v>
      </c>
      <c r="AA175">
        <v>0</v>
      </c>
      <c r="AB175">
        <v>0</v>
      </c>
      <c r="AC175">
        <v>0</v>
      </c>
      <c r="AD175">
        <v>0</v>
      </c>
      <c r="AE175">
        <v>0</v>
      </c>
      <c r="AF175" s="48">
        <v>0</v>
      </c>
      <c r="AH175" s="53">
        <v>-0.8206</v>
      </c>
      <c r="AI175" s="44">
        <v>-0.50252</v>
      </c>
      <c r="AJ175" s="51">
        <v>-0.27219</v>
      </c>
      <c r="AL175" s="40">
        <v>0</v>
      </c>
      <c r="AM175">
        <v>0</v>
      </c>
      <c r="AN175">
        <v>0</v>
      </c>
      <c r="AO175">
        <v>0.03005</v>
      </c>
      <c r="AP175">
        <v>-0.5134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48">
        <v>0</v>
      </c>
    </row>
    <row r="176" spans="7:49">
      <c r="G176" s="40"/>
      <c r="R176" s="48"/>
      <c r="U176" s="35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>
        <v>0.291570076094858</v>
      </c>
      <c r="AB176">
        <v>0.010034710071014</v>
      </c>
      <c r="AC176">
        <v>-0.022127018766682</v>
      </c>
      <c r="AD176">
        <v>0</v>
      </c>
      <c r="AE176">
        <v>0</v>
      </c>
      <c r="AF176" s="48">
        <v>0</v>
      </c>
      <c r="AH176" s="40">
        <v>0.57071</v>
      </c>
      <c r="AI176">
        <v>-0.6956</v>
      </c>
      <c r="AJ176" s="48">
        <v>-0.43637</v>
      </c>
      <c r="AL176" s="40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-0.50252</v>
      </c>
      <c r="AT176">
        <v>-0.27219</v>
      </c>
      <c r="AU176">
        <v>0</v>
      </c>
      <c r="AV176">
        <v>0</v>
      </c>
      <c r="AW176" s="48">
        <v>0</v>
      </c>
    </row>
    <row r="177" ht="14.25" spans="7:49">
      <c r="G177" s="40"/>
      <c r="R177" s="48"/>
      <c r="U177" s="35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>
        <v>0.010034710071014</v>
      </c>
      <c r="AB177">
        <v>0.301677464632662</v>
      </c>
      <c r="AC177">
        <v>-0.035334673483906</v>
      </c>
      <c r="AD177">
        <v>0</v>
      </c>
      <c r="AE177">
        <v>0</v>
      </c>
      <c r="AF177" s="48">
        <v>0</v>
      </c>
      <c r="AH177" s="41">
        <v>0.02994</v>
      </c>
      <c r="AI177" s="42">
        <v>-0.51343</v>
      </c>
      <c r="AJ177" s="49">
        <v>0.85761</v>
      </c>
      <c r="AL177" s="40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</v>
      </c>
      <c r="AS177">
        <v>-0.6956</v>
      </c>
      <c r="AT177">
        <v>-0.43637</v>
      </c>
      <c r="AU177">
        <v>0</v>
      </c>
      <c r="AV177">
        <v>0</v>
      </c>
      <c r="AW177" s="48">
        <v>0</v>
      </c>
    </row>
    <row r="178" spans="7:49">
      <c r="G178" s="40"/>
      <c r="R178" s="48"/>
      <c r="U178" s="35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>
        <v>-0.022127018766682</v>
      </c>
      <c r="AB178">
        <v>-0.035334673483906</v>
      </c>
      <c r="AC178">
        <v>0.352379095227703</v>
      </c>
      <c r="AD178">
        <v>0</v>
      </c>
      <c r="AE178">
        <v>0</v>
      </c>
      <c r="AF178" s="48">
        <v>0</v>
      </c>
      <c r="AL178" s="40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0.02994</v>
      </c>
      <c r="AS178">
        <v>-0.51343</v>
      </c>
      <c r="AT178">
        <v>0.85761</v>
      </c>
      <c r="AU178">
        <v>0</v>
      </c>
      <c r="AV178">
        <v>0</v>
      </c>
      <c r="AW178" s="48">
        <v>0</v>
      </c>
    </row>
    <row r="179" spans="7:49">
      <c r="G179" s="40"/>
      <c r="R179" s="48"/>
      <c r="U179" s="35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>
        <v>0</v>
      </c>
      <c r="AB179">
        <v>0</v>
      </c>
      <c r="AC179">
        <v>0</v>
      </c>
      <c r="AD179">
        <v>0.283694493453678</v>
      </c>
      <c r="AE179">
        <v>0.142490362865946</v>
      </c>
      <c r="AF179" s="48">
        <v>-0.028082982460874</v>
      </c>
      <c r="AL179" s="40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-0.50252</v>
      </c>
      <c r="AW179" s="48">
        <v>-0.27219</v>
      </c>
    </row>
    <row r="180" spans="7:49">
      <c r="G180" s="40"/>
      <c r="R180" s="48"/>
      <c r="U180" s="35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>
        <v>0</v>
      </c>
      <c r="AB180">
        <v>0</v>
      </c>
      <c r="AC180">
        <v>0</v>
      </c>
      <c r="AD180">
        <v>0.142490362865946</v>
      </c>
      <c r="AE180">
        <v>0.39364815514712</v>
      </c>
      <c r="AF180" s="48">
        <v>-0.060087635222426</v>
      </c>
      <c r="AL180" s="4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</v>
      </c>
      <c r="AV180">
        <v>-0.6956</v>
      </c>
      <c r="AW180" s="48">
        <v>-0.43637</v>
      </c>
    </row>
    <row r="181" ht="14.25" spans="7:49">
      <c r="G181" s="41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9"/>
      <c r="U181" s="36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42">
        <v>0</v>
      </c>
      <c r="AB181" s="42">
        <v>0</v>
      </c>
      <c r="AC181" s="42">
        <v>0</v>
      </c>
      <c r="AD181" s="42">
        <v>-0.028082982460874</v>
      </c>
      <c r="AE181" s="42">
        <v>-0.060087635222426</v>
      </c>
      <c r="AF181" s="49">
        <v>0.56113449596411</v>
      </c>
      <c r="AL181" s="41">
        <v>0</v>
      </c>
      <c r="AM181" s="42">
        <v>0</v>
      </c>
      <c r="AN181" s="42">
        <v>0</v>
      </c>
      <c r="AO181" s="42">
        <v>0</v>
      </c>
      <c r="AP181" s="42">
        <v>0</v>
      </c>
      <c r="AQ181" s="42">
        <v>0</v>
      </c>
      <c r="AR181" s="42">
        <v>0</v>
      </c>
      <c r="AS181" s="42">
        <v>0</v>
      </c>
      <c r="AT181" s="42">
        <v>0</v>
      </c>
      <c r="AU181" s="42">
        <v>0.02994</v>
      </c>
      <c r="AV181" s="42">
        <v>-0.51343</v>
      </c>
      <c r="AW181" s="49">
        <v>0.85761</v>
      </c>
    </row>
    <row r="183" ht="14.25" spans="7:38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38">
        <v>3.4481057472598</v>
      </c>
      <c r="H184" s="39">
        <v>0.318910208302668</v>
      </c>
      <c r="I184" s="39">
        <v>-0.429392870193079</v>
      </c>
      <c r="J184" s="39">
        <v>0</v>
      </c>
      <c r="K184" s="39">
        <v>0</v>
      </c>
      <c r="L184" s="47">
        <v>0</v>
      </c>
      <c r="M184" s="44"/>
      <c r="N184" s="44"/>
      <c r="O184" s="44"/>
      <c r="P184" s="44"/>
      <c r="Q184" s="44"/>
      <c r="R184" s="51"/>
      <c r="U184" s="27">
        <f t="array" ref="U184:AF195">MMULT(MMULT(AL184:AW195,AY2:BJ13),TRANSPOSE(AL184:AW195))</f>
        <v>0.286719061680128</v>
      </c>
      <c r="V184" s="28">
        <v>-7.29100287984175e-7</v>
      </c>
      <c r="W184" s="28">
        <v>1.90026547201849e-6</v>
      </c>
      <c r="X184" s="28">
        <v>0</v>
      </c>
      <c r="Y184" s="28">
        <v>0</v>
      </c>
      <c r="Z184" s="43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51">
        <v>0</v>
      </c>
      <c r="AH184" s="53">
        <v>-0.82097</v>
      </c>
      <c r="AI184" s="44">
        <v>-0.49963</v>
      </c>
      <c r="AJ184" s="51">
        <v>-0.27636</v>
      </c>
      <c r="AL184" s="53">
        <f t="array" ref="AL184:AN186">AH184:AJ186</f>
        <v>-0.82097</v>
      </c>
      <c r="AM184" s="44">
        <v>-0.49963</v>
      </c>
      <c r="AN184" s="44">
        <v>-0.27636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51">
        <v>0</v>
      </c>
    </row>
    <row r="185" spans="7:49">
      <c r="G185" s="40">
        <v>0.318910208302668</v>
      </c>
      <c r="H185">
        <v>3.59175638898639</v>
      </c>
      <c r="I185">
        <v>-0.571802911158009</v>
      </c>
      <c r="J185">
        <v>0</v>
      </c>
      <c r="K185">
        <v>0</v>
      </c>
      <c r="L185" s="48">
        <v>0</v>
      </c>
      <c r="R185" s="48"/>
      <c r="U185" s="29">
        <v>-7.29100287998052e-7</v>
      </c>
      <c r="V185" s="30">
        <v>0.286719328186368</v>
      </c>
      <c r="W185" s="30">
        <v>-5.48724736024186e-7</v>
      </c>
      <c r="X185" s="30">
        <v>0</v>
      </c>
      <c r="Y185" s="30">
        <v>0</v>
      </c>
      <c r="Z185" s="4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48">
        <v>0</v>
      </c>
      <c r="AH185" s="40">
        <v>0.57037</v>
      </c>
      <c r="AI185">
        <v>-0.69544</v>
      </c>
      <c r="AJ185" s="48">
        <v>-0.43708</v>
      </c>
      <c r="AL185" s="40">
        <v>0.57037</v>
      </c>
      <c r="AM185">
        <v>-0.69544</v>
      </c>
      <c r="AN185">
        <v>-0.43708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48">
        <v>0</v>
      </c>
    </row>
    <row r="186" ht="14.25" spans="7:49">
      <c r="G186" s="40">
        <v>-0.429392870193079</v>
      </c>
      <c r="H186">
        <v>-0.571802911158009</v>
      </c>
      <c r="I186">
        <v>4.4646070102182</v>
      </c>
      <c r="J186">
        <v>0</v>
      </c>
      <c r="K186">
        <v>0</v>
      </c>
      <c r="L186" s="48">
        <v>0</v>
      </c>
      <c r="R186" s="48"/>
      <c r="U186" s="29">
        <v>1.90026547200461e-6</v>
      </c>
      <c r="V186" s="30">
        <v>-5.48724736010309e-7</v>
      </c>
      <c r="W186" s="30">
        <v>0.286719498842112</v>
      </c>
      <c r="X186" s="30">
        <v>0</v>
      </c>
      <c r="Y186" s="30">
        <v>0</v>
      </c>
      <c r="Z186" s="45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48">
        <v>0</v>
      </c>
      <c r="AH186" s="41">
        <v>0.02618</v>
      </c>
      <c r="AI186" s="42">
        <v>-0.51646</v>
      </c>
      <c r="AJ186" s="49">
        <v>0.85591</v>
      </c>
      <c r="AL186" s="40">
        <v>0.02618</v>
      </c>
      <c r="AM186">
        <v>-0.51646</v>
      </c>
      <c r="AN186">
        <v>0.85591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48">
        <v>0</v>
      </c>
    </row>
    <row r="187" spans="7:49">
      <c r="G187" s="40">
        <v>0</v>
      </c>
      <c r="H187">
        <v>0</v>
      </c>
      <c r="I187">
        <v>0</v>
      </c>
      <c r="J187">
        <v>4.84351792077446</v>
      </c>
      <c r="K187">
        <v>1.99353902828062</v>
      </c>
      <c r="L187" s="48">
        <v>1.48138766202442</v>
      </c>
      <c r="R187" s="48"/>
      <c r="U187" s="29">
        <v>0</v>
      </c>
      <c r="V187" s="30">
        <v>0</v>
      </c>
      <c r="W187" s="30">
        <v>0</v>
      </c>
      <c r="X187" s="30">
        <v>0.421430367111184</v>
      </c>
      <c r="Y187" s="30">
        <v>-0.143172255157771</v>
      </c>
      <c r="Z187" s="45">
        <v>-0.019015834953337</v>
      </c>
      <c r="AA187">
        <v>0</v>
      </c>
      <c r="AB187">
        <v>0</v>
      </c>
      <c r="AC187">
        <v>0</v>
      </c>
      <c r="AD187">
        <v>0</v>
      </c>
      <c r="AE187">
        <v>0</v>
      </c>
      <c r="AF187" s="48">
        <v>0</v>
      </c>
      <c r="AL187" s="40">
        <v>0</v>
      </c>
      <c r="AM187">
        <v>0</v>
      </c>
      <c r="AN187">
        <v>0</v>
      </c>
      <c r="AO187">
        <f t="array" ref="AO187:AQ189">AH184:AJ186</f>
        <v>-0.82097</v>
      </c>
      <c r="AP187">
        <v>-0.49963</v>
      </c>
      <c r="AQ187">
        <v>-0.27636</v>
      </c>
      <c r="AR187">
        <v>0</v>
      </c>
      <c r="AS187">
        <v>0</v>
      </c>
      <c r="AT187">
        <v>0</v>
      </c>
      <c r="AU187">
        <v>0</v>
      </c>
      <c r="AV187">
        <v>0</v>
      </c>
      <c r="AW187" s="48">
        <v>0</v>
      </c>
    </row>
    <row r="188" ht="14.25" spans="7:49">
      <c r="G188" s="40">
        <v>0</v>
      </c>
      <c r="H188">
        <v>0</v>
      </c>
      <c r="I188">
        <v>0</v>
      </c>
      <c r="J188">
        <v>1.99353902828062</v>
      </c>
      <c r="K188">
        <v>5.90645443756989</v>
      </c>
      <c r="L188" s="48">
        <v>1.77492331787974</v>
      </c>
      <c r="R188" s="48"/>
      <c r="U188" s="29">
        <v>0</v>
      </c>
      <c r="V188" s="30">
        <v>0</v>
      </c>
      <c r="W188" s="30">
        <v>0</v>
      </c>
      <c r="X188" s="30">
        <v>-0.143172255157771</v>
      </c>
      <c r="Y188" s="30">
        <v>0.316105758175927</v>
      </c>
      <c r="Z188" s="45">
        <v>-0.014485219666185</v>
      </c>
      <c r="AA188">
        <v>0</v>
      </c>
      <c r="AB188">
        <v>0</v>
      </c>
      <c r="AC188">
        <v>0</v>
      </c>
      <c r="AD188">
        <v>0</v>
      </c>
      <c r="AE188">
        <v>0</v>
      </c>
      <c r="AF188" s="48">
        <v>0</v>
      </c>
      <c r="AH188" t="s">
        <v>10</v>
      </c>
      <c r="AL188" s="40">
        <v>0</v>
      </c>
      <c r="AM188">
        <v>0</v>
      </c>
      <c r="AN188">
        <v>0</v>
      </c>
      <c r="AO188">
        <v>0.57037</v>
      </c>
      <c r="AP188">
        <v>-0.69544</v>
      </c>
      <c r="AQ188">
        <v>-0.43708</v>
      </c>
      <c r="AR188">
        <v>0</v>
      </c>
      <c r="AS188">
        <v>0</v>
      </c>
      <c r="AT188">
        <v>0</v>
      </c>
      <c r="AU188">
        <v>0</v>
      </c>
      <c r="AV188">
        <v>0</v>
      </c>
      <c r="AW188" s="48">
        <v>0</v>
      </c>
    </row>
    <row r="189" ht="14.25" spans="7:49">
      <c r="G189" s="41">
        <v>0</v>
      </c>
      <c r="H189" s="42">
        <v>0</v>
      </c>
      <c r="I189" s="42">
        <v>0</v>
      </c>
      <c r="J189" s="42">
        <v>1.48138766202442</v>
      </c>
      <c r="K189" s="42">
        <v>1.77492331787974</v>
      </c>
      <c r="L189" s="49">
        <v>5.34380131401866</v>
      </c>
      <c r="R189" s="48"/>
      <c r="U189" s="33">
        <v>0</v>
      </c>
      <c r="V189" s="34">
        <v>0</v>
      </c>
      <c r="W189" s="34">
        <v>0</v>
      </c>
      <c r="X189" s="34">
        <v>-0.019015834953337</v>
      </c>
      <c r="Y189" s="34">
        <v>-0.014485219666185</v>
      </c>
      <c r="Z189" s="46">
        <v>0.240391866178165</v>
      </c>
      <c r="AA189">
        <v>0</v>
      </c>
      <c r="AB189">
        <v>0</v>
      </c>
      <c r="AC189">
        <v>0</v>
      </c>
      <c r="AD189">
        <v>0</v>
      </c>
      <c r="AE189">
        <v>0</v>
      </c>
      <c r="AF189" s="48">
        <v>0</v>
      </c>
      <c r="AH189" s="53"/>
      <c r="AI189" s="44"/>
      <c r="AJ189" s="51"/>
      <c r="AL189" s="40">
        <v>0</v>
      </c>
      <c r="AM189">
        <v>0</v>
      </c>
      <c r="AN189">
        <v>0</v>
      </c>
      <c r="AO189">
        <v>0.02618</v>
      </c>
      <c r="AP189">
        <v>-0.51646</v>
      </c>
      <c r="AQ189">
        <v>0.85591</v>
      </c>
      <c r="AR189">
        <v>0</v>
      </c>
      <c r="AS189">
        <v>0</v>
      </c>
      <c r="AT189">
        <v>0</v>
      </c>
      <c r="AU189">
        <v>0</v>
      </c>
      <c r="AV189">
        <v>0</v>
      </c>
      <c r="AW189" s="48">
        <v>0</v>
      </c>
    </row>
    <row r="190" spans="7:49">
      <c r="G190" s="40"/>
      <c r="R190" s="48"/>
      <c r="U190" s="35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48">
        <v>0</v>
      </c>
      <c r="AH190" s="40"/>
      <c r="AJ190" s="48"/>
      <c r="AL190" s="4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48">
        <v>0</v>
      </c>
    </row>
    <row r="191" ht="14.25" spans="7:49">
      <c r="G191" s="40"/>
      <c r="R191" s="48"/>
      <c r="U191" s="35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48">
        <v>0</v>
      </c>
      <c r="AH191" s="41"/>
      <c r="AI191" s="42"/>
      <c r="AJ191" s="49"/>
      <c r="AL191" s="40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48">
        <v>0</v>
      </c>
    </row>
    <row r="192" spans="7:49">
      <c r="G192" s="40"/>
      <c r="R192" s="48"/>
      <c r="U192" s="35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48">
        <v>0</v>
      </c>
      <c r="AL192" s="40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48">
        <v>0</v>
      </c>
    </row>
    <row r="193" spans="7:49">
      <c r="G193" s="40"/>
      <c r="R193" s="48"/>
      <c r="U193" s="35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48">
        <v>0</v>
      </c>
      <c r="AL193" s="40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48">
        <v>0</v>
      </c>
    </row>
    <row r="194" spans="7:49">
      <c r="G194" s="40"/>
      <c r="R194" s="48"/>
      <c r="U194" s="35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48">
        <v>0</v>
      </c>
      <c r="AL194" s="40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48">
        <v>0</v>
      </c>
    </row>
    <row r="195" ht="14.25" spans="7:49">
      <c r="G195" s="41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9"/>
      <c r="U195" s="36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42">
        <v>0</v>
      </c>
      <c r="AB195" s="42">
        <v>0</v>
      </c>
      <c r="AC195" s="42">
        <v>0</v>
      </c>
      <c r="AD195" s="42">
        <v>0</v>
      </c>
      <c r="AE195" s="42">
        <v>0</v>
      </c>
      <c r="AF195" s="49">
        <v>0</v>
      </c>
      <c r="AL195" s="41">
        <v>0</v>
      </c>
      <c r="AM195" s="42">
        <v>0</v>
      </c>
      <c r="AN195" s="42">
        <v>0</v>
      </c>
      <c r="AO195" s="42">
        <v>0</v>
      </c>
      <c r="AP195" s="42">
        <v>0</v>
      </c>
      <c r="AQ195" s="42">
        <v>0</v>
      </c>
      <c r="AR195" s="42">
        <v>0</v>
      </c>
      <c r="AS195" s="42">
        <v>0</v>
      </c>
      <c r="AT195" s="42">
        <v>0</v>
      </c>
      <c r="AU195" s="42">
        <v>0</v>
      </c>
      <c r="AV195" s="42">
        <v>0</v>
      </c>
      <c r="AW195" s="49">
        <v>0</v>
      </c>
    </row>
    <row r="197" ht="14.25" spans="7:22">
      <c r="G197" s="55" t="s">
        <v>25</v>
      </c>
      <c r="H197">
        <v>12</v>
      </c>
      <c r="U197" s="55" t="s">
        <v>25</v>
      </c>
      <c r="V197">
        <v>12</v>
      </c>
    </row>
    <row r="198" spans="7:32">
      <c r="G198" s="38">
        <f t="array" ref="G198:R209">TRANSPOSE(G170:R181)</f>
        <v>-0.154441124412039</v>
      </c>
      <c r="H198" s="39">
        <v>0.00887543580937</v>
      </c>
      <c r="I198" s="39">
        <v>0.415230357244634</v>
      </c>
      <c r="J198" s="39">
        <v>-0.00719745448169602</v>
      </c>
      <c r="K198" s="39">
        <v>-0.134744545548696</v>
      </c>
      <c r="L198" s="47">
        <v>-0.0707711239495875</v>
      </c>
      <c r="M198" s="44">
        <v>0</v>
      </c>
      <c r="N198" s="44">
        <v>0</v>
      </c>
      <c r="O198" s="44">
        <v>0</v>
      </c>
      <c r="P198" s="44">
        <v>0</v>
      </c>
      <c r="Q198" s="44">
        <v>0</v>
      </c>
      <c r="R198" s="51">
        <v>0</v>
      </c>
      <c r="U198" s="38">
        <f t="array" ref="U198:AF209">TRANSPOSE(U170:AF181)</f>
        <v>0.286720084238336</v>
      </c>
      <c r="V198" s="39">
        <v>-3.77036799982522e-7</v>
      </c>
      <c r="W198" s="39">
        <v>6.95812095982684e-7</v>
      </c>
      <c r="X198" s="39">
        <v>0</v>
      </c>
      <c r="Y198" s="39">
        <v>0</v>
      </c>
      <c r="Z198" s="47">
        <v>0</v>
      </c>
      <c r="AA198" s="44">
        <v>0</v>
      </c>
      <c r="AB198" s="44">
        <v>0</v>
      </c>
      <c r="AC198" s="44">
        <v>0</v>
      </c>
      <c r="AD198" s="44">
        <v>0</v>
      </c>
      <c r="AE198" s="44">
        <v>0</v>
      </c>
      <c r="AF198" s="51">
        <v>0</v>
      </c>
    </row>
    <row r="199" spans="7:32">
      <c r="G199" s="40">
        <v>0.00887543580936997</v>
      </c>
      <c r="H199">
        <v>-0.2173276875251</v>
      </c>
      <c r="I199">
        <v>0.421509090774061</v>
      </c>
      <c r="J199">
        <v>0.405276057539741</v>
      </c>
      <c r="K199">
        <v>0.16066944202597</v>
      </c>
      <c r="L199" s="48">
        <v>0.143706310172608</v>
      </c>
      <c r="M199">
        <v>0</v>
      </c>
      <c r="N199">
        <v>0</v>
      </c>
      <c r="O199">
        <v>0</v>
      </c>
      <c r="P199">
        <v>0</v>
      </c>
      <c r="Q199">
        <v>0</v>
      </c>
      <c r="R199" s="48">
        <v>0</v>
      </c>
      <c r="U199" s="40">
        <v>-3.77036799989461e-7</v>
      </c>
      <c r="V199">
        <v>0.2867208056832</v>
      </c>
      <c r="W199">
        <v>2.41704959977329e-7</v>
      </c>
      <c r="X199">
        <v>0</v>
      </c>
      <c r="Y199">
        <v>0</v>
      </c>
      <c r="Z199" s="48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48">
        <v>0</v>
      </c>
    </row>
    <row r="200" spans="7:32">
      <c r="G200" s="40">
        <v>0.415230357244634</v>
      </c>
      <c r="H200">
        <v>0.421509090774061</v>
      </c>
      <c r="I200">
        <v>-1.47826833207672</v>
      </c>
      <c r="J200">
        <v>-0.395133615480357</v>
      </c>
      <c r="K200">
        <v>-0.203521789069652</v>
      </c>
      <c r="L200" s="48">
        <v>-0.164570551952867</v>
      </c>
      <c r="M200">
        <v>0</v>
      </c>
      <c r="N200">
        <v>0</v>
      </c>
      <c r="O200">
        <v>0</v>
      </c>
      <c r="P200">
        <v>0</v>
      </c>
      <c r="Q200">
        <v>0</v>
      </c>
      <c r="R200" s="48">
        <v>0</v>
      </c>
      <c r="U200" s="40">
        <v>6.95812095982684e-7</v>
      </c>
      <c r="V200">
        <v>2.41704959963451e-7</v>
      </c>
      <c r="W200">
        <v>0.286723377389568</v>
      </c>
      <c r="X200">
        <v>0</v>
      </c>
      <c r="Y200">
        <v>0</v>
      </c>
      <c r="Z200" s="48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48">
        <v>0</v>
      </c>
    </row>
    <row r="201" spans="7:32">
      <c r="G201" s="40">
        <v>0.00719745448169599</v>
      </c>
      <c r="H201">
        <v>-0.405276057539741</v>
      </c>
      <c r="I201">
        <v>0.395133615480357</v>
      </c>
      <c r="J201">
        <v>-0.479458626834588</v>
      </c>
      <c r="K201">
        <v>-0.417889573999204</v>
      </c>
      <c r="L201" s="48">
        <v>-0.208672805255107</v>
      </c>
      <c r="M201">
        <v>0</v>
      </c>
      <c r="N201">
        <v>0</v>
      </c>
      <c r="O201">
        <v>0</v>
      </c>
      <c r="P201">
        <v>0</v>
      </c>
      <c r="Q201">
        <v>0</v>
      </c>
      <c r="R201" s="48">
        <v>0</v>
      </c>
      <c r="U201" s="40">
        <v>0</v>
      </c>
      <c r="V201">
        <v>0</v>
      </c>
      <c r="W201">
        <v>0</v>
      </c>
      <c r="X201">
        <v>0.42112216409047</v>
      </c>
      <c r="Y201">
        <v>-0.14329843004486</v>
      </c>
      <c r="Z201" s="48">
        <v>-0.019862863655038</v>
      </c>
      <c r="AA201">
        <v>0</v>
      </c>
      <c r="AB201">
        <v>0</v>
      </c>
      <c r="AC201">
        <v>0</v>
      </c>
      <c r="AD201">
        <v>0</v>
      </c>
      <c r="AE201">
        <v>0</v>
      </c>
      <c r="AF201" s="48">
        <v>0</v>
      </c>
    </row>
    <row r="202" spans="7:32">
      <c r="G202" s="40">
        <v>0.134744545548696</v>
      </c>
      <c r="H202">
        <v>-0.16066944202597</v>
      </c>
      <c r="I202">
        <v>0.203521789069652</v>
      </c>
      <c r="J202">
        <v>-0.417889573999204</v>
      </c>
      <c r="K202">
        <v>-1.49110105982578</v>
      </c>
      <c r="L202" s="48">
        <v>-0.631385368371804</v>
      </c>
      <c r="M202">
        <v>0</v>
      </c>
      <c r="N202">
        <v>0</v>
      </c>
      <c r="O202">
        <v>0</v>
      </c>
      <c r="P202">
        <v>0</v>
      </c>
      <c r="Q202">
        <v>0</v>
      </c>
      <c r="R202" s="48">
        <v>0</v>
      </c>
      <c r="U202" s="40">
        <v>0</v>
      </c>
      <c r="V202">
        <v>0</v>
      </c>
      <c r="W202">
        <v>0</v>
      </c>
      <c r="X202">
        <v>-0.14329843004486</v>
      </c>
      <c r="Y202">
        <v>0.3161963710887</v>
      </c>
      <c r="Z202" s="48">
        <v>-0.01378598301552</v>
      </c>
      <c r="AA202">
        <v>0</v>
      </c>
      <c r="AB202">
        <v>0</v>
      </c>
      <c r="AC202">
        <v>0</v>
      </c>
      <c r="AD202">
        <v>0</v>
      </c>
      <c r="AE202">
        <v>0</v>
      </c>
      <c r="AF202" s="48">
        <v>0</v>
      </c>
    </row>
    <row r="203" ht="14.25" spans="7:32">
      <c r="G203" s="41">
        <v>0.0707711239495875</v>
      </c>
      <c r="H203" s="42">
        <v>-0.143706310172608</v>
      </c>
      <c r="I203" s="42">
        <v>0.164570551952867</v>
      </c>
      <c r="J203" s="42">
        <v>-0.208672805255107</v>
      </c>
      <c r="K203" s="42">
        <v>-0.631385368371804</v>
      </c>
      <c r="L203" s="49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48">
        <v>0</v>
      </c>
      <c r="U203" s="41">
        <v>0</v>
      </c>
      <c r="V203" s="42">
        <v>0</v>
      </c>
      <c r="W203" s="42">
        <v>0</v>
      </c>
      <c r="X203" s="42">
        <v>-0.019862863655038</v>
      </c>
      <c r="Y203" s="42">
        <v>-0.01378598301552</v>
      </c>
      <c r="Z203" s="49">
        <v>0.240615568549962</v>
      </c>
      <c r="AA203">
        <v>0</v>
      </c>
      <c r="AB203">
        <v>0</v>
      </c>
      <c r="AC203">
        <v>0</v>
      </c>
      <c r="AD203">
        <v>0</v>
      </c>
      <c r="AE203">
        <v>0</v>
      </c>
      <c r="AF203" s="48">
        <v>0</v>
      </c>
    </row>
    <row r="204" spans="7:32">
      <c r="G204" s="40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48">
        <v>0</v>
      </c>
      <c r="U204" s="40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0.291570076094858</v>
      </c>
      <c r="AB204">
        <v>0.010034710071014</v>
      </c>
      <c r="AC204">
        <v>-0.022127018766682</v>
      </c>
      <c r="AD204">
        <v>0</v>
      </c>
      <c r="AE204">
        <v>0</v>
      </c>
      <c r="AF204" s="48">
        <v>0</v>
      </c>
    </row>
    <row r="205" spans="7:32">
      <c r="G205" s="40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48">
        <v>0</v>
      </c>
      <c r="U205" s="40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0.010034710071014</v>
      </c>
      <c r="AB205">
        <v>0.301677464632662</v>
      </c>
      <c r="AC205">
        <v>-0.035334673483906</v>
      </c>
      <c r="AD205">
        <v>0</v>
      </c>
      <c r="AE205">
        <v>0</v>
      </c>
      <c r="AF205" s="48">
        <v>0</v>
      </c>
    </row>
    <row r="206" spans="7:32">
      <c r="G206" s="40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48">
        <v>0</v>
      </c>
      <c r="U206" s="40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-0.022127018766682</v>
      </c>
      <c r="AB206">
        <v>-0.035334673483906</v>
      </c>
      <c r="AC206">
        <v>0.352379095227703</v>
      </c>
      <c r="AD206">
        <v>0</v>
      </c>
      <c r="AE206">
        <v>0</v>
      </c>
      <c r="AF206" s="48">
        <v>0</v>
      </c>
    </row>
    <row r="207" spans="7:32">
      <c r="G207" s="40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48">
        <v>0</v>
      </c>
      <c r="U207" s="40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0.283694493453678</v>
      </c>
      <c r="AE207">
        <v>0.142490362865946</v>
      </c>
      <c r="AF207" s="48">
        <v>-0.028082982460874</v>
      </c>
    </row>
    <row r="208" spans="7:32">
      <c r="G208" s="40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48">
        <v>0</v>
      </c>
      <c r="U208" s="40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0.142490362865946</v>
      </c>
      <c r="AE208">
        <v>0.39364815514712</v>
      </c>
      <c r="AF208" s="48">
        <v>-0.060087635222426</v>
      </c>
    </row>
    <row r="209" ht="14.25" spans="7:32">
      <c r="G209" s="41">
        <v>0</v>
      </c>
      <c r="H209" s="42">
        <v>0</v>
      </c>
      <c r="I209" s="42">
        <v>0</v>
      </c>
      <c r="J209" s="42">
        <v>0</v>
      </c>
      <c r="K209" s="42">
        <v>0</v>
      </c>
      <c r="L209" s="42">
        <v>0</v>
      </c>
      <c r="M209" s="42">
        <v>0</v>
      </c>
      <c r="N209" s="42">
        <v>0</v>
      </c>
      <c r="O209" s="42">
        <v>0</v>
      </c>
      <c r="P209" s="42">
        <v>0</v>
      </c>
      <c r="Q209" s="42">
        <v>0</v>
      </c>
      <c r="R209" s="49">
        <v>0</v>
      </c>
      <c r="U209" s="41">
        <v>0</v>
      </c>
      <c r="V209" s="42">
        <v>0</v>
      </c>
      <c r="W209" s="42">
        <v>0</v>
      </c>
      <c r="X209" s="42">
        <v>0</v>
      </c>
      <c r="Y209" s="42">
        <v>0</v>
      </c>
      <c r="Z209" s="42">
        <v>0</v>
      </c>
      <c r="AA209" s="42">
        <v>0</v>
      </c>
      <c r="AB209" s="42">
        <v>0</v>
      </c>
      <c r="AC209" s="42">
        <v>0</v>
      </c>
      <c r="AD209" s="42">
        <v>-0.028082982460874</v>
      </c>
      <c r="AE209" s="42">
        <v>-0.060087635222426</v>
      </c>
      <c r="AF209" s="49">
        <v>0.56113449596411</v>
      </c>
    </row>
    <row r="211" ht="14.25" spans="7:22">
      <c r="G211" t="s">
        <v>26</v>
      </c>
      <c r="H211">
        <v>11</v>
      </c>
      <c r="U211" t="s">
        <v>26</v>
      </c>
      <c r="V211">
        <v>11</v>
      </c>
    </row>
    <row r="212" spans="7:32">
      <c r="G212" s="38">
        <f t="array" ref="G212:R223">TRANSPOSE(G156:R167)</f>
        <v>0</v>
      </c>
      <c r="H212" s="39">
        <v>0</v>
      </c>
      <c r="I212" s="39">
        <v>0</v>
      </c>
      <c r="J212" s="39">
        <v>0</v>
      </c>
      <c r="K212" s="39">
        <v>0</v>
      </c>
      <c r="L212" s="47">
        <v>0</v>
      </c>
      <c r="M212" s="44">
        <v>0</v>
      </c>
      <c r="N212" s="44">
        <v>0</v>
      </c>
      <c r="O212" s="44">
        <v>0</v>
      </c>
      <c r="P212" s="44">
        <v>0</v>
      </c>
      <c r="Q212" s="44">
        <v>0</v>
      </c>
      <c r="R212" s="51">
        <v>0</v>
      </c>
      <c r="U212" s="38">
        <f t="array" ref="U212:AF223">TRANSPOSE(U156:AF167)</f>
        <v>0</v>
      </c>
      <c r="V212" s="39">
        <v>0</v>
      </c>
      <c r="W212" s="39">
        <v>0</v>
      </c>
      <c r="X212" s="39">
        <v>0</v>
      </c>
      <c r="Y212" s="39">
        <v>0</v>
      </c>
      <c r="Z212" s="47">
        <v>0</v>
      </c>
      <c r="AA212" s="44">
        <v>0</v>
      </c>
      <c r="AB212" s="44">
        <v>0</v>
      </c>
      <c r="AC212" s="44">
        <v>0</v>
      </c>
      <c r="AD212" s="44">
        <v>0</v>
      </c>
      <c r="AE212" s="44">
        <v>0</v>
      </c>
      <c r="AF212" s="51">
        <v>0</v>
      </c>
    </row>
    <row r="213" spans="7:32">
      <c r="G213" s="40">
        <v>0</v>
      </c>
      <c r="H213">
        <v>0</v>
      </c>
      <c r="I213">
        <v>0</v>
      </c>
      <c r="J213">
        <v>0</v>
      </c>
      <c r="K213">
        <v>0</v>
      </c>
      <c r="L213" s="48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48">
        <v>0</v>
      </c>
      <c r="U213" s="40">
        <v>0</v>
      </c>
      <c r="V213">
        <v>0</v>
      </c>
      <c r="W213">
        <v>0</v>
      </c>
      <c r="X213">
        <v>0</v>
      </c>
      <c r="Y213">
        <v>0</v>
      </c>
      <c r="Z213" s="48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48">
        <v>0</v>
      </c>
    </row>
    <row r="214" spans="7:32">
      <c r="G214" s="40">
        <v>0</v>
      </c>
      <c r="H214">
        <v>0</v>
      </c>
      <c r="I214">
        <v>0</v>
      </c>
      <c r="J214">
        <v>0</v>
      </c>
      <c r="K214">
        <v>0</v>
      </c>
      <c r="L214" s="48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48">
        <v>0</v>
      </c>
      <c r="U214" s="40">
        <v>0</v>
      </c>
      <c r="V214">
        <v>0</v>
      </c>
      <c r="W214">
        <v>0</v>
      </c>
      <c r="X214">
        <v>0</v>
      </c>
      <c r="Y214">
        <v>0</v>
      </c>
      <c r="Z214" s="48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48">
        <v>0</v>
      </c>
    </row>
    <row r="215" spans="7:32">
      <c r="G215" s="40">
        <v>0</v>
      </c>
      <c r="H215">
        <v>0</v>
      </c>
      <c r="I215">
        <v>0</v>
      </c>
      <c r="J215">
        <v>0</v>
      </c>
      <c r="K215">
        <v>0</v>
      </c>
      <c r="L215" s="48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48">
        <v>0</v>
      </c>
      <c r="U215" s="40">
        <v>0</v>
      </c>
      <c r="V215">
        <v>0</v>
      </c>
      <c r="W215">
        <v>0</v>
      </c>
      <c r="X215">
        <v>0</v>
      </c>
      <c r="Y215">
        <v>0</v>
      </c>
      <c r="Z215" s="48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48">
        <v>0</v>
      </c>
    </row>
    <row r="216" spans="7:32">
      <c r="G216" s="40">
        <v>0</v>
      </c>
      <c r="H216">
        <v>0</v>
      </c>
      <c r="I216">
        <v>0</v>
      </c>
      <c r="J216">
        <v>0</v>
      </c>
      <c r="K216">
        <v>0</v>
      </c>
      <c r="L216" s="48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48">
        <v>0</v>
      </c>
      <c r="U216" s="40">
        <v>0</v>
      </c>
      <c r="V216">
        <v>0</v>
      </c>
      <c r="W216">
        <v>0</v>
      </c>
      <c r="X216">
        <v>0</v>
      </c>
      <c r="Y216">
        <v>0</v>
      </c>
      <c r="Z216" s="48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48">
        <v>0</v>
      </c>
    </row>
    <row r="217" ht="14.25" spans="7:32">
      <c r="G217" s="41">
        <v>0</v>
      </c>
      <c r="H217" s="42">
        <v>0</v>
      </c>
      <c r="I217" s="42">
        <v>0</v>
      </c>
      <c r="J217" s="42">
        <v>0</v>
      </c>
      <c r="K217" s="42">
        <v>0</v>
      </c>
      <c r="L217" s="49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48">
        <v>0</v>
      </c>
      <c r="U217" s="41">
        <v>0</v>
      </c>
      <c r="V217" s="42">
        <v>0</v>
      </c>
      <c r="W217" s="42">
        <v>0</v>
      </c>
      <c r="X217" s="42">
        <v>0</v>
      </c>
      <c r="Y217" s="42">
        <v>0</v>
      </c>
      <c r="Z217" s="49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48">
        <v>0</v>
      </c>
    </row>
    <row r="218" spans="7:32">
      <c r="G218" s="40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48">
        <v>0</v>
      </c>
      <c r="U218" s="40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48">
        <v>0</v>
      </c>
    </row>
    <row r="219" spans="7:32">
      <c r="G219" s="40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48">
        <v>0</v>
      </c>
      <c r="U219" s="40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48">
        <v>0</v>
      </c>
    </row>
    <row r="220" spans="7:32">
      <c r="G220" s="4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48">
        <v>0</v>
      </c>
      <c r="U220" s="4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48">
        <v>0</v>
      </c>
    </row>
    <row r="221" spans="7:32">
      <c r="G221" s="40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48">
        <v>0</v>
      </c>
      <c r="U221" s="40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48">
        <v>0</v>
      </c>
    </row>
    <row r="222" spans="7:32">
      <c r="G222" s="40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48">
        <v>0</v>
      </c>
      <c r="U222" s="40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48">
        <v>0</v>
      </c>
    </row>
    <row r="223" ht="14.25" spans="7:32">
      <c r="G223" s="41">
        <v>0</v>
      </c>
      <c r="H223" s="42">
        <v>0</v>
      </c>
      <c r="I223" s="42">
        <v>0</v>
      </c>
      <c r="J223" s="42">
        <v>0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49">
        <v>0</v>
      </c>
      <c r="U223" s="41">
        <v>0</v>
      </c>
      <c r="V223" s="42">
        <v>0</v>
      </c>
      <c r="W223" s="42">
        <v>0</v>
      </c>
      <c r="X223" s="42">
        <v>0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9">
        <v>0</v>
      </c>
    </row>
    <row r="225" ht="14.25" spans="7:22">
      <c r="G225" s="55" t="s">
        <v>27</v>
      </c>
      <c r="H225">
        <v>10</v>
      </c>
      <c r="U225" s="55" t="s">
        <v>27</v>
      </c>
      <c r="V225">
        <v>10</v>
      </c>
    </row>
    <row r="226" spans="7:32">
      <c r="G226" s="38">
        <f t="array" ref="G226:R237">TRANSPOSE(G142:R153)</f>
        <v>-0.239258549110552</v>
      </c>
      <c r="H226" s="39">
        <v>-0.311881820417669</v>
      </c>
      <c r="I226" s="39">
        <v>0.072024471426166</v>
      </c>
      <c r="J226" s="39">
        <v>0.153001355925316</v>
      </c>
      <c r="K226" s="39">
        <v>0.0648960635986205</v>
      </c>
      <c r="L226" s="47">
        <v>0.42498369824478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51">
        <v>0</v>
      </c>
      <c r="U226" s="38">
        <f t="array" ref="U226:AF237">TRANSPOSE(U142:AF153)</f>
        <v>0.28671912105984</v>
      </c>
      <c r="V226" s="39">
        <v>-3.50830592008022e-7</v>
      </c>
      <c r="W226" s="39">
        <v>1.31581542400783e-6</v>
      </c>
      <c r="X226" s="39">
        <v>0</v>
      </c>
      <c r="Y226" s="39">
        <v>0</v>
      </c>
      <c r="Z226" s="47">
        <v>0</v>
      </c>
      <c r="AA226" s="44">
        <v>0</v>
      </c>
      <c r="AB226" s="44">
        <v>0</v>
      </c>
      <c r="AC226" s="44">
        <v>0</v>
      </c>
      <c r="AD226" s="44">
        <v>0</v>
      </c>
      <c r="AE226" s="44">
        <v>0</v>
      </c>
      <c r="AF226" s="51">
        <v>0</v>
      </c>
    </row>
    <row r="227" spans="7:32">
      <c r="G227" s="40">
        <v>-0.311881820417669</v>
      </c>
      <c r="H227">
        <v>-0.742357107430928</v>
      </c>
      <c r="I227">
        <v>0.233558204069648</v>
      </c>
      <c r="J227">
        <v>0.562341777296596</v>
      </c>
      <c r="K227">
        <v>0.021151752588218</v>
      </c>
      <c r="L227" s="48">
        <v>0.495920990296506</v>
      </c>
      <c r="M227">
        <v>0</v>
      </c>
      <c r="N227">
        <v>0</v>
      </c>
      <c r="O227">
        <v>0</v>
      </c>
      <c r="P227">
        <v>0</v>
      </c>
      <c r="Q227">
        <v>0</v>
      </c>
      <c r="R227" s="48">
        <v>0</v>
      </c>
      <c r="U227" s="40">
        <v>-3.50830592014961e-7</v>
      </c>
      <c r="V227">
        <v>0.286718847184896</v>
      </c>
      <c r="W227">
        <v>-1.93696563198509e-6</v>
      </c>
      <c r="X227">
        <v>0</v>
      </c>
      <c r="Y227">
        <v>0</v>
      </c>
      <c r="Z227" s="48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48">
        <v>0</v>
      </c>
    </row>
    <row r="228" spans="7:32">
      <c r="G228" s="40">
        <v>0.0720244714261659</v>
      </c>
      <c r="H228">
        <v>0.233558204069648</v>
      </c>
      <c r="I228">
        <v>-0.035655963130016</v>
      </c>
      <c r="J228">
        <v>-0.221240678424294</v>
      </c>
      <c r="K228">
        <v>0.052691807413718</v>
      </c>
      <c r="L228" s="48">
        <v>-0.079026290692352</v>
      </c>
      <c r="M228">
        <v>0</v>
      </c>
      <c r="N228">
        <v>0</v>
      </c>
      <c r="O228">
        <v>0</v>
      </c>
      <c r="P228">
        <v>0</v>
      </c>
      <c r="Q228">
        <v>0</v>
      </c>
      <c r="R228" s="48">
        <v>0</v>
      </c>
      <c r="U228" s="40">
        <v>1.31581542400783e-6</v>
      </c>
      <c r="V228">
        <v>-1.93696563198509e-6</v>
      </c>
      <c r="W228">
        <v>0.286720757399552</v>
      </c>
      <c r="X228">
        <v>0</v>
      </c>
      <c r="Y228">
        <v>0</v>
      </c>
      <c r="Z228" s="4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48">
        <v>0</v>
      </c>
    </row>
    <row r="229" spans="7:32">
      <c r="G229" s="40">
        <v>-0.153001355925316</v>
      </c>
      <c r="H229">
        <v>-0.562341777296596</v>
      </c>
      <c r="I229">
        <v>0.221240678424294</v>
      </c>
      <c r="J229">
        <v>0.579997223416322</v>
      </c>
      <c r="K229">
        <v>0.0203572725396905</v>
      </c>
      <c r="L229" s="48">
        <v>0.340073757126831</v>
      </c>
      <c r="M229">
        <v>0</v>
      </c>
      <c r="N229">
        <v>0</v>
      </c>
      <c r="O229">
        <v>0</v>
      </c>
      <c r="P229">
        <v>0</v>
      </c>
      <c r="Q229">
        <v>0</v>
      </c>
      <c r="R229" s="48">
        <v>0</v>
      </c>
      <c r="U229" s="40">
        <v>0</v>
      </c>
      <c r="V229">
        <v>0</v>
      </c>
      <c r="W229">
        <v>0</v>
      </c>
      <c r="X229">
        <v>0.421964150098653</v>
      </c>
      <c r="Y229">
        <v>-0.142979007944102</v>
      </c>
      <c r="Z229" s="48">
        <v>-0.0196349406716</v>
      </c>
      <c r="AA229">
        <v>0</v>
      </c>
      <c r="AB229">
        <v>0</v>
      </c>
      <c r="AC229">
        <v>0</v>
      </c>
      <c r="AD229">
        <v>0</v>
      </c>
      <c r="AE229">
        <v>0</v>
      </c>
      <c r="AF229" s="48">
        <v>0</v>
      </c>
    </row>
    <row r="230" spans="7:32">
      <c r="G230" s="40">
        <v>-0.0648960635986205</v>
      </c>
      <c r="H230">
        <v>-0.021151752588218</v>
      </c>
      <c r="I230">
        <v>-0.052691807413718</v>
      </c>
      <c r="J230">
        <v>0.0203572725396905</v>
      </c>
      <c r="K230">
        <v>-0.111423923801977</v>
      </c>
      <c r="L230" s="48">
        <v>-0.127765418234085</v>
      </c>
      <c r="M230">
        <v>0</v>
      </c>
      <c r="N230">
        <v>0</v>
      </c>
      <c r="O230">
        <v>0</v>
      </c>
      <c r="P230">
        <v>0</v>
      </c>
      <c r="Q230">
        <v>0</v>
      </c>
      <c r="R230" s="48">
        <v>0</v>
      </c>
      <c r="U230" s="40">
        <v>0</v>
      </c>
      <c r="V230">
        <v>0</v>
      </c>
      <c r="W230">
        <v>0</v>
      </c>
      <c r="X230">
        <v>-0.142979007944102</v>
      </c>
      <c r="Y230">
        <v>0.315415872600985</v>
      </c>
      <c r="Z230" s="48">
        <v>-0.014006900501236</v>
      </c>
      <c r="AA230">
        <v>0</v>
      </c>
      <c r="AB230">
        <v>0</v>
      </c>
      <c r="AC230">
        <v>0</v>
      </c>
      <c r="AD230">
        <v>0</v>
      </c>
      <c r="AE230">
        <v>0</v>
      </c>
      <c r="AF230" s="48">
        <v>0</v>
      </c>
    </row>
    <row r="231" ht="14.25" spans="7:32">
      <c r="G231" s="41">
        <v>-0.42498369824478</v>
      </c>
      <c r="H231" s="42">
        <v>-0.495920990296506</v>
      </c>
      <c r="I231" s="42">
        <v>0.079026290692352</v>
      </c>
      <c r="J231" s="42">
        <v>0.340073757126831</v>
      </c>
      <c r="K231" s="42">
        <v>-0.127765418234085</v>
      </c>
      <c r="L231" s="49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48">
        <v>0</v>
      </c>
      <c r="U231" s="41">
        <v>0</v>
      </c>
      <c r="V231" s="42">
        <v>0</v>
      </c>
      <c r="W231" s="42">
        <v>0</v>
      </c>
      <c r="X231" s="42">
        <v>-0.0196349406716</v>
      </c>
      <c r="Y231" s="42">
        <v>-0.014006900501236</v>
      </c>
      <c r="Z231" s="49">
        <v>0.240548409883056</v>
      </c>
      <c r="AA231">
        <v>0</v>
      </c>
      <c r="AB231">
        <v>0</v>
      </c>
      <c r="AC231">
        <v>0</v>
      </c>
      <c r="AD231">
        <v>0</v>
      </c>
      <c r="AE231">
        <v>0</v>
      </c>
      <c r="AF231" s="48">
        <v>0</v>
      </c>
    </row>
    <row r="232" spans="7:32">
      <c r="G232" s="40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48">
        <v>0</v>
      </c>
      <c r="U232" s="40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0.291573300766968</v>
      </c>
      <c r="AB232">
        <v>0.010072849279128</v>
      </c>
      <c r="AC232">
        <v>-0.0221036201002</v>
      </c>
      <c r="AD232">
        <v>0</v>
      </c>
      <c r="AE232">
        <v>0</v>
      </c>
      <c r="AF232" s="48">
        <v>0</v>
      </c>
    </row>
    <row r="233" spans="7:32">
      <c r="G233" s="40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48">
        <v>0</v>
      </c>
      <c r="U233" s="40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0.010072849279128</v>
      </c>
      <c r="AB233">
        <v>0.301801873289198</v>
      </c>
      <c r="AC233">
        <v>-0.03542656591539</v>
      </c>
      <c r="AD233">
        <v>0</v>
      </c>
      <c r="AE233">
        <v>0</v>
      </c>
      <c r="AF233" s="48">
        <v>0</v>
      </c>
    </row>
    <row r="234" spans="7:32">
      <c r="G234" s="40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48">
        <v>0</v>
      </c>
      <c r="U234" s="40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-0.0221036201002</v>
      </c>
      <c r="AB234">
        <v>-0.03542656591539</v>
      </c>
      <c r="AC234">
        <v>0.35225452274747</v>
      </c>
      <c r="AD234">
        <v>0</v>
      </c>
      <c r="AE234">
        <v>0</v>
      </c>
      <c r="AF234" s="48">
        <v>0</v>
      </c>
    </row>
    <row r="235" spans="7:32">
      <c r="G235" s="40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48">
        <v>0</v>
      </c>
      <c r="U235" s="40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0.282885807256874</v>
      </c>
      <c r="AE235">
        <v>0.142256366232748</v>
      </c>
      <c r="AF235" s="48">
        <v>-0.028213985102868</v>
      </c>
    </row>
    <row r="236" spans="7:32">
      <c r="G236" s="40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48">
        <v>0</v>
      </c>
      <c r="U236" s="40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0.142256366232748</v>
      </c>
      <c r="AE236">
        <v>0.394641839160846</v>
      </c>
      <c r="AF236" s="48">
        <v>-0.060084781175774</v>
      </c>
    </row>
    <row r="237" ht="14.25" spans="7:32">
      <c r="G237" s="41">
        <v>0</v>
      </c>
      <c r="H237" s="42">
        <v>0</v>
      </c>
      <c r="I237" s="42">
        <v>0</v>
      </c>
      <c r="J237" s="42">
        <v>0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>
        <v>0</v>
      </c>
      <c r="R237" s="49">
        <v>0</v>
      </c>
      <c r="U237" s="41">
        <v>0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  <c r="AA237" s="42">
        <v>0</v>
      </c>
      <c r="AB237" s="42">
        <v>0</v>
      </c>
      <c r="AC237" s="42">
        <v>0</v>
      </c>
      <c r="AD237" s="42">
        <v>-0.028213985102868</v>
      </c>
      <c r="AE237" s="42">
        <v>-0.0600847811757741</v>
      </c>
      <c r="AF237" s="49">
        <v>0.560952028199502</v>
      </c>
    </row>
    <row r="239" ht="14.25" spans="7:22">
      <c r="G239" s="55" t="s">
        <v>28</v>
      </c>
      <c r="H239">
        <v>9</v>
      </c>
      <c r="U239" s="55" t="s">
        <v>28</v>
      </c>
      <c r="V239">
        <v>9</v>
      </c>
    </row>
    <row r="240" spans="7:32">
      <c r="G240" s="38">
        <f t="array" ref="G240:R251">TRANSPOSE(G128:R139)</f>
        <v>-0.049490553467195</v>
      </c>
      <c r="H240" s="39">
        <v>-0.0293272089521845</v>
      </c>
      <c r="I240" s="39">
        <v>-0.048139588985873</v>
      </c>
      <c r="J240" s="39">
        <v>-0.024609121495325</v>
      </c>
      <c r="K240" s="39">
        <v>-0.09497085633354</v>
      </c>
      <c r="L240" s="47">
        <v>0.101066786404338</v>
      </c>
      <c r="M240" s="44">
        <v>0</v>
      </c>
      <c r="N240" s="44">
        <v>0</v>
      </c>
      <c r="O240" s="44">
        <v>0</v>
      </c>
      <c r="P240" s="44">
        <v>0</v>
      </c>
      <c r="Q240" s="44">
        <v>0</v>
      </c>
      <c r="R240" s="51">
        <v>0</v>
      </c>
      <c r="U240" s="38">
        <f t="array" ref="U240:AF251">TRANSPOSE(U128:AF139)</f>
        <v>0.28672214595584</v>
      </c>
      <c r="V240" s="39">
        <v>-1.0284646400141e-6</v>
      </c>
      <c r="W240" s="39">
        <v>-7.10979583984361e-7</v>
      </c>
      <c r="X240" s="39">
        <v>0</v>
      </c>
      <c r="Y240" s="39">
        <v>0</v>
      </c>
      <c r="Z240" s="47">
        <v>0</v>
      </c>
      <c r="AA240" s="44">
        <v>0</v>
      </c>
      <c r="AB240" s="44">
        <v>0</v>
      </c>
      <c r="AC240" s="44">
        <v>0</v>
      </c>
      <c r="AD240" s="44">
        <v>0</v>
      </c>
      <c r="AE240" s="44">
        <v>0</v>
      </c>
      <c r="AF240" s="51">
        <v>0</v>
      </c>
    </row>
    <row r="241" spans="7:32">
      <c r="G241" s="40">
        <v>-0.0293272089521845</v>
      </c>
      <c r="H241">
        <v>-0.22817890697535</v>
      </c>
      <c r="I241">
        <v>-0.294474154071797</v>
      </c>
      <c r="J241">
        <v>-0.255294480673073</v>
      </c>
      <c r="K241">
        <v>-0.160064500571758</v>
      </c>
      <c r="L241" s="48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48">
        <v>0</v>
      </c>
      <c r="U241" s="40">
        <v>-1.02846464002798e-6</v>
      </c>
      <c r="V241">
        <v>0.286720261632</v>
      </c>
      <c r="W241">
        <v>-5.9107327998742e-7</v>
      </c>
      <c r="X241">
        <v>0</v>
      </c>
      <c r="Y241">
        <v>0</v>
      </c>
      <c r="Z241" s="48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48">
        <v>0</v>
      </c>
    </row>
    <row r="242" spans="7:32">
      <c r="G242" s="40">
        <v>-0.048139588985873</v>
      </c>
      <c r="H242">
        <v>-0.294474154071797</v>
      </c>
      <c r="I242">
        <v>-0.291649775709577</v>
      </c>
      <c r="J242">
        <v>-0.203590325021938</v>
      </c>
      <c r="K242">
        <v>-0.161909937992654</v>
      </c>
      <c r="L242" s="48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48">
        <v>0</v>
      </c>
      <c r="U242" s="40">
        <v>-7.10979584012117e-7</v>
      </c>
      <c r="V242">
        <v>-5.9107327998742e-7</v>
      </c>
      <c r="W242">
        <v>0.286721317392384</v>
      </c>
      <c r="X242">
        <v>0</v>
      </c>
      <c r="Y242">
        <v>0</v>
      </c>
      <c r="Z242" s="48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48">
        <v>0</v>
      </c>
    </row>
    <row r="243" spans="7:32">
      <c r="G243" s="40">
        <v>0.024609121495325</v>
      </c>
      <c r="H243">
        <v>0.255294480673073</v>
      </c>
      <c r="I243">
        <v>0.203590325021938</v>
      </c>
      <c r="J243">
        <v>0.087404506133583</v>
      </c>
      <c r="K243">
        <v>0.097533550909495</v>
      </c>
      <c r="L243" s="48">
        <v>-0.0958407549566895</v>
      </c>
      <c r="M243">
        <v>0</v>
      </c>
      <c r="N243">
        <v>0</v>
      </c>
      <c r="O243">
        <v>0</v>
      </c>
      <c r="P243">
        <v>0</v>
      </c>
      <c r="Q243">
        <v>0</v>
      </c>
      <c r="R243" s="48">
        <v>0</v>
      </c>
      <c r="U243" s="40">
        <v>0</v>
      </c>
      <c r="V243">
        <v>0</v>
      </c>
      <c r="W243">
        <v>0</v>
      </c>
      <c r="X243">
        <v>0.421248694153917</v>
      </c>
      <c r="Y243">
        <v>-0.14320810844921</v>
      </c>
      <c r="Z243" s="48">
        <v>-0.019773321184087</v>
      </c>
      <c r="AA243">
        <v>0</v>
      </c>
      <c r="AB243">
        <v>0</v>
      </c>
      <c r="AC243">
        <v>0</v>
      </c>
      <c r="AD243">
        <v>0</v>
      </c>
      <c r="AE243">
        <v>0</v>
      </c>
      <c r="AF243" s="48">
        <v>0</v>
      </c>
    </row>
    <row r="244" spans="7:32">
      <c r="G244" s="40">
        <v>0.09497085633354</v>
      </c>
      <c r="H244">
        <v>0.160064500571758</v>
      </c>
      <c r="I244">
        <v>0.161909937992654</v>
      </c>
      <c r="J244">
        <v>0.097533550909495</v>
      </c>
      <c r="K244">
        <v>0.046873362174335</v>
      </c>
      <c r="L244" s="48">
        <v>-0.092535284989222</v>
      </c>
      <c r="M244">
        <v>0</v>
      </c>
      <c r="N244">
        <v>0</v>
      </c>
      <c r="O244">
        <v>0</v>
      </c>
      <c r="P244">
        <v>0</v>
      </c>
      <c r="Q244">
        <v>0</v>
      </c>
      <c r="R244" s="48">
        <v>0</v>
      </c>
      <c r="U244" s="40">
        <v>0</v>
      </c>
      <c r="V244">
        <v>0</v>
      </c>
      <c r="W244">
        <v>0</v>
      </c>
      <c r="X244">
        <v>-0.14320810844921</v>
      </c>
      <c r="Y244">
        <v>0.316235907479175</v>
      </c>
      <c r="Z244" s="48">
        <v>-0.01395105769334</v>
      </c>
      <c r="AA244">
        <v>0</v>
      </c>
      <c r="AB244">
        <v>0</v>
      </c>
      <c r="AC244">
        <v>0</v>
      </c>
      <c r="AD244">
        <v>0</v>
      </c>
      <c r="AE244">
        <v>0</v>
      </c>
      <c r="AF244" s="48">
        <v>0</v>
      </c>
    </row>
    <row r="245" ht="14.25" spans="7:32">
      <c r="G245" s="41">
        <v>-0.101066786404338</v>
      </c>
      <c r="H245" s="42">
        <v>-0.117544185163744</v>
      </c>
      <c r="I245" s="42">
        <v>-0.156058206366716</v>
      </c>
      <c r="J245" s="42">
        <v>-0.0958407549566895</v>
      </c>
      <c r="K245" s="42">
        <v>-0.092535284989222</v>
      </c>
      <c r="L245" s="49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48">
        <v>0</v>
      </c>
      <c r="U245" s="41">
        <v>0</v>
      </c>
      <c r="V245" s="42">
        <v>0</v>
      </c>
      <c r="W245" s="42">
        <v>0</v>
      </c>
      <c r="X245" s="42">
        <v>-0.019773321184087</v>
      </c>
      <c r="Y245" s="42">
        <v>-0.01395105769334</v>
      </c>
      <c r="Z245" s="49">
        <v>0.240451127474827</v>
      </c>
      <c r="AA245">
        <v>0</v>
      </c>
      <c r="AB245">
        <v>0</v>
      </c>
      <c r="AC245">
        <v>0</v>
      </c>
      <c r="AD245">
        <v>0</v>
      </c>
      <c r="AE245">
        <v>0</v>
      </c>
      <c r="AF245" s="48">
        <v>0</v>
      </c>
    </row>
    <row r="246" spans="7:32">
      <c r="G246" s="40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48">
        <v>0</v>
      </c>
      <c r="U246" s="40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0.291677744947957</v>
      </c>
      <c r="AB246">
        <v>0.010177761224424</v>
      </c>
      <c r="AC246">
        <v>-0.022251921635015</v>
      </c>
      <c r="AD246">
        <v>0</v>
      </c>
      <c r="AE246">
        <v>0</v>
      </c>
      <c r="AF246" s="48">
        <v>0</v>
      </c>
    </row>
    <row r="247" spans="7:32">
      <c r="G247" s="40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48">
        <v>0</v>
      </c>
      <c r="U247" s="40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0.010177761224424</v>
      </c>
      <c r="AB247">
        <v>0.301856846803978</v>
      </c>
      <c r="AC247">
        <v>-0.03543457697283</v>
      </c>
      <c r="AD247">
        <v>0</v>
      </c>
      <c r="AE247">
        <v>0</v>
      </c>
      <c r="AF247" s="48">
        <v>0</v>
      </c>
    </row>
    <row r="248" spans="7:32">
      <c r="G248" s="40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48">
        <v>0</v>
      </c>
      <c r="U248" s="40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-0.022251921635015</v>
      </c>
      <c r="AB248">
        <v>-0.03543457697283</v>
      </c>
      <c r="AC248">
        <v>0.352092416122535</v>
      </c>
      <c r="AD248">
        <v>0</v>
      </c>
      <c r="AE248">
        <v>0</v>
      </c>
      <c r="AF248" s="48">
        <v>0</v>
      </c>
    </row>
    <row r="249" spans="7:32">
      <c r="G249" s="40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48">
        <v>0</v>
      </c>
      <c r="U249" s="40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0.28380128550632</v>
      </c>
      <c r="AE249">
        <v>0.142698803432784</v>
      </c>
      <c r="AF249" s="48">
        <v>-0.02842012506076</v>
      </c>
    </row>
    <row r="250" spans="7:32">
      <c r="G250" s="4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48">
        <v>0</v>
      </c>
      <c r="U250" s="4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0.142698803432784</v>
      </c>
      <c r="AE250">
        <v>0.393982312937654</v>
      </c>
      <c r="AF250" s="48">
        <v>-0.0601442097222901</v>
      </c>
    </row>
    <row r="251" ht="14.25" spans="7:32">
      <c r="G251" s="41">
        <v>0</v>
      </c>
      <c r="H251" s="42">
        <v>0</v>
      </c>
      <c r="I251" s="42">
        <v>0</v>
      </c>
      <c r="J251" s="42">
        <v>0</v>
      </c>
      <c r="K251" s="42">
        <v>0</v>
      </c>
      <c r="L251" s="42">
        <v>0</v>
      </c>
      <c r="M251" s="42">
        <v>0</v>
      </c>
      <c r="N251" s="42">
        <v>0</v>
      </c>
      <c r="O251" s="42">
        <v>0</v>
      </c>
      <c r="P251" s="42">
        <v>0</v>
      </c>
      <c r="Q251" s="42">
        <v>0</v>
      </c>
      <c r="R251" s="49">
        <v>0</v>
      </c>
      <c r="U251" s="41">
        <v>0</v>
      </c>
      <c r="V251" s="42">
        <v>0</v>
      </c>
      <c r="W251" s="42">
        <v>0</v>
      </c>
      <c r="X251" s="42">
        <v>0</v>
      </c>
      <c r="Y251" s="42">
        <v>0</v>
      </c>
      <c r="Z251" s="42">
        <v>0</v>
      </c>
      <c r="AA251" s="42">
        <v>0</v>
      </c>
      <c r="AB251" s="42">
        <v>0</v>
      </c>
      <c r="AC251" s="42">
        <v>0</v>
      </c>
      <c r="AD251" s="42">
        <v>-0.02842012506076</v>
      </c>
      <c r="AE251" s="42">
        <v>-0.06014420972229</v>
      </c>
      <c r="AF251" s="49">
        <v>0.560694723312654</v>
      </c>
    </row>
    <row r="253" ht="14.25" spans="7:22">
      <c r="G253" s="55" t="s">
        <v>29</v>
      </c>
      <c r="H253">
        <v>8</v>
      </c>
      <c r="U253" s="55" t="s">
        <v>29</v>
      </c>
      <c r="V253">
        <v>8</v>
      </c>
    </row>
    <row r="254" spans="7:32">
      <c r="G254" s="38">
        <f t="array" ref="G254:R265">TRANSPOSE(G114:R125)</f>
        <v>0</v>
      </c>
      <c r="H254" s="39">
        <v>0</v>
      </c>
      <c r="I254" s="39">
        <v>0</v>
      </c>
      <c r="J254" s="39">
        <v>0</v>
      </c>
      <c r="K254" s="39">
        <v>0</v>
      </c>
      <c r="L254" s="47">
        <v>0</v>
      </c>
      <c r="M254" s="44">
        <v>0</v>
      </c>
      <c r="N254" s="44">
        <v>0</v>
      </c>
      <c r="O254" s="44">
        <v>0</v>
      </c>
      <c r="P254" s="44">
        <v>0</v>
      </c>
      <c r="Q254" s="44">
        <v>0</v>
      </c>
      <c r="R254" s="51">
        <v>0</v>
      </c>
      <c r="U254" s="38">
        <f t="array" ref="U254:AF265">TRANSPOSE(U114:AF125)</f>
        <v>0</v>
      </c>
      <c r="V254" s="39">
        <v>0</v>
      </c>
      <c r="W254" s="39">
        <v>0</v>
      </c>
      <c r="X254" s="39">
        <v>0</v>
      </c>
      <c r="Y254" s="39">
        <v>0</v>
      </c>
      <c r="Z254" s="47">
        <v>0</v>
      </c>
      <c r="AA254" s="44">
        <v>0</v>
      </c>
      <c r="AB254" s="44">
        <v>0</v>
      </c>
      <c r="AC254" s="44">
        <v>0</v>
      </c>
      <c r="AD254" s="44">
        <v>0</v>
      </c>
      <c r="AE254" s="44">
        <v>0</v>
      </c>
      <c r="AF254" s="51">
        <v>0</v>
      </c>
    </row>
    <row r="255" spans="7:32">
      <c r="G255" s="40">
        <v>0</v>
      </c>
      <c r="H255">
        <v>0</v>
      </c>
      <c r="I255">
        <v>0</v>
      </c>
      <c r="J255">
        <v>0</v>
      </c>
      <c r="K255">
        <v>0</v>
      </c>
      <c r="L255" s="48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48">
        <v>0</v>
      </c>
      <c r="U255" s="40">
        <v>0</v>
      </c>
      <c r="V255">
        <v>0</v>
      </c>
      <c r="W255">
        <v>0</v>
      </c>
      <c r="X255">
        <v>0</v>
      </c>
      <c r="Y255">
        <v>0</v>
      </c>
      <c r="Z255" s="48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48">
        <v>0</v>
      </c>
    </row>
    <row r="256" spans="7:32">
      <c r="G256" s="40">
        <v>0</v>
      </c>
      <c r="H256">
        <v>0</v>
      </c>
      <c r="I256">
        <v>0</v>
      </c>
      <c r="J256">
        <v>0</v>
      </c>
      <c r="K256">
        <v>0</v>
      </c>
      <c r="L256" s="48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48">
        <v>0</v>
      </c>
      <c r="U256" s="40">
        <v>0</v>
      </c>
      <c r="V256">
        <v>0</v>
      </c>
      <c r="W256">
        <v>0</v>
      </c>
      <c r="X256">
        <v>0</v>
      </c>
      <c r="Y256">
        <v>0</v>
      </c>
      <c r="Z256" s="48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48">
        <v>0</v>
      </c>
    </row>
    <row r="257" spans="7:32">
      <c r="G257" s="40">
        <v>0</v>
      </c>
      <c r="H257">
        <v>0</v>
      </c>
      <c r="I257">
        <v>0</v>
      </c>
      <c r="J257">
        <v>0</v>
      </c>
      <c r="K257">
        <v>0</v>
      </c>
      <c r="L257" s="48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48">
        <v>0</v>
      </c>
      <c r="U257" s="40">
        <v>0</v>
      </c>
      <c r="V257">
        <v>0</v>
      </c>
      <c r="W257">
        <v>0</v>
      </c>
      <c r="X257">
        <v>0</v>
      </c>
      <c r="Y257">
        <v>0</v>
      </c>
      <c r="Z257" s="48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48">
        <v>0</v>
      </c>
    </row>
    <row r="258" spans="7:32">
      <c r="G258" s="40">
        <v>0</v>
      </c>
      <c r="H258">
        <v>0</v>
      </c>
      <c r="I258">
        <v>0</v>
      </c>
      <c r="J258">
        <v>0</v>
      </c>
      <c r="K258">
        <v>0</v>
      </c>
      <c r="L258" s="4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48">
        <v>0</v>
      </c>
      <c r="U258" s="40">
        <v>0</v>
      </c>
      <c r="V258">
        <v>0</v>
      </c>
      <c r="W258">
        <v>0</v>
      </c>
      <c r="X258">
        <v>0</v>
      </c>
      <c r="Y258">
        <v>0</v>
      </c>
      <c r="Z258" s="4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48">
        <v>0</v>
      </c>
    </row>
    <row r="259" ht="14.25" spans="7:32">
      <c r="G259" s="41">
        <v>0</v>
      </c>
      <c r="H259" s="42">
        <v>0</v>
      </c>
      <c r="I259" s="42">
        <v>0</v>
      </c>
      <c r="J259" s="42">
        <v>0</v>
      </c>
      <c r="K259" s="42">
        <v>0</v>
      </c>
      <c r="L259" s="4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48">
        <v>0</v>
      </c>
      <c r="U259" s="41">
        <v>0</v>
      </c>
      <c r="V259" s="42">
        <v>0</v>
      </c>
      <c r="W259" s="42">
        <v>0</v>
      </c>
      <c r="X259" s="42">
        <v>0</v>
      </c>
      <c r="Y259" s="42">
        <v>0</v>
      </c>
      <c r="Z259" s="4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48">
        <v>0</v>
      </c>
    </row>
    <row r="260" spans="7:32">
      <c r="G260" s="4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48">
        <v>0</v>
      </c>
      <c r="U260" s="4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48">
        <v>0</v>
      </c>
    </row>
    <row r="261" spans="7:32">
      <c r="G261" s="40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48">
        <v>0</v>
      </c>
      <c r="U261" s="40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48">
        <v>0</v>
      </c>
    </row>
    <row r="262" spans="7:32">
      <c r="G262" s="40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48">
        <v>0</v>
      </c>
      <c r="U262" s="40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48">
        <v>0</v>
      </c>
    </row>
    <row r="263" spans="7:32">
      <c r="G263" s="40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48">
        <v>0</v>
      </c>
      <c r="U263" s="40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48">
        <v>0</v>
      </c>
    </row>
    <row r="264" spans="7:32">
      <c r="G264" s="40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48">
        <v>0</v>
      </c>
      <c r="U264" s="40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48">
        <v>0</v>
      </c>
    </row>
    <row r="265" ht="14.25" spans="7:32">
      <c r="G265" s="41">
        <v>0</v>
      </c>
      <c r="H265" s="42">
        <v>0</v>
      </c>
      <c r="I265" s="42">
        <v>0</v>
      </c>
      <c r="J265" s="42">
        <v>0</v>
      </c>
      <c r="K265" s="42">
        <v>0</v>
      </c>
      <c r="L265" s="42">
        <v>0</v>
      </c>
      <c r="M265" s="42">
        <v>0</v>
      </c>
      <c r="N265" s="42">
        <v>0</v>
      </c>
      <c r="O265" s="42">
        <v>0</v>
      </c>
      <c r="P265" s="42">
        <v>0</v>
      </c>
      <c r="Q265" s="42">
        <v>0</v>
      </c>
      <c r="R265" s="49">
        <v>0</v>
      </c>
      <c r="U265" s="41">
        <v>0</v>
      </c>
      <c r="V265" s="42">
        <v>0</v>
      </c>
      <c r="W265" s="42">
        <v>0</v>
      </c>
      <c r="X265" s="42">
        <v>0</v>
      </c>
      <c r="Y265" s="42">
        <v>0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9">
        <v>0</v>
      </c>
    </row>
    <row r="267" ht="14.25" spans="7:22">
      <c r="G267" s="55" t="s">
        <v>30</v>
      </c>
      <c r="H267">
        <v>7</v>
      </c>
      <c r="U267" s="55" t="s">
        <v>30</v>
      </c>
      <c r="V267">
        <v>7</v>
      </c>
    </row>
    <row r="268" spans="7:32">
      <c r="G268" s="38">
        <f t="array" ref="G268:R279">TRANSPOSE(G100:R111)</f>
        <v>-0.48003623794714</v>
      </c>
      <c r="H268" s="39">
        <v>0.507130546069392</v>
      </c>
      <c r="I268" s="39">
        <v>-0.046558792956021</v>
      </c>
      <c r="J268" s="39">
        <v>0.074031613962382</v>
      </c>
      <c r="K268" s="39">
        <v>0.097214082048771</v>
      </c>
      <c r="L268" s="47">
        <v>0.214894594324889</v>
      </c>
      <c r="M268" s="44">
        <v>0</v>
      </c>
      <c r="N268" s="44">
        <v>0</v>
      </c>
      <c r="O268" s="44">
        <v>0</v>
      </c>
      <c r="P268" s="44">
        <v>0</v>
      </c>
      <c r="Q268" s="44">
        <v>0</v>
      </c>
      <c r="R268" s="51">
        <v>0</v>
      </c>
      <c r="U268" s="38">
        <f t="array" ref="U268:AF279">TRANSPOSE(U100:AF111)</f>
        <v>0.286720825409536</v>
      </c>
      <c r="V268" s="39">
        <v>2.13319679698287e-8</v>
      </c>
      <c r="W268" s="39">
        <v>4.7905177599783e-7</v>
      </c>
      <c r="X268" s="39">
        <v>0</v>
      </c>
      <c r="Y268" s="39">
        <v>0</v>
      </c>
      <c r="Z268" s="47">
        <v>0</v>
      </c>
      <c r="AA268" s="44">
        <v>0</v>
      </c>
      <c r="AB268" s="44">
        <v>0</v>
      </c>
      <c r="AC268" s="44">
        <v>0</v>
      </c>
      <c r="AD268" s="44">
        <v>0</v>
      </c>
      <c r="AE268" s="44">
        <v>0</v>
      </c>
      <c r="AF268" s="51">
        <v>0</v>
      </c>
    </row>
    <row r="269" spans="7:32">
      <c r="G269" s="40">
        <v>0.507130546069392</v>
      </c>
      <c r="H269">
        <v>-0.412837650668547</v>
      </c>
      <c r="I269">
        <v>0.0385747487500555</v>
      </c>
      <c r="J269">
        <v>-0.0572778349548925</v>
      </c>
      <c r="K269">
        <v>-0.078944316243738</v>
      </c>
      <c r="L269" s="48">
        <v>-0.0788944343466295</v>
      </c>
      <c r="M269">
        <v>0</v>
      </c>
      <c r="N269">
        <v>0</v>
      </c>
      <c r="O269">
        <v>0</v>
      </c>
      <c r="P269">
        <v>0</v>
      </c>
      <c r="Q269">
        <v>0</v>
      </c>
      <c r="R269" s="48">
        <v>0</v>
      </c>
      <c r="U269" s="40">
        <v>2.13319679837065e-8</v>
      </c>
      <c r="V269">
        <v>0.28671794106368</v>
      </c>
      <c r="W269">
        <v>-6.34683391967372e-7</v>
      </c>
      <c r="X269">
        <v>0</v>
      </c>
      <c r="Y269">
        <v>0</v>
      </c>
      <c r="Z269" s="48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48">
        <v>0</v>
      </c>
    </row>
    <row r="270" spans="7:32">
      <c r="G270" s="40">
        <v>-0.046558792956021</v>
      </c>
      <c r="H270">
        <v>0.0385747487500555</v>
      </c>
      <c r="I270">
        <v>0.078492775904578</v>
      </c>
      <c r="J270">
        <v>-0.069394736824671</v>
      </c>
      <c r="K270">
        <v>-0.100018527633987</v>
      </c>
      <c r="L270" s="48">
        <v>-0.000275013047349004</v>
      </c>
      <c r="M270">
        <v>0</v>
      </c>
      <c r="N270">
        <v>0</v>
      </c>
      <c r="O270">
        <v>0</v>
      </c>
      <c r="P270">
        <v>0</v>
      </c>
      <c r="Q270">
        <v>0</v>
      </c>
      <c r="R270" s="48">
        <v>0</v>
      </c>
      <c r="U270" s="40">
        <v>4.79051775983952e-7</v>
      </c>
      <c r="V270">
        <v>-6.34683391967372e-7</v>
      </c>
      <c r="W270">
        <v>0.286719461769216</v>
      </c>
      <c r="X270">
        <v>0</v>
      </c>
      <c r="Y270">
        <v>0</v>
      </c>
      <c r="Z270" s="48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48">
        <v>0</v>
      </c>
    </row>
    <row r="271" spans="7:32">
      <c r="G271" s="40">
        <v>-0.074031613962382</v>
      </c>
      <c r="H271">
        <v>0.0572778349548925</v>
      </c>
      <c r="I271">
        <v>0.069394736824671</v>
      </c>
      <c r="J271">
        <v>-0.060252132196654</v>
      </c>
      <c r="K271">
        <v>-0.0987377125280325</v>
      </c>
      <c r="L271" s="48">
        <v>0.00428866285942099</v>
      </c>
      <c r="M271">
        <v>0</v>
      </c>
      <c r="N271">
        <v>0</v>
      </c>
      <c r="O271">
        <v>0</v>
      </c>
      <c r="P271">
        <v>0</v>
      </c>
      <c r="Q271">
        <v>0</v>
      </c>
      <c r="R271" s="48">
        <v>0</v>
      </c>
      <c r="U271" s="40">
        <v>0</v>
      </c>
      <c r="V271">
        <v>0</v>
      </c>
      <c r="W271">
        <v>0</v>
      </c>
      <c r="X271">
        <v>0.42138912060418</v>
      </c>
      <c r="Y271">
        <v>-0.14317711624786</v>
      </c>
      <c r="Z271" s="48">
        <v>-0.01965735041986</v>
      </c>
      <c r="AA271">
        <v>0</v>
      </c>
      <c r="AB271">
        <v>0</v>
      </c>
      <c r="AC271">
        <v>0</v>
      </c>
      <c r="AD271">
        <v>0</v>
      </c>
      <c r="AE271">
        <v>0</v>
      </c>
      <c r="AF271" s="48">
        <v>0</v>
      </c>
    </row>
    <row r="272" spans="7:32">
      <c r="G272" s="40">
        <v>-0.097214082048771</v>
      </c>
      <c r="H272">
        <v>0.078944316243738</v>
      </c>
      <c r="I272">
        <v>0.100018527633987</v>
      </c>
      <c r="J272">
        <v>-0.0987377125280325</v>
      </c>
      <c r="K272">
        <v>-0.133052907223173</v>
      </c>
      <c r="L272" s="48">
        <v>0.00989227419073898</v>
      </c>
      <c r="M272">
        <v>0</v>
      </c>
      <c r="N272">
        <v>0</v>
      </c>
      <c r="O272">
        <v>0</v>
      </c>
      <c r="P272">
        <v>0</v>
      </c>
      <c r="Q272">
        <v>0</v>
      </c>
      <c r="R272" s="48">
        <v>0</v>
      </c>
      <c r="U272" s="40">
        <v>0</v>
      </c>
      <c r="V272">
        <v>0</v>
      </c>
      <c r="W272">
        <v>0</v>
      </c>
      <c r="X272">
        <v>-0.14317711624786</v>
      </c>
      <c r="Y272">
        <v>0.316041307188958</v>
      </c>
      <c r="Z272" s="48">
        <v>-0.01400096752208</v>
      </c>
      <c r="AA272">
        <v>0</v>
      </c>
      <c r="AB272">
        <v>0</v>
      </c>
      <c r="AC272">
        <v>0</v>
      </c>
      <c r="AD272">
        <v>0</v>
      </c>
      <c r="AE272">
        <v>0</v>
      </c>
      <c r="AF272" s="48">
        <v>0</v>
      </c>
    </row>
    <row r="273" ht="14.25" spans="7:32">
      <c r="G273" s="41">
        <v>-0.214894594324889</v>
      </c>
      <c r="H273" s="42">
        <v>0.0788944343466295</v>
      </c>
      <c r="I273" s="42">
        <v>0.000275013047349007</v>
      </c>
      <c r="J273" s="42">
        <v>0.004288662859421</v>
      </c>
      <c r="K273" s="42">
        <v>0.00989227419073898</v>
      </c>
      <c r="L273" s="49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48">
        <v>0</v>
      </c>
      <c r="U273" s="41">
        <v>0</v>
      </c>
      <c r="V273" s="42">
        <v>0</v>
      </c>
      <c r="W273" s="42">
        <v>0</v>
      </c>
      <c r="X273" s="42">
        <v>-0.01965735041986</v>
      </c>
      <c r="Y273" s="42">
        <v>-0.01400096752208</v>
      </c>
      <c r="Z273" s="49">
        <v>0.2404980393139</v>
      </c>
      <c r="AA273">
        <v>0</v>
      </c>
      <c r="AB273">
        <v>0</v>
      </c>
      <c r="AC273">
        <v>0</v>
      </c>
      <c r="AD273">
        <v>0</v>
      </c>
      <c r="AE273">
        <v>0</v>
      </c>
      <c r="AF273" s="48">
        <v>0</v>
      </c>
    </row>
    <row r="274" spans="7:32">
      <c r="G274" s="40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48">
        <v>0</v>
      </c>
      <c r="U274" s="40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0.291630758579313</v>
      </c>
      <c r="AB274">
        <v>0.010116303193391</v>
      </c>
      <c r="AC274">
        <v>-0.022184846718014</v>
      </c>
      <c r="AD274">
        <v>0</v>
      </c>
      <c r="AE274">
        <v>0</v>
      </c>
      <c r="AF274" s="48">
        <v>0</v>
      </c>
    </row>
    <row r="275" spans="7:32">
      <c r="G275" s="40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48">
        <v>0</v>
      </c>
      <c r="U275" s="40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0.010116303193391</v>
      </c>
      <c r="AB275">
        <v>0.301797570382237</v>
      </c>
      <c r="AC275">
        <v>-0.035408482969298</v>
      </c>
      <c r="AD275">
        <v>0</v>
      </c>
      <c r="AE275">
        <v>0</v>
      </c>
      <c r="AF275" s="48">
        <v>0</v>
      </c>
    </row>
    <row r="276" spans="7:32">
      <c r="G276" s="40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48">
        <v>0</v>
      </c>
      <c r="U276" s="40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-0.022184846718014</v>
      </c>
      <c r="AB276">
        <v>-0.035408482969298</v>
      </c>
      <c r="AC276">
        <v>0.352203112343342</v>
      </c>
      <c r="AD276">
        <v>0</v>
      </c>
      <c r="AE276">
        <v>0</v>
      </c>
      <c r="AF276" s="48">
        <v>0</v>
      </c>
    </row>
    <row r="277" spans="7:32">
      <c r="G277" s="40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48">
        <v>0</v>
      </c>
      <c r="U277" s="40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0.283545475994162</v>
      </c>
      <c r="AE277">
        <v>0.142536693418424</v>
      </c>
      <c r="AF277" s="48">
        <v>-0.028298189476596</v>
      </c>
    </row>
    <row r="278" spans="7:32">
      <c r="G278" s="40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48">
        <v>0</v>
      </c>
      <c r="U278" s="40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0.142536693418424</v>
      </c>
      <c r="AE278">
        <v>0.394068270679744</v>
      </c>
      <c r="AF278" s="48">
        <v>-0.060107954291636</v>
      </c>
    </row>
    <row r="279" ht="14.25" spans="7:32">
      <c r="G279" s="41">
        <v>0</v>
      </c>
      <c r="H279" s="42">
        <v>0</v>
      </c>
      <c r="I279" s="42">
        <v>0</v>
      </c>
      <c r="J279" s="42">
        <v>0</v>
      </c>
      <c r="K279" s="42">
        <v>0</v>
      </c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49">
        <v>0</v>
      </c>
      <c r="U279" s="41">
        <v>0</v>
      </c>
      <c r="V279" s="42">
        <v>0</v>
      </c>
      <c r="W279" s="42">
        <v>0</v>
      </c>
      <c r="X279" s="42">
        <v>0</v>
      </c>
      <c r="Y279" s="42">
        <v>0</v>
      </c>
      <c r="Z279" s="42">
        <v>0</v>
      </c>
      <c r="AA279" s="42">
        <v>0</v>
      </c>
      <c r="AB279" s="42">
        <v>0</v>
      </c>
      <c r="AC279" s="42">
        <v>0</v>
      </c>
      <c r="AD279" s="42">
        <v>-0.028298189476596</v>
      </c>
      <c r="AE279" s="42">
        <v>-0.060107954291636</v>
      </c>
      <c r="AF279" s="49">
        <v>0.560867544262734</v>
      </c>
    </row>
    <row r="281" ht="14.25" spans="7:22">
      <c r="G281" s="55" t="s">
        <v>31</v>
      </c>
      <c r="H281">
        <v>6</v>
      </c>
      <c r="U281" s="55" t="s">
        <v>31</v>
      </c>
      <c r="V281">
        <v>6</v>
      </c>
    </row>
    <row r="282" spans="7:32">
      <c r="G282" s="38">
        <f t="array" ref="G282:R293">TRANSPOSE(G86:R97)</f>
        <v>0.001046905159686</v>
      </c>
      <c r="H282" s="39">
        <v>1.28693339709999e-5</v>
      </c>
      <c r="I282" s="39">
        <v>0.000468497747123</v>
      </c>
      <c r="J282" s="39">
        <v>0.0007012887559245</v>
      </c>
      <c r="K282" s="39">
        <v>-0.00156049917392</v>
      </c>
      <c r="L282" s="47">
        <v>0.001622074255154</v>
      </c>
      <c r="M282" s="44">
        <v>0</v>
      </c>
      <c r="N282" s="44">
        <v>0</v>
      </c>
      <c r="O282" s="44">
        <v>0</v>
      </c>
      <c r="P282" s="44">
        <v>0</v>
      </c>
      <c r="Q282" s="44">
        <v>0</v>
      </c>
      <c r="R282" s="51">
        <v>0</v>
      </c>
      <c r="U282" s="38">
        <f t="array" ref="U282:AF293">TRANSPOSE(U86:AF97)</f>
        <v>0.286720450781184</v>
      </c>
      <c r="V282" s="39">
        <v>-4.4281036801902e-7</v>
      </c>
      <c r="W282" s="39">
        <v>-2.67845222400032e-6</v>
      </c>
      <c r="X282" s="39">
        <v>0</v>
      </c>
      <c r="Y282" s="39">
        <v>0</v>
      </c>
      <c r="Z282" s="47">
        <v>0</v>
      </c>
      <c r="AA282" s="44">
        <v>0</v>
      </c>
      <c r="AB282" s="44">
        <v>0</v>
      </c>
      <c r="AC282" s="44">
        <v>0</v>
      </c>
      <c r="AD282" s="44">
        <v>0</v>
      </c>
      <c r="AE282" s="44">
        <v>0</v>
      </c>
      <c r="AF282" s="51">
        <v>0</v>
      </c>
    </row>
    <row r="283" spans="7:32">
      <c r="G283" s="40">
        <v>1.28693339709999e-5</v>
      </c>
      <c r="H283">
        <v>-0.000237686113384</v>
      </c>
      <c r="I283">
        <v>-0.0001762656550085</v>
      </c>
      <c r="J283">
        <v>-0.0008679109976205</v>
      </c>
      <c r="K283">
        <v>-0.000137212135262</v>
      </c>
      <c r="L283" s="48">
        <v>5.27442169944999e-5</v>
      </c>
      <c r="M283">
        <v>0</v>
      </c>
      <c r="N283">
        <v>0</v>
      </c>
      <c r="O283">
        <v>0</v>
      </c>
      <c r="P283">
        <v>0</v>
      </c>
      <c r="Q283">
        <v>0</v>
      </c>
      <c r="R283" s="48">
        <v>0</v>
      </c>
      <c r="U283" s="40">
        <v>-4.4281036801902e-7</v>
      </c>
      <c r="V283">
        <v>0.286719149645824</v>
      </c>
      <c r="W283">
        <v>-1.6676495359913e-6</v>
      </c>
      <c r="X283">
        <v>0</v>
      </c>
      <c r="Y283">
        <v>0</v>
      </c>
      <c r="Z283" s="48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48">
        <v>0</v>
      </c>
    </row>
    <row r="284" spans="7:32">
      <c r="G284" s="40">
        <v>0.000468497747123</v>
      </c>
      <c r="H284">
        <v>-0.0001762656550085</v>
      </c>
      <c r="I284">
        <v>0.000370778436314</v>
      </c>
      <c r="J284">
        <v>0.000182732330733</v>
      </c>
      <c r="K284">
        <v>-0.0004529201831635</v>
      </c>
      <c r="L284" s="48">
        <v>0.000430911949326</v>
      </c>
      <c r="M284">
        <v>0</v>
      </c>
      <c r="N284">
        <v>0</v>
      </c>
      <c r="O284">
        <v>0</v>
      </c>
      <c r="P284">
        <v>0</v>
      </c>
      <c r="Q284">
        <v>0</v>
      </c>
      <c r="R284" s="48">
        <v>0</v>
      </c>
      <c r="U284" s="40">
        <v>-2.67845222400032e-6</v>
      </c>
      <c r="V284">
        <v>-1.66764953597742e-6</v>
      </c>
      <c r="W284">
        <v>0.286718507134976</v>
      </c>
      <c r="X284">
        <v>0</v>
      </c>
      <c r="Y284">
        <v>0</v>
      </c>
      <c r="Z284" s="48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48">
        <v>0</v>
      </c>
    </row>
    <row r="285" spans="7:32">
      <c r="G285" s="40">
        <v>-0.0007012887559245</v>
      </c>
      <c r="H285">
        <v>0.0008679109976205</v>
      </c>
      <c r="I285">
        <v>-0.000182732330733</v>
      </c>
      <c r="J285">
        <v>0.001687709381748</v>
      </c>
      <c r="K285">
        <v>0.00058671821096</v>
      </c>
      <c r="L285" s="48">
        <v>-0.000409669766007</v>
      </c>
      <c r="M285">
        <v>0</v>
      </c>
      <c r="N285">
        <v>0</v>
      </c>
      <c r="O285">
        <v>0</v>
      </c>
      <c r="P285">
        <v>0</v>
      </c>
      <c r="Q285">
        <v>0</v>
      </c>
      <c r="R285" s="48">
        <v>0</v>
      </c>
      <c r="U285" s="40">
        <v>0</v>
      </c>
      <c r="V285">
        <v>0</v>
      </c>
      <c r="W285">
        <v>0</v>
      </c>
      <c r="X285">
        <v>0.421239080274102</v>
      </c>
      <c r="Y285">
        <v>-0.143262603881598</v>
      </c>
      <c r="Z285" s="48">
        <v>-0.01911756581583</v>
      </c>
      <c r="AA285">
        <v>0</v>
      </c>
      <c r="AB285">
        <v>0</v>
      </c>
      <c r="AC285">
        <v>0</v>
      </c>
      <c r="AD285">
        <v>0</v>
      </c>
      <c r="AE285">
        <v>0</v>
      </c>
      <c r="AF285" s="48">
        <v>0</v>
      </c>
    </row>
    <row r="286" spans="7:32">
      <c r="G286" s="40">
        <v>0.00156049917392</v>
      </c>
      <c r="H286">
        <v>0.000137212135262</v>
      </c>
      <c r="I286">
        <v>0.0004529201831635</v>
      </c>
      <c r="J286">
        <v>0.00058671821096</v>
      </c>
      <c r="K286">
        <v>-0.002760643211052</v>
      </c>
      <c r="L286" s="48">
        <v>0.0052416752084285</v>
      </c>
      <c r="M286">
        <v>0</v>
      </c>
      <c r="N286">
        <v>0</v>
      </c>
      <c r="O286">
        <v>0</v>
      </c>
      <c r="P286">
        <v>0</v>
      </c>
      <c r="Q286">
        <v>0</v>
      </c>
      <c r="R286" s="48">
        <v>0</v>
      </c>
      <c r="U286" s="40">
        <v>0</v>
      </c>
      <c r="V286">
        <v>0</v>
      </c>
      <c r="W286">
        <v>0</v>
      </c>
      <c r="X286">
        <v>-0.143262603881598</v>
      </c>
      <c r="Y286">
        <v>0.316221343990702</v>
      </c>
      <c r="Z286" s="48">
        <v>-0.01436724644162</v>
      </c>
      <c r="AA286">
        <v>0</v>
      </c>
      <c r="AB286">
        <v>0</v>
      </c>
      <c r="AC286">
        <v>0</v>
      </c>
      <c r="AD286">
        <v>0</v>
      </c>
      <c r="AE286">
        <v>0</v>
      </c>
      <c r="AF286" s="48">
        <v>0</v>
      </c>
    </row>
    <row r="287" ht="14.25" spans="7:32">
      <c r="G287" s="41">
        <v>-0.001622074255154</v>
      </c>
      <c r="H287" s="42">
        <v>-5.27442169944999e-5</v>
      </c>
      <c r="I287" s="42">
        <v>-0.000430911949326</v>
      </c>
      <c r="J287" s="42">
        <v>-0.000409669766007</v>
      </c>
      <c r="K287" s="42">
        <v>0.0052416752084285</v>
      </c>
      <c r="L287" s="49">
        <v>-0.006147109531557</v>
      </c>
      <c r="M287">
        <v>0</v>
      </c>
      <c r="N287">
        <v>0</v>
      </c>
      <c r="O287">
        <v>0</v>
      </c>
      <c r="P287">
        <v>0</v>
      </c>
      <c r="Q287">
        <v>0</v>
      </c>
      <c r="R287" s="48">
        <v>0</v>
      </c>
      <c r="U287" s="41">
        <v>0</v>
      </c>
      <c r="V287" s="42">
        <v>0</v>
      </c>
      <c r="W287" s="42">
        <v>0</v>
      </c>
      <c r="X287" s="42">
        <v>-0.01911756581583</v>
      </c>
      <c r="Y287" s="42">
        <v>-0.01436724644162</v>
      </c>
      <c r="Z287" s="49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48">
        <v>0</v>
      </c>
    </row>
    <row r="288" spans="7:32">
      <c r="G288" s="40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48">
        <v>0</v>
      </c>
      <c r="U288" s="40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0.291750361389107</v>
      </c>
      <c r="AB288">
        <v>0.010169947799648</v>
      </c>
      <c r="AC288">
        <v>-0.02238010224572</v>
      </c>
      <c r="AD288">
        <v>0</v>
      </c>
      <c r="AE288">
        <v>0</v>
      </c>
      <c r="AF288" s="48">
        <v>0</v>
      </c>
    </row>
    <row r="289" spans="7:32">
      <c r="G289" s="40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48">
        <v>0</v>
      </c>
      <c r="U289" s="40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0.010169947799648</v>
      </c>
      <c r="AB289">
        <v>0.301655819202112</v>
      </c>
      <c r="AC289">
        <v>-0.03527668659744</v>
      </c>
      <c r="AD289">
        <v>0</v>
      </c>
      <c r="AE289">
        <v>0</v>
      </c>
      <c r="AF289" s="48">
        <v>0</v>
      </c>
    </row>
    <row r="290" spans="7:32">
      <c r="G290" s="4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48">
        <v>0</v>
      </c>
      <c r="U290" s="4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-0.02238010224572</v>
      </c>
      <c r="AB290">
        <v>-0.03527668659744</v>
      </c>
      <c r="AC290">
        <v>0.35222359177753</v>
      </c>
      <c r="AD290">
        <v>0</v>
      </c>
      <c r="AE290">
        <v>0</v>
      </c>
      <c r="AF290" s="48">
        <v>0</v>
      </c>
    </row>
    <row r="291" spans="7:32">
      <c r="G291" s="40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48">
        <v>0</v>
      </c>
      <c r="U291" s="40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0.283964153577672</v>
      </c>
      <c r="AE291">
        <v>0.142736131283752</v>
      </c>
      <c r="AF291" s="48">
        <v>-0.02924182459382</v>
      </c>
    </row>
    <row r="292" spans="7:32">
      <c r="G292" s="40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48">
        <v>0</v>
      </c>
      <c r="U292" s="40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0.142736131283752</v>
      </c>
      <c r="AE292">
        <v>0.393574073664416</v>
      </c>
      <c r="AF292" s="48">
        <v>-0.059467798124328</v>
      </c>
    </row>
    <row r="293" ht="14.25" spans="7:32">
      <c r="G293" s="41">
        <v>0</v>
      </c>
      <c r="H293" s="42">
        <v>0</v>
      </c>
      <c r="I293" s="42">
        <v>0</v>
      </c>
      <c r="J293" s="42">
        <v>0</v>
      </c>
      <c r="K293" s="42">
        <v>0</v>
      </c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49">
        <v>0</v>
      </c>
      <c r="U293" s="41">
        <v>0</v>
      </c>
      <c r="V293" s="42">
        <v>0</v>
      </c>
      <c r="W293" s="42">
        <v>0</v>
      </c>
      <c r="X293" s="42">
        <v>0</v>
      </c>
      <c r="Y293" s="42">
        <v>0</v>
      </c>
      <c r="Z293" s="42">
        <v>0</v>
      </c>
      <c r="AA293" s="42">
        <v>0</v>
      </c>
      <c r="AB293" s="42">
        <v>0</v>
      </c>
      <c r="AC293" s="42">
        <v>0</v>
      </c>
      <c r="AD293" s="42">
        <v>-0.02924182459382</v>
      </c>
      <c r="AE293" s="42">
        <v>-0.059467798124328</v>
      </c>
      <c r="AF293" s="49">
        <v>0.560942823532528</v>
      </c>
    </row>
    <row r="295" ht="14.25" spans="7:22">
      <c r="G295" s="55" t="s">
        <v>32</v>
      </c>
      <c r="H295">
        <v>5</v>
      </c>
      <c r="U295" s="55" t="s">
        <v>32</v>
      </c>
      <c r="V295">
        <v>5</v>
      </c>
    </row>
    <row r="296" spans="7:32">
      <c r="G296" s="38">
        <f t="array" ref="G296:R307">TRANSPOSE(G72:R83)</f>
        <v>0</v>
      </c>
      <c r="H296" s="39">
        <v>0</v>
      </c>
      <c r="I296" s="39">
        <v>0</v>
      </c>
      <c r="J296" s="39">
        <v>0</v>
      </c>
      <c r="K296" s="39">
        <v>0</v>
      </c>
      <c r="L296" s="47">
        <v>0</v>
      </c>
      <c r="M296" s="44">
        <v>0</v>
      </c>
      <c r="N296" s="44">
        <v>0</v>
      </c>
      <c r="O296" s="44">
        <v>0</v>
      </c>
      <c r="P296" s="44">
        <v>0</v>
      </c>
      <c r="Q296" s="44">
        <v>0</v>
      </c>
      <c r="R296" s="51">
        <v>0</v>
      </c>
      <c r="U296" s="38">
        <f t="array" ref="U296:AF307">TRANSPOSE(U72:AF83)</f>
        <v>0</v>
      </c>
      <c r="V296" s="39">
        <v>0</v>
      </c>
      <c r="W296" s="39">
        <v>0</v>
      </c>
      <c r="X296" s="39">
        <v>0</v>
      </c>
      <c r="Y296" s="39">
        <v>0</v>
      </c>
      <c r="Z296" s="47">
        <v>0</v>
      </c>
      <c r="AA296" s="44">
        <v>0</v>
      </c>
      <c r="AB296" s="44">
        <v>0</v>
      </c>
      <c r="AC296" s="44">
        <v>0</v>
      </c>
      <c r="AD296" s="44">
        <v>0</v>
      </c>
      <c r="AE296" s="44">
        <v>0</v>
      </c>
      <c r="AF296" s="51">
        <v>0</v>
      </c>
    </row>
    <row r="297" spans="7:32">
      <c r="G297" s="40">
        <v>0</v>
      </c>
      <c r="H297">
        <v>0</v>
      </c>
      <c r="I297">
        <v>0</v>
      </c>
      <c r="J297">
        <v>0</v>
      </c>
      <c r="K297">
        <v>0</v>
      </c>
      <c r="L297" s="48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48">
        <v>0</v>
      </c>
      <c r="U297" s="40">
        <v>0</v>
      </c>
      <c r="V297">
        <v>0</v>
      </c>
      <c r="W297">
        <v>0</v>
      </c>
      <c r="X297">
        <v>0</v>
      </c>
      <c r="Y297">
        <v>0</v>
      </c>
      <c r="Z297" s="48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48">
        <v>0</v>
      </c>
    </row>
    <row r="298" spans="7:32">
      <c r="G298" s="40">
        <v>0</v>
      </c>
      <c r="H298">
        <v>0</v>
      </c>
      <c r="I298">
        <v>0</v>
      </c>
      <c r="J298">
        <v>0</v>
      </c>
      <c r="K298">
        <v>0</v>
      </c>
      <c r="L298" s="4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48">
        <v>0</v>
      </c>
      <c r="U298" s="40">
        <v>0</v>
      </c>
      <c r="V298">
        <v>0</v>
      </c>
      <c r="W298">
        <v>0</v>
      </c>
      <c r="X298">
        <v>0</v>
      </c>
      <c r="Y298">
        <v>0</v>
      </c>
      <c r="Z298" s="4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48">
        <v>0</v>
      </c>
    </row>
    <row r="299" spans="7:32">
      <c r="G299" s="40">
        <v>0</v>
      </c>
      <c r="H299">
        <v>0</v>
      </c>
      <c r="I299">
        <v>0</v>
      </c>
      <c r="J299">
        <v>0</v>
      </c>
      <c r="K299">
        <v>0</v>
      </c>
      <c r="L299" s="48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48">
        <v>0</v>
      </c>
      <c r="U299" s="40">
        <v>0</v>
      </c>
      <c r="V299">
        <v>0</v>
      </c>
      <c r="W299">
        <v>0</v>
      </c>
      <c r="X299">
        <v>0</v>
      </c>
      <c r="Y299">
        <v>0</v>
      </c>
      <c r="Z299" s="48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48">
        <v>0</v>
      </c>
    </row>
    <row r="300" spans="7:32">
      <c r="G300" s="40">
        <v>0</v>
      </c>
      <c r="H300">
        <v>0</v>
      </c>
      <c r="I300">
        <v>0</v>
      </c>
      <c r="J300">
        <v>0</v>
      </c>
      <c r="K300">
        <v>0</v>
      </c>
      <c r="L300" s="48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48">
        <v>0</v>
      </c>
      <c r="U300" s="40">
        <v>0</v>
      </c>
      <c r="V300">
        <v>0</v>
      </c>
      <c r="W300">
        <v>0</v>
      </c>
      <c r="X300">
        <v>0</v>
      </c>
      <c r="Y300">
        <v>0</v>
      </c>
      <c r="Z300" s="48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48">
        <v>0</v>
      </c>
    </row>
    <row r="301" ht="14.25" spans="7:32">
      <c r="G301" s="41">
        <v>0</v>
      </c>
      <c r="H301" s="42">
        <v>0</v>
      </c>
      <c r="I301" s="42">
        <v>0</v>
      </c>
      <c r="J301" s="42">
        <v>0</v>
      </c>
      <c r="K301" s="42">
        <v>0</v>
      </c>
      <c r="L301" s="49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48">
        <v>0</v>
      </c>
      <c r="U301" s="41">
        <v>0</v>
      </c>
      <c r="V301" s="42">
        <v>0</v>
      </c>
      <c r="W301" s="42">
        <v>0</v>
      </c>
      <c r="X301" s="42">
        <v>0</v>
      </c>
      <c r="Y301" s="42">
        <v>0</v>
      </c>
      <c r="Z301" s="49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48">
        <v>0</v>
      </c>
    </row>
    <row r="302" spans="7:32">
      <c r="G302" s="40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48">
        <v>0</v>
      </c>
      <c r="U302" s="40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48">
        <v>0</v>
      </c>
    </row>
    <row r="303" spans="7:32">
      <c r="G303" s="40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48">
        <v>0</v>
      </c>
      <c r="U303" s="40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48">
        <v>0</v>
      </c>
    </row>
    <row r="304" spans="7:32">
      <c r="G304" s="40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48">
        <v>0</v>
      </c>
      <c r="U304" s="40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48">
        <v>0</v>
      </c>
    </row>
    <row r="305" spans="7:32">
      <c r="G305" s="40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48">
        <v>0</v>
      </c>
      <c r="U305" s="40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48">
        <v>0</v>
      </c>
    </row>
    <row r="306" spans="7:32">
      <c r="G306" s="40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48">
        <v>0</v>
      </c>
      <c r="U306" s="40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48">
        <v>0</v>
      </c>
    </row>
    <row r="307" ht="14.25" spans="7:32">
      <c r="G307" s="41">
        <v>0</v>
      </c>
      <c r="H307" s="42">
        <v>0</v>
      </c>
      <c r="I307" s="42">
        <v>0</v>
      </c>
      <c r="J307" s="42">
        <v>0</v>
      </c>
      <c r="K307" s="42">
        <v>0</v>
      </c>
      <c r="L307" s="42">
        <v>0</v>
      </c>
      <c r="M307" s="42">
        <v>0</v>
      </c>
      <c r="N307" s="42">
        <v>0</v>
      </c>
      <c r="O307" s="42">
        <v>0</v>
      </c>
      <c r="P307" s="42">
        <v>0</v>
      </c>
      <c r="Q307" s="42">
        <v>0</v>
      </c>
      <c r="R307" s="49">
        <v>0</v>
      </c>
      <c r="U307" s="41">
        <v>0</v>
      </c>
      <c r="V307" s="42">
        <v>0</v>
      </c>
      <c r="W307" s="42">
        <v>0</v>
      </c>
      <c r="X307" s="42">
        <v>0</v>
      </c>
      <c r="Y307" s="42">
        <v>0</v>
      </c>
      <c r="Z307" s="42">
        <v>0</v>
      </c>
      <c r="AA307" s="42">
        <v>0</v>
      </c>
      <c r="AB307" s="42">
        <v>0</v>
      </c>
      <c r="AC307" s="42">
        <v>0</v>
      </c>
      <c r="AD307" s="42">
        <v>0</v>
      </c>
      <c r="AE307" s="42">
        <v>0</v>
      </c>
      <c r="AF307" s="49">
        <v>0</v>
      </c>
    </row>
    <row r="309" ht="14.25" spans="7:22">
      <c r="G309" s="55" t="s">
        <v>33</v>
      </c>
      <c r="H309">
        <v>4</v>
      </c>
      <c r="U309" s="55" t="s">
        <v>33</v>
      </c>
      <c r="V309">
        <v>4</v>
      </c>
    </row>
    <row r="310" spans="7:32">
      <c r="G310" s="38">
        <f t="array" ref="G310:R321">TRANSPOSE(G58:R69)</f>
        <v>-0.637871708724317</v>
      </c>
      <c r="H310" s="39">
        <v>-0.247381429130745</v>
      </c>
      <c r="I310" s="39">
        <v>0.161980061212936</v>
      </c>
      <c r="J310" s="39">
        <v>0.0085498344409985</v>
      </c>
      <c r="K310" s="39">
        <v>-0.425086825524652</v>
      </c>
      <c r="L310" s="47">
        <v>-0.473098954869249</v>
      </c>
      <c r="M310" s="44">
        <v>0</v>
      </c>
      <c r="N310" s="44">
        <v>0</v>
      </c>
      <c r="O310" s="44">
        <v>0</v>
      </c>
      <c r="P310" s="44">
        <v>0</v>
      </c>
      <c r="Q310" s="44">
        <v>0</v>
      </c>
      <c r="R310" s="51">
        <v>0</v>
      </c>
      <c r="U310" s="38">
        <f t="array" ref="U310:AF321">TRANSPOSE(U58:AF69)</f>
        <v>0.286717088559104</v>
      </c>
      <c r="V310" s="39">
        <v>-5.70171392023922e-7</v>
      </c>
      <c r="W310" s="39">
        <v>-1.18558720001161e-6</v>
      </c>
      <c r="X310" s="39">
        <v>0</v>
      </c>
      <c r="Y310" s="39">
        <v>0</v>
      </c>
      <c r="Z310" s="47">
        <v>0</v>
      </c>
      <c r="AA310" s="44">
        <v>0</v>
      </c>
      <c r="AB310" s="44">
        <v>0</v>
      </c>
      <c r="AC310" s="44">
        <v>0</v>
      </c>
      <c r="AD310" s="44">
        <v>0</v>
      </c>
      <c r="AE310" s="44">
        <v>0</v>
      </c>
      <c r="AF310" s="51">
        <v>0</v>
      </c>
    </row>
    <row r="311" spans="7:32">
      <c r="G311" s="40">
        <v>-0.247381429130745</v>
      </c>
      <c r="H311">
        <v>-0.142501032207079</v>
      </c>
      <c r="I311">
        <v>0.0625408319331015</v>
      </c>
      <c r="J311">
        <v>0.0099222664702055</v>
      </c>
      <c r="K311">
        <v>-0.179893867950173</v>
      </c>
      <c r="L311" s="48">
        <v>-0.268595819340135</v>
      </c>
      <c r="M311">
        <v>0</v>
      </c>
      <c r="N311">
        <v>0</v>
      </c>
      <c r="O311">
        <v>0</v>
      </c>
      <c r="P311">
        <v>0</v>
      </c>
      <c r="Q311">
        <v>0</v>
      </c>
      <c r="R311" s="48">
        <v>0</v>
      </c>
      <c r="U311" s="40">
        <v>-5.70171392016983e-7</v>
      </c>
      <c r="V311">
        <v>0.286719180382208</v>
      </c>
      <c r="W311">
        <v>1.27300812798048e-6</v>
      </c>
      <c r="X311">
        <v>0</v>
      </c>
      <c r="Y311">
        <v>0</v>
      </c>
      <c r="Z311" s="48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48">
        <v>0</v>
      </c>
    </row>
    <row r="312" spans="7:32">
      <c r="G312" s="40">
        <v>0.161980061212936</v>
      </c>
      <c r="H312">
        <v>0.0625408319331015</v>
      </c>
      <c r="I312">
        <v>0.00318587303514801</v>
      </c>
      <c r="J312">
        <v>-0.0559215931723785</v>
      </c>
      <c r="K312">
        <v>0.081733867052063</v>
      </c>
      <c r="L312" s="48">
        <v>0.0860681766796405</v>
      </c>
      <c r="M312">
        <v>0</v>
      </c>
      <c r="N312">
        <v>0</v>
      </c>
      <c r="O312">
        <v>0</v>
      </c>
      <c r="P312">
        <v>0</v>
      </c>
      <c r="Q312">
        <v>0</v>
      </c>
      <c r="R312" s="48">
        <v>0</v>
      </c>
      <c r="U312" s="40">
        <v>-1.18558719999773e-6</v>
      </c>
      <c r="V312">
        <v>1.27300812800824e-6</v>
      </c>
      <c r="W312">
        <v>0.286718650724352</v>
      </c>
      <c r="X312">
        <v>0</v>
      </c>
      <c r="Y312">
        <v>0</v>
      </c>
      <c r="Z312" s="48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48">
        <v>0</v>
      </c>
    </row>
    <row r="313" spans="7:32">
      <c r="G313" s="40">
        <v>-0.00854983444099848</v>
      </c>
      <c r="H313">
        <v>-0.00992226647020552</v>
      </c>
      <c r="I313">
        <v>0.0559215931723785</v>
      </c>
      <c r="J313">
        <v>-0.097045588546615</v>
      </c>
      <c r="K313">
        <v>0.0130909918261395</v>
      </c>
      <c r="L313" s="48">
        <v>-0.166978243620364</v>
      </c>
      <c r="M313">
        <v>0</v>
      </c>
      <c r="N313">
        <v>0</v>
      </c>
      <c r="O313">
        <v>0</v>
      </c>
      <c r="P313">
        <v>0</v>
      </c>
      <c r="Q313">
        <v>0</v>
      </c>
      <c r="R313" s="48">
        <v>0</v>
      </c>
      <c r="U313" s="40">
        <v>0</v>
      </c>
      <c r="V313">
        <v>0</v>
      </c>
      <c r="W313">
        <v>0</v>
      </c>
      <c r="X313">
        <v>0.422286978299377</v>
      </c>
      <c r="Y313">
        <v>-0.142856646799922</v>
      </c>
      <c r="Z313" s="48">
        <v>-0.019394944998174</v>
      </c>
      <c r="AA313">
        <v>0</v>
      </c>
      <c r="AB313">
        <v>0</v>
      </c>
      <c r="AC313">
        <v>0</v>
      </c>
      <c r="AD313">
        <v>0</v>
      </c>
      <c r="AE313">
        <v>0</v>
      </c>
      <c r="AF313" s="48">
        <v>0</v>
      </c>
    </row>
    <row r="314" spans="7:32">
      <c r="G314" s="40">
        <v>0.425086825524652</v>
      </c>
      <c r="H314">
        <v>0.179893867950173</v>
      </c>
      <c r="I314">
        <v>-0.081733867052063</v>
      </c>
      <c r="J314">
        <v>0.0130909918261395</v>
      </c>
      <c r="K314">
        <v>0.226336976976996</v>
      </c>
      <c r="L314" s="48">
        <v>0.403305591768865</v>
      </c>
      <c r="M314">
        <v>0</v>
      </c>
      <c r="N314">
        <v>0</v>
      </c>
      <c r="O314">
        <v>0</v>
      </c>
      <c r="P314">
        <v>0</v>
      </c>
      <c r="Q314">
        <v>0</v>
      </c>
      <c r="R314" s="48">
        <v>0</v>
      </c>
      <c r="U314" s="40">
        <v>0</v>
      </c>
      <c r="V314">
        <v>0</v>
      </c>
      <c r="W314">
        <v>0</v>
      </c>
      <c r="X314">
        <v>-0.142856646799922</v>
      </c>
      <c r="Y314">
        <v>0.315143748654714</v>
      </c>
      <c r="Z314" s="48">
        <v>-0.014205190981828</v>
      </c>
      <c r="AA314">
        <v>0</v>
      </c>
      <c r="AB314">
        <v>0</v>
      </c>
      <c r="AC314">
        <v>0</v>
      </c>
      <c r="AD314">
        <v>0</v>
      </c>
      <c r="AE314">
        <v>0</v>
      </c>
      <c r="AF314" s="48">
        <v>0</v>
      </c>
    </row>
    <row r="315" ht="14.25" spans="7:32">
      <c r="G315" s="41">
        <v>0.473098954869249</v>
      </c>
      <c r="H315" s="42">
        <v>0.268595819340135</v>
      </c>
      <c r="I315" s="42">
        <v>-0.0860681766796405</v>
      </c>
      <c r="J315" s="42">
        <v>-0.166978243620364</v>
      </c>
      <c r="K315" s="42">
        <v>0.403305591768865</v>
      </c>
      <c r="L315" s="49">
        <v>0.278930157168126</v>
      </c>
      <c r="M315">
        <v>0</v>
      </c>
      <c r="N315">
        <v>0</v>
      </c>
      <c r="O315">
        <v>0</v>
      </c>
      <c r="P315">
        <v>0</v>
      </c>
      <c r="Q315">
        <v>0</v>
      </c>
      <c r="R315" s="48">
        <v>0</v>
      </c>
      <c r="U315" s="41">
        <v>0</v>
      </c>
      <c r="V315" s="42">
        <v>0</v>
      </c>
      <c r="W315" s="42">
        <v>0</v>
      </c>
      <c r="X315" s="42">
        <v>-0.019394944998174</v>
      </c>
      <c r="Y315" s="42">
        <v>-0.014205190981828</v>
      </c>
      <c r="Z315" s="49">
        <v>0.240493554761925</v>
      </c>
      <c r="AA315">
        <v>0</v>
      </c>
      <c r="AB315">
        <v>0</v>
      </c>
      <c r="AC315">
        <v>0</v>
      </c>
      <c r="AD315">
        <v>0</v>
      </c>
      <c r="AE315">
        <v>0</v>
      </c>
      <c r="AF315" s="48">
        <v>0</v>
      </c>
    </row>
    <row r="316" spans="7:32">
      <c r="G316" s="40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48">
        <v>0</v>
      </c>
      <c r="U316" s="40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0.291617621572937</v>
      </c>
      <c r="AB316">
        <v>0.010119580142568</v>
      </c>
      <c r="AC316">
        <v>-0.02215143790557</v>
      </c>
      <c r="AD316">
        <v>0</v>
      </c>
      <c r="AE316">
        <v>0</v>
      </c>
      <c r="AF316" s="48">
        <v>0</v>
      </c>
    </row>
    <row r="317" spans="7:32">
      <c r="G317" s="40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48">
        <v>0</v>
      </c>
      <c r="U317" s="40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0.010119580142568</v>
      </c>
      <c r="AB317">
        <v>0.301839977254932</v>
      </c>
      <c r="AC317">
        <v>-0.0354463166732</v>
      </c>
      <c r="AD317">
        <v>0</v>
      </c>
      <c r="AE317">
        <v>0</v>
      </c>
      <c r="AF317" s="48">
        <v>0</v>
      </c>
    </row>
    <row r="318" spans="7:32">
      <c r="G318" s="40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48">
        <v>0</v>
      </c>
      <c r="U318" s="40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-0.02215143790557</v>
      </c>
      <c r="AB318">
        <v>-0.0354463166732</v>
      </c>
      <c r="AC318">
        <v>0.35217315664225</v>
      </c>
      <c r="AD318">
        <v>0</v>
      </c>
      <c r="AE318">
        <v>0</v>
      </c>
      <c r="AF318" s="48">
        <v>0</v>
      </c>
    </row>
    <row r="319" spans="7:32">
      <c r="G319" s="40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48">
        <v>0</v>
      </c>
      <c r="U319" s="40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0.282741709931226</v>
      </c>
      <c r="AE319">
        <v>0.142258795325678</v>
      </c>
      <c r="AF319" s="48">
        <v>-0.028483443072402</v>
      </c>
    </row>
    <row r="320" spans="7:32">
      <c r="G320" s="4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48">
        <v>0</v>
      </c>
      <c r="U320" s="4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0.142258795325678</v>
      </c>
      <c r="AE320">
        <v>0.394901387486186</v>
      </c>
      <c r="AF320" s="48">
        <v>-0.0599739671195381</v>
      </c>
    </row>
    <row r="321" ht="14.25" spans="7:32">
      <c r="G321" s="41">
        <v>0</v>
      </c>
      <c r="H321" s="42">
        <v>0</v>
      </c>
      <c r="I321" s="42">
        <v>0</v>
      </c>
      <c r="J321" s="42">
        <v>0</v>
      </c>
      <c r="K321" s="42">
        <v>0</v>
      </c>
      <c r="L321" s="42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49">
        <v>0</v>
      </c>
      <c r="U321" s="41">
        <v>0</v>
      </c>
      <c r="V321" s="42">
        <v>0</v>
      </c>
      <c r="W321" s="42">
        <v>0</v>
      </c>
      <c r="X321" s="42">
        <v>0</v>
      </c>
      <c r="Y321" s="42">
        <v>0</v>
      </c>
      <c r="Z321" s="42">
        <v>0</v>
      </c>
      <c r="AA321" s="42">
        <v>0</v>
      </c>
      <c r="AB321" s="42">
        <v>0</v>
      </c>
      <c r="AC321" s="42">
        <v>0</v>
      </c>
      <c r="AD321" s="42">
        <v>-0.028483443072402</v>
      </c>
      <c r="AE321" s="42">
        <v>-0.059973967119538</v>
      </c>
      <c r="AF321" s="49">
        <v>0.560838116389904</v>
      </c>
    </row>
    <row r="323" ht="14.25" spans="7:22">
      <c r="G323" s="55" t="s">
        <v>34</v>
      </c>
      <c r="H323">
        <v>3</v>
      </c>
      <c r="U323" s="55" t="s">
        <v>34</v>
      </c>
      <c r="V323">
        <v>3</v>
      </c>
    </row>
    <row r="324" spans="7:32">
      <c r="G324" s="38">
        <f t="array" ref="G324:R335">TRANSPOSE(G44:R55)</f>
        <v>-0.164001605128344</v>
      </c>
      <c r="H324" s="39">
        <v>-0.086883496863468</v>
      </c>
      <c r="I324" s="39">
        <v>-0.340308570592425</v>
      </c>
      <c r="J324" s="39">
        <v>0.059741376736437</v>
      </c>
      <c r="K324" s="39">
        <v>0.386318843141715</v>
      </c>
      <c r="L324" s="47">
        <v>-0.0840739037693415</v>
      </c>
      <c r="M324" s="44">
        <v>0</v>
      </c>
      <c r="N324" s="44">
        <v>0</v>
      </c>
      <c r="O324" s="44">
        <v>0</v>
      </c>
      <c r="P324" s="44">
        <v>0</v>
      </c>
      <c r="Q324" s="44">
        <v>0</v>
      </c>
      <c r="R324" s="51">
        <v>0</v>
      </c>
      <c r="U324" s="38">
        <f t="array" ref="U324:AF335">TRANSPOSE(U44:AF55)</f>
        <v>0.286722665607168</v>
      </c>
      <c r="V324" s="39">
        <v>2.15040000389743e-9</v>
      </c>
      <c r="W324" s="39">
        <v>-1.75833907198331e-6</v>
      </c>
      <c r="X324" s="39">
        <v>0</v>
      </c>
      <c r="Y324" s="39">
        <v>0</v>
      </c>
      <c r="Z324" s="47">
        <v>0</v>
      </c>
      <c r="AA324" s="44">
        <v>0</v>
      </c>
      <c r="AB324" s="44">
        <v>0</v>
      </c>
      <c r="AC324" s="44">
        <v>0</v>
      </c>
      <c r="AD324" s="44">
        <v>0</v>
      </c>
      <c r="AE324" s="44">
        <v>0</v>
      </c>
      <c r="AF324" s="51">
        <v>0</v>
      </c>
    </row>
    <row r="325" spans="7:32">
      <c r="G325" s="40">
        <v>-0.086883496863468</v>
      </c>
      <c r="H325">
        <v>-0.052438123572808</v>
      </c>
      <c r="I325">
        <v>-0.175631000221056</v>
      </c>
      <c r="J325">
        <v>0.110109816239442</v>
      </c>
      <c r="K325">
        <v>0.193137848410151</v>
      </c>
      <c r="L325" s="48">
        <v>-0.097055787106818</v>
      </c>
      <c r="M325">
        <v>0</v>
      </c>
      <c r="N325">
        <v>0</v>
      </c>
      <c r="O325">
        <v>0</v>
      </c>
      <c r="P325">
        <v>0</v>
      </c>
      <c r="Q325">
        <v>0</v>
      </c>
      <c r="R325" s="48">
        <v>0</v>
      </c>
      <c r="U325" s="40">
        <v>2.15040000389743e-9</v>
      </c>
      <c r="V325">
        <v>0.286719560658944</v>
      </c>
      <c r="W325">
        <v>-2.39812607980006e-7</v>
      </c>
      <c r="X325">
        <v>0</v>
      </c>
      <c r="Y325">
        <v>0</v>
      </c>
      <c r="Z325" s="48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48">
        <v>0</v>
      </c>
    </row>
    <row r="326" spans="7:32">
      <c r="G326" s="40">
        <v>-0.340308570592425</v>
      </c>
      <c r="H326">
        <v>-0.175631000221056</v>
      </c>
      <c r="I326">
        <v>-0.508778861568826</v>
      </c>
      <c r="J326">
        <v>0.118764489968252</v>
      </c>
      <c r="K326">
        <v>0.522726528162082</v>
      </c>
      <c r="L326" s="48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48">
        <v>0</v>
      </c>
      <c r="U326" s="40">
        <v>-1.75833907201106e-6</v>
      </c>
      <c r="V326">
        <v>-2.39812607993883e-7</v>
      </c>
      <c r="W326">
        <v>0.28671736418304</v>
      </c>
      <c r="X326">
        <v>0</v>
      </c>
      <c r="Y326">
        <v>0</v>
      </c>
      <c r="Z326" s="48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48">
        <v>0</v>
      </c>
    </row>
    <row r="327" spans="7:32">
      <c r="G327" s="40">
        <v>-0.059741376736437</v>
      </c>
      <c r="H327">
        <v>-0.110109816239442</v>
      </c>
      <c r="I327">
        <v>-0.118764489968252</v>
      </c>
      <c r="J327">
        <v>-0.089308044880983</v>
      </c>
      <c r="K327">
        <v>0.056109885787041</v>
      </c>
      <c r="L327" s="48">
        <v>-0.013816200542604</v>
      </c>
      <c r="M327">
        <v>0</v>
      </c>
      <c r="N327">
        <v>0</v>
      </c>
      <c r="O327">
        <v>0</v>
      </c>
      <c r="P327">
        <v>0</v>
      </c>
      <c r="Q327">
        <v>0</v>
      </c>
      <c r="R327" s="48">
        <v>0</v>
      </c>
      <c r="U327" s="40">
        <v>0</v>
      </c>
      <c r="V327">
        <v>0</v>
      </c>
      <c r="W327">
        <v>0</v>
      </c>
      <c r="X327">
        <v>0.421580414556063</v>
      </c>
      <c r="Y327">
        <v>-0.143105086652559</v>
      </c>
      <c r="Z327" s="48">
        <v>-0.019287270293151</v>
      </c>
      <c r="AA327">
        <v>0</v>
      </c>
      <c r="AB327">
        <v>0</v>
      </c>
      <c r="AC327">
        <v>0</v>
      </c>
      <c r="AD327">
        <v>0</v>
      </c>
      <c r="AE327">
        <v>0</v>
      </c>
      <c r="AF327" s="48">
        <v>0</v>
      </c>
    </row>
    <row r="328" spans="7:32">
      <c r="G328" s="40">
        <v>-0.386318843141715</v>
      </c>
      <c r="H328">
        <v>-0.193137848410151</v>
      </c>
      <c r="I328">
        <v>-0.522726528162082</v>
      </c>
      <c r="J328">
        <v>0.056109885787041</v>
      </c>
      <c r="K328">
        <v>0.472478489891239</v>
      </c>
      <c r="L328" s="48">
        <v>-0.151052377173065</v>
      </c>
      <c r="M328">
        <v>0</v>
      </c>
      <c r="N328">
        <v>0</v>
      </c>
      <c r="O328">
        <v>0</v>
      </c>
      <c r="P328">
        <v>0</v>
      </c>
      <c r="Q328">
        <v>0</v>
      </c>
      <c r="R328" s="48">
        <v>0</v>
      </c>
      <c r="U328" s="40">
        <v>0</v>
      </c>
      <c r="V328">
        <v>0</v>
      </c>
      <c r="W328">
        <v>0</v>
      </c>
      <c r="X328">
        <v>-0.143105086652559</v>
      </c>
      <c r="Y328">
        <v>0.315945509939395</v>
      </c>
      <c r="Z328" s="48">
        <v>-0.014305227460759</v>
      </c>
      <c r="AA328">
        <v>0</v>
      </c>
      <c r="AB328">
        <v>0</v>
      </c>
      <c r="AC328">
        <v>0</v>
      </c>
      <c r="AD328">
        <v>0</v>
      </c>
      <c r="AE328">
        <v>0</v>
      </c>
      <c r="AF328" s="48">
        <v>0</v>
      </c>
    </row>
    <row r="329" ht="14.25" spans="7:32">
      <c r="G329" s="41">
        <v>0.0840739037693415</v>
      </c>
      <c r="H329" s="42">
        <v>0.097055787106818</v>
      </c>
      <c r="I329" s="42">
        <v>0.187257420375294</v>
      </c>
      <c r="J329" s="42">
        <v>-0.013816200542604</v>
      </c>
      <c r="K329" s="42">
        <v>-0.151052377173065</v>
      </c>
      <c r="L329" s="49">
        <v>0.077496448759496</v>
      </c>
      <c r="M329">
        <v>0</v>
      </c>
      <c r="N329">
        <v>0</v>
      </c>
      <c r="O329">
        <v>0</v>
      </c>
      <c r="P329">
        <v>0</v>
      </c>
      <c r="Q329">
        <v>0</v>
      </c>
      <c r="R329" s="48">
        <v>0</v>
      </c>
      <c r="U329" s="41">
        <v>0</v>
      </c>
      <c r="V329" s="42">
        <v>0</v>
      </c>
      <c r="W329" s="42">
        <v>0</v>
      </c>
      <c r="X329" s="42">
        <v>-0.019287270293151</v>
      </c>
      <c r="Y329" s="42">
        <v>-0.014305227460759</v>
      </c>
      <c r="Z329" s="49">
        <v>0.240405558988258</v>
      </c>
      <c r="AA329">
        <v>0</v>
      </c>
      <c r="AB329">
        <v>0</v>
      </c>
      <c r="AC329">
        <v>0</v>
      </c>
      <c r="AD329">
        <v>0</v>
      </c>
      <c r="AE329">
        <v>0</v>
      </c>
      <c r="AF329" s="48">
        <v>0</v>
      </c>
    </row>
    <row r="330" spans="7:32">
      <c r="G330" s="4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48">
        <v>0</v>
      </c>
      <c r="U330" s="4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0.291731496801498</v>
      </c>
      <c r="AB330">
        <v>0.010200346058298</v>
      </c>
      <c r="AC330">
        <v>-0.022319306425284</v>
      </c>
      <c r="AD330">
        <v>0</v>
      </c>
      <c r="AE330">
        <v>0</v>
      </c>
      <c r="AF330" s="48">
        <v>0</v>
      </c>
    </row>
    <row r="331" spans="7:32">
      <c r="G331" s="40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48">
        <v>0</v>
      </c>
      <c r="U331" s="40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0.010200346058298</v>
      </c>
      <c r="AB331">
        <v>0.301810940826423</v>
      </c>
      <c r="AC331">
        <v>-0.035392471203634</v>
      </c>
      <c r="AD331">
        <v>0</v>
      </c>
      <c r="AE331">
        <v>0</v>
      </c>
      <c r="AF331" s="48">
        <v>0</v>
      </c>
    </row>
    <row r="332" spans="7:32">
      <c r="G332" s="40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48">
        <v>0</v>
      </c>
      <c r="U332" s="40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-0.022319306425284</v>
      </c>
      <c r="AB332">
        <v>-0.035392471203634</v>
      </c>
      <c r="AC332">
        <v>0.352087682963372</v>
      </c>
      <c r="AD332">
        <v>0</v>
      </c>
      <c r="AE332">
        <v>0</v>
      </c>
      <c r="AF332" s="48">
        <v>0</v>
      </c>
    </row>
    <row r="333" spans="7:32">
      <c r="G333" s="40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48">
        <v>0</v>
      </c>
      <c r="U333" s="40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0.28361914329303</v>
      </c>
      <c r="AE333">
        <v>0.142657898936118</v>
      </c>
      <c r="AF333" s="48">
        <v>-0.028921179918468</v>
      </c>
    </row>
    <row r="334" spans="7:32">
      <c r="G334" s="40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48">
        <v>0</v>
      </c>
      <c r="U334" s="40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0.142657898936118</v>
      </c>
      <c r="AE334">
        <v>0.39414477155627</v>
      </c>
      <c r="AF334" s="48">
        <v>-0.059794497264756</v>
      </c>
    </row>
    <row r="335" ht="14.25" spans="7:32">
      <c r="G335" s="41">
        <v>0</v>
      </c>
      <c r="H335" s="42">
        <v>0</v>
      </c>
      <c r="I335" s="42">
        <v>0</v>
      </c>
      <c r="J335" s="42">
        <v>0</v>
      </c>
      <c r="K335" s="42">
        <v>0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49">
        <v>0</v>
      </c>
      <c r="U335" s="41">
        <v>0</v>
      </c>
      <c r="V335" s="42">
        <v>0</v>
      </c>
      <c r="W335" s="42">
        <v>0</v>
      </c>
      <c r="X335" s="42">
        <v>0</v>
      </c>
      <c r="Y335" s="42">
        <v>0</v>
      </c>
      <c r="Z335" s="42">
        <v>0</v>
      </c>
      <c r="AA335" s="42">
        <v>0</v>
      </c>
      <c r="AB335" s="42">
        <v>0</v>
      </c>
      <c r="AC335" s="42">
        <v>0</v>
      </c>
      <c r="AD335" s="42">
        <v>-0.028921179918468</v>
      </c>
      <c r="AE335" s="42">
        <v>-0.059794497264756</v>
      </c>
      <c r="AF335" s="49">
        <v>0.560714973466272</v>
      </c>
    </row>
    <row r="337" ht="14.25" spans="7:22">
      <c r="G337" s="55" t="s">
        <v>35</v>
      </c>
      <c r="H337">
        <v>2</v>
      </c>
      <c r="U337" s="55" t="s">
        <v>35</v>
      </c>
      <c r="V337">
        <v>2</v>
      </c>
    </row>
    <row r="338" spans="7:32">
      <c r="G338" s="38">
        <f t="array" ref="G338:R349">TRANSPOSE(G30:R41)</f>
        <v>0</v>
      </c>
      <c r="H338" s="39">
        <v>0</v>
      </c>
      <c r="I338" s="39">
        <v>0</v>
      </c>
      <c r="J338" s="39">
        <v>0</v>
      </c>
      <c r="K338" s="39">
        <v>0</v>
      </c>
      <c r="L338" s="47">
        <v>0</v>
      </c>
      <c r="M338" s="44">
        <v>0</v>
      </c>
      <c r="N338" s="44">
        <v>0</v>
      </c>
      <c r="O338" s="44">
        <v>0</v>
      </c>
      <c r="P338" s="44">
        <v>0</v>
      </c>
      <c r="Q338" s="44">
        <v>0</v>
      </c>
      <c r="R338" s="51">
        <v>0</v>
      </c>
      <c r="U338" s="38">
        <f t="array" ref="U338:AF349">TRANSPOSE(U30:AF41)</f>
        <v>0</v>
      </c>
      <c r="V338" s="39">
        <v>0</v>
      </c>
      <c r="W338" s="39">
        <v>0</v>
      </c>
      <c r="X338" s="39">
        <v>0</v>
      </c>
      <c r="Y338" s="39">
        <v>0</v>
      </c>
      <c r="Z338" s="47">
        <v>0</v>
      </c>
      <c r="AA338" s="44">
        <v>0</v>
      </c>
      <c r="AB338" s="44">
        <v>0</v>
      </c>
      <c r="AC338" s="44">
        <v>0</v>
      </c>
      <c r="AD338" s="44">
        <v>0</v>
      </c>
      <c r="AE338" s="44">
        <v>0</v>
      </c>
      <c r="AF338" s="51">
        <v>0</v>
      </c>
    </row>
    <row r="339" spans="7:32">
      <c r="G339" s="40">
        <v>0</v>
      </c>
      <c r="H339">
        <v>0</v>
      </c>
      <c r="I339">
        <v>0</v>
      </c>
      <c r="J339">
        <v>0</v>
      </c>
      <c r="K339">
        <v>0</v>
      </c>
      <c r="L339" s="48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48">
        <v>0</v>
      </c>
      <c r="U339" s="40">
        <v>0</v>
      </c>
      <c r="V339">
        <v>0</v>
      </c>
      <c r="W339">
        <v>0</v>
      </c>
      <c r="X339">
        <v>0</v>
      </c>
      <c r="Y339">
        <v>0</v>
      </c>
      <c r="Z339" s="48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48">
        <v>0</v>
      </c>
    </row>
    <row r="340" spans="7:32">
      <c r="G340" s="40">
        <v>0</v>
      </c>
      <c r="H340">
        <v>0</v>
      </c>
      <c r="I340">
        <v>0</v>
      </c>
      <c r="J340">
        <v>0</v>
      </c>
      <c r="K340">
        <v>0</v>
      </c>
      <c r="L340" s="48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48">
        <v>0</v>
      </c>
      <c r="U340" s="40">
        <v>0</v>
      </c>
      <c r="V340">
        <v>0</v>
      </c>
      <c r="W340">
        <v>0</v>
      </c>
      <c r="X340">
        <v>0</v>
      </c>
      <c r="Y340">
        <v>0</v>
      </c>
      <c r="Z340" s="48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48">
        <v>0</v>
      </c>
    </row>
    <row r="341" spans="7:32">
      <c r="G341" s="40">
        <v>0</v>
      </c>
      <c r="H341">
        <v>0</v>
      </c>
      <c r="I341">
        <v>0</v>
      </c>
      <c r="J341">
        <v>0</v>
      </c>
      <c r="K341">
        <v>0</v>
      </c>
      <c r="L341" s="48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48">
        <v>0</v>
      </c>
      <c r="U341" s="40">
        <v>0</v>
      </c>
      <c r="V341">
        <v>0</v>
      </c>
      <c r="W341">
        <v>0</v>
      </c>
      <c r="X341">
        <v>0</v>
      </c>
      <c r="Y341">
        <v>0</v>
      </c>
      <c r="Z341" s="48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48">
        <v>0</v>
      </c>
    </row>
    <row r="342" spans="7:32">
      <c r="G342" s="40">
        <v>0</v>
      </c>
      <c r="H342">
        <v>0</v>
      </c>
      <c r="I342">
        <v>0</v>
      </c>
      <c r="J342">
        <v>0</v>
      </c>
      <c r="K342">
        <v>0</v>
      </c>
      <c r="L342" s="48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48">
        <v>0</v>
      </c>
      <c r="U342" s="40">
        <v>0</v>
      </c>
      <c r="V342">
        <v>0</v>
      </c>
      <c r="W342">
        <v>0</v>
      </c>
      <c r="X342">
        <v>0</v>
      </c>
      <c r="Y342">
        <v>0</v>
      </c>
      <c r="Z342" s="48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48">
        <v>0</v>
      </c>
    </row>
    <row r="343" ht="14.25" spans="7:32">
      <c r="G343" s="41">
        <v>0</v>
      </c>
      <c r="H343" s="42">
        <v>0</v>
      </c>
      <c r="I343" s="42">
        <v>0</v>
      </c>
      <c r="J343" s="42">
        <v>0</v>
      </c>
      <c r="K343" s="42">
        <v>0</v>
      </c>
      <c r="L343" s="49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48">
        <v>0</v>
      </c>
      <c r="U343" s="41">
        <v>0</v>
      </c>
      <c r="V343" s="42">
        <v>0</v>
      </c>
      <c r="W343" s="42">
        <v>0</v>
      </c>
      <c r="X343" s="42">
        <v>0</v>
      </c>
      <c r="Y343" s="42">
        <v>0</v>
      </c>
      <c r="Z343" s="49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48">
        <v>0</v>
      </c>
    </row>
    <row r="344" spans="7:32">
      <c r="G344" s="40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48">
        <v>0</v>
      </c>
      <c r="U344" s="40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48">
        <v>0</v>
      </c>
    </row>
    <row r="345" spans="7:32">
      <c r="G345" s="40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48">
        <v>0</v>
      </c>
      <c r="U345" s="40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48">
        <v>0</v>
      </c>
    </row>
    <row r="346" spans="7:32">
      <c r="G346" s="40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48">
        <v>0</v>
      </c>
      <c r="U346" s="40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48">
        <v>0</v>
      </c>
    </row>
    <row r="347" spans="7:32">
      <c r="G347" s="40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48">
        <v>0</v>
      </c>
      <c r="U347" s="40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48">
        <v>0</v>
      </c>
    </row>
    <row r="348" spans="7:32">
      <c r="G348" s="40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48">
        <v>0</v>
      </c>
      <c r="U348" s="40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48">
        <v>0</v>
      </c>
    </row>
    <row r="349" ht="14.25" spans="7:32">
      <c r="G349" s="41">
        <v>0</v>
      </c>
      <c r="H349" s="42">
        <v>0</v>
      </c>
      <c r="I349" s="42">
        <v>0</v>
      </c>
      <c r="J349" s="42">
        <v>0</v>
      </c>
      <c r="K349" s="42">
        <v>0</v>
      </c>
      <c r="L349" s="42">
        <v>0</v>
      </c>
      <c r="M349" s="42">
        <v>0</v>
      </c>
      <c r="N349" s="42">
        <v>0</v>
      </c>
      <c r="O349" s="42">
        <v>0</v>
      </c>
      <c r="P349" s="42">
        <v>0</v>
      </c>
      <c r="Q349" s="42">
        <v>0</v>
      </c>
      <c r="R349" s="49">
        <v>0</v>
      </c>
      <c r="U349" s="41">
        <v>0</v>
      </c>
      <c r="V349" s="42">
        <v>0</v>
      </c>
      <c r="W349" s="42">
        <v>0</v>
      </c>
      <c r="X349" s="42">
        <v>0</v>
      </c>
      <c r="Y349" s="42">
        <v>0</v>
      </c>
      <c r="Z349" s="42">
        <v>0</v>
      </c>
      <c r="AA349" s="42">
        <v>0</v>
      </c>
      <c r="AB349" s="42">
        <v>0</v>
      </c>
      <c r="AC349" s="42">
        <v>0</v>
      </c>
      <c r="AD349" s="42">
        <v>0</v>
      </c>
      <c r="AE349" s="42">
        <v>0</v>
      </c>
      <c r="AF349" s="49">
        <v>0</v>
      </c>
    </row>
    <row r="351" ht="14.25" spans="7:22">
      <c r="G351" s="55" t="s">
        <v>36</v>
      </c>
      <c r="H351">
        <v>1</v>
      </c>
      <c r="U351" s="55" t="s">
        <v>36</v>
      </c>
      <c r="V351">
        <v>1</v>
      </c>
    </row>
    <row r="352" spans="7:32">
      <c r="G352" s="38">
        <f t="array" ref="G352:R363">TRANSPOSE(G16:R27)</f>
        <v>0</v>
      </c>
      <c r="H352" s="39">
        <v>0</v>
      </c>
      <c r="I352" s="39">
        <v>0</v>
      </c>
      <c r="J352" s="39">
        <v>0</v>
      </c>
      <c r="K352" s="39">
        <v>0</v>
      </c>
      <c r="L352" s="47">
        <v>0</v>
      </c>
      <c r="M352" s="44">
        <v>0</v>
      </c>
      <c r="N352" s="44">
        <v>0</v>
      </c>
      <c r="O352" s="44">
        <v>0</v>
      </c>
      <c r="P352" s="44">
        <v>0</v>
      </c>
      <c r="Q352" s="44">
        <v>0</v>
      </c>
      <c r="R352" s="51">
        <v>0</v>
      </c>
      <c r="U352" s="38">
        <f t="array" ref="U352:AF363">TRANSPOSE(U16:AF27)</f>
        <v>0</v>
      </c>
      <c r="V352" s="39">
        <v>0</v>
      </c>
      <c r="W352" s="39">
        <v>0</v>
      </c>
      <c r="X352" s="39">
        <v>0</v>
      </c>
      <c r="Y352" s="39">
        <v>0</v>
      </c>
      <c r="Z352" s="47">
        <v>0</v>
      </c>
      <c r="AA352" s="44">
        <v>0</v>
      </c>
      <c r="AB352" s="44">
        <v>0</v>
      </c>
      <c r="AC352" s="44">
        <v>0</v>
      </c>
      <c r="AD352" s="44">
        <v>0</v>
      </c>
      <c r="AE352" s="44">
        <v>0</v>
      </c>
      <c r="AF352" s="51">
        <v>0</v>
      </c>
    </row>
    <row r="353" spans="7:32">
      <c r="G353" s="40">
        <v>0</v>
      </c>
      <c r="H353">
        <v>0</v>
      </c>
      <c r="I353">
        <v>0</v>
      </c>
      <c r="J353">
        <v>0</v>
      </c>
      <c r="K353">
        <v>0</v>
      </c>
      <c r="L353" s="48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48">
        <v>0</v>
      </c>
      <c r="U353" s="40">
        <v>0</v>
      </c>
      <c r="V353">
        <v>0</v>
      </c>
      <c r="W353">
        <v>0</v>
      </c>
      <c r="X353">
        <v>0</v>
      </c>
      <c r="Y353">
        <v>0</v>
      </c>
      <c r="Z353" s="48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48">
        <v>0</v>
      </c>
    </row>
    <row r="354" spans="7:32">
      <c r="G354" s="40">
        <v>0</v>
      </c>
      <c r="H354">
        <v>0</v>
      </c>
      <c r="I354">
        <v>0</v>
      </c>
      <c r="J354">
        <v>0</v>
      </c>
      <c r="K354">
        <v>0</v>
      </c>
      <c r="L354" s="48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48">
        <v>0</v>
      </c>
      <c r="U354" s="40">
        <v>0</v>
      </c>
      <c r="V354">
        <v>0</v>
      </c>
      <c r="W354">
        <v>0</v>
      </c>
      <c r="X354">
        <v>0</v>
      </c>
      <c r="Y354">
        <v>0</v>
      </c>
      <c r="Z354" s="48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48">
        <v>0</v>
      </c>
    </row>
    <row r="355" spans="7:32">
      <c r="G355" s="40">
        <v>0</v>
      </c>
      <c r="H355">
        <v>0</v>
      </c>
      <c r="I355">
        <v>0</v>
      </c>
      <c r="J355">
        <v>0</v>
      </c>
      <c r="K355">
        <v>0</v>
      </c>
      <c r="L355" s="48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48">
        <v>0</v>
      </c>
      <c r="U355" s="40">
        <v>0</v>
      </c>
      <c r="V355">
        <v>0</v>
      </c>
      <c r="W355">
        <v>0</v>
      </c>
      <c r="X355">
        <v>0</v>
      </c>
      <c r="Y355">
        <v>0</v>
      </c>
      <c r="Z355" s="48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48">
        <v>0</v>
      </c>
    </row>
    <row r="356" spans="7:32">
      <c r="G356" s="40">
        <v>0</v>
      </c>
      <c r="H356">
        <v>0</v>
      </c>
      <c r="I356">
        <v>0</v>
      </c>
      <c r="J356">
        <v>0</v>
      </c>
      <c r="K356">
        <v>0</v>
      </c>
      <c r="L356" s="48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48">
        <v>0</v>
      </c>
      <c r="U356" s="40">
        <v>0</v>
      </c>
      <c r="V356">
        <v>0</v>
      </c>
      <c r="W356">
        <v>0</v>
      </c>
      <c r="X356">
        <v>0</v>
      </c>
      <c r="Y356">
        <v>0</v>
      </c>
      <c r="Z356" s="48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48">
        <v>0</v>
      </c>
    </row>
    <row r="357" ht="14.25" spans="7:32">
      <c r="G357" s="41">
        <v>0</v>
      </c>
      <c r="H357" s="42">
        <v>0</v>
      </c>
      <c r="I357" s="42">
        <v>0</v>
      </c>
      <c r="J357" s="42">
        <v>0</v>
      </c>
      <c r="K357" s="42">
        <v>0</v>
      </c>
      <c r="L357" s="49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48">
        <v>0</v>
      </c>
      <c r="U357" s="41">
        <v>0</v>
      </c>
      <c r="V357" s="42">
        <v>0</v>
      </c>
      <c r="W357" s="42">
        <v>0</v>
      </c>
      <c r="X357" s="42">
        <v>0</v>
      </c>
      <c r="Y357" s="42">
        <v>0</v>
      </c>
      <c r="Z357" s="49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48">
        <v>0</v>
      </c>
    </row>
    <row r="358" spans="7:32">
      <c r="G358" s="40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48">
        <v>0</v>
      </c>
      <c r="U358" s="40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48">
        <v>0</v>
      </c>
    </row>
    <row r="359" spans="7:32">
      <c r="G359" s="40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48">
        <v>0</v>
      </c>
      <c r="U359" s="40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48">
        <v>0</v>
      </c>
    </row>
    <row r="360" spans="7:32">
      <c r="G360" s="4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48">
        <v>0</v>
      </c>
      <c r="U360" s="4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48">
        <v>0</v>
      </c>
    </row>
    <row r="361" spans="7:32">
      <c r="G361" s="40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48">
        <v>0</v>
      </c>
      <c r="U361" s="40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48">
        <v>0</v>
      </c>
    </row>
    <row r="362" spans="7:32">
      <c r="G362" s="40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48">
        <v>0</v>
      </c>
      <c r="U362" s="40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48">
        <v>0</v>
      </c>
    </row>
    <row r="363" ht="14.25" spans="7:32">
      <c r="G363" s="41">
        <v>0</v>
      </c>
      <c r="H363" s="42">
        <v>0</v>
      </c>
      <c r="I363" s="42">
        <v>0</v>
      </c>
      <c r="J363" s="42">
        <v>0</v>
      </c>
      <c r="K363" s="42">
        <v>0</v>
      </c>
      <c r="L363" s="42">
        <v>0</v>
      </c>
      <c r="M363" s="42">
        <v>0</v>
      </c>
      <c r="N363" s="42">
        <v>0</v>
      </c>
      <c r="O363" s="42">
        <v>0</v>
      </c>
      <c r="P363" s="42">
        <v>0</v>
      </c>
      <c r="Q363" s="42">
        <v>0</v>
      </c>
      <c r="R363" s="49">
        <v>0</v>
      </c>
      <c r="U363" s="41">
        <v>0</v>
      </c>
      <c r="V363" s="42">
        <v>0</v>
      </c>
      <c r="W363" s="42">
        <v>0</v>
      </c>
      <c r="X363" s="42">
        <v>0</v>
      </c>
      <c r="Y363" s="42">
        <v>0</v>
      </c>
      <c r="Z363" s="42">
        <v>0</v>
      </c>
      <c r="AA363" s="42">
        <v>0</v>
      </c>
      <c r="AB363" s="42">
        <v>0</v>
      </c>
      <c r="AC363" s="42">
        <v>0</v>
      </c>
      <c r="AD363" s="42">
        <v>0</v>
      </c>
      <c r="AE363" s="42">
        <v>0</v>
      </c>
      <c r="AF363" s="49">
        <v>0</v>
      </c>
    </row>
    <row r="365" ht="14.25" spans="7:22">
      <c r="G365" s="55" t="s">
        <v>37</v>
      </c>
      <c r="H365">
        <v>0</v>
      </c>
      <c r="U365" s="55" t="s">
        <v>37</v>
      </c>
      <c r="V365">
        <v>0</v>
      </c>
    </row>
    <row r="366" spans="7:32">
      <c r="G366" s="38">
        <f t="array" ref="G366:R377">TRANSPOSE(G2:R13)</f>
        <v>0</v>
      </c>
      <c r="H366" s="39">
        <v>0</v>
      </c>
      <c r="I366" s="39">
        <v>0</v>
      </c>
      <c r="J366" s="39">
        <v>0</v>
      </c>
      <c r="K366" s="39">
        <v>0</v>
      </c>
      <c r="L366" s="47">
        <v>0</v>
      </c>
      <c r="M366" s="44">
        <v>0</v>
      </c>
      <c r="N366" s="44">
        <v>0</v>
      </c>
      <c r="O366" s="44">
        <v>0</v>
      </c>
      <c r="P366" s="44">
        <v>0</v>
      </c>
      <c r="Q366" s="44">
        <v>0</v>
      </c>
      <c r="R366" s="51">
        <v>0</v>
      </c>
      <c r="U366" s="38">
        <f t="array" ref="U366:AF377">TRANSPOSE(U2:AF13)</f>
        <v>0</v>
      </c>
      <c r="V366" s="39">
        <v>0</v>
      </c>
      <c r="W366" s="39">
        <v>0</v>
      </c>
      <c r="X366" s="39">
        <v>0</v>
      </c>
      <c r="Y366" s="39">
        <v>0</v>
      </c>
      <c r="Z366" s="47">
        <v>0</v>
      </c>
      <c r="AA366" s="44">
        <v>0</v>
      </c>
      <c r="AB366" s="44">
        <v>0</v>
      </c>
      <c r="AC366" s="44">
        <v>0</v>
      </c>
      <c r="AD366" s="44">
        <v>0</v>
      </c>
      <c r="AE366" s="44">
        <v>0</v>
      </c>
      <c r="AF366" s="51">
        <v>0</v>
      </c>
    </row>
    <row r="367" spans="7:32">
      <c r="G367" s="40">
        <v>0</v>
      </c>
      <c r="H367">
        <v>0</v>
      </c>
      <c r="I367">
        <v>0</v>
      </c>
      <c r="J367">
        <v>0</v>
      </c>
      <c r="K367">
        <v>0</v>
      </c>
      <c r="L367" s="48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48">
        <v>0</v>
      </c>
      <c r="U367" s="40">
        <v>0</v>
      </c>
      <c r="V367">
        <v>0</v>
      </c>
      <c r="W367">
        <v>0</v>
      </c>
      <c r="X367">
        <v>0</v>
      </c>
      <c r="Y367">
        <v>0</v>
      </c>
      <c r="Z367" s="48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48">
        <v>0</v>
      </c>
    </row>
    <row r="368" spans="7:32">
      <c r="G368" s="40">
        <v>0</v>
      </c>
      <c r="H368">
        <v>0</v>
      </c>
      <c r="I368">
        <v>0</v>
      </c>
      <c r="J368">
        <v>0</v>
      </c>
      <c r="K368">
        <v>0</v>
      </c>
      <c r="L368" s="4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48">
        <v>0</v>
      </c>
      <c r="U368" s="40">
        <v>0</v>
      </c>
      <c r="V368">
        <v>0</v>
      </c>
      <c r="W368">
        <v>0</v>
      </c>
      <c r="X368">
        <v>0</v>
      </c>
      <c r="Y368">
        <v>0</v>
      </c>
      <c r="Z368" s="4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48">
        <v>0</v>
      </c>
    </row>
    <row r="369" spans="7:32">
      <c r="G369" s="40">
        <v>0</v>
      </c>
      <c r="H369">
        <v>0</v>
      </c>
      <c r="I369">
        <v>0</v>
      </c>
      <c r="J369">
        <v>0</v>
      </c>
      <c r="K369">
        <v>0</v>
      </c>
      <c r="L369" s="48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48">
        <v>0</v>
      </c>
      <c r="U369" s="40">
        <v>0</v>
      </c>
      <c r="V369">
        <v>0</v>
      </c>
      <c r="W369">
        <v>0</v>
      </c>
      <c r="X369">
        <v>0</v>
      </c>
      <c r="Y369">
        <v>0</v>
      </c>
      <c r="Z369" s="48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48">
        <v>0</v>
      </c>
    </row>
    <row r="370" spans="7:32">
      <c r="G370" s="40">
        <v>0</v>
      </c>
      <c r="H370">
        <v>0</v>
      </c>
      <c r="I370">
        <v>0</v>
      </c>
      <c r="J370">
        <v>0</v>
      </c>
      <c r="K370">
        <v>0</v>
      </c>
      <c r="L370" s="48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48">
        <v>0</v>
      </c>
      <c r="U370" s="40">
        <v>0</v>
      </c>
      <c r="V370">
        <v>0</v>
      </c>
      <c r="W370">
        <v>0</v>
      </c>
      <c r="X370">
        <v>0</v>
      </c>
      <c r="Y370">
        <v>0</v>
      </c>
      <c r="Z370" s="48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48">
        <v>0</v>
      </c>
    </row>
    <row r="371" ht="14.25" spans="7:32">
      <c r="G371" s="41">
        <v>0</v>
      </c>
      <c r="H371" s="42">
        <v>0</v>
      </c>
      <c r="I371" s="42">
        <v>0</v>
      </c>
      <c r="J371" s="42">
        <v>0</v>
      </c>
      <c r="K371" s="42">
        <v>0</v>
      </c>
      <c r="L371" s="49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48">
        <v>0</v>
      </c>
      <c r="U371" s="41">
        <v>0</v>
      </c>
      <c r="V371" s="42">
        <v>0</v>
      </c>
      <c r="W371" s="42">
        <v>0</v>
      </c>
      <c r="X371" s="42">
        <v>0</v>
      </c>
      <c r="Y371" s="42">
        <v>0</v>
      </c>
      <c r="Z371" s="49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48">
        <v>0</v>
      </c>
    </row>
    <row r="372" spans="7:32">
      <c r="G372" s="40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48">
        <v>0</v>
      </c>
      <c r="U372" s="40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48">
        <v>0</v>
      </c>
    </row>
    <row r="373" spans="7:32">
      <c r="G373" s="40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48">
        <v>0</v>
      </c>
      <c r="U373" s="40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48">
        <v>0</v>
      </c>
    </row>
    <row r="374" spans="7:32">
      <c r="G374" s="40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48">
        <v>0</v>
      </c>
      <c r="U374" s="40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48">
        <v>0</v>
      </c>
    </row>
    <row r="375" spans="7:32">
      <c r="G375" s="40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48">
        <v>0</v>
      </c>
      <c r="U375" s="40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48">
        <v>0</v>
      </c>
    </row>
    <row r="376" spans="7:32">
      <c r="G376" s="40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48">
        <v>0</v>
      </c>
      <c r="U376" s="40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48">
        <v>0</v>
      </c>
    </row>
    <row r="377" ht="14.25" spans="7:32">
      <c r="G377" s="41">
        <v>0</v>
      </c>
      <c r="H377" s="42">
        <v>0</v>
      </c>
      <c r="I377" s="42">
        <v>0</v>
      </c>
      <c r="J377" s="42">
        <v>0</v>
      </c>
      <c r="K377" s="42">
        <v>0</v>
      </c>
      <c r="L377" s="42">
        <v>0</v>
      </c>
      <c r="M377" s="42">
        <v>0</v>
      </c>
      <c r="N377" s="42">
        <v>0</v>
      </c>
      <c r="O377" s="42">
        <v>0</v>
      </c>
      <c r="P377" s="42">
        <v>0</v>
      </c>
      <c r="Q377" s="42">
        <v>0</v>
      </c>
      <c r="R377" s="49">
        <v>0</v>
      </c>
      <c r="U377" s="41">
        <v>0</v>
      </c>
      <c r="V377" s="42">
        <v>0</v>
      </c>
      <c r="W377" s="42">
        <v>0</v>
      </c>
      <c r="X377" s="42">
        <v>0</v>
      </c>
      <c r="Y377" s="42">
        <v>0</v>
      </c>
      <c r="Z377" s="42">
        <v>0</v>
      </c>
      <c r="AA377" s="42">
        <v>0</v>
      </c>
      <c r="AB377" s="42">
        <v>0</v>
      </c>
      <c r="AC377" s="42">
        <v>0</v>
      </c>
      <c r="AD377" s="42">
        <v>0</v>
      </c>
      <c r="AE377" s="42">
        <v>0</v>
      </c>
      <c r="AF377" s="49">
        <v>0</v>
      </c>
    </row>
    <row r="393" spans="37:37">
      <c r="AK393">
        <v>0</v>
      </c>
    </row>
  </sheetData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"/>
  <sheetViews>
    <sheetView workbookViewId="0">
      <selection activeCell="A1" sqref="A1"/>
    </sheetView>
  </sheetViews>
  <sheetFormatPr defaultColWidth="9" defaultRowHeight="13.5"/>
  <sheetData>
    <row r="1" spans="1:1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>
      <c r="A2" s="4">
        <v>0.28672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</row>
    <row r="3" spans="1:12">
      <c r="A3" s="4">
        <v>0</v>
      </c>
      <c r="B3" s="4">
        <v>0.28672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</row>
    <row r="4" spans="1:12">
      <c r="A4" s="4">
        <v>0</v>
      </c>
      <c r="B4" s="4">
        <v>0</v>
      </c>
      <c r="C4" s="4">
        <v>0.28672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</row>
    <row r="5" spans="1:12">
      <c r="A5" s="4">
        <v>0</v>
      </c>
      <c r="B5" s="4">
        <v>0</v>
      </c>
      <c r="C5" s="4">
        <v>0</v>
      </c>
      <c r="D5" s="4">
        <v>0.52151</v>
      </c>
      <c r="E5" s="4">
        <v>0</v>
      </c>
      <c r="F5" s="4">
        <v>-1e-5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>
      <c r="A6" s="4">
        <v>0</v>
      </c>
      <c r="B6" s="4">
        <v>0</v>
      </c>
      <c r="C6" s="4">
        <v>0</v>
      </c>
      <c r="D6" s="4">
        <v>0</v>
      </c>
      <c r="E6" s="4">
        <v>0.20249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</row>
    <row r="7" spans="1:12">
      <c r="A7" s="4">
        <v>0</v>
      </c>
      <c r="B7" s="4">
        <v>0</v>
      </c>
      <c r="C7" s="4">
        <v>0</v>
      </c>
      <c r="D7" s="4">
        <v>-1e-5</v>
      </c>
      <c r="E7" s="4">
        <v>0</v>
      </c>
      <c r="F7" s="4">
        <v>0.25393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</row>
    <row r="8" spans="1:12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0.2854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0.28285</v>
      </c>
      <c r="I9" s="4">
        <v>0</v>
      </c>
      <c r="J9" s="4">
        <v>0</v>
      </c>
      <c r="K9" s="4">
        <v>0</v>
      </c>
      <c r="L9" s="4">
        <v>0</v>
      </c>
    </row>
    <row r="10" spans="1:12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0.37738</v>
      </c>
      <c r="J10" s="4">
        <v>0</v>
      </c>
      <c r="K10" s="4">
        <v>0</v>
      </c>
      <c r="L10" s="4">
        <v>0</v>
      </c>
    </row>
    <row r="11" spans="1:12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0.18562</v>
      </c>
      <c r="K11" s="4">
        <v>0</v>
      </c>
      <c r="L11" s="4">
        <v>0</v>
      </c>
    </row>
    <row r="12" spans="1:12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0.45224</v>
      </c>
      <c r="L12" s="4">
        <v>0</v>
      </c>
    </row>
    <row r="13" spans="1:12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0.60062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13"/>
  <sheetViews>
    <sheetView zoomScale="50" zoomScaleNormal="50" workbookViewId="0">
      <selection activeCell="P7" sqref="P7:R9"/>
    </sheetView>
  </sheetViews>
  <sheetFormatPr defaultColWidth="9" defaultRowHeight="13.5"/>
  <cols>
    <col min="1" max="12" width="9" style="5"/>
    <col min="13" max="16" width="9.125" style="5" customWidth="1"/>
    <col min="17" max="17" width="9.5" style="5" customWidth="1"/>
    <col min="18" max="18" width="11.625" style="5" customWidth="1"/>
    <col min="19" max="26" width="9" style="5"/>
    <col min="27" max="29" width="9.125" style="5" customWidth="1"/>
    <col min="30" max="31" width="16" style="5" customWidth="1"/>
    <col min="32" max="32" width="9.125" style="5" customWidth="1"/>
    <col min="33" max="56" width="9" style="5"/>
    <col min="57" max="57" width="9.375" style="5"/>
    <col min="58" max="16384" width="9" style="5"/>
  </cols>
  <sheetData>
    <row r="1" s="5" customFormat="1" spans="1:1">
      <c r="A1" s="5" t="s">
        <v>38</v>
      </c>
    </row>
    <row r="2" s="5" customFormat="1" spans="1:1">
      <c r="A2" s="5" t="s">
        <v>39</v>
      </c>
    </row>
    <row r="3" s="5" customFormat="1" ht="14.25" spans="2:65">
      <c r="B3" s="5">
        <v>13</v>
      </c>
      <c r="C3" s="5"/>
      <c r="D3" s="5"/>
      <c r="E3" s="5"/>
      <c r="F3" s="5"/>
      <c r="G3" s="5"/>
      <c r="H3" s="5"/>
      <c r="I3" s="5" t="s">
        <v>5</v>
      </c>
      <c r="J3" s="5"/>
      <c r="K3" s="5"/>
      <c r="L3" s="5"/>
      <c r="M3" s="5" t="s">
        <v>40</v>
      </c>
      <c r="N3" s="5"/>
      <c r="O3" s="5"/>
      <c r="P3" s="5"/>
      <c r="Q3" s="5"/>
      <c r="R3" s="5"/>
      <c r="S3" s="5"/>
      <c r="T3" s="5" t="s">
        <v>41</v>
      </c>
      <c r="U3" s="5"/>
      <c r="V3" s="5"/>
      <c r="W3" s="5"/>
      <c r="X3" s="5"/>
      <c r="Y3" s="5"/>
      <c r="Z3" s="5"/>
      <c r="AA3" s="5" t="s">
        <v>42</v>
      </c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 t="s">
        <v>43</v>
      </c>
      <c r="BB3" s="4" t="s">
        <v>6</v>
      </c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</row>
    <row r="4" s="5" customFormat="1" spans="2:65">
      <c r="B4" s="6">
        <v>3.19119</v>
      </c>
      <c r="C4" s="7">
        <v>0.02971</v>
      </c>
      <c r="D4" s="7">
        <v>0.03101</v>
      </c>
      <c r="E4" s="7">
        <v>-8e-5</v>
      </c>
      <c r="F4" s="7">
        <v>0.0013</v>
      </c>
      <c r="G4" s="8">
        <v>0.00126</v>
      </c>
      <c r="H4" s="5"/>
      <c r="I4" s="6">
        <v>-0.82097</v>
      </c>
      <c r="J4" s="7">
        <v>-0.49963</v>
      </c>
      <c r="K4" s="8">
        <v>-0.27636</v>
      </c>
      <c r="L4" s="5"/>
      <c r="M4" s="6">
        <f t="array" ref="M4:R9">MMULT(MMULT(AH4:AM9,B4:G9),TRANSPOSE(AH4:AM9))</f>
        <v>3.49144107420777</v>
      </c>
      <c r="N4" s="7">
        <v>0.415017987838208</v>
      </c>
      <c r="O4" s="7">
        <v>-0.520320087538239</v>
      </c>
      <c r="P4" s="7">
        <v>1.9167137154e-5</v>
      </c>
      <c r="Q4" s="7">
        <v>0.001682209526308</v>
      </c>
      <c r="R4" s="8">
        <v>-1.06147928800003e-6</v>
      </c>
      <c r="T4" s="6">
        <f t="array" ref="T4:Y9">-1*(Y12:AD17+Y26:AD31+S18:X23+S32:X37+Y40:AD45+S46:X51+Y54:AD59+S60:X65+Y68:AD73+S74:X79+Y82:AD87+S88:X93+Y96:AD101+S102:X107)</f>
        <v>3.4481057472598</v>
      </c>
      <c r="U4" s="7">
        <v>0.318910208302668</v>
      </c>
      <c r="V4" s="7">
        <v>-0.429392870193079</v>
      </c>
      <c r="W4" s="7">
        <v>-0.000894725424346959</v>
      </c>
      <c r="X4" s="7">
        <v>-0.000379022971587997</v>
      </c>
      <c r="Y4" s="8">
        <v>-0.00206980319710305</v>
      </c>
      <c r="AA4" s="6">
        <f t="array" ref="AA4:AF9">-1*(AF12:AK17+AF18:AK23+AF26:AK31+AF32:AK37+AF40:AK45+AF46:AK51+AF54:AK59+AF60:AK65+AF68:AK73+AF74:AK79+AF82:AK87+AF88:AK93+AF96:AK101+AF102:AK107)</f>
        <v>3.4481057472598</v>
      </c>
      <c r="AB4" s="7">
        <v>0.318910208302668</v>
      </c>
      <c r="AC4" s="7">
        <v>-0.429392870193079</v>
      </c>
      <c r="AD4" s="7">
        <v>0</v>
      </c>
      <c r="AE4" s="7">
        <v>0</v>
      </c>
      <c r="AF4" s="8">
        <v>0</v>
      </c>
      <c r="AH4" s="6">
        <v>-0.82097</v>
      </c>
      <c r="AI4" s="7">
        <v>-0.49963</v>
      </c>
      <c r="AJ4" s="7">
        <v>-0.27636</v>
      </c>
      <c r="AK4" s="7">
        <v>0</v>
      </c>
      <c r="AL4" s="7">
        <v>0</v>
      </c>
      <c r="AM4" s="8">
        <v>0</v>
      </c>
      <c r="AN4" s="5"/>
      <c r="AO4" s="6">
        <v>-0.82074</v>
      </c>
      <c r="AP4" s="7">
        <v>-0.50125</v>
      </c>
      <c r="AQ4" s="7">
        <v>-0.27412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8">
        <v>0</v>
      </c>
      <c r="BB4" s="16">
        <v>0.28672</v>
      </c>
      <c r="BC4" s="17">
        <v>0</v>
      </c>
      <c r="BD4" s="17">
        <v>0</v>
      </c>
      <c r="BE4" s="17">
        <v>0</v>
      </c>
      <c r="BF4" s="17">
        <v>0</v>
      </c>
      <c r="BG4" s="21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21">
        <v>0</v>
      </c>
    </row>
    <row r="5" s="5" customFormat="1" spans="2:65">
      <c r="B5" s="9">
        <v>0.02971</v>
      </c>
      <c r="C5" s="10">
        <v>3.45332</v>
      </c>
      <c r="D5" s="10">
        <v>0.05266</v>
      </c>
      <c r="E5" s="10">
        <v>-0.00116</v>
      </c>
      <c r="F5" s="10">
        <v>0.00076</v>
      </c>
      <c r="G5" s="11">
        <v>-0.00026</v>
      </c>
      <c r="H5" s="5"/>
      <c r="I5" s="9">
        <v>0.57037</v>
      </c>
      <c r="J5" s="10">
        <v>-0.69544</v>
      </c>
      <c r="K5" s="11">
        <v>-0.43708</v>
      </c>
      <c r="L5" s="5"/>
      <c r="M5" s="9">
        <v>0.415017987838208</v>
      </c>
      <c r="N5" s="10">
        <v>3.76578152392101</v>
      </c>
      <c r="O5" s="10">
        <v>-0.810514362556601</v>
      </c>
      <c r="P5" s="10">
        <v>-0.001650429280738</v>
      </c>
      <c r="Q5" s="10">
        <v>-0.000245454797408</v>
      </c>
      <c r="R5" s="11">
        <v>0.000693936676962</v>
      </c>
      <c r="T5" s="9">
        <v>0.318910208302668</v>
      </c>
      <c r="U5" s="10">
        <v>3.59175638898639</v>
      </c>
      <c r="V5" s="10">
        <v>-0.571802911158009</v>
      </c>
      <c r="W5" s="10">
        <v>-0.000707186657031011</v>
      </c>
      <c r="X5" s="10">
        <v>-0.00112896196188803</v>
      </c>
      <c r="Y5" s="11">
        <v>-0.00249306946809302</v>
      </c>
      <c r="AA5" s="9">
        <v>0.318910208302668</v>
      </c>
      <c r="AB5" s="10">
        <v>3.59175638898639</v>
      </c>
      <c r="AC5" s="10">
        <v>-0.571802911158009</v>
      </c>
      <c r="AD5" s="10">
        <v>0</v>
      </c>
      <c r="AE5" s="10">
        <v>0</v>
      </c>
      <c r="AF5" s="11">
        <v>0</v>
      </c>
      <c r="AH5" s="9">
        <v>0.57037</v>
      </c>
      <c r="AI5" s="10">
        <v>-0.69544</v>
      </c>
      <c r="AJ5" s="10">
        <v>-0.43708</v>
      </c>
      <c r="AK5" s="10">
        <v>0</v>
      </c>
      <c r="AL5" s="10">
        <v>0</v>
      </c>
      <c r="AM5" s="11">
        <v>0</v>
      </c>
      <c r="AN5" s="5"/>
      <c r="AO5" s="9">
        <v>0.57055</v>
      </c>
      <c r="AP5" s="10">
        <v>-0.6944</v>
      </c>
      <c r="AQ5" s="10">
        <v>-0.4385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1">
        <v>0</v>
      </c>
      <c r="BB5" s="18">
        <v>0</v>
      </c>
      <c r="BC5" s="4">
        <v>0.28672</v>
      </c>
      <c r="BD5" s="4">
        <v>0</v>
      </c>
      <c r="BE5" s="4">
        <v>0</v>
      </c>
      <c r="BF5" s="4">
        <v>0</v>
      </c>
      <c r="BG5" s="22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22">
        <v>0</v>
      </c>
    </row>
    <row r="6" s="5" customFormat="1" ht="14.25" spans="2:65">
      <c r="B6" s="9">
        <v>0.03101</v>
      </c>
      <c r="C6" s="10">
        <v>0.05266</v>
      </c>
      <c r="D6" s="10">
        <v>5.57207</v>
      </c>
      <c r="E6" s="10">
        <v>-0.00108</v>
      </c>
      <c r="F6" s="10">
        <v>-0.00097</v>
      </c>
      <c r="G6" s="11">
        <v>-0.00059</v>
      </c>
      <c r="H6" s="5"/>
      <c r="I6" s="12">
        <v>0.02618</v>
      </c>
      <c r="J6" s="13">
        <v>-0.51646</v>
      </c>
      <c r="K6" s="14">
        <v>0.85591</v>
      </c>
      <c r="L6" s="5"/>
      <c r="M6" s="9">
        <v>-0.520320087538239</v>
      </c>
      <c r="N6" s="10">
        <v>-0.810514362556601</v>
      </c>
      <c r="O6" s="10">
        <v>4.95932257788918</v>
      </c>
      <c r="P6" s="10">
        <v>0.000956018879401</v>
      </c>
      <c r="Q6" s="10">
        <v>0.00078755639236</v>
      </c>
      <c r="R6" s="11">
        <v>0.000316291032815</v>
      </c>
      <c r="T6" s="9">
        <v>-0.429392870193079</v>
      </c>
      <c r="U6" s="10">
        <v>-0.571802911158009</v>
      </c>
      <c r="V6" s="10">
        <v>4.4646070102182</v>
      </c>
      <c r="W6" s="10">
        <v>0.000603123264570016</v>
      </c>
      <c r="X6" s="10">
        <v>0.00213082232719999</v>
      </c>
      <c r="Y6" s="11">
        <v>0.00163302739567497</v>
      </c>
      <c r="AA6" s="9">
        <v>-0.429392870193079</v>
      </c>
      <c r="AB6" s="10">
        <v>-0.571802911158009</v>
      </c>
      <c r="AC6" s="10">
        <v>4.4646070102182</v>
      </c>
      <c r="AD6" s="10">
        <v>0</v>
      </c>
      <c r="AE6" s="10">
        <v>0</v>
      </c>
      <c r="AF6" s="11">
        <v>0</v>
      </c>
      <c r="AH6" s="9">
        <v>0.02618</v>
      </c>
      <c r="AI6" s="10">
        <v>-0.51646</v>
      </c>
      <c r="AJ6" s="10">
        <v>0.85591</v>
      </c>
      <c r="AK6" s="10">
        <v>0</v>
      </c>
      <c r="AL6" s="10">
        <v>0</v>
      </c>
      <c r="AM6" s="11">
        <v>0</v>
      </c>
      <c r="AN6" s="5"/>
      <c r="AO6" s="9">
        <v>0.02945</v>
      </c>
      <c r="AP6" s="10">
        <v>-0.51629</v>
      </c>
      <c r="AQ6" s="10">
        <v>0.85591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1">
        <v>0</v>
      </c>
      <c r="BB6" s="18">
        <v>0</v>
      </c>
      <c r="BC6" s="4">
        <v>0</v>
      </c>
      <c r="BD6" s="4">
        <v>0.28672</v>
      </c>
      <c r="BE6" s="4">
        <v>0</v>
      </c>
      <c r="BF6" s="4">
        <v>0</v>
      </c>
      <c r="BG6" s="22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22">
        <v>0</v>
      </c>
    </row>
    <row r="7" s="5" customFormat="1" spans="2:65">
      <c r="B7" s="9">
        <v>-8e-5</v>
      </c>
      <c r="C7" s="10">
        <v>-0.00116</v>
      </c>
      <c r="D7" s="10">
        <v>-0.00108</v>
      </c>
      <c r="E7" s="10">
        <v>3.31201</v>
      </c>
      <c r="F7" s="10">
        <v>0.19524</v>
      </c>
      <c r="G7" s="11">
        <v>-0.05813</v>
      </c>
      <c r="H7" s="5"/>
      <c r="I7" s="5"/>
      <c r="J7" s="5"/>
      <c r="K7" s="5"/>
      <c r="L7" s="5"/>
      <c r="M7" s="9">
        <v>1.9167137154e-5</v>
      </c>
      <c r="N7" s="10">
        <v>-0.001650429280738</v>
      </c>
      <c r="O7" s="10">
        <v>0.000956018879401</v>
      </c>
      <c r="P7" s="10">
        <v>4.84351792077446</v>
      </c>
      <c r="Q7" s="10">
        <v>1.99353902828062</v>
      </c>
      <c r="R7" s="11">
        <v>1.48138766202442</v>
      </c>
      <c r="T7" s="9">
        <v>-0.000894725424346959</v>
      </c>
      <c r="U7" s="10">
        <v>-0.000707186657031011</v>
      </c>
      <c r="V7" s="10">
        <v>0.00060312326456996</v>
      </c>
      <c r="W7" s="10">
        <v>0.113949907054374</v>
      </c>
      <c r="X7" s="10">
        <v>0.65789773450782</v>
      </c>
      <c r="Y7" s="11">
        <v>0.282710508309038</v>
      </c>
      <c r="AA7" s="9">
        <v>0</v>
      </c>
      <c r="AB7" s="10">
        <v>0</v>
      </c>
      <c r="AC7" s="10">
        <v>0</v>
      </c>
      <c r="AD7" s="10">
        <v>0.113949907054374</v>
      </c>
      <c r="AE7" s="10">
        <v>0.65789773450782</v>
      </c>
      <c r="AF7" s="11">
        <v>0.282710508309038</v>
      </c>
      <c r="AH7" s="9">
        <v>0</v>
      </c>
      <c r="AI7" s="10">
        <v>0</v>
      </c>
      <c r="AJ7" s="10">
        <v>0</v>
      </c>
      <c r="AK7" s="10">
        <v>-0.82097</v>
      </c>
      <c r="AL7" s="10">
        <v>-0.49963</v>
      </c>
      <c r="AM7" s="11">
        <v>-0.27636</v>
      </c>
      <c r="AN7" s="5"/>
      <c r="AO7" s="9">
        <v>0</v>
      </c>
      <c r="AP7" s="10">
        <v>0</v>
      </c>
      <c r="AQ7" s="10">
        <v>0</v>
      </c>
      <c r="AR7" s="10">
        <v>-0.82074</v>
      </c>
      <c r="AS7" s="10">
        <v>-0.50125</v>
      </c>
      <c r="AT7" s="10">
        <v>-0.27412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1">
        <v>0</v>
      </c>
      <c r="BB7" s="18">
        <v>0</v>
      </c>
      <c r="BC7" s="4">
        <v>0</v>
      </c>
      <c r="BD7" s="4">
        <v>0</v>
      </c>
      <c r="BE7" s="4">
        <v>0.52151</v>
      </c>
      <c r="BF7" s="4">
        <v>0</v>
      </c>
      <c r="BG7" s="22">
        <v>-1e-5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22">
        <v>0</v>
      </c>
    </row>
    <row r="8" s="5" customFormat="1" spans="2:65">
      <c r="B8" s="9">
        <v>0.0013</v>
      </c>
      <c r="C8" s="10">
        <v>0.00076</v>
      </c>
      <c r="D8" s="10">
        <v>-0.00097</v>
      </c>
      <c r="E8" s="10">
        <v>0.19524</v>
      </c>
      <c r="F8" s="10">
        <v>8.91592</v>
      </c>
      <c r="G8" s="11">
        <v>-0.15744</v>
      </c>
      <c r="H8" s="5"/>
      <c r="I8" s="5"/>
      <c r="J8" s="5"/>
      <c r="K8" s="5"/>
      <c r="L8" s="5"/>
      <c r="M8" s="9">
        <v>0.001682209526308</v>
      </c>
      <c r="N8" s="10">
        <v>-0.000245454797408</v>
      </c>
      <c r="O8" s="10">
        <v>0.00078755639236</v>
      </c>
      <c r="P8" s="10">
        <v>1.99353902828062</v>
      </c>
      <c r="Q8" s="10">
        <v>5.90645443756989</v>
      </c>
      <c r="R8" s="11">
        <v>1.77492331787974</v>
      </c>
      <c r="T8" s="9">
        <v>-0.000379022971588053</v>
      </c>
      <c r="U8" s="10">
        <v>-0.00112896196188803</v>
      </c>
      <c r="V8" s="10">
        <v>0.0021308223272001</v>
      </c>
      <c r="W8" s="10">
        <v>0.65789773450782</v>
      </c>
      <c r="X8" s="10">
        <v>1.98529941003882</v>
      </c>
      <c r="Y8" s="11">
        <v>1.16859781520029</v>
      </c>
      <c r="AA8" s="9">
        <v>0</v>
      </c>
      <c r="AB8" s="10">
        <v>0</v>
      </c>
      <c r="AC8" s="10">
        <v>0</v>
      </c>
      <c r="AD8" s="10">
        <v>0.65789773450782</v>
      </c>
      <c r="AE8" s="10">
        <v>1.98529941003882</v>
      </c>
      <c r="AF8" s="11">
        <v>1.16859781520029</v>
      </c>
      <c r="AH8" s="9">
        <v>0</v>
      </c>
      <c r="AI8" s="10">
        <v>0</v>
      </c>
      <c r="AJ8" s="10">
        <v>0</v>
      </c>
      <c r="AK8" s="10">
        <v>0.57037</v>
      </c>
      <c r="AL8" s="10">
        <v>-0.69544</v>
      </c>
      <c r="AM8" s="11">
        <v>-0.43708</v>
      </c>
      <c r="AN8" s="5"/>
      <c r="AO8" s="9">
        <v>0</v>
      </c>
      <c r="AP8" s="10">
        <v>0</v>
      </c>
      <c r="AQ8" s="10">
        <v>0</v>
      </c>
      <c r="AR8" s="10">
        <v>0.57055</v>
      </c>
      <c r="AS8" s="10">
        <v>-0.6944</v>
      </c>
      <c r="AT8" s="10">
        <v>-0.4385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1">
        <v>0</v>
      </c>
      <c r="BB8" s="18">
        <v>0</v>
      </c>
      <c r="BC8" s="4">
        <v>0</v>
      </c>
      <c r="BD8" s="4">
        <v>0</v>
      </c>
      <c r="BE8" s="4">
        <v>0</v>
      </c>
      <c r="BF8" s="4">
        <v>0.20249</v>
      </c>
      <c r="BG8" s="22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22">
        <v>0</v>
      </c>
    </row>
    <row r="9" s="5" customFormat="1" ht="14.25" spans="2:65">
      <c r="B9" s="12">
        <v>0.00126</v>
      </c>
      <c r="C9" s="13">
        <v>-0.00026</v>
      </c>
      <c r="D9" s="13">
        <v>-0.00059</v>
      </c>
      <c r="E9" s="13">
        <v>-0.05813</v>
      </c>
      <c r="F9" s="13">
        <v>-0.15744</v>
      </c>
      <c r="G9" s="14">
        <v>3.86588</v>
      </c>
      <c r="H9" s="5"/>
      <c r="I9" s="5"/>
      <c r="J9" s="5"/>
      <c r="K9" s="5"/>
      <c r="L9" s="5"/>
      <c r="M9" s="12">
        <v>-1.06147928799997e-6</v>
      </c>
      <c r="N9" s="13">
        <v>0.000693936676962</v>
      </c>
      <c r="O9" s="13">
        <v>0.000316291032815</v>
      </c>
      <c r="P9" s="13">
        <v>1.48138766202442</v>
      </c>
      <c r="Q9" s="13">
        <v>1.77492331787974</v>
      </c>
      <c r="R9" s="14">
        <v>5.34380131401866</v>
      </c>
      <c r="T9" s="12">
        <v>-0.00206980319710305</v>
      </c>
      <c r="U9" s="13">
        <v>-0.00249306946809302</v>
      </c>
      <c r="V9" s="13">
        <v>0.00163302739567517</v>
      </c>
      <c r="W9" s="13">
        <v>0.282710508309038</v>
      </c>
      <c r="X9" s="13">
        <v>1.16859781520029</v>
      </c>
      <c r="Y9" s="14">
        <v>-0.81948059860391</v>
      </c>
      <c r="AA9" s="12">
        <v>0</v>
      </c>
      <c r="AB9" s="13">
        <v>0</v>
      </c>
      <c r="AC9" s="13">
        <v>0</v>
      </c>
      <c r="AD9" s="13">
        <v>0.282710508309038</v>
      </c>
      <c r="AE9" s="13">
        <v>1.16859781520029</v>
      </c>
      <c r="AF9" s="14">
        <v>-0.81948059860391</v>
      </c>
      <c r="AH9" s="12">
        <v>0</v>
      </c>
      <c r="AI9" s="13">
        <v>0</v>
      </c>
      <c r="AJ9" s="13">
        <v>0</v>
      </c>
      <c r="AK9" s="13">
        <v>0.02618</v>
      </c>
      <c r="AL9" s="13">
        <v>-0.51646</v>
      </c>
      <c r="AM9" s="14">
        <v>0.85591</v>
      </c>
      <c r="AN9" s="5"/>
      <c r="AO9" s="9">
        <v>0</v>
      </c>
      <c r="AP9" s="10">
        <v>0</v>
      </c>
      <c r="AQ9" s="10">
        <v>0</v>
      </c>
      <c r="AR9" s="10">
        <v>0.02945</v>
      </c>
      <c r="AS9" s="10">
        <v>-0.51629</v>
      </c>
      <c r="AT9" s="10">
        <v>0.85591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1">
        <v>0</v>
      </c>
      <c r="BB9" s="19">
        <v>0</v>
      </c>
      <c r="BC9" s="20">
        <v>0</v>
      </c>
      <c r="BD9" s="20">
        <v>0</v>
      </c>
      <c r="BE9" s="20">
        <v>-1e-5</v>
      </c>
      <c r="BF9" s="20">
        <v>0</v>
      </c>
      <c r="BG9" s="23">
        <v>0.25393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22">
        <v>0</v>
      </c>
    </row>
    <row r="10" s="5" customFormat="1" spans="41:65">
      <c r="AO10" s="9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-0.82074</v>
      </c>
      <c r="AV10" s="10">
        <v>-0.50115</v>
      </c>
      <c r="AW10" s="10">
        <v>-0.27428</v>
      </c>
      <c r="AX10" s="10">
        <v>0</v>
      </c>
      <c r="AY10" s="10">
        <v>0</v>
      </c>
      <c r="AZ10" s="11">
        <v>0</v>
      </c>
      <c r="BB10" s="18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0.2854</v>
      </c>
      <c r="BI10" s="4">
        <v>0</v>
      </c>
      <c r="BJ10" s="4">
        <v>0</v>
      </c>
      <c r="BK10" s="4">
        <v>0</v>
      </c>
      <c r="BL10" s="4">
        <v>0</v>
      </c>
      <c r="BM10" s="22">
        <v>0</v>
      </c>
    </row>
    <row r="11" s="5" customFormat="1" ht="14.25" spans="2:65">
      <c r="B11" s="5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 t="s">
        <v>40</v>
      </c>
      <c r="T11" s="5" t="s">
        <v>44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 t="s">
        <v>45</v>
      </c>
      <c r="AG11" s="5"/>
      <c r="AH11" s="5"/>
      <c r="AI11" s="5"/>
      <c r="AJ11" s="5"/>
      <c r="AK11" s="5"/>
      <c r="AL11" s="5"/>
      <c r="AM11" s="5"/>
      <c r="AN11" s="5"/>
      <c r="AO11" s="9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0.57054</v>
      </c>
      <c r="AV11" s="10">
        <v>-0.6944</v>
      </c>
      <c r="AW11" s="10">
        <v>-0.43851</v>
      </c>
      <c r="AX11" s="10">
        <v>0</v>
      </c>
      <c r="AY11" s="10">
        <v>0</v>
      </c>
      <c r="AZ11" s="11">
        <v>0</v>
      </c>
      <c r="BB11" s="18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0.28285</v>
      </c>
      <c r="BJ11" s="4">
        <v>0</v>
      </c>
      <c r="BK11" s="4">
        <v>0</v>
      </c>
      <c r="BL11" s="4">
        <v>0</v>
      </c>
      <c r="BM11" s="22">
        <v>0</v>
      </c>
    </row>
    <row r="12" s="5" customFormat="1" spans="2:65">
      <c r="B12" s="6">
        <v>3.19192</v>
      </c>
      <c r="C12" s="7">
        <v>0.02085</v>
      </c>
      <c r="D12" s="7">
        <v>0.00579</v>
      </c>
      <c r="E12" s="7">
        <v>-0.015</v>
      </c>
      <c r="F12" s="7">
        <v>0.00674</v>
      </c>
      <c r="G12" s="7">
        <v>0.02536</v>
      </c>
      <c r="H12" s="7">
        <v>-0.25225</v>
      </c>
      <c r="I12" s="7">
        <v>-0.23022</v>
      </c>
      <c r="J12" s="7">
        <v>-0.24446</v>
      </c>
      <c r="K12" s="7">
        <v>-0.15079</v>
      </c>
      <c r="L12" s="7">
        <v>0.29643</v>
      </c>
      <c r="M12" s="8">
        <v>-0.09655</v>
      </c>
      <c r="N12" s="5"/>
      <c r="O12" s="6">
        <v>-0.8228</v>
      </c>
      <c r="P12" s="7">
        <v>-0.49859</v>
      </c>
      <c r="Q12" s="8">
        <v>-0.27276</v>
      </c>
      <c r="R12" s="5"/>
      <c r="S12" s="6">
        <v>3.48217758864474</v>
      </c>
      <c r="T12" s="7">
        <v>0.425234003212974</v>
      </c>
      <c r="U12" s="7">
        <v>-0.515813825522608</v>
      </c>
      <c r="V12" s="7">
        <v>-0.020271010352097</v>
      </c>
      <c r="W12" s="7">
        <v>0.014876545422665</v>
      </c>
      <c r="X12" s="7">
        <v>-0.019886148951624</v>
      </c>
      <c r="Y12" s="6">
        <v>-0.637871708724317</v>
      </c>
      <c r="Z12" s="7">
        <v>-0.247464422731115</v>
      </c>
      <c r="AA12" s="7">
        <v>0.162077470800726</v>
      </c>
      <c r="AB12" s="7">
        <v>-0.00815911201666897</v>
      </c>
      <c r="AC12" s="7">
        <v>0.424887608995638</v>
      </c>
      <c r="AD12" s="8">
        <v>0.473904163188841</v>
      </c>
      <c r="AE12" s="15" t="s">
        <v>46</v>
      </c>
      <c r="AF12" s="6">
        <v>-0.637871708724317</v>
      </c>
      <c r="AG12" s="7">
        <v>-0.247381429130745</v>
      </c>
      <c r="AH12" s="7">
        <v>0.161980061212936</v>
      </c>
      <c r="AI12" s="7">
        <v>-0.00854983444099848</v>
      </c>
      <c r="AJ12" s="7">
        <v>0.425086825524652</v>
      </c>
      <c r="AK12" s="8">
        <v>0.473098954869249</v>
      </c>
      <c r="AL12" s="5"/>
      <c r="AM12" s="5"/>
      <c r="AN12" s="5"/>
      <c r="AO12" s="9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0.0293</v>
      </c>
      <c r="AV12" s="10">
        <v>-0.51639</v>
      </c>
      <c r="AW12" s="10">
        <v>0.85585</v>
      </c>
      <c r="AX12" s="10">
        <v>0</v>
      </c>
      <c r="AY12" s="10">
        <v>0</v>
      </c>
      <c r="AZ12" s="11">
        <v>0</v>
      </c>
      <c r="BB12" s="18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0.37738</v>
      </c>
      <c r="BK12" s="4">
        <v>0</v>
      </c>
      <c r="BL12" s="4">
        <v>0</v>
      </c>
      <c r="BM12" s="22">
        <v>0</v>
      </c>
    </row>
    <row r="13" s="5" customFormat="1" spans="2:65">
      <c r="B13" s="9">
        <v>0.02085</v>
      </c>
      <c r="C13" s="10">
        <v>3.47037</v>
      </c>
      <c r="D13" s="10">
        <v>0.07174</v>
      </c>
      <c r="E13" s="10">
        <v>-0.02069</v>
      </c>
      <c r="F13" s="10">
        <v>-0.00069</v>
      </c>
      <c r="G13" s="10">
        <v>-0.01114</v>
      </c>
      <c r="H13" s="10">
        <v>-0.23043</v>
      </c>
      <c r="I13" s="10">
        <v>-0.27066</v>
      </c>
      <c r="J13" s="10">
        <v>-0.30259</v>
      </c>
      <c r="K13" s="10">
        <v>-0.16348</v>
      </c>
      <c r="L13" s="10">
        <v>0.41021</v>
      </c>
      <c r="M13" s="11">
        <v>-0.19055</v>
      </c>
      <c r="N13" s="5"/>
      <c r="O13" s="9">
        <v>0.56763</v>
      </c>
      <c r="P13" s="10">
        <v>-0.69722</v>
      </c>
      <c r="Q13" s="11">
        <v>-0.43781</v>
      </c>
      <c r="R13" s="5"/>
      <c r="S13" s="9">
        <v>0.425234003212975</v>
      </c>
      <c r="T13" s="10">
        <v>3.82020349246634</v>
      </c>
      <c r="U13" s="10">
        <v>-0.847202387281735</v>
      </c>
      <c r="V13" s="10">
        <v>-0.026535826793783</v>
      </c>
      <c r="W13" s="10">
        <v>-0.022697068757542</v>
      </c>
      <c r="X13" s="10">
        <v>0.000746623918941</v>
      </c>
      <c r="Y13" s="9">
        <v>-0.247298435530375</v>
      </c>
      <c r="Z13" s="10">
        <v>-0.142501032207079</v>
      </c>
      <c r="AA13" s="10">
        <v>0.062559472898369</v>
      </c>
      <c r="AB13" s="10">
        <v>-0.009809126396079</v>
      </c>
      <c r="AC13" s="10">
        <v>0.179764772035652</v>
      </c>
      <c r="AD13" s="11">
        <v>0.26878770535451</v>
      </c>
      <c r="AE13" s="5"/>
      <c r="AF13" s="9">
        <v>-0.247381429130745</v>
      </c>
      <c r="AG13" s="10">
        <v>-0.142501032207079</v>
      </c>
      <c r="AH13" s="10">
        <v>0.0625408319331015</v>
      </c>
      <c r="AI13" s="10">
        <v>-0.00992226647020552</v>
      </c>
      <c r="AJ13" s="10">
        <v>0.179893867950173</v>
      </c>
      <c r="AK13" s="11">
        <v>0.268595819340135</v>
      </c>
      <c r="AL13" s="5"/>
      <c r="AM13" s="5"/>
      <c r="AN13" s="5"/>
      <c r="AO13" s="9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-0.82074</v>
      </c>
      <c r="AY13" s="10">
        <v>-0.50115</v>
      </c>
      <c r="AZ13" s="11">
        <v>-0.27428</v>
      </c>
      <c r="BB13" s="18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0.18562</v>
      </c>
      <c r="BL13" s="4">
        <v>0</v>
      </c>
      <c r="BM13" s="22">
        <v>0</v>
      </c>
    </row>
    <row r="14" s="5" customFormat="1" ht="14.25" spans="2:65">
      <c r="B14" s="9">
        <v>0.00579</v>
      </c>
      <c r="C14" s="10">
        <v>0.07174</v>
      </c>
      <c r="D14" s="10">
        <v>5.63622</v>
      </c>
      <c r="E14" s="10">
        <v>-0.00699</v>
      </c>
      <c r="F14" s="10">
        <v>-0.05565</v>
      </c>
      <c r="G14" s="10">
        <v>0.00993</v>
      </c>
      <c r="H14" s="10">
        <v>-0.24424</v>
      </c>
      <c r="I14" s="10">
        <v>-0.30212</v>
      </c>
      <c r="J14" s="10">
        <v>-0.25428</v>
      </c>
      <c r="K14" s="10">
        <v>-0.20393</v>
      </c>
      <c r="L14" s="10">
        <v>0.32264</v>
      </c>
      <c r="M14" s="11">
        <v>-0.17359</v>
      </c>
      <c r="N14" s="5"/>
      <c r="O14" s="12">
        <v>0.02812</v>
      </c>
      <c r="P14" s="13">
        <v>-0.51506</v>
      </c>
      <c r="Q14" s="14">
        <v>0.85669</v>
      </c>
      <c r="R14" s="5"/>
      <c r="S14" s="9">
        <v>-0.515813825522608</v>
      </c>
      <c r="T14" s="10">
        <v>-0.847202387281735</v>
      </c>
      <c r="U14" s="10">
        <v>4.99605417915623</v>
      </c>
      <c r="V14" s="10">
        <v>0.015924546653049</v>
      </c>
      <c r="W14" s="10">
        <v>0.028721665988282</v>
      </c>
      <c r="X14" s="10">
        <v>0.037208345135871</v>
      </c>
      <c r="Y14" s="9">
        <v>0.161882651625146</v>
      </c>
      <c r="Z14" s="10">
        <v>0.062522190967834</v>
      </c>
      <c r="AA14" s="10">
        <v>0.00318587303514799</v>
      </c>
      <c r="AB14" s="10">
        <v>0.055902004443701</v>
      </c>
      <c r="AC14" s="10">
        <v>-0.081603906203581</v>
      </c>
      <c r="AD14" s="11">
        <v>-0.086178621974278</v>
      </c>
      <c r="AE14" s="5"/>
      <c r="AF14" s="9">
        <v>0.161980061212936</v>
      </c>
      <c r="AG14" s="10">
        <v>0.0625408319331015</v>
      </c>
      <c r="AH14" s="10">
        <v>0.00318587303514801</v>
      </c>
      <c r="AI14" s="10">
        <v>0.0559215931723785</v>
      </c>
      <c r="AJ14" s="10">
        <v>-0.081733867052063</v>
      </c>
      <c r="AK14" s="11">
        <v>-0.0860681766796405</v>
      </c>
      <c r="AL14" s="5"/>
      <c r="AM14" s="5"/>
      <c r="AN14" s="5"/>
      <c r="AO14" s="9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0.57054</v>
      </c>
      <c r="AY14" s="10">
        <v>-0.6944</v>
      </c>
      <c r="AZ14" s="11">
        <v>-0.43851</v>
      </c>
      <c r="BB14" s="18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0.45224</v>
      </c>
      <c r="BM14" s="22">
        <v>0</v>
      </c>
    </row>
    <row r="15" s="5" customFormat="1" ht="14.25" spans="2:65">
      <c r="B15" s="9">
        <v>-0.015</v>
      </c>
      <c r="C15" s="10">
        <v>-0.02069</v>
      </c>
      <c r="D15" s="10">
        <v>-0.00699</v>
      </c>
      <c r="E15" s="10">
        <v>3.24819</v>
      </c>
      <c r="F15" s="10">
        <v>0.17191</v>
      </c>
      <c r="G15" s="10">
        <v>-0.04146</v>
      </c>
      <c r="H15" s="10">
        <v>0.15136</v>
      </c>
      <c r="I15" s="10">
        <v>0.16388</v>
      </c>
      <c r="J15" s="10">
        <v>0.20452</v>
      </c>
      <c r="K15" s="10">
        <v>0.01583</v>
      </c>
      <c r="L15" s="10">
        <v>-0.32441</v>
      </c>
      <c r="M15" s="11">
        <v>0.24172</v>
      </c>
      <c r="N15" s="5"/>
      <c r="O15" s="5"/>
      <c r="P15" s="5"/>
      <c r="Q15" s="5"/>
      <c r="R15" s="5"/>
      <c r="S15" s="9">
        <v>-0.020271010352097</v>
      </c>
      <c r="T15" s="10">
        <v>-0.026535826793783</v>
      </c>
      <c r="U15" s="10">
        <v>0.015924546653049</v>
      </c>
      <c r="V15" s="10">
        <v>4.81052631702957</v>
      </c>
      <c r="W15" s="10">
        <v>2.06092277657678</v>
      </c>
      <c r="X15" s="10">
        <v>1.46826950146933</v>
      </c>
      <c r="Y15" s="9">
        <v>0.00894055686532801</v>
      </c>
      <c r="Z15" s="10">
        <v>0.010035406544332</v>
      </c>
      <c r="AA15" s="10">
        <v>-0.055941181901056</v>
      </c>
      <c r="AB15" s="10">
        <v>-0.097045588546615</v>
      </c>
      <c r="AC15" s="10">
        <v>0.012962043138305</v>
      </c>
      <c r="AD15" s="11">
        <v>-0.167226364268274</v>
      </c>
      <c r="AE15" s="5"/>
      <c r="AF15" s="9">
        <v>0.0085498344409985</v>
      </c>
      <c r="AG15" s="10">
        <v>0.0099222664702055</v>
      </c>
      <c r="AH15" s="10">
        <v>-0.0559215931723785</v>
      </c>
      <c r="AI15" s="10">
        <v>-0.097045588546615</v>
      </c>
      <c r="AJ15" s="10">
        <v>0.0130909918261395</v>
      </c>
      <c r="AK15" s="11">
        <v>-0.166978243620364</v>
      </c>
      <c r="AL15" s="5"/>
      <c r="AM15" s="5"/>
      <c r="AN15" s="5"/>
      <c r="AO15" s="12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0.0293</v>
      </c>
      <c r="AY15" s="13">
        <v>-0.51639</v>
      </c>
      <c r="AZ15" s="14">
        <v>0.85585</v>
      </c>
      <c r="BB15" s="19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0</v>
      </c>
      <c r="BJ15" s="20">
        <v>0</v>
      </c>
      <c r="BK15" s="20">
        <v>0</v>
      </c>
      <c r="BL15" s="20">
        <v>0</v>
      </c>
      <c r="BM15" s="23">
        <v>0.60062</v>
      </c>
    </row>
    <row r="16" s="5" customFormat="1" ht="14.25" spans="2:37">
      <c r="B16" s="9">
        <v>0.00674</v>
      </c>
      <c r="C16" s="10">
        <v>-0.00069</v>
      </c>
      <c r="D16" s="10">
        <v>-0.05565</v>
      </c>
      <c r="E16" s="10">
        <v>0.17191</v>
      </c>
      <c r="F16" s="10">
        <v>8.9895</v>
      </c>
      <c r="G16" s="10">
        <v>-0.11671</v>
      </c>
      <c r="H16" s="10">
        <v>-0.29576</v>
      </c>
      <c r="I16" s="10">
        <v>-0.40924</v>
      </c>
      <c r="J16" s="10">
        <v>-0.32244</v>
      </c>
      <c r="K16" s="10">
        <v>-0.32347</v>
      </c>
      <c r="L16" s="10">
        <v>0.37304</v>
      </c>
      <c r="M16" s="11">
        <v>-0.16399</v>
      </c>
      <c r="N16" s="5"/>
      <c r="O16" s="6">
        <v>-0.82291</v>
      </c>
      <c r="P16" s="7">
        <v>-0.49833</v>
      </c>
      <c r="Q16" s="8">
        <v>-0.27292</v>
      </c>
      <c r="R16" s="5"/>
      <c r="S16" s="9">
        <v>0.014876545422665</v>
      </c>
      <c r="T16" s="10">
        <v>-0.022697068757542</v>
      </c>
      <c r="U16" s="10">
        <v>0.028721665988282</v>
      </c>
      <c r="V16" s="10">
        <v>2.06092277657678</v>
      </c>
      <c r="W16" s="10">
        <v>5.96687579645877</v>
      </c>
      <c r="X16" s="10">
        <v>1.80789835010299</v>
      </c>
      <c r="Y16" s="9">
        <v>-0.425286042053667</v>
      </c>
      <c r="Z16" s="10">
        <v>-0.180022963864695</v>
      </c>
      <c r="AA16" s="10">
        <v>0.0818638279005449</v>
      </c>
      <c r="AB16" s="10">
        <v>0.0132199405139739</v>
      </c>
      <c r="AC16" s="10">
        <v>0.226336976976996</v>
      </c>
      <c r="AD16" s="11">
        <v>0.403923683679451</v>
      </c>
      <c r="AE16" s="5"/>
      <c r="AF16" s="9">
        <v>-0.425086825524652</v>
      </c>
      <c r="AG16" s="10">
        <v>-0.179893867950173</v>
      </c>
      <c r="AH16" s="10">
        <v>0.081733867052063</v>
      </c>
      <c r="AI16" s="10">
        <v>0.0130909918261395</v>
      </c>
      <c r="AJ16" s="10">
        <v>0.226336976976996</v>
      </c>
      <c r="AK16" s="11">
        <v>0.403305591768865</v>
      </c>
    </row>
    <row r="17" s="5" customFormat="1" ht="14.25" spans="2:52">
      <c r="B17" s="9">
        <v>0.02536</v>
      </c>
      <c r="C17" s="10">
        <v>-0.01114</v>
      </c>
      <c r="D17" s="10">
        <v>0.00993</v>
      </c>
      <c r="E17" s="10">
        <v>-0.04146</v>
      </c>
      <c r="F17" s="10">
        <v>-0.11671</v>
      </c>
      <c r="G17" s="10">
        <v>3.84539</v>
      </c>
      <c r="H17" s="10">
        <v>0.09593</v>
      </c>
      <c r="I17" s="10">
        <v>0.18994</v>
      </c>
      <c r="J17" s="10">
        <v>0.17316</v>
      </c>
      <c r="K17" s="10">
        <v>0.24109</v>
      </c>
      <c r="L17" s="10">
        <v>-0.16359</v>
      </c>
      <c r="M17" s="11">
        <v>0.01935</v>
      </c>
      <c r="N17" s="5"/>
      <c r="O17" s="9">
        <v>0.56747</v>
      </c>
      <c r="P17" s="10">
        <v>-0.697</v>
      </c>
      <c r="Q17" s="11">
        <v>-0.43838</v>
      </c>
      <c r="R17" s="5"/>
      <c r="S17" s="9">
        <v>-0.019886148951624</v>
      </c>
      <c r="T17" s="10">
        <v>0.000746623918941001</v>
      </c>
      <c r="U17" s="10">
        <v>0.037208345135871</v>
      </c>
      <c r="V17" s="10">
        <v>1.46826950146933</v>
      </c>
      <c r="W17" s="10">
        <v>1.80789835010299</v>
      </c>
      <c r="X17" s="10">
        <v>5.30558272782242</v>
      </c>
      <c r="Y17" s="9">
        <v>-0.472293746549657</v>
      </c>
      <c r="Z17" s="10">
        <v>-0.268403933325761</v>
      </c>
      <c r="AA17" s="10">
        <v>0.085957731385003</v>
      </c>
      <c r="AB17" s="10">
        <v>-0.166730122972454</v>
      </c>
      <c r="AC17" s="10">
        <v>0.402687499858279</v>
      </c>
      <c r="AD17" s="11">
        <v>0.278930157168126</v>
      </c>
      <c r="AE17" s="5"/>
      <c r="AF17" s="12">
        <v>-0.473098954869249</v>
      </c>
      <c r="AG17" s="13">
        <v>-0.268595819340135</v>
      </c>
      <c r="AH17" s="13">
        <v>0.0860681766796405</v>
      </c>
      <c r="AI17" s="13">
        <v>-0.166978243620364</v>
      </c>
      <c r="AJ17" s="13">
        <v>0.403305591768865</v>
      </c>
      <c r="AK17" s="14">
        <v>0.278930157168126</v>
      </c>
      <c r="AL17" s="5"/>
      <c r="AM17" s="5"/>
      <c r="AN17" s="5"/>
      <c r="AO17" s="6">
        <v>3.17137</v>
      </c>
      <c r="AP17" s="7">
        <v>0.0484</v>
      </c>
      <c r="AQ17" s="7">
        <v>-0.01858</v>
      </c>
      <c r="AR17" s="7">
        <v>0.00814</v>
      </c>
      <c r="AS17" s="7">
        <v>0.01414</v>
      </c>
      <c r="AT17" s="7">
        <v>-0.00195</v>
      </c>
      <c r="AU17" s="7">
        <v>-0.08795</v>
      </c>
      <c r="AV17" s="7">
        <v>0.13924</v>
      </c>
      <c r="AW17" s="7">
        <v>-0.07316</v>
      </c>
      <c r="AX17" s="7">
        <v>-0.09724</v>
      </c>
      <c r="AY17" s="7">
        <v>-0.08433</v>
      </c>
      <c r="AZ17" s="8">
        <v>-0.03435</v>
      </c>
    </row>
    <row r="18" s="5" customFormat="1" ht="14.25" spans="2:52">
      <c r="B18" s="9">
        <v>-0.25225</v>
      </c>
      <c r="C18" s="10">
        <v>-0.23043</v>
      </c>
      <c r="D18" s="10">
        <v>-0.24424</v>
      </c>
      <c r="E18" s="10">
        <v>0.15136</v>
      </c>
      <c r="F18" s="10">
        <v>-0.29576</v>
      </c>
      <c r="G18" s="10">
        <v>0.09593</v>
      </c>
      <c r="H18" s="10">
        <v>3.19059</v>
      </c>
      <c r="I18" s="10">
        <v>0.02045</v>
      </c>
      <c r="J18" s="10">
        <v>0.00509</v>
      </c>
      <c r="K18" s="10">
        <v>0.0159</v>
      </c>
      <c r="L18" s="10">
        <v>-0.00875</v>
      </c>
      <c r="M18" s="11">
        <v>-0.02501</v>
      </c>
      <c r="N18" s="5"/>
      <c r="O18" s="12">
        <v>0.02823</v>
      </c>
      <c r="P18" s="13">
        <v>-0.51562</v>
      </c>
      <c r="Q18" s="14">
        <v>0.85635</v>
      </c>
      <c r="R18" s="5"/>
      <c r="S18" s="6">
        <v>-0.637871708724317</v>
      </c>
      <c r="T18" s="7">
        <v>-0.247298435530375</v>
      </c>
      <c r="U18" s="7">
        <v>0.161882651625146</v>
      </c>
      <c r="V18" s="7">
        <v>0.00894055686532799</v>
      </c>
      <c r="W18" s="7">
        <v>-0.425286042053667</v>
      </c>
      <c r="X18" s="7">
        <v>-0.472293746549657</v>
      </c>
      <c r="Y18" s="6">
        <v>3.47961588115586</v>
      </c>
      <c r="Z18" s="7">
        <v>0.424340670906622</v>
      </c>
      <c r="AA18" s="7">
        <v>-0.514651833608732</v>
      </c>
      <c r="AB18" s="7">
        <v>0.020878155417151</v>
      </c>
      <c r="AC18" s="7">
        <v>-0.016611814219658</v>
      </c>
      <c r="AD18" s="8">
        <v>0.017279346367229</v>
      </c>
      <c r="AE18" s="5" t="s">
        <v>47</v>
      </c>
      <c r="AF18" s="6">
        <v>-0.637871708724317</v>
      </c>
      <c r="AG18" s="7">
        <v>-0.247381429130745</v>
      </c>
      <c r="AH18" s="7">
        <v>0.161980061212936</v>
      </c>
      <c r="AI18" s="7">
        <v>0.0085498344409985</v>
      </c>
      <c r="AJ18" s="7">
        <v>-0.425086825524652</v>
      </c>
      <c r="AK18" s="8">
        <v>-0.473098954869249</v>
      </c>
      <c r="AL18" s="5"/>
      <c r="AM18" s="5"/>
      <c r="AN18" s="5"/>
      <c r="AO18" s="9">
        <v>0.0484</v>
      </c>
      <c r="AP18" s="10">
        <v>3.43897</v>
      </c>
      <c r="AQ18" s="10">
        <v>0.06642</v>
      </c>
      <c r="AR18" s="10">
        <v>-0.00776</v>
      </c>
      <c r="AS18" s="10">
        <v>-0.01021</v>
      </c>
      <c r="AT18" s="10">
        <v>-0.02376</v>
      </c>
      <c r="AU18" s="10">
        <v>0.13917</v>
      </c>
      <c r="AV18" s="10">
        <v>-0.45671</v>
      </c>
      <c r="AW18" s="10">
        <v>0.16271</v>
      </c>
      <c r="AX18" s="10">
        <v>0.10991</v>
      </c>
      <c r="AY18" s="10">
        <v>0.20603</v>
      </c>
      <c r="AZ18" s="11">
        <v>0.36919</v>
      </c>
    </row>
    <row r="19" s="5" customFormat="1" spans="2:52">
      <c r="B19" s="9">
        <v>-0.23022</v>
      </c>
      <c r="C19" s="10">
        <v>-0.27066</v>
      </c>
      <c r="D19" s="10">
        <v>-0.30212</v>
      </c>
      <c r="E19" s="10">
        <v>0.16388</v>
      </c>
      <c r="F19" s="10">
        <v>-0.40924</v>
      </c>
      <c r="G19" s="10">
        <v>0.18994</v>
      </c>
      <c r="H19" s="10">
        <v>0.02045</v>
      </c>
      <c r="I19" s="10">
        <v>3.46957</v>
      </c>
      <c r="J19" s="10">
        <v>0.06803</v>
      </c>
      <c r="K19" s="10">
        <v>0.0221</v>
      </c>
      <c r="L19" s="10">
        <v>-0.00084</v>
      </c>
      <c r="M19" s="11">
        <v>0.01334</v>
      </c>
      <c r="N19" s="5"/>
      <c r="O19" s="5"/>
      <c r="P19" s="5"/>
      <c r="Q19" s="5"/>
      <c r="R19" s="5"/>
      <c r="S19" s="9">
        <v>-0.247464422731115</v>
      </c>
      <c r="T19" s="10">
        <v>-0.142501032207079</v>
      </c>
      <c r="U19" s="10">
        <v>0.062522190967834</v>
      </c>
      <c r="V19" s="10">
        <v>0.010035406544332</v>
      </c>
      <c r="W19" s="10">
        <v>-0.180022963864695</v>
      </c>
      <c r="X19" s="10">
        <v>-0.268403933325761</v>
      </c>
      <c r="Y19" s="9">
        <v>0.424340670906622</v>
      </c>
      <c r="Z19" s="10">
        <v>3.81906254701547</v>
      </c>
      <c r="AA19" s="10">
        <v>-0.847160040289304</v>
      </c>
      <c r="AB19" s="10">
        <v>0.027734941133789</v>
      </c>
      <c r="AC19" s="10">
        <v>0.023352613380302</v>
      </c>
      <c r="AD19" s="11">
        <v>-0.002045221114773</v>
      </c>
      <c r="AE19" s="5"/>
      <c r="AF19" s="9">
        <v>-0.247381429130745</v>
      </c>
      <c r="AG19" s="10">
        <v>-0.142501032207079</v>
      </c>
      <c r="AH19" s="10">
        <v>0.0625408319331015</v>
      </c>
      <c r="AI19" s="10">
        <v>0.0099222664702055</v>
      </c>
      <c r="AJ19" s="10">
        <v>-0.179893867950173</v>
      </c>
      <c r="AK19" s="11">
        <v>-0.268595819340135</v>
      </c>
      <c r="AL19" s="5"/>
      <c r="AM19" s="5"/>
      <c r="AN19" s="5"/>
      <c r="AO19" s="9">
        <v>-0.01858</v>
      </c>
      <c r="AP19" s="10">
        <v>0.06642</v>
      </c>
      <c r="AQ19" s="10">
        <v>5.61758</v>
      </c>
      <c r="AR19" s="10">
        <v>0.00548</v>
      </c>
      <c r="AS19" s="10">
        <v>-0.00576</v>
      </c>
      <c r="AT19" s="10">
        <v>0.00567</v>
      </c>
      <c r="AU19" s="10">
        <v>-0.07314</v>
      </c>
      <c r="AV19" s="10">
        <v>0.16279</v>
      </c>
      <c r="AW19" s="10">
        <v>-0.02466</v>
      </c>
      <c r="AX19" s="10">
        <v>-0.02304</v>
      </c>
      <c r="AY19" s="10">
        <v>-0.02921</v>
      </c>
      <c r="AZ19" s="11">
        <v>-0.08028</v>
      </c>
    </row>
    <row r="20" s="5" customFormat="1" spans="2:52">
      <c r="B20" s="9">
        <v>-0.24446</v>
      </c>
      <c r="C20" s="10">
        <v>-0.30259</v>
      </c>
      <c r="D20" s="10">
        <v>-0.25428</v>
      </c>
      <c r="E20" s="10">
        <v>0.20452</v>
      </c>
      <c r="F20" s="10">
        <v>-0.32244</v>
      </c>
      <c r="G20" s="10">
        <v>0.17316</v>
      </c>
      <c r="H20" s="10">
        <v>0.00509</v>
      </c>
      <c r="I20" s="10">
        <v>0.06803</v>
      </c>
      <c r="J20" s="10">
        <v>5.63652</v>
      </c>
      <c r="K20" s="10">
        <v>0.00741</v>
      </c>
      <c r="L20" s="10">
        <v>0.05626</v>
      </c>
      <c r="M20" s="11">
        <v>-0.00897</v>
      </c>
      <c r="N20" s="5"/>
      <c r="O20" s="5"/>
      <c r="P20" s="5"/>
      <c r="Q20" s="5"/>
      <c r="R20" s="5"/>
      <c r="S20" s="9">
        <v>0.162077470800726</v>
      </c>
      <c r="T20" s="10">
        <v>0.062559472898369</v>
      </c>
      <c r="U20" s="10">
        <v>0.00318587303514804</v>
      </c>
      <c r="V20" s="10">
        <v>-0.055941181901056</v>
      </c>
      <c r="W20" s="10">
        <v>0.081863827900545</v>
      </c>
      <c r="X20" s="10">
        <v>0.085957731385003</v>
      </c>
      <c r="Y20" s="9">
        <v>-0.514651833608732</v>
      </c>
      <c r="Z20" s="10">
        <v>-0.847160040289304</v>
      </c>
      <c r="AA20" s="10">
        <v>4.99800890857115</v>
      </c>
      <c r="AB20" s="10">
        <v>-0.016149014615912</v>
      </c>
      <c r="AC20" s="10">
        <v>-0.029628520738017</v>
      </c>
      <c r="AD20" s="11">
        <v>-0.038140432723821</v>
      </c>
      <c r="AE20" s="5"/>
      <c r="AF20" s="9">
        <v>0.161980061212936</v>
      </c>
      <c r="AG20" s="10">
        <v>0.0625408319331015</v>
      </c>
      <c r="AH20" s="10">
        <v>0.00318587303514801</v>
      </c>
      <c r="AI20" s="10">
        <v>-0.0559215931723785</v>
      </c>
      <c r="AJ20" s="10">
        <v>0.081733867052063</v>
      </c>
      <c r="AK20" s="11">
        <v>0.0860681766796405</v>
      </c>
      <c r="AL20" s="5"/>
      <c r="AM20" s="5"/>
      <c r="AN20" s="5"/>
      <c r="AO20" s="9">
        <v>0.00814</v>
      </c>
      <c r="AP20" s="10">
        <v>-0.00776</v>
      </c>
      <c r="AQ20" s="10">
        <v>0.00548</v>
      </c>
      <c r="AR20" s="10">
        <v>3.26944</v>
      </c>
      <c r="AS20" s="10">
        <v>0.20154</v>
      </c>
      <c r="AT20" s="10">
        <v>-0.06631</v>
      </c>
      <c r="AU20" s="10">
        <v>0.09716</v>
      </c>
      <c r="AV20" s="10">
        <v>-0.10985</v>
      </c>
      <c r="AW20" s="10">
        <v>0.02302</v>
      </c>
      <c r="AX20" s="10">
        <v>-0.01558</v>
      </c>
      <c r="AY20" s="10">
        <v>0.0331</v>
      </c>
      <c r="AZ20" s="11">
        <v>0.05505</v>
      </c>
    </row>
    <row r="21" s="5" customFormat="1" spans="2:52">
      <c r="B21" s="9">
        <v>-0.15079</v>
      </c>
      <c r="C21" s="10">
        <v>-0.16348</v>
      </c>
      <c r="D21" s="10">
        <v>-0.20393</v>
      </c>
      <c r="E21" s="10">
        <v>0.01583</v>
      </c>
      <c r="F21" s="10">
        <v>-0.32347</v>
      </c>
      <c r="G21" s="10">
        <v>0.24109</v>
      </c>
      <c r="H21" s="10">
        <v>0.0159</v>
      </c>
      <c r="I21" s="10">
        <v>0.0221</v>
      </c>
      <c r="J21" s="10">
        <v>0.00741</v>
      </c>
      <c r="K21" s="10">
        <v>3.24546</v>
      </c>
      <c r="L21" s="10">
        <v>0.17127</v>
      </c>
      <c r="M21" s="11">
        <v>-0.0412</v>
      </c>
      <c r="N21" s="5"/>
      <c r="O21" s="5"/>
      <c r="P21" s="5"/>
      <c r="Q21" s="5"/>
      <c r="R21" s="5"/>
      <c r="S21" s="9">
        <v>-0.008159112016669</v>
      </c>
      <c r="T21" s="10">
        <v>-0.00980912639607898</v>
      </c>
      <c r="U21" s="10">
        <v>0.055902004443701</v>
      </c>
      <c r="V21" s="10">
        <v>-0.097045588546615</v>
      </c>
      <c r="W21" s="10">
        <v>0.013219940513974</v>
      </c>
      <c r="X21" s="10">
        <v>-0.166730122972454</v>
      </c>
      <c r="Y21" s="9">
        <v>0.020878155417151</v>
      </c>
      <c r="Z21" s="10">
        <v>0.027734941133789</v>
      </c>
      <c r="AA21" s="10">
        <v>-0.016149014615912</v>
      </c>
      <c r="AB21" s="10">
        <v>4.80767271763139</v>
      </c>
      <c r="AC21" s="10">
        <v>2.0617979769219</v>
      </c>
      <c r="AD21" s="11">
        <v>1.46863372791074</v>
      </c>
      <c r="AE21" s="5"/>
      <c r="AF21" s="9">
        <v>-0.00854983444099848</v>
      </c>
      <c r="AG21" s="10">
        <v>-0.00992226647020552</v>
      </c>
      <c r="AH21" s="10">
        <v>0.0559215931723785</v>
      </c>
      <c r="AI21" s="10">
        <v>-0.097045588546615</v>
      </c>
      <c r="AJ21" s="10">
        <v>0.0130909918261395</v>
      </c>
      <c r="AK21" s="11">
        <v>-0.166978243620364</v>
      </c>
      <c r="AL21" s="5"/>
      <c r="AM21" s="5"/>
      <c r="AN21" s="5"/>
      <c r="AO21" s="9">
        <v>0.01414</v>
      </c>
      <c r="AP21" s="10">
        <v>-0.01021</v>
      </c>
      <c r="AQ21" s="10">
        <v>-0.00576</v>
      </c>
      <c r="AR21" s="10">
        <v>0.20154</v>
      </c>
      <c r="AS21" s="10">
        <v>8.97599</v>
      </c>
      <c r="AT21" s="10">
        <v>-0.18818</v>
      </c>
      <c r="AU21" s="10">
        <v>0.08428</v>
      </c>
      <c r="AV21" s="10">
        <v>-0.20617</v>
      </c>
      <c r="AW21" s="10">
        <v>0.0292</v>
      </c>
      <c r="AX21" s="10">
        <v>0.0331</v>
      </c>
      <c r="AY21" s="10">
        <v>0.03029</v>
      </c>
      <c r="AZ21" s="11">
        <v>0.07188</v>
      </c>
    </row>
    <row r="22" s="5" customFormat="1" spans="2:52">
      <c r="B22" s="9">
        <v>0.29643</v>
      </c>
      <c r="C22" s="10">
        <v>0.41021</v>
      </c>
      <c r="D22" s="10">
        <v>0.32264</v>
      </c>
      <c r="E22" s="10">
        <v>-0.32441</v>
      </c>
      <c r="F22" s="10">
        <v>0.37304</v>
      </c>
      <c r="G22" s="10">
        <v>-0.16359</v>
      </c>
      <c r="H22" s="10">
        <v>-0.00875</v>
      </c>
      <c r="I22" s="10">
        <v>-0.00084</v>
      </c>
      <c r="J22" s="10">
        <v>0.05626</v>
      </c>
      <c r="K22" s="10">
        <v>0.17127</v>
      </c>
      <c r="L22" s="10">
        <v>8.99072</v>
      </c>
      <c r="M22" s="11">
        <v>-0.11422</v>
      </c>
      <c r="N22" s="5"/>
      <c r="O22" s="5"/>
      <c r="P22" s="5"/>
      <c r="Q22" s="5"/>
      <c r="R22" s="5"/>
      <c r="S22" s="9">
        <v>0.424887608995638</v>
      </c>
      <c r="T22" s="10">
        <v>0.179764772035652</v>
      </c>
      <c r="U22" s="10">
        <v>-0.081603906203581</v>
      </c>
      <c r="V22" s="10">
        <v>0.012962043138305</v>
      </c>
      <c r="W22" s="10">
        <v>0.226336976976996</v>
      </c>
      <c r="X22" s="10">
        <v>0.402687499858279</v>
      </c>
      <c r="Y22" s="9">
        <v>-0.016611814219658</v>
      </c>
      <c r="Z22" s="10">
        <v>0.023352613380302</v>
      </c>
      <c r="AA22" s="10">
        <v>-0.029628520738017</v>
      </c>
      <c r="AB22" s="10">
        <v>2.0617979769219</v>
      </c>
      <c r="AC22" s="10">
        <v>5.96683375877513</v>
      </c>
      <c r="AD22" s="11">
        <v>1.80942435537268</v>
      </c>
      <c r="AE22" s="5"/>
      <c r="AF22" s="9">
        <v>0.425086825524652</v>
      </c>
      <c r="AG22" s="10">
        <v>0.179893867950173</v>
      </c>
      <c r="AH22" s="10">
        <v>-0.081733867052063</v>
      </c>
      <c r="AI22" s="10">
        <v>0.0130909918261395</v>
      </c>
      <c r="AJ22" s="10">
        <v>0.226336976976996</v>
      </c>
      <c r="AK22" s="11">
        <v>0.403305591768865</v>
      </c>
      <c r="AL22" s="5"/>
      <c r="AM22" s="5"/>
      <c r="AN22" s="5"/>
      <c r="AO22" s="9">
        <v>-0.00195</v>
      </c>
      <c r="AP22" s="10">
        <v>-0.02376</v>
      </c>
      <c r="AQ22" s="10">
        <v>0.00567</v>
      </c>
      <c r="AR22" s="10">
        <v>-0.06631</v>
      </c>
      <c r="AS22" s="10">
        <v>-0.18818</v>
      </c>
      <c r="AT22" s="10">
        <v>3.75606</v>
      </c>
      <c r="AU22" s="10">
        <v>0.03429</v>
      </c>
      <c r="AV22" s="10">
        <v>-0.36934</v>
      </c>
      <c r="AW22" s="10">
        <v>0.08029</v>
      </c>
      <c r="AX22" s="10">
        <v>0.0551</v>
      </c>
      <c r="AY22" s="10">
        <v>0.07181</v>
      </c>
      <c r="AZ22" s="11">
        <v>0.24636</v>
      </c>
    </row>
    <row r="23" s="5" customFormat="1" ht="14.25" spans="2:52">
      <c r="B23" s="12">
        <v>-0.09655</v>
      </c>
      <c r="C23" s="13">
        <v>-0.19055</v>
      </c>
      <c r="D23" s="13">
        <v>-0.17359</v>
      </c>
      <c r="E23" s="13">
        <v>0.24172</v>
      </c>
      <c r="F23" s="13">
        <v>-0.16399</v>
      </c>
      <c r="G23" s="13">
        <v>0.01935</v>
      </c>
      <c r="H23" s="13">
        <v>-0.02501</v>
      </c>
      <c r="I23" s="13">
        <v>0.01334</v>
      </c>
      <c r="J23" s="13">
        <v>-0.00897</v>
      </c>
      <c r="K23" s="13">
        <v>-0.0412</v>
      </c>
      <c r="L23" s="13">
        <v>-0.11422</v>
      </c>
      <c r="M23" s="14">
        <v>3.84404</v>
      </c>
      <c r="N23" s="5"/>
      <c r="O23" s="5"/>
      <c r="P23" s="5"/>
      <c r="Q23" s="5"/>
      <c r="R23" s="5"/>
      <c r="S23" s="12">
        <v>0.473904163188841</v>
      </c>
      <c r="T23" s="13">
        <v>0.26878770535451</v>
      </c>
      <c r="U23" s="13">
        <v>-0.0861786219742781</v>
      </c>
      <c r="V23" s="13">
        <v>-0.167226364268274</v>
      </c>
      <c r="W23" s="13">
        <v>0.403923683679451</v>
      </c>
      <c r="X23" s="13">
        <v>0.278930157168126</v>
      </c>
      <c r="Y23" s="12">
        <v>0.017279346367229</v>
      </c>
      <c r="Z23" s="13">
        <v>-0.002045221114773</v>
      </c>
      <c r="AA23" s="13">
        <v>-0.038140432723821</v>
      </c>
      <c r="AB23" s="13">
        <v>1.46863372791074</v>
      </c>
      <c r="AC23" s="13">
        <v>1.80942435537267</v>
      </c>
      <c r="AD23" s="14">
        <v>5.30575532566678</v>
      </c>
      <c r="AE23" s="5"/>
      <c r="AF23" s="12">
        <v>0.473098954869249</v>
      </c>
      <c r="AG23" s="13">
        <v>0.268595819340135</v>
      </c>
      <c r="AH23" s="13">
        <v>-0.0860681766796405</v>
      </c>
      <c r="AI23" s="13">
        <v>-0.166978243620364</v>
      </c>
      <c r="AJ23" s="13">
        <v>0.403305591768865</v>
      </c>
      <c r="AK23" s="14">
        <v>0.278930157168126</v>
      </c>
      <c r="AL23" s="5"/>
      <c r="AM23" s="5"/>
      <c r="AN23" s="5"/>
      <c r="AO23" s="9">
        <v>-0.08795</v>
      </c>
      <c r="AP23" s="10">
        <v>0.13917</v>
      </c>
      <c r="AQ23" s="10">
        <v>-0.07314</v>
      </c>
      <c r="AR23" s="10">
        <v>0.09716</v>
      </c>
      <c r="AS23" s="10">
        <v>0.08428</v>
      </c>
      <c r="AT23" s="10">
        <v>0.03429</v>
      </c>
      <c r="AU23" s="10">
        <v>3.17098</v>
      </c>
      <c r="AV23" s="10">
        <v>0.04859</v>
      </c>
      <c r="AW23" s="10">
        <v>-0.01789</v>
      </c>
      <c r="AX23" s="10">
        <v>-0.00934</v>
      </c>
      <c r="AY23" s="10">
        <v>-0.01229</v>
      </c>
      <c r="AZ23" s="11">
        <v>0.00448</v>
      </c>
    </row>
    <row r="24" s="5" customFormat="1" spans="41:52">
      <c r="AO24" s="9">
        <v>0.13924</v>
      </c>
      <c r="AP24" s="10">
        <v>-0.45671</v>
      </c>
      <c r="AQ24" s="10">
        <v>0.16279</v>
      </c>
      <c r="AR24" s="10">
        <v>-0.10985</v>
      </c>
      <c r="AS24" s="10">
        <v>-0.20617</v>
      </c>
      <c r="AT24" s="10">
        <v>-0.36934</v>
      </c>
      <c r="AU24" s="10">
        <v>0.04859</v>
      </c>
      <c r="AV24" s="10">
        <v>3.43691</v>
      </c>
      <c r="AW24" s="10">
        <v>0.06718</v>
      </c>
      <c r="AX24" s="10">
        <v>0.00444</v>
      </c>
      <c r="AY24" s="10">
        <v>0.01119</v>
      </c>
      <c r="AZ24" s="11">
        <v>0.02371</v>
      </c>
    </row>
    <row r="25" s="5" customFormat="1" ht="14.25" spans="2:52">
      <c r="B25" s="5" t="s">
        <v>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9">
        <v>-0.07316</v>
      </c>
      <c r="AP25" s="10">
        <v>0.16271</v>
      </c>
      <c r="AQ25" s="10">
        <v>-0.02466</v>
      </c>
      <c r="AR25" s="10">
        <v>0.02302</v>
      </c>
      <c r="AS25" s="10">
        <v>0.0292</v>
      </c>
      <c r="AT25" s="10">
        <v>0.08029</v>
      </c>
      <c r="AU25" s="10">
        <v>-0.01789</v>
      </c>
      <c r="AV25" s="10">
        <v>0.06718</v>
      </c>
      <c r="AW25" s="10">
        <v>5.61356</v>
      </c>
      <c r="AX25" s="10">
        <v>-0.0083</v>
      </c>
      <c r="AY25" s="10">
        <v>0.00513</v>
      </c>
      <c r="AZ25" s="11">
        <v>-0.00587</v>
      </c>
    </row>
    <row r="26" s="5" customFormat="1" spans="2:52">
      <c r="B26" s="6">
        <v>3.18764</v>
      </c>
      <c r="C26" s="7">
        <v>0.0252</v>
      </c>
      <c r="D26" s="7">
        <v>-0.00393</v>
      </c>
      <c r="E26" s="7">
        <v>0.00718</v>
      </c>
      <c r="F26" s="7">
        <v>-0.00393</v>
      </c>
      <c r="G26" s="7">
        <v>-0.00154</v>
      </c>
      <c r="H26" s="7">
        <v>-0.10578</v>
      </c>
      <c r="I26" s="7">
        <v>0.06254</v>
      </c>
      <c r="J26" s="7">
        <v>0.12576</v>
      </c>
      <c r="K26" s="7">
        <v>0.17879</v>
      </c>
      <c r="L26" s="7">
        <v>0.02976</v>
      </c>
      <c r="M26" s="8">
        <v>0.09359</v>
      </c>
      <c r="N26" s="5"/>
      <c r="O26" s="6">
        <v>-0.82222</v>
      </c>
      <c r="P26" s="7">
        <v>-0.49994</v>
      </c>
      <c r="Q26" s="8">
        <v>-0.27205</v>
      </c>
      <c r="R26" s="5"/>
      <c r="S26" s="6">
        <v>3.46965848939283</v>
      </c>
      <c r="T26" s="7">
        <v>0.413401237377543</v>
      </c>
      <c r="U26" s="7">
        <v>-0.501497079969944</v>
      </c>
      <c r="V26" s="7">
        <v>0.021174375192865</v>
      </c>
      <c r="W26" s="7">
        <v>0.00056924612956</v>
      </c>
      <c r="X26" s="7">
        <v>0.020909994472352</v>
      </c>
      <c r="Y26" s="6">
        <v>-0.239258549110552</v>
      </c>
      <c r="Z26" s="7">
        <v>-0.311856592698044</v>
      </c>
      <c r="AA26" s="7">
        <v>0.071978430491036</v>
      </c>
      <c r="AB26" s="7">
        <v>-0.153008362973861</v>
      </c>
      <c r="AC26" s="7">
        <v>-0.064718862199847</v>
      </c>
      <c r="AD26" s="8">
        <v>-0.424671141584221</v>
      </c>
      <c r="AE26" s="15" t="s">
        <v>46</v>
      </c>
      <c r="AF26" s="6">
        <f t="array" ref="AF26:AH28">(Y26:AA28+S32:U34)/2</f>
        <v>-0.239258549110552</v>
      </c>
      <c r="AG26" s="7">
        <v>-0.311881820417669</v>
      </c>
      <c r="AH26" s="7">
        <v>0.0720244714261659</v>
      </c>
      <c r="AI26" s="7">
        <f t="array" ref="AI26:AK28">(AB26:AD28-V32:X34)/2</f>
        <v>-0.153001355925316</v>
      </c>
      <c r="AJ26" s="7">
        <v>-0.0648960635986205</v>
      </c>
      <c r="AK26" s="8">
        <v>-0.42498369824478</v>
      </c>
      <c r="AO26" s="9">
        <v>-0.09724</v>
      </c>
      <c r="AP26" s="10">
        <v>0.10991</v>
      </c>
      <c r="AQ26" s="10">
        <v>-0.02304</v>
      </c>
      <c r="AR26" s="10">
        <v>-0.01558</v>
      </c>
      <c r="AS26" s="10">
        <v>0.0331</v>
      </c>
      <c r="AT26" s="10">
        <v>0.0551</v>
      </c>
      <c r="AU26" s="10">
        <v>-0.00934</v>
      </c>
      <c r="AV26" s="10">
        <v>0.00444</v>
      </c>
      <c r="AW26" s="10">
        <v>-0.0083</v>
      </c>
      <c r="AX26" s="10">
        <v>3.26826</v>
      </c>
      <c r="AY26" s="10">
        <v>0.2012</v>
      </c>
      <c r="AZ26" s="11">
        <v>-0.06591</v>
      </c>
    </row>
    <row r="27" s="5" customFormat="1" spans="2:52">
      <c r="B27" s="9">
        <v>0.0252</v>
      </c>
      <c r="C27" s="10">
        <v>3.45673</v>
      </c>
      <c r="D27" s="10">
        <v>0.05823</v>
      </c>
      <c r="E27" s="10">
        <v>0.00521</v>
      </c>
      <c r="F27" s="10">
        <v>0.02069</v>
      </c>
      <c r="G27" s="10">
        <v>-0.00714</v>
      </c>
      <c r="H27" s="10">
        <v>0.06228</v>
      </c>
      <c r="I27" s="10">
        <v>-0.44229</v>
      </c>
      <c r="J27" s="10">
        <v>-0.47826</v>
      </c>
      <c r="K27" s="10">
        <v>-0.23447</v>
      </c>
      <c r="L27" s="10">
        <v>-0.49454</v>
      </c>
      <c r="M27" s="11">
        <v>0.31388</v>
      </c>
      <c r="N27" s="5"/>
      <c r="O27" s="9">
        <v>0.56842</v>
      </c>
      <c r="P27" s="10">
        <v>-0.69677</v>
      </c>
      <c r="Q27" s="11">
        <v>-0.4375</v>
      </c>
      <c r="R27" s="5"/>
      <c r="S27" s="9">
        <v>0.413401237377543</v>
      </c>
      <c r="T27" s="10">
        <v>3.80120447735605</v>
      </c>
      <c r="U27" s="10">
        <v>-0.846817706956832</v>
      </c>
      <c r="V27" s="10">
        <v>0.026036918695228</v>
      </c>
      <c r="W27" s="10">
        <v>0.014189713228001</v>
      </c>
      <c r="X27" s="10">
        <v>0.033568054508088</v>
      </c>
      <c r="Y27" s="9">
        <v>-0.311907048137294</v>
      </c>
      <c r="Z27" s="10">
        <v>-0.742357107430928</v>
      </c>
      <c r="AA27" s="10">
        <v>0.233466804153632</v>
      </c>
      <c r="AB27" s="10">
        <v>-0.562331609364769</v>
      </c>
      <c r="AC27" s="10">
        <v>-0.020796844604984</v>
      </c>
      <c r="AD27" s="11">
        <v>-0.495044611132836</v>
      </c>
      <c r="AE27" s="5"/>
      <c r="AF27" s="9">
        <v>-0.311881820417669</v>
      </c>
      <c r="AG27" s="10">
        <v>-0.742357107430928</v>
      </c>
      <c r="AH27" s="10">
        <v>0.233558204069648</v>
      </c>
      <c r="AI27" s="10">
        <v>-0.562341777296596</v>
      </c>
      <c r="AJ27" s="10">
        <v>-0.021151752588218</v>
      </c>
      <c r="AK27" s="11">
        <v>-0.495920990296506</v>
      </c>
      <c r="AO27" s="9">
        <v>-0.08433</v>
      </c>
      <c r="AP27" s="10">
        <v>0.20603</v>
      </c>
      <c r="AQ27" s="10">
        <v>-0.02921</v>
      </c>
      <c r="AR27" s="10">
        <v>0.0331</v>
      </c>
      <c r="AS27" s="10">
        <v>0.03029</v>
      </c>
      <c r="AT27" s="10">
        <v>0.07181</v>
      </c>
      <c r="AU27" s="10">
        <v>-0.01229</v>
      </c>
      <c r="AV27" s="10">
        <v>0.01119</v>
      </c>
      <c r="AW27" s="10">
        <v>0.00513</v>
      </c>
      <c r="AX27" s="10">
        <v>0.2012</v>
      </c>
      <c r="AY27" s="10">
        <v>8.9683</v>
      </c>
      <c r="AZ27" s="11">
        <v>-0.19013</v>
      </c>
    </row>
    <row r="28" s="5" customFormat="1" ht="14.25" spans="2:52">
      <c r="B28" s="9">
        <v>-0.00393</v>
      </c>
      <c r="C28" s="10">
        <v>0.05823</v>
      </c>
      <c r="D28" s="10">
        <v>5.61934</v>
      </c>
      <c r="E28" s="10">
        <v>0.02929</v>
      </c>
      <c r="F28" s="10">
        <v>0.05376</v>
      </c>
      <c r="G28" s="10">
        <v>-0.02601</v>
      </c>
      <c r="H28" s="10">
        <v>0.12548</v>
      </c>
      <c r="I28" s="10">
        <v>-0.4781</v>
      </c>
      <c r="J28" s="10">
        <v>-0.4692</v>
      </c>
      <c r="K28" s="10">
        <v>-0.39143</v>
      </c>
      <c r="L28" s="10">
        <v>-0.43137</v>
      </c>
      <c r="M28" s="11">
        <v>0.22065</v>
      </c>
      <c r="N28" s="5"/>
      <c r="O28" s="12">
        <v>0.02916</v>
      </c>
      <c r="P28" s="13">
        <v>-0.51436</v>
      </c>
      <c r="Q28" s="14">
        <v>0.85708</v>
      </c>
      <c r="R28" s="5"/>
      <c r="S28" s="9">
        <v>-0.501497079969944</v>
      </c>
      <c r="T28" s="10">
        <v>-0.846817706956832</v>
      </c>
      <c r="U28" s="10">
        <v>4.99284012881547</v>
      </c>
      <c r="V28" s="10">
        <v>-0.031189672918852</v>
      </c>
      <c r="W28" s="10">
        <v>-0.003578614739784</v>
      </c>
      <c r="X28" s="10">
        <v>-0.033504581215216</v>
      </c>
      <c r="Y28" s="9">
        <v>0.072070512361296</v>
      </c>
      <c r="Z28" s="10">
        <v>0.233649603985664</v>
      </c>
      <c r="AA28" s="10">
        <v>-0.035655963130016</v>
      </c>
      <c r="AB28" s="10">
        <v>0.221354828850084</v>
      </c>
      <c r="AC28" s="10">
        <v>-0.052661960225392</v>
      </c>
      <c r="AD28" s="11">
        <v>0.078866611434368</v>
      </c>
      <c r="AE28" s="5"/>
      <c r="AF28" s="9">
        <v>0.072024471426166</v>
      </c>
      <c r="AG28" s="10">
        <v>0.233558204069648</v>
      </c>
      <c r="AH28" s="10">
        <v>-0.035655963130016</v>
      </c>
      <c r="AI28" s="10">
        <v>0.221240678424294</v>
      </c>
      <c r="AJ28" s="10">
        <v>-0.052691807413718</v>
      </c>
      <c r="AK28" s="11">
        <v>0.079026290692352</v>
      </c>
      <c r="AO28" s="12">
        <v>-0.03435</v>
      </c>
      <c r="AP28" s="13">
        <v>0.36919</v>
      </c>
      <c r="AQ28" s="13">
        <v>-0.08028</v>
      </c>
      <c r="AR28" s="13">
        <v>0.05505</v>
      </c>
      <c r="AS28" s="13">
        <v>0.07188</v>
      </c>
      <c r="AT28" s="13">
        <v>0.24636</v>
      </c>
      <c r="AU28" s="13">
        <v>0.00448</v>
      </c>
      <c r="AV28" s="13">
        <v>0.02371</v>
      </c>
      <c r="AW28" s="13">
        <v>-0.00587</v>
      </c>
      <c r="AX28" s="13">
        <v>-0.06591</v>
      </c>
      <c r="AY28" s="13">
        <v>-0.19013</v>
      </c>
      <c r="AZ28" s="14">
        <v>3.75267</v>
      </c>
    </row>
    <row r="29" s="5" customFormat="1" ht="14.25" spans="2:37">
      <c r="B29" s="9">
        <v>0.00718</v>
      </c>
      <c r="C29" s="10">
        <v>0.00521</v>
      </c>
      <c r="D29" s="10">
        <v>0.02929</v>
      </c>
      <c r="E29" s="10">
        <v>3.22481</v>
      </c>
      <c r="F29" s="10">
        <v>0.16999</v>
      </c>
      <c r="G29" s="10">
        <v>-0.02638</v>
      </c>
      <c r="H29" s="10">
        <v>-0.17857</v>
      </c>
      <c r="I29" s="10">
        <v>0.2339</v>
      </c>
      <c r="J29" s="10">
        <v>0.39105</v>
      </c>
      <c r="K29" s="10">
        <v>0.31686</v>
      </c>
      <c r="L29" s="10">
        <v>0.46344</v>
      </c>
      <c r="M29" s="11">
        <v>-0.13517</v>
      </c>
      <c r="N29" s="5"/>
      <c r="O29" s="5"/>
      <c r="P29" s="5"/>
      <c r="Q29" s="5"/>
      <c r="R29" s="5"/>
      <c r="S29" s="9">
        <v>0.021174375192865</v>
      </c>
      <c r="T29" s="10">
        <v>0.026036918695228</v>
      </c>
      <c r="U29" s="10">
        <v>-0.031189672918852</v>
      </c>
      <c r="V29" s="10">
        <v>4.80312975438898</v>
      </c>
      <c r="W29" s="10">
        <v>2.07106659580251</v>
      </c>
      <c r="X29" s="10">
        <v>1.46356630417482</v>
      </c>
      <c r="Y29" s="9">
        <v>0.152994348876772</v>
      </c>
      <c r="Z29" s="10">
        <v>0.562351945228423</v>
      </c>
      <c r="AA29" s="10">
        <v>-0.221126527998503</v>
      </c>
      <c r="AB29" s="10">
        <v>0.579997223416322</v>
      </c>
      <c r="AC29" s="10">
        <v>0.020241209265718</v>
      </c>
      <c r="AD29" s="11">
        <v>0.339626954370106</v>
      </c>
      <c r="AE29" s="5"/>
      <c r="AF29" s="9">
        <f t="array" ref="AF29:AH31">(Y29:AA31-S35:U37)/2</f>
        <v>0.153001355925316</v>
      </c>
      <c r="AG29" s="10">
        <v>0.562341777296596</v>
      </c>
      <c r="AH29" s="10">
        <v>-0.221240678424294</v>
      </c>
      <c r="AI29" s="10">
        <f t="array" ref="AI29:AK31">(AB29:AD31+V35:X37)/2</f>
        <v>0.579997223416322</v>
      </c>
      <c r="AJ29" s="10">
        <v>0.0203572725396905</v>
      </c>
      <c r="AK29" s="11">
        <v>0.340073757126831</v>
      </c>
    </row>
    <row r="30" s="5" customFormat="1" spans="2:52">
      <c r="B30" s="9">
        <v>-0.00393</v>
      </c>
      <c r="C30" s="10">
        <v>0.02069</v>
      </c>
      <c r="D30" s="10">
        <v>0.05376</v>
      </c>
      <c r="E30" s="10">
        <v>0.16999</v>
      </c>
      <c r="F30" s="10">
        <v>8.97835</v>
      </c>
      <c r="G30" s="10">
        <v>-0.11489</v>
      </c>
      <c r="H30" s="10">
        <v>-0.02996</v>
      </c>
      <c r="I30" s="10">
        <v>0.49556</v>
      </c>
      <c r="J30" s="10">
        <v>0.4324</v>
      </c>
      <c r="K30" s="10">
        <v>0.46427</v>
      </c>
      <c r="L30" s="10">
        <v>0.24814</v>
      </c>
      <c r="M30" s="11">
        <v>-0.09703</v>
      </c>
      <c r="N30" s="5"/>
      <c r="O30" s="6">
        <v>-0.82243</v>
      </c>
      <c r="P30" s="7">
        <v>-0.49954</v>
      </c>
      <c r="Q30" s="8">
        <v>-0.27214</v>
      </c>
      <c r="R30" s="5"/>
      <c r="S30" s="9">
        <v>0.000569246129560001</v>
      </c>
      <c r="T30" s="10">
        <v>0.014189713228001</v>
      </c>
      <c r="U30" s="10">
        <v>-0.003578614739784</v>
      </c>
      <c r="V30" s="10">
        <v>2.0710665958025</v>
      </c>
      <c r="W30" s="10">
        <v>5.93923194287547</v>
      </c>
      <c r="X30" s="10">
        <v>1.81822903509245</v>
      </c>
      <c r="Y30" s="9">
        <v>0.065073264997394</v>
      </c>
      <c r="Z30" s="10">
        <v>0.021506660571452</v>
      </c>
      <c r="AA30" s="10">
        <v>0.052721654602044</v>
      </c>
      <c r="AB30" s="10">
        <v>0.020473335813663</v>
      </c>
      <c r="AC30" s="10">
        <v>-0.111423923801977</v>
      </c>
      <c r="AD30" s="11">
        <v>-0.127542286105939</v>
      </c>
      <c r="AE30" s="5"/>
      <c r="AF30" s="9">
        <v>0.0648960635986205</v>
      </c>
      <c r="AG30" s="10">
        <v>0.021151752588218</v>
      </c>
      <c r="AH30" s="10">
        <v>0.052691807413718</v>
      </c>
      <c r="AI30" s="10">
        <v>0.0203572725396905</v>
      </c>
      <c r="AJ30" s="10">
        <v>-0.111423923801977</v>
      </c>
      <c r="AK30" s="11">
        <v>-0.127765418234085</v>
      </c>
      <c r="AO30" s="6">
        <f t="array" ref="AO30:AZ41">MMULT(MMULT(AO4:AZ15,AO17:AZ28),TRANSPOSE(AO4:AZ15))</f>
        <v>3.47215660455938</v>
      </c>
      <c r="AP30" s="7">
        <v>0.42437343965175</v>
      </c>
      <c r="AQ30" s="7">
        <v>-0.490789480024323</v>
      </c>
      <c r="AR30" s="7">
        <v>0.002706758150951</v>
      </c>
      <c r="AS30" s="7">
        <v>-0.0042836865812</v>
      </c>
      <c r="AT30" s="7">
        <v>0.012640967309497</v>
      </c>
      <c r="AU30" s="6">
        <v>-0.049490553467195</v>
      </c>
      <c r="AV30" s="7">
        <v>-0.029331404687849</v>
      </c>
      <c r="AW30" s="7">
        <v>-0.048126762221114</v>
      </c>
      <c r="AX30" s="7">
        <v>0.024575696885861</v>
      </c>
      <c r="AY30" s="7">
        <v>0.094932355721685</v>
      </c>
      <c r="AZ30" s="8">
        <v>-0.101055490586636</v>
      </c>
    </row>
    <row r="31" s="5" customFormat="1" ht="14.25" spans="2:52">
      <c r="B31" s="9">
        <v>-0.00154</v>
      </c>
      <c r="C31" s="10">
        <v>-0.00714</v>
      </c>
      <c r="D31" s="10">
        <v>-0.02601</v>
      </c>
      <c r="E31" s="10">
        <v>-0.02638</v>
      </c>
      <c r="F31" s="10">
        <v>-0.11489</v>
      </c>
      <c r="G31" s="10">
        <v>3.81379</v>
      </c>
      <c r="H31" s="10">
        <v>-0.0934</v>
      </c>
      <c r="I31" s="10">
        <v>-0.31476</v>
      </c>
      <c r="J31" s="10">
        <v>-0.22183</v>
      </c>
      <c r="K31" s="10">
        <v>-0.13606</v>
      </c>
      <c r="L31" s="10">
        <v>-0.09721</v>
      </c>
      <c r="M31" s="11">
        <v>0.12992</v>
      </c>
      <c r="N31" s="5"/>
      <c r="O31" s="9">
        <v>0.56812</v>
      </c>
      <c r="P31" s="10">
        <v>-0.69678</v>
      </c>
      <c r="Q31" s="11">
        <v>-0.43789</v>
      </c>
      <c r="R31" s="5"/>
      <c r="S31" s="9">
        <v>0.020909994472352</v>
      </c>
      <c r="T31" s="10">
        <v>0.033568054508088</v>
      </c>
      <c r="U31" s="10">
        <v>-0.033504581215216</v>
      </c>
      <c r="V31" s="10">
        <v>1.46356630417482</v>
      </c>
      <c r="W31" s="10">
        <v>1.81822903509245</v>
      </c>
      <c r="X31" s="10">
        <v>5.27454742968504</v>
      </c>
      <c r="Y31" s="12">
        <v>0.42529625490534</v>
      </c>
      <c r="Z31" s="13">
        <v>0.496797369460176</v>
      </c>
      <c r="AA31" s="13">
        <v>-0.0791859699503361</v>
      </c>
      <c r="AB31" s="13">
        <v>0.340520559883556</v>
      </c>
      <c r="AC31" s="13">
        <v>-0.127988550362232</v>
      </c>
      <c r="AD31" s="14">
        <v>0.226346075487624</v>
      </c>
      <c r="AE31" s="5"/>
      <c r="AF31" s="12">
        <v>0.42498369824478</v>
      </c>
      <c r="AG31" s="13">
        <v>0.495920990296506</v>
      </c>
      <c r="AH31" s="13">
        <v>-0.079026290692352</v>
      </c>
      <c r="AI31" s="13">
        <v>0.340073757126831</v>
      </c>
      <c r="AJ31" s="13">
        <v>-0.127765418234085</v>
      </c>
      <c r="AK31" s="14">
        <v>0.226346075487624</v>
      </c>
      <c r="AO31" s="9">
        <v>0.42437343965175</v>
      </c>
      <c r="AP31" s="10">
        <v>3.78216483468662</v>
      </c>
      <c r="AQ31" s="10">
        <v>-0.870691479841975</v>
      </c>
      <c r="AR31" s="10">
        <v>-0.01866196912377</v>
      </c>
      <c r="AS31" s="10">
        <v>-0.0135826647611</v>
      </c>
      <c r="AT31" s="10">
        <v>0.002136364101875</v>
      </c>
      <c r="AU31" s="9">
        <v>-0.02932301321652</v>
      </c>
      <c r="AV31" s="10">
        <v>-0.22817890697535</v>
      </c>
      <c r="AW31" s="10">
        <v>-0.29446048932634</v>
      </c>
      <c r="AX31" s="10">
        <v>0.255310689950395</v>
      </c>
      <c r="AY31" s="10">
        <v>0.160004469116295</v>
      </c>
      <c r="AZ31" s="11">
        <v>-0.11751110237541</v>
      </c>
    </row>
    <row r="32" s="5" customFormat="1" ht="14.25" spans="2:52">
      <c r="B32" s="9">
        <v>-0.10578</v>
      </c>
      <c r="C32" s="10">
        <v>0.06228</v>
      </c>
      <c r="D32" s="10">
        <v>0.12548</v>
      </c>
      <c r="E32" s="10">
        <v>-0.17857</v>
      </c>
      <c r="F32" s="10">
        <v>-0.02996</v>
      </c>
      <c r="G32" s="10">
        <v>-0.0934</v>
      </c>
      <c r="H32" s="10">
        <v>3.18994</v>
      </c>
      <c r="I32" s="10">
        <v>0.02589</v>
      </c>
      <c r="J32" s="10">
        <v>-0.00466</v>
      </c>
      <c r="K32" s="10">
        <v>-0.00571</v>
      </c>
      <c r="L32" s="10">
        <v>0.00157</v>
      </c>
      <c r="M32" s="11">
        <v>0.00102</v>
      </c>
      <c r="N32" s="5"/>
      <c r="O32" s="12">
        <v>0.02912</v>
      </c>
      <c r="P32" s="13">
        <v>-0.51474</v>
      </c>
      <c r="Q32" s="14">
        <v>0.85685</v>
      </c>
      <c r="R32" s="5"/>
      <c r="S32" s="6">
        <v>-0.239258549110552</v>
      </c>
      <c r="T32" s="7">
        <v>-0.311907048137294</v>
      </c>
      <c r="U32" s="7">
        <v>0.0720705123612959</v>
      </c>
      <c r="V32" s="7">
        <v>0.152994348876772</v>
      </c>
      <c r="W32" s="7">
        <v>0.065073264997394</v>
      </c>
      <c r="X32" s="8">
        <v>0.42529625490534</v>
      </c>
      <c r="Y32" s="10">
        <v>3.47189778266759</v>
      </c>
      <c r="Z32" s="10">
        <v>0.413365982093476</v>
      </c>
      <c r="AA32" s="10">
        <v>-0.501082099770212</v>
      </c>
      <c r="AB32" s="10">
        <v>-0.020641735947341</v>
      </c>
      <c r="AC32" s="10">
        <v>-0.003502024258048</v>
      </c>
      <c r="AD32" s="11">
        <v>-0.022398908073668</v>
      </c>
      <c r="AE32" s="5" t="s">
        <v>47</v>
      </c>
      <c r="AF32" s="9">
        <f t="array" ref="AF32:AK37">TRANSPOSE(AF26:AK31)</f>
        <v>-0.239258549110552</v>
      </c>
      <c r="AG32" s="10">
        <v>-0.311881820417669</v>
      </c>
      <c r="AH32" s="10">
        <v>0.072024471426166</v>
      </c>
      <c r="AI32" s="10">
        <v>0.153001355925316</v>
      </c>
      <c r="AJ32" s="10">
        <v>0.0648960635986205</v>
      </c>
      <c r="AK32" s="11">
        <v>0.42498369824478</v>
      </c>
      <c r="AO32" s="9">
        <v>-0.490789480024323</v>
      </c>
      <c r="AP32" s="10">
        <v>-0.870691479841975</v>
      </c>
      <c r="AQ32" s="10">
        <v>4.9736538307197</v>
      </c>
      <c r="AR32" s="10">
        <v>-0.012391566715135</v>
      </c>
      <c r="AS32" s="10">
        <v>-0.00290938127211</v>
      </c>
      <c r="AT32" s="10">
        <v>0.014476064268089</v>
      </c>
      <c r="AU32" s="9">
        <v>-0.048152415750632</v>
      </c>
      <c r="AV32" s="10">
        <v>-0.294487818817253</v>
      </c>
      <c r="AW32" s="10">
        <v>-0.291649775709577</v>
      </c>
      <c r="AX32" s="10">
        <v>0.203594799266059</v>
      </c>
      <c r="AY32" s="10">
        <v>0.161847669865212</v>
      </c>
      <c r="AZ32" s="11">
        <v>-0.156008653350143</v>
      </c>
    </row>
    <row r="33" s="5" customFormat="1" spans="2:52">
      <c r="B33" s="9">
        <v>0.06254</v>
      </c>
      <c r="C33" s="10">
        <v>-0.44229</v>
      </c>
      <c r="D33" s="10">
        <v>-0.4781</v>
      </c>
      <c r="E33" s="10">
        <v>0.2339</v>
      </c>
      <c r="F33" s="10">
        <v>0.49556</v>
      </c>
      <c r="G33" s="10">
        <v>-0.31476</v>
      </c>
      <c r="H33" s="10">
        <v>0.02589</v>
      </c>
      <c r="I33" s="10">
        <v>3.45793</v>
      </c>
      <c r="J33" s="10">
        <v>0.05805</v>
      </c>
      <c r="K33" s="10">
        <v>-0.00342</v>
      </c>
      <c r="L33" s="10">
        <v>-0.02197</v>
      </c>
      <c r="M33" s="11">
        <v>0.00812</v>
      </c>
      <c r="N33" s="5"/>
      <c r="O33" s="5"/>
      <c r="P33" s="5"/>
      <c r="Q33" s="5"/>
      <c r="R33" s="5"/>
      <c r="S33" s="9">
        <v>-0.311856592698044</v>
      </c>
      <c r="T33" s="10">
        <v>-0.742357107430928</v>
      </c>
      <c r="U33" s="10">
        <v>0.233649603985664</v>
      </c>
      <c r="V33" s="10">
        <v>0.562351945228423</v>
      </c>
      <c r="W33" s="10">
        <v>0.021506660571452</v>
      </c>
      <c r="X33" s="11">
        <v>0.496797369460176</v>
      </c>
      <c r="Y33" s="10">
        <v>0.413365982093476</v>
      </c>
      <c r="Z33" s="10">
        <v>3.80372505176844</v>
      </c>
      <c r="AA33" s="10">
        <v>-0.848399872119941</v>
      </c>
      <c r="AB33" s="10">
        <v>-0.02510089931763</v>
      </c>
      <c r="AC33" s="10">
        <v>-0.013635040827434</v>
      </c>
      <c r="AD33" s="11">
        <v>-0.034287132900974</v>
      </c>
      <c r="AE33" s="5"/>
      <c r="AF33" s="9">
        <v>-0.311881820417669</v>
      </c>
      <c r="AG33" s="10">
        <v>-0.742357107430928</v>
      </c>
      <c r="AH33" s="10">
        <v>0.233558204069648</v>
      </c>
      <c r="AI33" s="10">
        <v>0.562341777296596</v>
      </c>
      <c r="AJ33" s="10">
        <v>0.021151752588218</v>
      </c>
      <c r="AK33" s="11">
        <v>0.495920990296506</v>
      </c>
      <c r="AO33" s="9">
        <v>0.002706758150951</v>
      </c>
      <c r="AP33" s="10">
        <v>-0.01866196912377</v>
      </c>
      <c r="AQ33" s="10">
        <v>-0.012391566715135</v>
      </c>
      <c r="AR33" s="10">
        <v>4.82408515924573</v>
      </c>
      <c r="AS33" s="10">
        <v>2.01129697442463</v>
      </c>
      <c r="AT33" s="10">
        <v>1.54626406982452</v>
      </c>
      <c r="AU33" s="9">
        <v>-0.024642546104789</v>
      </c>
      <c r="AV33" s="10">
        <v>-0.255278271395752</v>
      </c>
      <c r="AW33" s="10">
        <v>-0.203585850777817</v>
      </c>
      <c r="AX33" s="10">
        <v>0.087404506133583</v>
      </c>
      <c r="AY33" s="10">
        <v>0.09751407170867</v>
      </c>
      <c r="AZ33" s="11">
        <v>-0.095822692100667</v>
      </c>
    </row>
    <row r="34" s="5" customFormat="1" spans="2:52">
      <c r="B34" s="9">
        <v>0.12576</v>
      </c>
      <c r="C34" s="10">
        <v>-0.47826</v>
      </c>
      <c r="D34" s="10">
        <v>-0.4692</v>
      </c>
      <c r="E34" s="10">
        <v>0.39105</v>
      </c>
      <c r="F34" s="10">
        <v>0.4324</v>
      </c>
      <c r="G34" s="10">
        <v>-0.22183</v>
      </c>
      <c r="H34" s="10">
        <v>-0.00466</v>
      </c>
      <c r="I34" s="10">
        <v>0.05805</v>
      </c>
      <c r="J34" s="10">
        <v>5.62229</v>
      </c>
      <c r="K34" s="10">
        <v>-0.02914</v>
      </c>
      <c r="L34" s="10">
        <v>-0.05364</v>
      </c>
      <c r="M34" s="11">
        <v>0.02626</v>
      </c>
      <c r="N34" s="5"/>
      <c r="O34" s="5"/>
      <c r="P34" s="5"/>
      <c r="Q34" s="5"/>
      <c r="R34" s="5"/>
      <c r="S34" s="9">
        <v>0.071978430491036</v>
      </c>
      <c r="T34" s="10">
        <v>0.233466804153632</v>
      </c>
      <c r="U34" s="10">
        <v>-0.035655963130016</v>
      </c>
      <c r="V34" s="10">
        <v>-0.221126527998503</v>
      </c>
      <c r="W34" s="10">
        <v>0.052721654602044</v>
      </c>
      <c r="X34" s="11">
        <v>-0.079185969950336</v>
      </c>
      <c r="Y34" s="10">
        <v>-0.501082099770212</v>
      </c>
      <c r="Z34" s="10">
        <v>-0.848399872119941</v>
      </c>
      <c r="AA34" s="10">
        <v>4.99453340387493</v>
      </c>
      <c r="AB34" s="10">
        <v>0.03151737543813</v>
      </c>
      <c r="AC34" s="10">
        <v>0.00279820124908201</v>
      </c>
      <c r="AD34" s="11">
        <v>0.032856843651374</v>
      </c>
      <c r="AE34" s="5"/>
      <c r="AF34" s="9">
        <v>0.0720244714261659</v>
      </c>
      <c r="AG34" s="10">
        <v>0.233558204069648</v>
      </c>
      <c r="AH34" s="10">
        <v>-0.035655963130016</v>
      </c>
      <c r="AI34" s="10">
        <v>-0.221240678424294</v>
      </c>
      <c r="AJ34" s="10">
        <v>0.052691807413718</v>
      </c>
      <c r="AK34" s="11">
        <v>-0.079026290692352</v>
      </c>
      <c r="AO34" s="9">
        <v>-0.0042836865812</v>
      </c>
      <c r="AP34" s="10">
        <v>-0.0135826647611</v>
      </c>
      <c r="AQ34" s="10">
        <v>-0.00290938127211</v>
      </c>
      <c r="AR34" s="10">
        <v>2.01129697442463</v>
      </c>
      <c r="AS34" s="10">
        <v>5.8735444224579</v>
      </c>
      <c r="AT34" s="10">
        <v>1.83744860227582</v>
      </c>
      <c r="AU34" s="9">
        <v>-0.095009356945395</v>
      </c>
      <c r="AV34" s="10">
        <v>-0.16012453202722</v>
      </c>
      <c r="AW34" s="10">
        <v>-0.161972206120095</v>
      </c>
      <c r="AX34" s="10">
        <v>0.09755303011032</v>
      </c>
      <c r="AY34" s="10">
        <v>0.046873362174335</v>
      </c>
      <c r="AZ34" s="11">
        <v>-0.092565836707685</v>
      </c>
    </row>
    <row r="35" s="5" customFormat="1" ht="14.25" spans="2:52">
      <c r="B35" s="9">
        <v>0.17879</v>
      </c>
      <c r="C35" s="10">
        <v>-0.23447</v>
      </c>
      <c r="D35" s="10">
        <v>-0.39143</v>
      </c>
      <c r="E35" s="10">
        <v>0.31686</v>
      </c>
      <c r="F35" s="10">
        <v>0.46427</v>
      </c>
      <c r="G35" s="10">
        <v>-0.13606</v>
      </c>
      <c r="H35" s="10">
        <v>-0.00571</v>
      </c>
      <c r="I35" s="10">
        <v>-0.00342</v>
      </c>
      <c r="J35" s="10">
        <v>-0.02914</v>
      </c>
      <c r="K35" s="10">
        <v>3.2275</v>
      </c>
      <c r="L35" s="10">
        <v>0.17063</v>
      </c>
      <c r="M35" s="11">
        <v>-0.02592</v>
      </c>
      <c r="N35" s="5"/>
      <c r="O35" s="5"/>
      <c r="P35" s="5"/>
      <c r="Q35" s="5"/>
      <c r="R35" s="5"/>
      <c r="S35" s="9">
        <v>-0.153008362973861</v>
      </c>
      <c r="T35" s="10">
        <v>-0.562331609364769</v>
      </c>
      <c r="U35" s="10">
        <v>0.221354828850084</v>
      </c>
      <c r="V35" s="10">
        <v>0.579997223416322</v>
      </c>
      <c r="W35" s="10">
        <v>0.020473335813663</v>
      </c>
      <c r="X35" s="11">
        <v>0.340520559883556</v>
      </c>
      <c r="Y35" s="10">
        <v>-0.020641735947341</v>
      </c>
      <c r="Z35" s="10">
        <v>-0.02510089931763</v>
      </c>
      <c r="AA35" s="10">
        <v>0.03151737543813</v>
      </c>
      <c r="AB35" s="10">
        <v>4.80412753590022</v>
      </c>
      <c r="AC35" s="10">
        <v>2.06978001280988</v>
      </c>
      <c r="AD35" s="11">
        <v>1.46430780909704</v>
      </c>
      <c r="AE35" s="5"/>
      <c r="AF35" s="9">
        <v>-0.153001355925316</v>
      </c>
      <c r="AG35" s="10">
        <v>-0.562341777296596</v>
      </c>
      <c r="AH35" s="10">
        <v>0.221240678424294</v>
      </c>
      <c r="AI35" s="10">
        <v>0.579997223416322</v>
      </c>
      <c r="AJ35" s="10">
        <v>0.0203572725396905</v>
      </c>
      <c r="AK35" s="11">
        <v>0.340073757126831</v>
      </c>
      <c r="AO35" s="12">
        <v>0.012640967309497</v>
      </c>
      <c r="AP35" s="13">
        <v>0.002136364101875</v>
      </c>
      <c r="AQ35" s="13">
        <v>0.014476064268089</v>
      </c>
      <c r="AR35" s="13">
        <v>1.54626406982452</v>
      </c>
      <c r="AS35" s="13">
        <v>1.83744860227582</v>
      </c>
      <c r="AT35" s="13">
        <v>5.30389657974242</v>
      </c>
      <c r="AU35" s="12">
        <v>0.10107808222204</v>
      </c>
      <c r="AV35" s="13">
        <v>0.117577267952079</v>
      </c>
      <c r="AW35" s="13">
        <v>0.156107759383289</v>
      </c>
      <c r="AX35" s="13">
        <v>-0.095858817812712</v>
      </c>
      <c r="AY35" s="13">
        <v>-0.092504733270759</v>
      </c>
      <c r="AZ35" s="14">
        <v>0.126793345531445</v>
      </c>
    </row>
    <row r="36" s="5" customFormat="1" spans="2:52">
      <c r="B36" s="9">
        <v>0.02976</v>
      </c>
      <c r="C36" s="10">
        <v>-0.49454</v>
      </c>
      <c r="D36" s="10">
        <v>-0.43137</v>
      </c>
      <c r="E36" s="10">
        <v>0.46344</v>
      </c>
      <c r="F36" s="10">
        <v>0.24814</v>
      </c>
      <c r="G36" s="10">
        <v>-0.09721</v>
      </c>
      <c r="H36" s="10">
        <v>0.00157</v>
      </c>
      <c r="I36" s="10">
        <v>-0.02197</v>
      </c>
      <c r="J36" s="10">
        <v>-0.05364</v>
      </c>
      <c r="K36" s="10">
        <v>0.17063</v>
      </c>
      <c r="L36" s="10">
        <v>8.98227</v>
      </c>
      <c r="M36" s="11">
        <v>-0.11591</v>
      </c>
      <c r="N36" s="5"/>
      <c r="O36" s="5"/>
      <c r="P36" s="5"/>
      <c r="Q36" s="5"/>
      <c r="R36" s="5"/>
      <c r="S36" s="9">
        <v>-0.064718862199847</v>
      </c>
      <c r="T36" s="10">
        <v>-0.020796844604984</v>
      </c>
      <c r="U36" s="10">
        <v>-0.052661960225392</v>
      </c>
      <c r="V36" s="10">
        <v>0.020241209265718</v>
      </c>
      <c r="W36" s="10">
        <v>-0.111423923801977</v>
      </c>
      <c r="X36" s="11">
        <v>-0.127988550362232</v>
      </c>
      <c r="Y36" s="10">
        <v>-0.003502024258048</v>
      </c>
      <c r="Z36" s="10">
        <v>-0.013635040827434</v>
      </c>
      <c r="AA36" s="10">
        <v>0.002798201249082</v>
      </c>
      <c r="AB36" s="10">
        <v>2.06978001280988</v>
      </c>
      <c r="AC36" s="10">
        <v>5.94124993944308</v>
      </c>
      <c r="AD36" s="11">
        <v>1.82093087719088</v>
      </c>
      <c r="AE36" s="5"/>
      <c r="AF36" s="9">
        <v>-0.0648960635986205</v>
      </c>
      <c r="AG36" s="10">
        <v>-0.021151752588218</v>
      </c>
      <c r="AH36" s="10">
        <v>-0.052691807413718</v>
      </c>
      <c r="AI36" s="10">
        <v>0.0203572725396905</v>
      </c>
      <c r="AJ36" s="10">
        <v>-0.111423923801977</v>
      </c>
      <c r="AK36" s="11">
        <v>-0.127765418234085</v>
      </c>
      <c r="AO36" s="9">
        <v>-0.049490553467195</v>
      </c>
      <c r="AP36" s="10">
        <v>-0.02932301321652</v>
      </c>
      <c r="AQ36" s="10">
        <v>-0.048152415750632</v>
      </c>
      <c r="AR36" s="10">
        <v>-0.024642546104789</v>
      </c>
      <c r="AS36" s="10">
        <v>-0.095009356945395</v>
      </c>
      <c r="AT36" s="10">
        <v>0.10107808222204</v>
      </c>
      <c r="AU36" s="9">
        <v>3.47189235976531</v>
      </c>
      <c r="AV36" s="10">
        <v>0.424067825104522</v>
      </c>
      <c r="AW36" s="10">
        <v>-0.491270834787705</v>
      </c>
      <c r="AX36" s="10">
        <v>-0.004047299479391</v>
      </c>
      <c r="AY36" s="10">
        <v>0.008386600680735</v>
      </c>
      <c r="AZ36" s="11">
        <v>-0.013298609495988</v>
      </c>
    </row>
    <row r="37" s="5" customFormat="1" ht="14.25" spans="2:52">
      <c r="B37" s="12">
        <v>0.09359</v>
      </c>
      <c r="C37" s="13">
        <v>0.31388</v>
      </c>
      <c r="D37" s="13">
        <v>0.22065</v>
      </c>
      <c r="E37" s="13">
        <v>-0.13517</v>
      </c>
      <c r="F37" s="13">
        <v>-0.09703</v>
      </c>
      <c r="G37" s="13">
        <v>0.12992</v>
      </c>
      <c r="H37" s="13">
        <v>0.00102</v>
      </c>
      <c r="I37" s="13">
        <v>0.00812</v>
      </c>
      <c r="J37" s="13">
        <v>0.02626</v>
      </c>
      <c r="K37" s="13">
        <v>-0.02592</v>
      </c>
      <c r="L37" s="13">
        <v>-0.11591</v>
      </c>
      <c r="M37" s="14">
        <v>3.81518</v>
      </c>
      <c r="N37" s="5"/>
      <c r="O37" s="5"/>
      <c r="P37" s="5"/>
      <c r="Q37" s="5"/>
      <c r="R37" s="5"/>
      <c r="S37" s="12">
        <v>-0.424671141584221</v>
      </c>
      <c r="T37" s="13">
        <v>-0.495044611132836</v>
      </c>
      <c r="U37" s="13">
        <v>0.078866611434368</v>
      </c>
      <c r="V37" s="13">
        <v>0.339626954370106</v>
      </c>
      <c r="W37" s="13">
        <v>-0.127542286105939</v>
      </c>
      <c r="X37" s="14">
        <v>0.226346075487624</v>
      </c>
      <c r="Y37" s="13">
        <v>-0.022398908073668</v>
      </c>
      <c r="Z37" s="13">
        <v>-0.034287132900974</v>
      </c>
      <c r="AA37" s="13">
        <v>0.032856843651374</v>
      </c>
      <c r="AB37" s="13">
        <v>1.46430780909704</v>
      </c>
      <c r="AC37" s="13">
        <v>1.82093087719088</v>
      </c>
      <c r="AD37" s="14">
        <v>5.27956554668981</v>
      </c>
      <c r="AE37" s="5"/>
      <c r="AF37" s="12">
        <v>-0.42498369824478</v>
      </c>
      <c r="AG37" s="13">
        <v>-0.495920990296506</v>
      </c>
      <c r="AH37" s="13">
        <v>0.079026290692352</v>
      </c>
      <c r="AI37" s="13">
        <v>0.340073757126831</v>
      </c>
      <c r="AJ37" s="13">
        <v>-0.127765418234085</v>
      </c>
      <c r="AK37" s="14">
        <v>0.226346075487624</v>
      </c>
      <c r="AO37" s="9">
        <v>-0.029331404687849</v>
      </c>
      <c r="AP37" s="10">
        <v>-0.22817890697535</v>
      </c>
      <c r="AQ37" s="10">
        <v>-0.294487818817253</v>
      </c>
      <c r="AR37" s="10">
        <v>-0.255278271395752</v>
      </c>
      <c r="AS37" s="10">
        <v>-0.16012453202722</v>
      </c>
      <c r="AT37" s="10">
        <v>0.117577267952079</v>
      </c>
      <c r="AU37" s="9">
        <v>0.424067825104522</v>
      </c>
      <c r="AV37" s="10">
        <v>3.7802533153935</v>
      </c>
      <c r="AW37" s="10">
        <v>-0.869865023034532</v>
      </c>
      <c r="AX37" s="10">
        <v>0.015561087765427</v>
      </c>
      <c r="AY37" s="10">
        <v>0.014074225957857</v>
      </c>
      <c r="AZ37" s="11">
        <v>-0.001045096848644</v>
      </c>
    </row>
    <row r="38" s="5" customFormat="1" spans="41:52">
      <c r="AO38" s="9">
        <v>-0.048126762221114</v>
      </c>
      <c r="AP38" s="10">
        <v>-0.29446048932634</v>
      </c>
      <c r="AQ38" s="10">
        <v>-0.291649775709577</v>
      </c>
      <c r="AR38" s="10">
        <v>-0.203585850777817</v>
      </c>
      <c r="AS38" s="10">
        <v>-0.161972206120095</v>
      </c>
      <c r="AT38" s="10">
        <v>0.156107759383289</v>
      </c>
      <c r="AU38" s="9">
        <v>-0.491270834787705</v>
      </c>
      <c r="AV38" s="10">
        <v>-0.869865023034532</v>
      </c>
      <c r="AW38" s="10">
        <v>4.96927172691901</v>
      </c>
      <c r="AX38" s="10">
        <v>0.013512664041426</v>
      </c>
      <c r="AY38" s="10">
        <v>0.00321107672102</v>
      </c>
      <c r="AZ38" s="11">
        <v>-0.014046687507086</v>
      </c>
    </row>
    <row r="39" s="5" customFormat="1" ht="14.25" spans="2:52">
      <c r="B39" s="5" t="s">
        <v>23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9">
        <v>0.024575696885861</v>
      </c>
      <c r="AP39" s="10">
        <v>0.255310689950395</v>
      </c>
      <c r="AQ39" s="10">
        <v>0.203594799266059</v>
      </c>
      <c r="AR39" s="10">
        <v>0.087404506133583</v>
      </c>
      <c r="AS39" s="10">
        <v>0.09755303011032</v>
      </c>
      <c r="AT39" s="10">
        <v>-0.095858817812712</v>
      </c>
      <c r="AU39" s="9">
        <v>-0.004047299479391</v>
      </c>
      <c r="AV39" s="10">
        <v>0.015561087765427</v>
      </c>
      <c r="AW39" s="10">
        <v>0.013512664041426</v>
      </c>
      <c r="AX39" s="10">
        <v>4.81982769269043</v>
      </c>
      <c r="AY39" s="10">
        <v>2.00763217264633</v>
      </c>
      <c r="AZ39" s="11">
        <v>1.5451555111933</v>
      </c>
    </row>
    <row r="40" s="5" customFormat="1" spans="2:52">
      <c r="B40" s="6">
        <v>3.18112</v>
      </c>
      <c r="C40" s="7">
        <v>0.03952</v>
      </c>
      <c r="D40" s="7">
        <v>-0.00021</v>
      </c>
      <c r="E40" s="7">
        <v>-0.00248</v>
      </c>
      <c r="F40" s="7">
        <v>-1e-5</v>
      </c>
      <c r="G40" s="7">
        <v>-0.00152</v>
      </c>
      <c r="H40" s="7">
        <v>-0.19044</v>
      </c>
      <c r="I40" s="7">
        <v>0.08427</v>
      </c>
      <c r="J40" s="7">
        <v>-0.11162</v>
      </c>
      <c r="K40" s="7">
        <v>0.0689</v>
      </c>
      <c r="L40" s="7">
        <v>0.31921</v>
      </c>
      <c r="M40" s="8">
        <v>0.0311</v>
      </c>
      <c r="N40" s="5"/>
      <c r="O40" s="6">
        <v>-0.82061</v>
      </c>
      <c r="P40" s="7">
        <v>-0.50256</v>
      </c>
      <c r="Q40" s="8">
        <v>-0.27209</v>
      </c>
      <c r="R40" s="5"/>
      <c r="S40" s="6">
        <v>3.47102560068547</v>
      </c>
      <c r="T40" s="7">
        <v>0.40800438821779</v>
      </c>
      <c r="U40" s="7">
        <v>-0.490988938398832</v>
      </c>
      <c r="V40" s="7">
        <v>0.009752276732268</v>
      </c>
      <c r="W40" s="7">
        <v>0.01773152978546</v>
      </c>
      <c r="X40" s="7">
        <v>0.0107325460819</v>
      </c>
      <c r="Y40" s="6">
        <v>-0.154441124412039</v>
      </c>
      <c r="Z40" s="7">
        <v>0.00881740302815998</v>
      </c>
      <c r="AA40" s="7">
        <v>0.415320089457194</v>
      </c>
      <c r="AB40" s="7">
        <v>0.00734462681851397</v>
      </c>
      <c r="AC40" s="7">
        <v>0.135075254226162</v>
      </c>
      <c r="AD40" s="8">
        <v>0.070826454775719</v>
      </c>
      <c r="AE40" s="15" t="s">
        <v>46</v>
      </c>
      <c r="AF40" s="6">
        <f t="array" ref="AF40:AH42">(Y40:AA42+S46:U48)/2</f>
        <v>-0.154441124412039</v>
      </c>
      <c r="AG40" s="7">
        <v>0.00887543580936997</v>
      </c>
      <c r="AH40" s="7">
        <v>0.415230357244634</v>
      </c>
      <c r="AI40" s="7">
        <f t="array" ref="AI40:AK42">(AB40:AD42-V46:X48)/2</f>
        <v>0.00719745448169599</v>
      </c>
      <c r="AJ40" s="7">
        <v>0.134744545548696</v>
      </c>
      <c r="AK40" s="8">
        <v>0.0707711239495875</v>
      </c>
      <c r="AO40" s="9">
        <v>0.094932355721685</v>
      </c>
      <c r="AP40" s="10">
        <v>0.160004469116295</v>
      </c>
      <c r="AQ40" s="10">
        <v>0.161847669865212</v>
      </c>
      <c r="AR40" s="10">
        <v>0.09751407170867</v>
      </c>
      <c r="AS40" s="10">
        <v>0.046873362174335</v>
      </c>
      <c r="AT40" s="10">
        <v>-0.092504733270759</v>
      </c>
      <c r="AU40" s="9">
        <v>0.008386600680735</v>
      </c>
      <c r="AV40" s="10">
        <v>0.014074225957857</v>
      </c>
      <c r="AW40" s="10">
        <v>0.00321107672102</v>
      </c>
      <c r="AX40" s="10">
        <v>2.00763217264633</v>
      </c>
      <c r="AY40" s="10">
        <v>5.86767808919907</v>
      </c>
      <c r="AZ40" s="11">
        <v>1.83735941455024</v>
      </c>
    </row>
    <row r="41" s="5" customFormat="1" ht="14.25" spans="2:52">
      <c r="B41" s="9">
        <v>0.03952</v>
      </c>
      <c r="C41" s="10">
        <v>3.43038</v>
      </c>
      <c r="D41" s="10">
        <v>0.07252</v>
      </c>
      <c r="E41" s="10">
        <v>3e-5</v>
      </c>
      <c r="F41" s="10">
        <v>-0.00735</v>
      </c>
      <c r="G41" s="10">
        <v>0.00113</v>
      </c>
      <c r="H41" s="10">
        <v>0.08424</v>
      </c>
      <c r="I41" s="10">
        <v>-0.01228</v>
      </c>
      <c r="J41" s="10">
        <v>0.2894</v>
      </c>
      <c r="K41" s="10">
        <v>-0.09695</v>
      </c>
      <c r="L41" s="10">
        <v>0.01414</v>
      </c>
      <c r="M41" s="11">
        <v>-0.01138</v>
      </c>
      <c r="N41" s="5"/>
      <c r="O41" s="9">
        <v>0.5707</v>
      </c>
      <c r="P41" s="10">
        <v>-0.6956</v>
      </c>
      <c r="Q41" s="11">
        <v>-0.4364</v>
      </c>
      <c r="R41" s="5"/>
      <c r="S41" s="9">
        <v>0.40800438821779</v>
      </c>
      <c r="T41" s="10">
        <v>3.7636749134952</v>
      </c>
      <c r="U41" s="10">
        <v>-0.83325440890761</v>
      </c>
      <c r="V41" s="10">
        <v>0.02064260303504</v>
      </c>
      <c r="W41" s="10">
        <v>0.027545557012</v>
      </c>
      <c r="X41" s="10">
        <v>0.01514699524892</v>
      </c>
      <c r="Y41" s="9">
        <v>0.00893346859057999</v>
      </c>
      <c r="Z41" s="10">
        <v>-0.2173276875251</v>
      </c>
      <c r="AA41" s="10">
        <v>0.42149168289447</v>
      </c>
      <c r="AB41" s="10">
        <v>-0.40520054786842</v>
      </c>
      <c r="AC41" s="10">
        <v>-0.16037931432148</v>
      </c>
      <c r="AD41" s="11">
        <v>-0.14362643140855</v>
      </c>
      <c r="AE41" s="5"/>
      <c r="AF41" s="9">
        <v>0.00887543580937</v>
      </c>
      <c r="AG41" s="10">
        <v>-0.2173276875251</v>
      </c>
      <c r="AH41" s="10">
        <v>0.421509090774061</v>
      </c>
      <c r="AI41" s="10">
        <v>-0.405276057539741</v>
      </c>
      <c r="AJ41" s="10">
        <v>-0.16066944202597</v>
      </c>
      <c r="AK41" s="11">
        <v>-0.143706310172608</v>
      </c>
      <c r="AO41" s="12">
        <v>-0.101055490586636</v>
      </c>
      <c r="AP41" s="13">
        <v>-0.11751110237541</v>
      </c>
      <c r="AQ41" s="13">
        <v>-0.156008653350143</v>
      </c>
      <c r="AR41" s="13">
        <v>-0.095822692100667</v>
      </c>
      <c r="AS41" s="13">
        <v>-0.092565836707685</v>
      </c>
      <c r="AT41" s="13">
        <v>0.126793345531445</v>
      </c>
      <c r="AU41" s="12">
        <v>-0.013298609495988</v>
      </c>
      <c r="AV41" s="13">
        <v>-0.001045096848644</v>
      </c>
      <c r="AW41" s="13">
        <v>-0.014046687507086</v>
      </c>
      <c r="AX41" s="13">
        <v>1.5451555111933</v>
      </c>
      <c r="AY41" s="13">
        <v>1.83735941455024</v>
      </c>
      <c r="AZ41" s="14">
        <v>5.3016960202262</v>
      </c>
    </row>
    <row r="42" s="5" customFormat="1" ht="14.25" spans="2:37">
      <c r="B42" s="9">
        <v>-0.00021</v>
      </c>
      <c r="C42" s="10">
        <v>0.07252</v>
      </c>
      <c r="D42" s="10">
        <v>5.53972</v>
      </c>
      <c r="E42" s="10">
        <v>-0.00154</v>
      </c>
      <c r="F42" s="10">
        <v>0.0972</v>
      </c>
      <c r="G42" s="10">
        <v>0.00686</v>
      </c>
      <c r="H42" s="10">
        <v>-0.11123</v>
      </c>
      <c r="I42" s="10">
        <v>0.28954</v>
      </c>
      <c r="J42" s="10">
        <v>-1.64731</v>
      </c>
      <c r="K42" s="10">
        <v>-0.2977</v>
      </c>
      <c r="L42" s="10">
        <v>-0.4963</v>
      </c>
      <c r="M42" s="11">
        <v>-0.07204</v>
      </c>
      <c r="N42" s="5"/>
      <c r="O42" s="12">
        <v>0.03005</v>
      </c>
      <c r="P42" s="13">
        <v>-0.5134</v>
      </c>
      <c r="Q42" s="14">
        <v>0.85763</v>
      </c>
      <c r="R42" s="5"/>
      <c r="S42" s="9">
        <v>-0.490988938398832</v>
      </c>
      <c r="T42" s="10">
        <v>-0.83325440890761</v>
      </c>
      <c r="U42" s="10">
        <v>4.91658413422616</v>
      </c>
      <c r="V42" s="10">
        <v>-0.04406338255754</v>
      </c>
      <c r="W42" s="10">
        <v>-0.06371044091146</v>
      </c>
      <c r="X42" s="10">
        <v>-0.040268400094916</v>
      </c>
      <c r="Y42" s="9">
        <v>0.415140625032073</v>
      </c>
      <c r="Z42" s="10">
        <v>0.421526498653652</v>
      </c>
      <c r="AA42" s="10">
        <v>-1.47826833207672</v>
      </c>
      <c r="AB42" s="10">
        <v>0.394662503744398</v>
      </c>
      <c r="AC42" s="10">
        <v>0.202333533250174</v>
      </c>
      <c r="AD42" s="11">
        <v>0.164073358109893</v>
      </c>
      <c r="AE42" s="5"/>
      <c r="AF42" s="9">
        <v>0.415230357244634</v>
      </c>
      <c r="AG42" s="10">
        <v>0.421509090774061</v>
      </c>
      <c r="AH42" s="10">
        <v>-1.47826833207672</v>
      </c>
      <c r="AI42" s="10">
        <v>0.395133615480357</v>
      </c>
      <c r="AJ42" s="10">
        <v>0.203521789069652</v>
      </c>
      <c r="AK42" s="11">
        <v>0.164570551952867</v>
      </c>
    </row>
    <row r="43" s="5" customFormat="1" ht="14.25" spans="2:37">
      <c r="B43" s="9">
        <v>-0.00248</v>
      </c>
      <c r="C43" s="10">
        <v>3e-5</v>
      </c>
      <c r="D43" s="10">
        <v>-0.00154</v>
      </c>
      <c r="E43" s="10">
        <v>3.29762</v>
      </c>
      <c r="F43" s="10">
        <v>0.18611</v>
      </c>
      <c r="G43" s="10">
        <v>-0.07191</v>
      </c>
      <c r="H43" s="10">
        <v>-0.06893</v>
      </c>
      <c r="I43" s="10">
        <v>0.09704</v>
      </c>
      <c r="J43" s="10">
        <v>0.29703</v>
      </c>
      <c r="K43" s="10">
        <v>-0.42863</v>
      </c>
      <c r="L43" s="10">
        <v>0.39154</v>
      </c>
      <c r="M43" s="11">
        <v>0.02237</v>
      </c>
      <c r="N43" s="5"/>
      <c r="O43" s="5"/>
      <c r="P43" s="5"/>
      <c r="Q43" s="5"/>
      <c r="R43" s="5"/>
      <c r="S43" s="9">
        <v>0.009752276732268</v>
      </c>
      <c r="T43" s="10">
        <v>0.02064260303504</v>
      </c>
      <c r="U43" s="10">
        <v>-0.04406338255754</v>
      </c>
      <c r="V43" s="10">
        <v>4.82671086455965</v>
      </c>
      <c r="W43" s="10">
        <v>1.98958945850707</v>
      </c>
      <c r="X43" s="10">
        <v>1.50956103485429</v>
      </c>
      <c r="Y43" s="9">
        <v>-0.00705028214487805</v>
      </c>
      <c r="Z43" s="10">
        <v>0.405351567211063</v>
      </c>
      <c r="AA43" s="10">
        <v>-0.395604727216315</v>
      </c>
      <c r="AB43" s="10">
        <v>-0.479458626834588</v>
      </c>
      <c r="AC43" s="10">
        <v>-0.418232732975997</v>
      </c>
      <c r="AD43" s="11">
        <v>-0.208791635289995</v>
      </c>
      <c r="AE43" s="5"/>
      <c r="AF43" s="9">
        <f t="array" ref="AF43:AH45">(Y43:AA45-S49:U51)/2</f>
        <v>-0.00719745448169602</v>
      </c>
      <c r="AG43" s="10">
        <v>0.405276057539741</v>
      </c>
      <c r="AH43" s="10">
        <v>-0.395133615480357</v>
      </c>
      <c r="AI43" s="10">
        <f t="array" ref="AI43:AK45">(AB43:AD45+V49:X51)/2</f>
        <v>-0.479458626834588</v>
      </c>
      <c r="AJ43" s="10">
        <v>-0.417889573999204</v>
      </c>
      <c r="AK43" s="11">
        <v>-0.208672805255107</v>
      </c>
    </row>
    <row r="44" s="5" customFormat="1" spans="2:37">
      <c r="B44" s="9">
        <v>-1e-5</v>
      </c>
      <c r="C44" s="10">
        <v>-0.00735</v>
      </c>
      <c r="D44" s="10">
        <v>0.0972</v>
      </c>
      <c r="E44" s="10">
        <v>0.18611</v>
      </c>
      <c r="F44" s="10">
        <v>8.91269</v>
      </c>
      <c r="G44" s="10">
        <v>-0.17356</v>
      </c>
      <c r="H44" s="10">
        <v>-0.31896</v>
      </c>
      <c r="I44" s="10">
        <v>-0.01477</v>
      </c>
      <c r="J44" s="10">
        <v>0.49897</v>
      </c>
      <c r="K44" s="10">
        <v>0.39227</v>
      </c>
      <c r="L44" s="10">
        <v>-1.74401</v>
      </c>
      <c r="M44" s="11">
        <v>-0.30849</v>
      </c>
      <c r="N44" s="5"/>
      <c r="O44" s="6">
        <v>-0.8206</v>
      </c>
      <c r="P44" s="7">
        <v>-0.50252</v>
      </c>
      <c r="Q44" s="8">
        <v>-0.27219</v>
      </c>
      <c r="R44" s="5"/>
      <c r="S44" s="9">
        <v>0.01773152978546</v>
      </c>
      <c r="T44" s="10">
        <v>0.027545557012</v>
      </c>
      <c r="U44" s="10">
        <v>-0.06371044091146</v>
      </c>
      <c r="V44" s="10">
        <v>1.98958945850707</v>
      </c>
      <c r="W44" s="10">
        <v>5.8923539088658</v>
      </c>
      <c r="X44" s="10">
        <v>1.79027723364023</v>
      </c>
      <c r="Y44" s="9">
        <v>-0.13441383687123</v>
      </c>
      <c r="Z44" s="10">
        <v>0.16095956973046</v>
      </c>
      <c r="AA44" s="10">
        <v>-0.20471004488913</v>
      </c>
      <c r="AB44" s="10">
        <v>-0.41754641502241</v>
      </c>
      <c r="AC44" s="10">
        <v>-1.49110105982578</v>
      </c>
      <c r="AD44" s="11">
        <v>-0.63123130550061</v>
      </c>
      <c r="AE44" s="5"/>
      <c r="AF44" s="9">
        <v>-0.134744545548696</v>
      </c>
      <c r="AG44" s="10">
        <v>0.16066944202597</v>
      </c>
      <c r="AH44" s="10">
        <v>-0.203521789069652</v>
      </c>
      <c r="AI44" s="10">
        <v>-0.417889573999204</v>
      </c>
      <c r="AJ44" s="10">
        <v>-1.49110105982578</v>
      </c>
      <c r="AK44" s="11">
        <v>-0.631385368371804</v>
      </c>
    </row>
    <row r="45" s="5" customFormat="1" ht="14.25" spans="2:37">
      <c r="B45" s="9">
        <v>-0.00152</v>
      </c>
      <c r="C45" s="10">
        <v>0.00113</v>
      </c>
      <c r="D45" s="10">
        <v>0.00686</v>
      </c>
      <c r="E45" s="10">
        <v>-0.07191</v>
      </c>
      <c r="F45" s="10">
        <v>-0.17356</v>
      </c>
      <c r="G45" s="10">
        <v>3.79717</v>
      </c>
      <c r="H45" s="10">
        <v>-0.03094</v>
      </c>
      <c r="I45" s="10">
        <v>0.01139</v>
      </c>
      <c r="J45" s="10">
        <v>0.07251</v>
      </c>
      <c r="K45" s="10">
        <v>0.02242</v>
      </c>
      <c r="L45" s="10">
        <v>-0.30833</v>
      </c>
      <c r="M45" s="11">
        <v>0.01003</v>
      </c>
      <c r="N45" s="5"/>
      <c r="O45" s="9">
        <v>0.57071</v>
      </c>
      <c r="P45" s="10">
        <v>-0.6956</v>
      </c>
      <c r="Q45" s="11">
        <v>-0.43637</v>
      </c>
      <c r="R45" s="5"/>
      <c r="S45" s="9">
        <v>0.0107325460819</v>
      </c>
      <c r="T45" s="10">
        <v>0.01514699524892</v>
      </c>
      <c r="U45" s="10">
        <v>-0.040268400094916</v>
      </c>
      <c r="V45" s="10">
        <v>1.50956103485429</v>
      </c>
      <c r="W45" s="10">
        <v>1.79027723364023</v>
      </c>
      <c r="X45" s="10">
        <v>5.28850060915693</v>
      </c>
      <c r="Y45" s="12">
        <v>-0.070715793123456</v>
      </c>
      <c r="Z45" s="13">
        <v>0.143786188936667</v>
      </c>
      <c r="AA45" s="13">
        <v>-0.165067745795841</v>
      </c>
      <c r="AB45" s="13">
        <v>-0.208553975220218</v>
      </c>
      <c r="AC45" s="13">
        <v>-0.631539431242997</v>
      </c>
      <c r="AD45" s="14">
        <v>-0.192043994749065</v>
      </c>
      <c r="AE45" s="5"/>
      <c r="AF45" s="12">
        <v>-0.0707711239495875</v>
      </c>
      <c r="AG45" s="13">
        <v>0.143706310172608</v>
      </c>
      <c r="AH45" s="13">
        <v>-0.164570551952867</v>
      </c>
      <c r="AI45" s="13">
        <v>-0.208672805255107</v>
      </c>
      <c r="AJ45" s="13">
        <v>-0.631385368371804</v>
      </c>
      <c r="AK45" s="14">
        <v>-0.192043994749065</v>
      </c>
    </row>
    <row r="46" s="5" customFormat="1" ht="14.25" spans="2:37">
      <c r="B46" s="9">
        <v>-0.19044</v>
      </c>
      <c r="C46" s="10">
        <v>0.08424</v>
      </c>
      <c r="D46" s="10">
        <v>-0.11123</v>
      </c>
      <c r="E46" s="10">
        <v>-0.06893</v>
      </c>
      <c r="F46" s="10">
        <v>-0.31896</v>
      </c>
      <c r="G46" s="10">
        <v>-0.03094</v>
      </c>
      <c r="H46" s="10">
        <v>3.18351</v>
      </c>
      <c r="I46" s="10">
        <v>0.03968</v>
      </c>
      <c r="J46" s="10">
        <v>-0.00061</v>
      </c>
      <c r="K46" s="10">
        <v>0.0016</v>
      </c>
      <c r="L46" s="10">
        <v>-0.00068</v>
      </c>
      <c r="M46" s="11">
        <v>0.00376</v>
      </c>
      <c r="N46" s="5"/>
      <c r="O46" s="12">
        <v>0.02994</v>
      </c>
      <c r="P46" s="13">
        <v>-0.51343</v>
      </c>
      <c r="Q46" s="14">
        <v>0.85761</v>
      </c>
      <c r="R46" s="5"/>
      <c r="S46" s="6">
        <v>-0.154441124412039</v>
      </c>
      <c r="T46" s="7">
        <v>0.00893346859057997</v>
      </c>
      <c r="U46" s="7">
        <v>0.415140625032073</v>
      </c>
      <c r="V46" s="7">
        <v>-0.00705028214487802</v>
      </c>
      <c r="W46" s="7">
        <v>-0.13441383687123</v>
      </c>
      <c r="X46" s="8">
        <v>-0.070715793123456</v>
      </c>
      <c r="Y46" s="10">
        <v>3.47247157209102</v>
      </c>
      <c r="Z46" s="10">
        <v>0.406687490865634</v>
      </c>
      <c r="AA46" s="10">
        <v>-0.492265589490598</v>
      </c>
      <c r="AB46" s="10">
        <v>-0.010866254941959</v>
      </c>
      <c r="AC46" s="10">
        <v>-0.016678489772015</v>
      </c>
      <c r="AD46" s="11">
        <v>-0.012039987028761</v>
      </c>
      <c r="AE46" s="5" t="s">
        <v>47</v>
      </c>
      <c r="AF46" s="9">
        <f t="array" ref="AF46:AK51">TRANSPOSE(AF40:AK45)</f>
        <v>-0.154441124412039</v>
      </c>
      <c r="AG46" s="10">
        <v>0.00887543580937</v>
      </c>
      <c r="AH46" s="10">
        <v>0.415230357244634</v>
      </c>
      <c r="AI46" s="10">
        <v>-0.00719745448169602</v>
      </c>
      <c r="AJ46" s="10">
        <v>-0.134744545548696</v>
      </c>
      <c r="AK46" s="11">
        <v>-0.0707711239495875</v>
      </c>
    </row>
    <row r="47" s="5" customFormat="1" spans="2:37">
      <c r="B47" s="9">
        <v>0.08427</v>
      </c>
      <c r="C47" s="10">
        <v>-0.01228</v>
      </c>
      <c r="D47" s="10">
        <v>0.28954</v>
      </c>
      <c r="E47" s="10">
        <v>0.09704</v>
      </c>
      <c r="F47" s="10">
        <v>-0.01477</v>
      </c>
      <c r="G47" s="10">
        <v>0.01139</v>
      </c>
      <c r="H47" s="10">
        <v>0.03968</v>
      </c>
      <c r="I47" s="10">
        <v>3.42753</v>
      </c>
      <c r="J47" s="10">
        <v>0.07405</v>
      </c>
      <c r="K47" s="10">
        <v>-0.00086</v>
      </c>
      <c r="L47" s="10">
        <v>0.00901</v>
      </c>
      <c r="M47" s="11">
        <v>-0.00172</v>
      </c>
      <c r="N47" s="5"/>
      <c r="O47" s="5"/>
      <c r="P47" s="5"/>
      <c r="Q47" s="5"/>
      <c r="R47" s="5"/>
      <c r="S47" s="9">
        <v>0.00881740302816</v>
      </c>
      <c r="T47" s="10">
        <v>-0.2173276875251</v>
      </c>
      <c r="U47" s="10">
        <v>0.421526498653652</v>
      </c>
      <c r="V47" s="10">
        <v>0.405351567211063</v>
      </c>
      <c r="W47" s="10">
        <v>0.16095956973046</v>
      </c>
      <c r="X47" s="11">
        <v>0.143786188936667</v>
      </c>
      <c r="Y47" s="10">
        <v>0.406687490865634</v>
      </c>
      <c r="Z47" s="10">
        <v>3.76414396590425</v>
      </c>
      <c r="AA47" s="10">
        <v>-0.835330963448207</v>
      </c>
      <c r="AB47" s="10">
        <v>-0.021552131957129</v>
      </c>
      <c r="AC47" s="10">
        <v>-0.027879930880489</v>
      </c>
      <c r="AD47" s="11">
        <v>-0.013144978170487</v>
      </c>
      <c r="AE47" s="5"/>
      <c r="AF47" s="9">
        <v>0.00887543580936997</v>
      </c>
      <c r="AG47" s="10">
        <v>-0.2173276875251</v>
      </c>
      <c r="AH47" s="10">
        <v>0.421509090774061</v>
      </c>
      <c r="AI47" s="10">
        <v>0.405276057539741</v>
      </c>
      <c r="AJ47" s="10">
        <v>0.16066944202597</v>
      </c>
      <c r="AK47" s="11">
        <v>0.143706310172608</v>
      </c>
    </row>
    <row r="48" s="5" customFormat="1" spans="2:37">
      <c r="B48" s="9">
        <v>-0.11162</v>
      </c>
      <c r="C48" s="10">
        <v>0.2894</v>
      </c>
      <c r="D48" s="10">
        <v>-1.64731</v>
      </c>
      <c r="E48" s="10">
        <v>0.29703</v>
      </c>
      <c r="F48" s="10">
        <v>0.49897</v>
      </c>
      <c r="G48" s="10">
        <v>0.07251</v>
      </c>
      <c r="H48" s="10">
        <v>-0.00061</v>
      </c>
      <c r="I48" s="10">
        <v>0.07405</v>
      </c>
      <c r="J48" s="10">
        <v>5.54067</v>
      </c>
      <c r="K48" s="10">
        <v>0.0003</v>
      </c>
      <c r="L48" s="10">
        <v>-0.09998</v>
      </c>
      <c r="M48" s="11">
        <v>-0.00783</v>
      </c>
      <c r="N48" s="5"/>
      <c r="O48" s="5"/>
      <c r="P48" s="5"/>
      <c r="Q48" s="5"/>
      <c r="R48" s="5"/>
      <c r="S48" s="9">
        <v>0.415320089457194</v>
      </c>
      <c r="T48" s="10">
        <v>0.42149168289447</v>
      </c>
      <c r="U48" s="10">
        <v>-1.47826833207672</v>
      </c>
      <c r="V48" s="10">
        <v>-0.395604727216315</v>
      </c>
      <c r="W48" s="10">
        <v>-0.20471004488913</v>
      </c>
      <c r="X48" s="11">
        <v>-0.165067745795841</v>
      </c>
      <c r="Y48" s="10">
        <v>-0.492265589490598</v>
      </c>
      <c r="Z48" s="10">
        <v>-0.835330963448207</v>
      </c>
      <c r="AA48" s="10">
        <v>4.91505769110015</v>
      </c>
      <c r="AB48" s="10">
        <v>0.046366883598333</v>
      </c>
      <c r="AC48" s="10">
        <v>0.065797381084759</v>
      </c>
      <c r="AD48" s="11">
        <v>0.041526378304948</v>
      </c>
      <c r="AE48" s="5"/>
      <c r="AF48" s="9">
        <v>0.415230357244634</v>
      </c>
      <c r="AG48" s="10">
        <v>0.421509090774061</v>
      </c>
      <c r="AH48" s="10">
        <v>-1.47826833207672</v>
      </c>
      <c r="AI48" s="10">
        <v>-0.395133615480357</v>
      </c>
      <c r="AJ48" s="10">
        <v>-0.203521789069652</v>
      </c>
      <c r="AK48" s="11">
        <v>-0.164570551952867</v>
      </c>
    </row>
    <row r="49" s="5" customFormat="1" spans="2:37">
      <c r="B49" s="9">
        <v>0.0689</v>
      </c>
      <c r="C49" s="10">
        <v>-0.09695</v>
      </c>
      <c r="D49" s="10">
        <v>-0.2977</v>
      </c>
      <c r="E49" s="10">
        <v>-0.42863</v>
      </c>
      <c r="F49" s="10">
        <v>0.39227</v>
      </c>
      <c r="G49" s="10">
        <v>0.02242</v>
      </c>
      <c r="H49" s="10">
        <v>0.0016</v>
      </c>
      <c r="I49" s="10">
        <v>-0.00086</v>
      </c>
      <c r="J49" s="10">
        <v>0.0003</v>
      </c>
      <c r="K49" s="10">
        <v>3.29947</v>
      </c>
      <c r="L49" s="10">
        <v>0.18656</v>
      </c>
      <c r="M49" s="11">
        <v>-0.0719</v>
      </c>
      <c r="N49" s="5"/>
      <c r="O49" s="5"/>
      <c r="P49" s="5"/>
      <c r="Q49" s="5"/>
      <c r="R49" s="5"/>
      <c r="S49" s="9">
        <v>0.007344626818514</v>
      </c>
      <c r="T49" s="10">
        <v>-0.40520054786842</v>
      </c>
      <c r="U49" s="10">
        <v>0.394662503744398</v>
      </c>
      <c r="V49" s="10">
        <v>-0.479458626834588</v>
      </c>
      <c r="W49" s="10">
        <v>-0.41754641502241</v>
      </c>
      <c r="X49" s="11">
        <v>-0.208553975220218</v>
      </c>
      <c r="Y49" s="10">
        <v>-0.010866254941959</v>
      </c>
      <c r="Z49" s="10">
        <v>-0.021552131957129</v>
      </c>
      <c r="AA49" s="10">
        <v>0.046366883598333</v>
      </c>
      <c r="AB49" s="10">
        <v>4.82736906340853</v>
      </c>
      <c r="AC49" s="10">
        <v>1.98758898536491</v>
      </c>
      <c r="AD49" s="11">
        <v>1.5117564664946</v>
      </c>
      <c r="AE49" s="5"/>
      <c r="AF49" s="9">
        <v>0.00719745448169599</v>
      </c>
      <c r="AG49" s="10">
        <v>-0.405276057539741</v>
      </c>
      <c r="AH49" s="10">
        <v>0.395133615480357</v>
      </c>
      <c r="AI49" s="10">
        <v>-0.479458626834588</v>
      </c>
      <c r="AJ49" s="10">
        <v>-0.417889573999204</v>
      </c>
      <c r="AK49" s="11">
        <v>-0.208672805255107</v>
      </c>
    </row>
    <row r="50" s="5" customFormat="1" spans="2:37">
      <c r="B50" s="9">
        <v>0.31921</v>
      </c>
      <c r="C50" s="10">
        <v>0.01414</v>
      </c>
      <c r="D50" s="10">
        <v>-0.4963</v>
      </c>
      <c r="E50" s="10">
        <v>0.39154</v>
      </c>
      <c r="F50" s="10">
        <v>-1.74401</v>
      </c>
      <c r="G50" s="10">
        <v>-0.30833</v>
      </c>
      <c r="H50" s="10">
        <v>-0.00068</v>
      </c>
      <c r="I50" s="10">
        <v>0.00901</v>
      </c>
      <c r="J50" s="10">
        <v>-0.09998</v>
      </c>
      <c r="K50" s="10">
        <v>0.18656</v>
      </c>
      <c r="L50" s="10">
        <v>8.91384</v>
      </c>
      <c r="M50" s="11">
        <v>-0.17592</v>
      </c>
      <c r="N50" s="5"/>
      <c r="O50" s="5"/>
      <c r="P50" s="5"/>
      <c r="Q50" s="5"/>
      <c r="R50" s="5"/>
      <c r="S50" s="9">
        <v>0.135075254226162</v>
      </c>
      <c r="T50" s="10">
        <v>-0.16037931432148</v>
      </c>
      <c r="U50" s="10">
        <v>0.202333533250174</v>
      </c>
      <c r="V50" s="10">
        <v>-0.418232732975997</v>
      </c>
      <c r="W50" s="10">
        <v>-1.49110105982578</v>
      </c>
      <c r="X50" s="11">
        <v>-0.631539431242997</v>
      </c>
      <c r="Y50" s="10">
        <v>-0.016678489772015</v>
      </c>
      <c r="Z50" s="10">
        <v>-0.027879930880489</v>
      </c>
      <c r="AA50" s="10">
        <v>0.065797381084759</v>
      </c>
      <c r="AB50" s="10">
        <v>1.98758898536491</v>
      </c>
      <c r="AC50" s="10">
        <v>5.89072592386045</v>
      </c>
      <c r="AD50" s="11">
        <v>1.79341153449003</v>
      </c>
      <c r="AE50" s="5"/>
      <c r="AF50" s="9">
        <v>0.134744545548696</v>
      </c>
      <c r="AG50" s="10">
        <v>-0.16066944202597</v>
      </c>
      <c r="AH50" s="10">
        <v>0.203521789069652</v>
      </c>
      <c r="AI50" s="10">
        <v>-0.417889573999204</v>
      </c>
      <c r="AJ50" s="10">
        <v>-1.49110105982578</v>
      </c>
      <c r="AK50" s="11">
        <v>-0.631385368371804</v>
      </c>
    </row>
    <row r="51" s="5" customFormat="1" ht="14.25" spans="2:37">
      <c r="B51" s="12">
        <v>0.0311</v>
      </c>
      <c r="C51" s="13">
        <v>-0.01138</v>
      </c>
      <c r="D51" s="13">
        <v>-0.07204</v>
      </c>
      <c r="E51" s="13">
        <v>0.02237</v>
      </c>
      <c r="F51" s="13">
        <v>-0.30849</v>
      </c>
      <c r="G51" s="13">
        <v>0.01003</v>
      </c>
      <c r="H51" s="13">
        <v>0.00376</v>
      </c>
      <c r="I51" s="13">
        <v>-0.00172</v>
      </c>
      <c r="J51" s="13">
        <v>-0.00783</v>
      </c>
      <c r="K51" s="13">
        <v>-0.0719</v>
      </c>
      <c r="L51" s="13">
        <v>-0.17592</v>
      </c>
      <c r="M51" s="14">
        <v>3.79227</v>
      </c>
      <c r="N51" s="5"/>
      <c r="O51" s="5"/>
      <c r="P51" s="5"/>
      <c r="Q51" s="5"/>
      <c r="R51" s="5"/>
      <c r="S51" s="12">
        <v>0.070826454775719</v>
      </c>
      <c r="T51" s="13">
        <v>-0.14362643140855</v>
      </c>
      <c r="U51" s="13">
        <v>0.164073358109893</v>
      </c>
      <c r="V51" s="13">
        <v>-0.208791635289995</v>
      </c>
      <c r="W51" s="13">
        <v>-0.63123130550061</v>
      </c>
      <c r="X51" s="14">
        <v>-0.192043994749065</v>
      </c>
      <c r="Y51" s="13">
        <v>-0.012039987028761</v>
      </c>
      <c r="Z51" s="13">
        <v>-0.013144978170487</v>
      </c>
      <c r="AA51" s="13">
        <v>0.041526378304948</v>
      </c>
      <c r="AB51" s="13">
        <v>1.5117564664946</v>
      </c>
      <c r="AC51" s="13">
        <v>1.79341153449003</v>
      </c>
      <c r="AD51" s="14">
        <v>5.28742873586418</v>
      </c>
      <c r="AE51" s="5"/>
      <c r="AF51" s="12">
        <v>0.0707711239495875</v>
      </c>
      <c r="AG51" s="13">
        <v>-0.143706310172608</v>
      </c>
      <c r="AH51" s="13">
        <v>0.164570551952867</v>
      </c>
      <c r="AI51" s="13">
        <v>-0.208672805255107</v>
      </c>
      <c r="AJ51" s="13">
        <v>-0.631385368371804</v>
      </c>
      <c r="AK51" s="14">
        <v>-0.192043994749065</v>
      </c>
    </row>
    <row r="53" s="5" customFormat="1" ht="14.25" spans="2:2">
      <c r="B53" s="5" t="s">
        <v>19</v>
      </c>
    </row>
    <row r="54" s="5" customFormat="1" spans="2:37">
      <c r="B54" s="6">
        <v>3.22737</v>
      </c>
      <c r="C54" s="7">
        <v>0.03879</v>
      </c>
      <c r="D54" s="7">
        <v>-0.02174</v>
      </c>
      <c r="E54" s="7">
        <v>0.00553</v>
      </c>
      <c r="F54" s="7">
        <v>-0.01314</v>
      </c>
      <c r="G54" s="7">
        <v>0.00528</v>
      </c>
      <c r="H54" s="7">
        <v>-0.92894</v>
      </c>
      <c r="I54" s="7">
        <v>0.07855</v>
      </c>
      <c r="J54" s="7">
        <v>0.15204</v>
      </c>
      <c r="K54" s="7">
        <v>0.00089</v>
      </c>
      <c r="L54" s="7">
        <v>-0.25098</v>
      </c>
      <c r="M54" s="8">
        <v>0.10768</v>
      </c>
      <c r="N54" s="5"/>
      <c r="O54" s="6">
        <v>-0.82104</v>
      </c>
      <c r="P54" s="7">
        <v>-0.50106</v>
      </c>
      <c r="Q54" s="8">
        <v>-0.27356</v>
      </c>
      <c r="R54" s="5"/>
      <c r="S54" s="6">
        <v>3.49283492433063</v>
      </c>
      <c r="T54" s="7">
        <v>0.383844495115068</v>
      </c>
      <c r="U54" s="7">
        <v>-0.494875797324092</v>
      </c>
      <c r="V54" s="7">
        <v>-0.000412657553363998</v>
      </c>
      <c r="W54" s="7">
        <v>-0.007075894799684</v>
      </c>
      <c r="X54" s="7">
        <v>-0.020095651599724</v>
      </c>
      <c r="Y54" s="6">
        <v>-0.48003623794714</v>
      </c>
      <c r="Z54" s="7">
        <v>0.507150886680558</v>
      </c>
      <c r="AA54" s="7">
        <v>-0.046542748855032</v>
      </c>
      <c r="AB54" s="7">
        <v>-0.074137809268604</v>
      </c>
      <c r="AC54" s="7">
        <v>-0.097314267498338</v>
      </c>
      <c r="AD54" s="8">
        <v>-0.215011288603958</v>
      </c>
      <c r="AE54" s="15" t="s">
        <v>46</v>
      </c>
      <c r="AF54" s="6">
        <f t="array" ref="AF54:AH56">(Y54:AA56+S60:U62)/2</f>
        <v>-0.48003623794714</v>
      </c>
      <c r="AG54" s="7">
        <v>0.507130546069392</v>
      </c>
      <c r="AH54" s="7">
        <v>-0.046558792956021</v>
      </c>
      <c r="AI54" s="7">
        <f t="array" ref="AI54:AK56">(AB54:AD56-V60:X62)/2</f>
        <v>-0.074031613962382</v>
      </c>
      <c r="AJ54" s="7">
        <v>-0.097214082048771</v>
      </c>
      <c r="AK54" s="8">
        <v>-0.214894594324889</v>
      </c>
    </row>
    <row r="55" s="5" customFormat="1" spans="2:37">
      <c r="B55" s="9">
        <v>0.03879</v>
      </c>
      <c r="C55" s="10">
        <v>3.42189</v>
      </c>
      <c r="D55" s="10">
        <v>0.05699</v>
      </c>
      <c r="E55" s="10">
        <v>0.00026</v>
      </c>
      <c r="F55" s="10">
        <v>-0.00627</v>
      </c>
      <c r="G55" s="10">
        <v>0.0181</v>
      </c>
      <c r="H55" s="10">
        <v>0.07847</v>
      </c>
      <c r="I55" s="10">
        <v>0.05769</v>
      </c>
      <c r="J55" s="10">
        <v>-0.01928</v>
      </c>
      <c r="K55" s="10">
        <v>0.00025</v>
      </c>
      <c r="L55" s="10">
        <v>0.03229</v>
      </c>
      <c r="M55" s="11">
        <v>0.08091</v>
      </c>
      <c r="N55" s="5"/>
      <c r="O55" s="9">
        <v>0.57013</v>
      </c>
      <c r="P55" s="10">
        <v>-0.6953</v>
      </c>
      <c r="Q55" s="11">
        <v>-0.43761</v>
      </c>
      <c r="R55" s="5"/>
      <c r="S55" s="9">
        <v>0.383844495115068</v>
      </c>
      <c r="T55" s="10">
        <v>3.79382723853674</v>
      </c>
      <c r="U55" s="10">
        <v>-0.869723646395201</v>
      </c>
      <c r="V55" s="10">
        <v>0.000253507340902001</v>
      </c>
      <c r="W55" s="10">
        <v>0.007113028754361</v>
      </c>
      <c r="X55" s="10">
        <v>-0.008582096848028</v>
      </c>
      <c r="Y55" s="9">
        <v>0.507110205458225</v>
      </c>
      <c r="Z55" s="10">
        <v>-0.412837650668547</v>
      </c>
      <c r="AA55" s="10">
        <v>0.038560930414343</v>
      </c>
      <c r="AB55" s="10">
        <v>0.057375697455629</v>
      </c>
      <c r="AC55" s="10">
        <v>0.079045245533853</v>
      </c>
      <c r="AD55" s="11">
        <v>0.078993940427513</v>
      </c>
      <c r="AE55" s="5"/>
      <c r="AF55" s="9">
        <v>0.507130546069392</v>
      </c>
      <c r="AG55" s="10">
        <v>-0.412837650668547</v>
      </c>
      <c r="AH55" s="10">
        <v>0.0385747487500555</v>
      </c>
      <c r="AI55" s="10">
        <v>0.0572778349548925</v>
      </c>
      <c r="AJ55" s="10">
        <v>0.078944316243738</v>
      </c>
      <c r="AK55" s="11">
        <v>0.0788944343466295</v>
      </c>
    </row>
    <row r="56" s="5" customFormat="1" ht="14.25" spans="2:37">
      <c r="B56" s="9">
        <v>-0.02174</v>
      </c>
      <c r="C56" s="10">
        <v>0.05699</v>
      </c>
      <c r="D56" s="10">
        <v>5.61724</v>
      </c>
      <c r="E56" s="10">
        <v>-0.00143</v>
      </c>
      <c r="F56" s="10">
        <v>-0.00567</v>
      </c>
      <c r="G56" s="10">
        <v>0.00219</v>
      </c>
      <c r="H56" s="10">
        <v>0.15174</v>
      </c>
      <c r="I56" s="10">
        <v>-0.01926</v>
      </c>
      <c r="J56" s="10">
        <v>0.05687</v>
      </c>
      <c r="K56" s="10">
        <v>0.00017</v>
      </c>
      <c r="L56" s="10">
        <v>-0.09399</v>
      </c>
      <c r="M56" s="11">
        <v>-0.02797</v>
      </c>
      <c r="N56" s="5"/>
      <c r="O56" s="12">
        <v>0.02906</v>
      </c>
      <c r="P56" s="13">
        <v>-0.51526</v>
      </c>
      <c r="Q56" s="14">
        <v>0.85654</v>
      </c>
      <c r="R56" s="5"/>
      <c r="S56" s="9">
        <v>-0.494875797324092</v>
      </c>
      <c r="T56" s="10">
        <v>-0.869723646395202</v>
      </c>
      <c r="U56" s="10">
        <v>4.97981355433689</v>
      </c>
      <c r="V56" s="10">
        <v>0.003985858729616</v>
      </c>
      <c r="W56" s="10">
        <v>0.003906122361286</v>
      </c>
      <c r="X56" s="10">
        <v>-0.005250430684844</v>
      </c>
      <c r="Y56" s="9">
        <v>-0.04657483705701</v>
      </c>
      <c r="Z56" s="10">
        <v>0.038588567085768</v>
      </c>
      <c r="AA56" s="10">
        <v>0.078492775904578</v>
      </c>
      <c r="AB56" s="10">
        <v>0.069376987709006</v>
      </c>
      <c r="AC56" s="10">
        <v>0.100012296210892</v>
      </c>
      <c r="AD56" s="11">
        <v>0.000265194674072003</v>
      </c>
      <c r="AE56" s="5"/>
      <c r="AF56" s="9">
        <v>-0.046558792956021</v>
      </c>
      <c r="AG56" s="10">
        <v>0.0385747487500555</v>
      </c>
      <c r="AH56" s="10">
        <v>0.078492775904578</v>
      </c>
      <c r="AI56" s="10">
        <v>0.069394736824671</v>
      </c>
      <c r="AJ56" s="10">
        <v>0.100018527633987</v>
      </c>
      <c r="AK56" s="11">
        <v>0.000275013047349007</v>
      </c>
    </row>
    <row r="57" s="5" customFormat="1" ht="14.25" spans="2:37">
      <c r="B57" s="9">
        <v>0.00553</v>
      </c>
      <c r="C57" s="10">
        <v>0.00026</v>
      </c>
      <c r="D57" s="10">
        <v>-0.00143</v>
      </c>
      <c r="E57" s="10">
        <v>3.29411</v>
      </c>
      <c r="F57" s="10">
        <v>0.19657</v>
      </c>
      <c r="G57" s="10">
        <v>-0.07156</v>
      </c>
      <c r="H57" s="10">
        <v>-0.00092</v>
      </c>
      <c r="I57" s="10">
        <v>-0.00023</v>
      </c>
      <c r="J57" s="10">
        <v>-0.00016</v>
      </c>
      <c r="K57" s="10">
        <v>0.00861</v>
      </c>
      <c r="L57" s="10">
        <v>-3e-5</v>
      </c>
      <c r="M57" s="11">
        <v>-0.00132</v>
      </c>
      <c r="N57" s="5"/>
      <c r="O57" s="5"/>
      <c r="P57" s="5"/>
      <c r="Q57" s="5"/>
      <c r="R57" s="5"/>
      <c r="S57" s="9">
        <v>-0.000412657553363999</v>
      </c>
      <c r="T57" s="10">
        <v>0.000253507340902001</v>
      </c>
      <c r="U57" s="10">
        <v>0.003985858729616</v>
      </c>
      <c r="V57" s="10">
        <v>4.83165385929023</v>
      </c>
      <c r="W57" s="10">
        <v>1.9978435671273</v>
      </c>
      <c r="X57" s="10">
        <v>1.52833886344027</v>
      </c>
      <c r="Y57" s="9">
        <v>0.07392541865616</v>
      </c>
      <c r="Z57" s="10">
        <v>-0.057179972454156</v>
      </c>
      <c r="AA57" s="10">
        <v>-0.069412485940336</v>
      </c>
      <c r="AB57" s="10">
        <v>-0.060252132196654</v>
      </c>
      <c r="AC57" s="10">
        <v>-0.098747715887194</v>
      </c>
      <c r="AD57" s="11">
        <v>0.00429675382578601</v>
      </c>
      <c r="AE57" s="5"/>
      <c r="AF57" s="9">
        <f t="array" ref="AF57:AH59">(Y57:AA59-S63:U65)/2</f>
        <v>0.074031613962382</v>
      </c>
      <c r="AG57" s="10">
        <v>-0.0572778349548925</v>
      </c>
      <c r="AH57" s="10">
        <v>-0.069394736824671</v>
      </c>
      <c r="AI57" s="10">
        <f t="array" ref="AI57:AK59">(AB57:AD59+V63:X65)/2</f>
        <v>-0.060252132196654</v>
      </c>
      <c r="AJ57" s="10">
        <v>-0.0987377125280325</v>
      </c>
      <c r="AK57" s="11">
        <v>0.004288662859421</v>
      </c>
    </row>
    <row r="58" s="5" customFormat="1" spans="2:37">
      <c r="B58" s="9">
        <v>-0.01314</v>
      </c>
      <c r="C58" s="10">
        <v>-0.00627</v>
      </c>
      <c r="D58" s="10">
        <v>-0.00567</v>
      </c>
      <c r="E58" s="10">
        <v>0.19657</v>
      </c>
      <c r="F58" s="10">
        <v>8.94333</v>
      </c>
      <c r="G58" s="10">
        <v>-0.16447</v>
      </c>
      <c r="H58" s="10">
        <v>0.25052</v>
      </c>
      <c r="I58" s="10">
        <v>-0.03226</v>
      </c>
      <c r="J58" s="10">
        <v>0.09398</v>
      </c>
      <c r="K58" s="10">
        <v>-6e-5</v>
      </c>
      <c r="L58" s="10">
        <v>-0.16593</v>
      </c>
      <c r="M58" s="11">
        <v>-0.04919</v>
      </c>
      <c r="N58" s="5"/>
      <c r="O58" s="6">
        <v>-0.82115</v>
      </c>
      <c r="P58" s="7">
        <v>-0.50105</v>
      </c>
      <c r="Q58" s="8">
        <v>-0.27326</v>
      </c>
      <c r="R58" s="5"/>
      <c r="S58" s="9">
        <v>-0.007075894799684</v>
      </c>
      <c r="T58" s="10">
        <v>0.007113028754361</v>
      </c>
      <c r="U58" s="10">
        <v>0.003906122361286</v>
      </c>
      <c r="V58" s="10">
        <v>1.9978435671273</v>
      </c>
      <c r="W58" s="10">
        <v>5.89381688633812</v>
      </c>
      <c r="X58" s="10">
        <v>1.8150225989528</v>
      </c>
      <c r="Y58" s="9">
        <v>0.097113896599204</v>
      </c>
      <c r="Z58" s="10">
        <v>-0.078843386953623</v>
      </c>
      <c r="AA58" s="10">
        <v>-0.100024759057083</v>
      </c>
      <c r="AB58" s="10">
        <v>-0.098727709168871</v>
      </c>
      <c r="AC58" s="10">
        <v>-0.133052907223173</v>
      </c>
      <c r="AD58" s="11">
        <v>0.00985592513572198</v>
      </c>
      <c r="AE58" s="5"/>
      <c r="AF58" s="9">
        <v>0.097214082048771</v>
      </c>
      <c r="AG58" s="10">
        <v>-0.078944316243738</v>
      </c>
      <c r="AH58" s="10">
        <v>-0.100018527633987</v>
      </c>
      <c r="AI58" s="10">
        <v>-0.0987377125280325</v>
      </c>
      <c r="AJ58" s="10">
        <v>-0.133052907223173</v>
      </c>
      <c r="AK58" s="11">
        <v>0.00989227419073898</v>
      </c>
    </row>
    <row r="59" s="5" customFormat="1" ht="14.25" spans="2:37">
      <c r="B59" s="9">
        <v>0.00528</v>
      </c>
      <c r="C59" s="10">
        <v>0.0181</v>
      </c>
      <c r="D59" s="10">
        <v>0.00219</v>
      </c>
      <c r="E59" s="10">
        <v>-0.07156</v>
      </c>
      <c r="F59" s="10">
        <v>-0.16447</v>
      </c>
      <c r="G59" s="10">
        <v>3.75825</v>
      </c>
      <c r="H59" s="10">
        <v>-0.10761</v>
      </c>
      <c r="I59" s="10">
        <v>-0.0809</v>
      </c>
      <c r="J59" s="10">
        <v>0.02801</v>
      </c>
      <c r="K59" s="10">
        <v>-0.00131</v>
      </c>
      <c r="L59" s="10">
        <v>-0.04924</v>
      </c>
      <c r="M59" s="11">
        <v>-0.13762</v>
      </c>
      <c r="N59" s="5"/>
      <c r="O59" s="9">
        <v>0.56996</v>
      </c>
      <c r="P59" s="10">
        <v>-0.69531</v>
      </c>
      <c r="Q59" s="11">
        <v>-0.43782</v>
      </c>
      <c r="R59" s="5"/>
      <c r="S59" s="9">
        <v>-0.020095651599724</v>
      </c>
      <c r="T59" s="10">
        <v>-0.008582096848028</v>
      </c>
      <c r="U59" s="10">
        <v>-0.005250430684844</v>
      </c>
      <c r="V59" s="10">
        <v>1.52833886344027</v>
      </c>
      <c r="W59" s="10">
        <v>1.81502259895281</v>
      </c>
      <c r="X59" s="10">
        <v>5.27017831545991</v>
      </c>
      <c r="Y59" s="12">
        <v>0.21477790004582</v>
      </c>
      <c r="Z59" s="13">
        <v>-0.078794928265746</v>
      </c>
      <c r="AA59" s="13">
        <v>-0.000284831420626006</v>
      </c>
      <c r="AB59" s="13">
        <v>0.00428057189305599</v>
      </c>
      <c r="AC59" s="13">
        <v>0.00992862324575598</v>
      </c>
      <c r="AD59" s="14">
        <v>-0.101634623364114</v>
      </c>
      <c r="AE59" s="5"/>
      <c r="AF59" s="12">
        <v>0.214894594324889</v>
      </c>
      <c r="AG59" s="13">
        <v>-0.0788944343466295</v>
      </c>
      <c r="AH59" s="13">
        <v>-0.000275013047349004</v>
      </c>
      <c r="AI59" s="13">
        <v>0.00428866285942099</v>
      </c>
      <c r="AJ59" s="13">
        <v>0.00989227419073898</v>
      </c>
      <c r="AK59" s="14">
        <v>-0.101634623364114</v>
      </c>
    </row>
    <row r="60" s="5" customFormat="1" ht="14.25" spans="2:37">
      <c r="B60" s="9">
        <v>-0.92894</v>
      </c>
      <c r="C60" s="10">
        <v>0.07847</v>
      </c>
      <c r="D60" s="10">
        <v>0.15174</v>
      </c>
      <c r="E60" s="10">
        <v>-0.00092</v>
      </c>
      <c r="F60" s="10">
        <v>0.25052</v>
      </c>
      <c r="G60" s="10">
        <v>-0.10761</v>
      </c>
      <c r="H60" s="10">
        <v>3.22839</v>
      </c>
      <c r="I60" s="10">
        <v>0.0388</v>
      </c>
      <c r="J60" s="10">
        <v>-0.02201</v>
      </c>
      <c r="K60" s="10">
        <v>-0.00626</v>
      </c>
      <c r="L60" s="10">
        <v>0.0159</v>
      </c>
      <c r="M60" s="11">
        <v>-0.00299</v>
      </c>
      <c r="N60" s="5"/>
      <c r="O60" s="12">
        <v>0.02936</v>
      </c>
      <c r="P60" s="13">
        <v>-0.51526</v>
      </c>
      <c r="Q60" s="14">
        <v>0.85653</v>
      </c>
      <c r="R60" s="5"/>
      <c r="S60" s="6">
        <v>-0.48003623794714</v>
      </c>
      <c r="T60" s="7">
        <v>0.507110205458225</v>
      </c>
      <c r="U60" s="7">
        <v>-0.04657483705701</v>
      </c>
      <c r="V60" s="7">
        <v>0.07392541865616</v>
      </c>
      <c r="W60" s="7">
        <v>0.097113896599204</v>
      </c>
      <c r="X60" s="8">
        <v>0.21477790004582</v>
      </c>
      <c r="Y60" s="10">
        <v>3.49360386792563</v>
      </c>
      <c r="Z60" s="10">
        <v>0.384032495420071</v>
      </c>
      <c r="AA60" s="10">
        <v>-0.495567285970639</v>
      </c>
      <c r="AB60" s="10">
        <v>0.000409070723037001</v>
      </c>
      <c r="AC60" s="10">
        <v>0.011062940187781</v>
      </c>
      <c r="AD60" s="11">
        <v>0.020218236734421</v>
      </c>
      <c r="AE60" s="5" t="s">
        <v>47</v>
      </c>
      <c r="AF60" s="9">
        <f t="array" ref="AF60:AK65">TRANSPOSE(AF54:AK59)</f>
        <v>-0.48003623794714</v>
      </c>
      <c r="AG60" s="10">
        <v>0.507130546069392</v>
      </c>
      <c r="AH60" s="10">
        <v>-0.046558792956021</v>
      </c>
      <c r="AI60" s="10">
        <v>0.074031613962382</v>
      </c>
      <c r="AJ60" s="10">
        <v>0.097214082048771</v>
      </c>
      <c r="AK60" s="11">
        <v>0.214894594324889</v>
      </c>
    </row>
    <row r="61" s="5" customFormat="1" spans="2:37">
      <c r="B61" s="9">
        <v>0.07855</v>
      </c>
      <c r="C61" s="10">
        <v>0.05769</v>
      </c>
      <c r="D61" s="10">
        <v>-0.01926</v>
      </c>
      <c r="E61" s="10">
        <v>-0.00023</v>
      </c>
      <c r="F61" s="10">
        <v>-0.03226</v>
      </c>
      <c r="G61" s="10">
        <v>-0.0809</v>
      </c>
      <c r="H61" s="10">
        <v>0.0388</v>
      </c>
      <c r="I61" s="10">
        <v>3.42131</v>
      </c>
      <c r="J61" s="10">
        <v>0.05858</v>
      </c>
      <c r="K61" s="10">
        <v>-0.00248</v>
      </c>
      <c r="L61" s="10">
        <v>0.00839</v>
      </c>
      <c r="M61" s="11">
        <v>-0.01782</v>
      </c>
      <c r="N61" s="5"/>
      <c r="O61" s="5"/>
      <c r="P61" s="5"/>
      <c r="Q61" s="5"/>
      <c r="R61" s="5"/>
      <c r="S61" s="9">
        <v>0.507150886680558</v>
      </c>
      <c r="T61" s="10">
        <v>-0.412837650668547</v>
      </c>
      <c r="U61" s="10">
        <v>0.038588567085768</v>
      </c>
      <c r="V61" s="10">
        <v>-0.057179972454156</v>
      </c>
      <c r="W61" s="10">
        <v>-0.078843386953623</v>
      </c>
      <c r="X61" s="11">
        <v>-0.078794928265746</v>
      </c>
      <c r="Y61" s="10">
        <v>0.384032495420071</v>
      </c>
      <c r="Z61" s="10">
        <v>3.79617831179029</v>
      </c>
      <c r="AA61" s="10">
        <v>-0.87247248764921</v>
      </c>
      <c r="AB61" s="10">
        <v>-0.002842833232199</v>
      </c>
      <c r="AC61" s="10">
        <v>-0.007320852285473</v>
      </c>
      <c r="AD61" s="11">
        <v>0.009657121186072</v>
      </c>
      <c r="AE61" s="5"/>
      <c r="AF61" s="9">
        <v>0.507130546069392</v>
      </c>
      <c r="AG61" s="10">
        <v>-0.412837650668547</v>
      </c>
      <c r="AH61" s="10">
        <v>0.0385747487500555</v>
      </c>
      <c r="AI61" s="10">
        <v>-0.0572778349548925</v>
      </c>
      <c r="AJ61" s="10">
        <v>-0.078944316243738</v>
      </c>
      <c r="AK61" s="11">
        <v>-0.0788944343466295</v>
      </c>
    </row>
    <row r="62" s="5" customFormat="1" spans="2:37">
      <c r="B62" s="9">
        <v>0.15204</v>
      </c>
      <c r="C62" s="10">
        <v>-0.01928</v>
      </c>
      <c r="D62" s="10">
        <v>0.05687</v>
      </c>
      <c r="E62" s="10">
        <v>-0.00016</v>
      </c>
      <c r="F62" s="10">
        <v>0.09398</v>
      </c>
      <c r="G62" s="10">
        <v>0.02801</v>
      </c>
      <c r="H62" s="10">
        <v>-0.02201</v>
      </c>
      <c r="I62" s="10">
        <v>0.05858</v>
      </c>
      <c r="J62" s="10">
        <v>5.62101</v>
      </c>
      <c r="K62" s="10">
        <v>-0.00066</v>
      </c>
      <c r="L62" s="10">
        <v>0.00386</v>
      </c>
      <c r="M62" s="11">
        <v>-0.00358</v>
      </c>
      <c r="N62" s="5"/>
      <c r="O62" s="5"/>
      <c r="P62" s="5"/>
      <c r="Q62" s="5"/>
      <c r="R62" s="5"/>
      <c r="S62" s="9">
        <v>-0.046542748855032</v>
      </c>
      <c r="T62" s="10">
        <v>0.038560930414343</v>
      </c>
      <c r="U62" s="10">
        <v>0.078492775904578</v>
      </c>
      <c r="V62" s="10">
        <v>-0.069412485940336</v>
      </c>
      <c r="W62" s="10">
        <v>-0.100024759057083</v>
      </c>
      <c r="X62" s="11">
        <v>-0.000284831420626012</v>
      </c>
      <c r="Y62" s="10">
        <v>-0.495567285970639</v>
      </c>
      <c r="Z62" s="10">
        <v>-0.87247248764921</v>
      </c>
      <c r="AA62" s="10">
        <v>4.98094672538318</v>
      </c>
      <c r="AB62" s="10">
        <v>-0.001805745965174</v>
      </c>
      <c r="AC62" s="10">
        <v>-0.001955294937868</v>
      </c>
      <c r="AD62" s="11">
        <v>0.005461882996102</v>
      </c>
      <c r="AE62" s="5"/>
      <c r="AF62" s="9">
        <v>-0.046558792956021</v>
      </c>
      <c r="AG62" s="10">
        <v>0.0385747487500555</v>
      </c>
      <c r="AH62" s="10">
        <v>0.078492775904578</v>
      </c>
      <c r="AI62" s="10">
        <v>-0.069394736824671</v>
      </c>
      <c r="AJ62" s="10">
        <v>-0.100018527633987</v>
      </c>
      <c r="AK62" s="11">
        <v>-0.000275013047349004</v>
      </c>
    </row>
    <row r="63" s="5" customFormat="1" spans="2:37">
      <c r="B63" s="9">
        <v>0.00089</v>
      </c>
      <c r="C63" s="10">
        <v>0.00025</v>
      </c>
      <c r="D63" s="10">
        <v>0.00017</v>
      </c>
      <c r="E63" s="10">
        <v>0.00861</v>
      </c>
      <c r="F63" s="10">
        <v>-6e-5</v>
      </c>
      <c r="G63" s="10">
        <v>-0.00131</v>
      </c>
      <c r="H63" s="10">
        <v>-0.00626</v>
      </c>
      <c r="I63" s="10">
        <v>-0.00248</v>
      </c>
      <c r="J63" s="10">
        <v>-0.00066</v>
      </c>
      <c r="K63" s="10">
        <v>3.29418</v>
      </c>
      <c r="L63" s="10">
        <v>0.19701</v>
      </c>
      <c r="M63" s="11">
        <v>-0.0718</v>
      </c>
      <c r="N63" s="5"/>
      <c r="O63" s="5"/>
      <c r="P63" s="5"/>
      <c r="Q63" s="5"/>
      <c r="R63" s="5"/>
      <c r="S63" s="9">
        <v>-0.074137809268604</v>
      </c>
      <c r="T63" s="10">
        <v>0.057375697455629</v>
      </c>
      <c r="U63" s="10">
        <v>0.069376987709006</v>
      </c>
      <c r="V63" s="10">
        <v>-0.060252132196654</v>
      </c>
      <c r="W63" s="10">
        <v>-0.098727709168871</v>
      </c>
      <c r="X63" s="11">
        <v>0.00428057189305599</v>
      </c>
      <c r="Y63" s="10">
        <v>0.000409070723037</v>
      </c>
      <c r="Z63" s="10">
        <v>-0.002842833232199</v>
      </c>
      <c r="AA63" s="10">
        <v>-0.001805745965174</v>
      </c>
      <c r="AB63" s="10">
        <v>4.83368975644844</v>
      </c>
      <c r="AC63" s="10">
        <v>2.00021042821678</v>
      </c>
      <c r="AD63" s="11">
        <v>1.53212351008327</v>
      </c>
      <c r="AE63" s="5"/>
      <c r="AF63" s="9">
        <v>-0.074031613962382</v>
      </c>
      <c r="AG63" s="10">
        <v>0.0572778349548925</v>
      </c>
      <c r="AH63" s="10">
        <v>0.069394736824671</v>
      </c>
      <c r="AI63" s="10">
        <v>-0.060252132196654</v>
      </c>
      <c r="AJ63" s="10">
        <v>-0.0987377125280325</v>
      </c>
      <c r="AK63" s="11">
        <v>0.00428866285942099</v>
      </c>
    </row>
    <row r="64" s="5" customFormat="1" spans="2:37">
      <c r="B64" s="9">
        <v>-0.25098</v>
      </c>
      <c r="C64" s="10">
        <v>0.03229</v>
      </c>
      <c r="D64" s="10">
        <v>-0.09399</v>
      </c>
      <c r="E64" s="10">
        <v>-3e-5</v>
      </c>
      <c r="F64" s="10">
        <v>-0.16593</v>
      </c>
      <c r="G64" s="10">
        <v>-0.04924</v>
      </c>
      <c r="H64" s="10">
        <v>0.0159</v>
      </c>
      <c r="I64" s="10">
        <v>0.00839</v>
      </c>
      <c r="J64" s="10">
        <v>0.00386</v>
      </c>
      <c r="K64" s="10">
        <v>0.19701</v>
      </c>
      <c r="L64" s="10">
        <v>8.95282</v>
      </c>
      <c r="M64" s="11">
        <v>-0.16646</v>
      </c>
      <c r="N64" s="5"/>
      <c r="O64" s="5"/>
      <c r="P64" s="5"/>
      <c r="Q64" s="5"/>
      <c r="R64" s="5"/>
      <c r="S64" s="9">
        <v>-0.097314267498338</v>
      </c>
      <c r="T64" s="10">
        <v>0.079045245533853</v>
      </c>
      <c r="U64" s="10">
        <v>0.100012296210892</v>
      </c>
      <c r="V64" s="10">
        <v>-0.098747715887194</v>
      </c>
      <c r="W64" s="10">
        <v>-0.133052907223173</v>
      </c>
      <c r="X64" s="11">
        <v>0.00992862324575598</v>
      </c>
      <c r="Y64" s="10">
        <v>0.011062940187781</v>
      </c>
      <c r="Z64" s="10">
        <v>-0.007320852285473</v>
      </c>
      <c r="AA64" s="10">
        <v>-0.001955294937868</v>
      </c>
      <c r="AB64" s="10">
        <v>2.00021042821678</v>
      </c>
      <c r="AC64" s="10">
        <v>5.89692936926164</v>
      </c>
      <c r="AD64" s="11">
        <v>1.81928170886152</v>
      </c>
      <c r="AE64" s="5"/>
      <c r="AF64" s="9">
        <v>-0.097214082048771</v>
      </c>
      <c r="AG64" s="10">
        <v>0.078944316243738</v>
      </c>
      <c r="AH64" s="10">
        <v>0.100018527633987</v>
      </c>
      <c r="AI64" s="10">
        <v>-0.0987377125280325</v>
      </c>
      <c r="AJ64" s="10">
        <v>-0.133052907223173</v>
      </c>
      <c r="AK64" s="11">
        <v>0.00989227419073898</v>
      </c>
    </row>
    <row r="65" s="5" customFormat="1" ht="14.25" spans="2:37">
      <c r="B65" s="12">
        <v>0.10768</v>
      </c>
      <c r="C65" s="13">
        <v>0.08091</v>
      </c>
      <c r="D65" s="13">
        <v>-0.02797</v>
      </c>
      <c r="E65" s="13">
        <v>-0.00132</v>
      </c>
      <c r="F65" s="13">
        <v>-0.04919</v>
      </c>
      <c r="G65" s="13">
        <v>-0.13762</v>
      </c>
      <c r="H65" s="13">
        <v>-0.00299</v>
      </c>
      <c r="I65" s="13">
        <v>-0.01782</v>
      </c>
      <c r="J65" s="13">
        <v>-0.00358</v>
      </c>
      <c r="K65" s="13">
        <v>-0.0718</v>
      </c>
      <c r="L65" s="13">
        <v>-0.16646</v>
      </c>
      <c r="M65" s="14">
        <v>3.75702</v>
      </c>
      <c r="N65" s="5"/>
      <c r="O65" s="5"/>
      <c r="P65" s="5"/>
      <c r="Q65" s="5"/>
      <c r="R65" s="5"/>
      <c r="S65" s="12">
        <v>-0.215011288603958</v>
      </c>
      <c r="T65" s="13">
        <v>0.078993940427513</v>
      </c>
      <c r="U65" s="13">
        <v>0.000265194674072003</v>
      </c>
      <c r="V65" s="13">
        <v>0.00429675382578599</v>
      </c>
      <c r="W65" s="13">
        <v>0.00985592513572198</v>
      </c>
      <c r="X65" s="14">
        <v>-0.101634623364114</v>
      </c>
      <c r="Y65" s="13">
        <v>0.020218236734421</v>
      </c>
      <c r="Z65" s="13">
        <v>0.009657121186072</v>
      </c>
      <c r="AA65" s="13">
        <v>0.005461882996102</v>
      </c>
      <c r="AB65" s="13">
        <v>1.53212351008327</v>
      </c>
      <c r="AC65" s="13">
        <v>1.81928170886152</v>
      </c>
      <c r="AD65" s="14">
        <v>5.2734208047845</v>
      </c>
      <c r="AE65" s="5"/>
      <c r="AF65" s="12">
        <v>-0.214894594324889</v>
      </c>
      <c r="AG65" s="13">
        <v>0.0788944343466295</v>
      </c>
      <c r="AH65" s="13">
        <v>0.000275013047349007</v>
      </c>
      <c r="AI65" s="13">
        <v>0.004288662859421</v>
      </c>
      <c r="AJ65" s="13">
        <v>0.00989227419073898</v>
      </c>
      <c r="AK65" s="14">
        <v>-0.101634623364114</v>
      </c>
    </row>
    <row r="67" s="5" customFormat="1" ht="14.25" spans="2:2">
      <c r="B67" s="5" t="s">
        <v>48</v>
      </c>
    </row>
    <row r="68" s="5" customFormat="1" spans="2:37">
      <c r="B68" s="6">
        <v>3.19028</v>
      </c>
      <c r="C68" s="7">
        <v>0.03132</v>
      </c>
      <c r="D68" s="7">
        <v>0.02528</v>
      </c>
      <c r="E68" s="7">
        <v>-4e-5</v>
      </c>
      <c r="F68" s="7">
        <v>-0.00702</v>
      </c>
      <c r="G68" s="7">
        <v>0.00011</v>
      </c>
      <c r="H68" s="7">
        <v>0.00059</v>
      </c>
      <c r="I68" s="7">
        <v>0.00077</v>
      </c>
      <c r="J68" s="7">
        <v>-0.00011</v>
      </c>
      <c r="K68" s="7">
        <v>-0.00153</v>
      </c>
      <c r="L68" s="7">
        <v>-0.00037</v>
      </c>
      <c r="M68" s="8">
        <v>0.00133</v>
      </c>
      <c r="N68" s="5"/>
      <c r="O68" s="6">
        <v>-0.82065</v>
      </c>
      <c r="P68" s="7">
        <v>-0.50064</v>
      </c>
      <c r="Q68" s="8">
        <v>-0.27549</v>
      </c>
      <c r="R68" s="5"/>
      <c r="S68" s="6">
        <v>3.49243559766402</v>
      </c>
      <c r="T68" s="7">
        <v>0.418873698719769</v>
      </c>
      <c r="U68" s="7">
        <v>-0.517008248495598</v>
      </c>
      <c r="V68" s="7">
        <v>-0.00376358831271</v>
      </c>
      <c r="W68" s="7">
        <v>-0.00496686155271</v>
      </c>
      <c r="X68" s="7">
        <v>0.001350411352155</v>
      </c>
      <c r="Y68" s="6">
        <v>0.001046905159686</v>
      </c>
      <c r="Z68" s="7">
        <v>1.297066476e-5</v>
      </c>
      <c r="AA68" s="7">
        <v>0.000465786041139</v>
      </c>
      <c r="AB68" s="7">
        <v>-0.000709987777251</v>
      </c>
      <c r="AC68" s="7">
        <v>0.00156914589282</v>
      </c>
      <c r="AD68" s="8">
        <v>-0.001625190824979</v>
      </c>
      <c r="AE68" s="15" t="s">
        <v>46</v>
      </c>
      <c r="AF68" s="6">
        <f t="array" ref="AF68:AH70">(Y68:AA70+S74:U76)/2</f>
        <v>0.001046905159686</v>
      </c>
      <c r="AG68" s="7">
        <v>1.28693339709999e-5</v>
      </c>
      <c r="AH68" s="7">
        <v>0.000468497747123</v>
      </c>
      <c r="AI68" s="7">
        <f t="array" ref="AI68:AK70">(AB68:AD70-V74:X76)/2</f>
        <v>-0.0007012887559245</v>
      </c>
      <c r="AJ68" s="7">
        <v>0.00156049917392</v>
      </c>
      <c r="AK68" s="8">
        <v>-0.001622074255154</v>
      </c>
    </row>
    <row r="69" s="5" customFormat="1" spans="2:37">
      <c r="B69" s="9">
        <v>0.03132</v>
      </c>
      <c r="C69" s="10">
        <v>3.45508</v>
      </c>
      <c r="D69" s="10">
        <v>0.06571</v>
      </c>
      <c r="E69" s="10">
        <v>-0.00032</v>
      </c>
      <c r="F69" s="10">
        <v>0.00731</v>
      </c>
      <c r="G69" s="10">
        <v>-0.00584</v>
      </c>
      <c r="H69" s="10">
        <v>0.00077</v>
      </c>
      <c r="I69" s="10">
        <v>0.00037</v>
      </c>
      <c r="J69" s="10">
        <v>-0.00015</v>
      </c>
      <c r="K69" s="10">
        <v>-0.00048</v>
      </c>
      <c r="L69" s="10">
        <v>0.0003</v>
      </c>
      <c r="M69" s="11">
        <v>0.00145</v>
      </c>
      <c r="N69" s="5"/>
      <c r="O69" s="9">
        <v>0.57081</v>
      </c>
      <c r="P69" s="10">
        <v>-0.6957</v>
      </c>
      <c r="Q69" s="11">
        <v>-0.43609</v>
      </c>
      <c r="R69" s="5"/>
      <c r="S69" s="9">
        <v>0.418873698719769</v>
      </c>
      <c r="T69" s="10">
        <v>3.77310727123075</v>
      </c>
      <c r="U69" s="10">
        <v>-0.815719902471354</v>
      </c>
      <c r="V69" s="10">
        <v>0.000445648750992</v>
      </c>
      <c r="W69" s="10">
        <v>0.000873922756348</v>
      </c>
      <c r="X69" s="10">
        <v>0.008223993786867</v>
      </c>
      <c r="Y69" s="9">
        <v>1.27680031819999e-5</v>
      </c>
      <c r="Z69" s="10">
        <v>-0.000237686113384</v>
      </c>
      <c r="AA69" s="10">
        <v>-0.000180359154749</v>
      </c>
      <c r="AB69" s="10">
        <v>0.000869505320457</v>
      </c>
      <c r="AC69" s="10">
        <v>0.000139664885692</v>
      </c>
      <c r="AD69" s="11">
        <v>-5.75393327449999e-5</v>
      </c>
      <c r="AE69" s="5"/>
      <c r="AF69" s="9">
        <v>1.28693339709999e-5</v>
      </c>
      <c r="AG69" s="10">
        <v>-0.000237686113384</v>
      </c>
      <c r="AH69" s="10">
        <v>-0.0001762656550085</v>
      </c>
      <c r="AI69" s="10">
        <v>0.0008679109976205</v>
      </c>
      <c r="AJ69" s="10">
        <v>0.000137212135262</v>
      </c>
      <c r="AK69" s="11">
        <v>-5.27442169944999e-5</v>
      </c>
    </row>
    <row r="70" s="5" customFormat="1" ht="14.25" spans="2:37">
      <c r="B70" s="9">
        <v>0.02528</v>
      </c>
      <c r="C70" s="10">
        <v>0.06571</v>
      </c>
      <c r="D70" s="10">
        <v>5.56843</v>
      </c>
      <c r="E70" s="10">
        <v>-0.00035</v>
      </c>
      <c r="F70" s="10">
        <v>-0.00923</v>
      </c>
      <c r="G70" s="10">
        <v>-0.00554</v>
      </c>
      <c r="H70" s="10">
        <v>-0.00011</v>
      </c>
      <c r="I70" s="10">
        <v>-0.00016</v>
      </c>
      <c r="J70" s="10">
        <v>0.00022</v>
      </c>
      <c r="K70" s="10">
        <v>0.00022</v>
      </c>
      <c r="L70" s="10">
        <v>0.00019</v>
      </c>
      <c r="M70" s="11">
        <v>0.00023</v>
      </c>
      <c r="N70" s="5"/>
      <c r="O70" s="12">
        <v>0.02667</v>
      </c>
      <c r="P70" s="13">
        <v>-0.51512</v>
      </c>
      <c r="Q70" s="14">
        <v>0.8567</v>
      </c>
      <c r="R70" s="5"/>
      <c r="S70" s="9">
        <v>-0.517008248495598</v>
      </c>
      <c r="T70" s="10">
        <v>-0.815719902471354</v>
      </c>
      <c r="U70" s="10">
        <v>4.94823352113485</v>
      </c>
      <c r="V70" s="10">
        <v>0.006527247949749</v>
      </c>
      <c r="W70" s="10">
        <v>0.008929959014181</v>
      </c>
      <c r="X70" s="10">
        <v>0.004619466612964</v>
      </c>
      <c r="Y70" s="9">
        <v>0.000471209453107</v>
      </c>
      <c r="Z70" s="10">
        <v>-0.000172172155268</v>
      </c>
      <c r="AA70" s="10">
        <v>0.000370778436314</v>
      </c>
      <c r="AB70" s="10">
        <v>-0.000181464225609</v>
      </c>
      <c r="AC70" s="10">
        <v>0.000450899169124</v>
      </c>
      <c r="AD70" s="11">
        <v>-0.000429361180322</v>
      </c>
      <c r="AE70" s="5"/>
      <c r="AF70" s="9">
        <v>0.000468497747123</v>
      </c>
      <c r="AG70" s="10">
        <v>-0.0001762656550085</v>
      </c>
      <c r="AH70" s="10">
        <v>0.000370778436314</v>
      </c>
      <c r="AI70" s="10">
        <v>-0.000182732330733</v>
      </c>
      <c r="AJ70" s="10">
        <v>0.0004529201831635</v>
      </c>
      <c r="AK70" s="11">
        <v>-0.000430911949326</v>
      </c>
    </row>
    <row r="71" s="5" customFormat="1" ht="14.25" spans="2:37">
      <c r="B71" s="9">
        <v>-4e-5</v>
      </c>
      <c r="C71" s="10">
        <v>-0.00032</v>
      </c>
      <c r="D71" s="10">
        <v>-0.00035</v>
      </c>
      <c r="E71" s="10">
        <v>3.30634</v>
      </c>
      <c r="F71" s="10">
        <v>0.20283</v>
      </c>
      <c r="G71" s="10">
        <v>-0.05899</v>
      </c>
      <c r="H71" s="10">
        <v>0.00151</v>
      </c>
      <c r="I71" s="10">
        <v>0.00047</v>
      </c>
      <c r="J71" s="10">
        <v>-0.00023</v>
      </c>
      <c r="K71" s="10">
        <v>-0.00014</v>
      </c>
      <c r="L71" s="10">
        <v>0.00022</v>
      </c>
      <c r="M71" s="11">
        <v>0.00383</v>
      </c>
      <c r="N71" s="5"/>
      <c r="O71" s="5"/>
      <c r="P71" s="5"/>
      <c r="Q71" s="5"/>
      <c r="R71" s="5"/>
      <c r="S71" s="9">
        <v>-0.00376358831271</v>
      </c>
      <c r="T71" s="10">
        <v>0.000445648750992</v>
      </c>
      <c r="U71" s="10">
        <v>0.006527247949749</v>
      </c>
      <c r="V71" s="10">
        <v>4.84227633657818</v>
      </c>
      <c r="W71" s="10">
        <v>1.9893441564112</v>
      </c>
      <c r="X71" s="10">
        <v>1.48587681507314</v>
      </c>
      <c r="Y71" s="9">
        <v>0.000692589734598</v>
      </c>
      <c r="Z71" s="10">
        <v>-0.000866316674784</v>
      </c>
      <c r="AA71" s="10">
        <v>0.000184000435857</v>
      </c>
      <c r="AB71" s="10">
        <v>0.001687709381748</v>
      </c>
      <c r="AC71" s="10">
        <v>0.000569505281772</v>
      </c>
      <c r="AD71" s="11">
        <v>-0.000415490056029</v>
      </c>
      <c r="AE71" s="5"/>
      <c r="AF71" s="9">
        <f t="array" ref="AF71:AH73">(Y71:AA73-S77:U79)/2</f>
        <v>0.0007012887559245</v>
      </c>
      <c r="AG71" s="10">
        <v>-0.0008679109976205</v>
      </c>
      <c r="AH71" s="10">
        <v>0.000182732330733</v>
      </c>
      <c r="AI71" s="10">
        <f t="array" ref="AI71:AK73">(AB71:AD73+V77:X79)/2</f>
        <v>0.001687709381748</v>
      </c>
      <c r="AJ71" s="10">
        <v>0.00058671821096</v>
      </c>
      <c r="AK71" s="11">
        <v>-0.000409669766007</v>
      </c>
    </row>
    <row r="72" s="5" customFormat="1" spans="2:37">
      <c r="B72" s="9">
        <v>-0.00702</v>
      </c>
      <c r="C72" s="10">
        <v>0.00731</v>
      </c>
      <c r="D72" s="10">
        <v>-0.00923</v>
      </c>
      <c r="E72" s="10">
        <v>0.20283</v>
      </c>
      <c r="F72" s="10">
        <v>8.89769</v>
      </c>
      <c r="G72" s="10">
        <v>-0.17173</v>
      </c>
      <c r="H72" s="10">
        <v>0.00037</v>
      </c>
      <c r="I72" s="10">
        <v>-0.0003</v>
      </c>
      <c r="J72" s="10">
        <v>-0.00019</v>
      </c>
      <c r="K72" s="10">
        <v>0.00025</v>
      </c>
      <c r="L72" s="10">
        <v>0.00141</v>
      </c>
      <c r="M72" s="11">
        <v>0.00053</v>
      </c>
      <c r="N72" s="5"/>
      <c r="O72" s="6">
        <v>-0.82063</v>
      </c>
      <c r="P72" s="7">
        <v>-0.50057</v>
      </c>
      <c r="Q72" s="8">
        <v>-0.27567</v>
      </c>
      <c r="R72" s="5"/>
      <c r="S72" s="9">
        <v>-0.00496686155271</v>
      </c>
      <c r="T72" s="10">
        <v>0.000873922756348001</v>
      </c>
      <c r="U72" s="10">
        <v>0.008929959014181</v>
      </c>
      <c r="V72" s="10">
        <v>1.9893441564112</v>
      </c>
      <c r="W72" s="10">
        <v>5.88157773606235</v>
      </c>
      <c r="X72" s="10">
        <v>1.76974740003852</v>
      </c>
      <c r="Y72" s="9">
        <v>-0.00155185245502</v>
      </c>
      <c r="Z72" s="10">
        <v>-0.000134759384832</v>
      </c>
      <c r="AA72" s="10">
        <v>-0.000454941197203</v>
      </c>
      <c r="AB72" s="10">
        <v>0.000603931140148</v>
      </c>
      <c r="AC72" s="10">
        <v>-0.002760643211052</v>
      </c>
      <c r="AD72" s="11">
        <v>0.005232657628945</v>
      </c>
      <c r="AE72" s="5"/>
      <c r="AF72" s="9">
        <v>-0.00156049917392</v>
      </c>
      <c r="AG72" s="10">
        <v>-0.000137212135262</v>
      </c>
      <c r="AH72" s="10">
        <v>-0.0004529201831635</v>
      </c>
      <c r="AI72" s="10">
        <v>0.00058671821096</v>
      </c>
      <c r="AJ72" s="10">
        <v>-0.002760643211052</v>
      </c>
      <c r="AK72" s="11">
        <v>0.0052416752084285</v>
      </c>
    </row>
    <row r="73" s="5" customFormat="1" ht="14.25" spans="2:37">
      <c r="B73" s="9">
        <v>0.00011</v>
      </c>
      <c r="C73" s="10">
        <v>-0.00584</v>
      </c>
      <c r="D73" s="10">
        <v>-0.00554</v>
      </c>
      <c r="E73" s="10">
        <v>-0.05899</v>
      </c>
      <c r="F73" s="10">
        <v>-0.17173</v>
      </c>
      <c r="G73" s="10">
        <v>3.8583</v>
      </c>
      <c r="H73" s="10">
        <v>-0.00133</v>
      </c>
      <c r="I73" s="10">
        <v>-0.00144</v>
      </c>
      <c r="J73" s="10">
        <v>-0.00022</v>
      </c>
      <c r="K73" s="10">
        <v>0.00385</v>
      </c>
      <c r="L73" s="10">
        <v>0.00051</v>
      </c>
      <c r="M73" s="11">
        <v>-0.00849</v>
      </c>
      <c r="N73" s="5"/>
      <c r="O73" s="9">
        <v>0.57084</v>
      </c>
      <c r="P73" s="10">
        <v>-0.69568</v>
      </c>
      <c r="Q73" s="11">
        <v>-0.43608</v>
      </c>
      <c r="R73" s="5"/>
      <c r="S73" s="9">
        <v>0.001350411352155</v>
      </c>
      <c r="T73" s="10">
        <v>0.008223993786867</v>
      </c>
      <c r="U73" s="10">
        <v>0.004619466612964</v>
      </c>
      <c r="V73" s="10">
        <v>1.48587681507314</v>
      </c>
      <c r="W73" s="10">
        <v>1.76974740003852</v>
      </c>
      <c r="X73" s="10">
        <v>5.33838380668572</v>
      </c>
      <c r="Y73" s="12">
        <v>0.001618957685329</v>
      </c>
      <c r="Z73" s="13">
        <v>4.7949101244e-5</v>
      </c>
      <c r="AA73" s="13">
        <v>0.00043246271833</v>
      </c>
      <c r="AB73" s="13">
        <v>-0.000403849475985</v>
      </c>
      <c r="AC73" s="13">
        <v>0.005250692787912</v>
      </c>
      <c r="AD73" s="14">
        <v>-0.006147109531557</v>
      </c>
      <c r="AE73" s="5"/>
      <c r="AF73" s="12">
        <v>0.001622074255154</v>
      </c>
      <c r="AG73" s="13">
        <v>5.27442169944999e-5</v>
      </c>
      <c r="AH73" s="13">
        <v>0.000430911949326</v>
      </c>
      <c r="AI73" s="13">
        <v>-0.000409669766007</v>
      </c>
      <c r="AJ73" s="13">
        <v>0.0052416752084285</v>
      </c>
      <c r="AK73" s="14">
        <v>-0.006147109531557</v>
      </c>
    </row>
    <row r="74" s="5" customFormat="1" ht="14.25" spans="2:37">
      <c r="B74" s="9">
        <v>0.00059</v>
      </c>
      <c r="C74" s="10">
        <v>0.00077</v>
      </c>
      <c r="D74" s="10">
        <v>-0.00011</v>
      </c>
      <c r="E74" s="10">
        <v>0.00151</v>
      </c>
      <c r="F74" s="10">
        <v>0.00037</v>
      </c>
      <c r="G74" s="10">
        <v>-0.00133</v>
      </c>
      <c r="H74" s="10">
        <v>3.18986</v>
      </c>
      <c r="I74" s="10">
        <v>0.03128</v>
      </c>
      <c r="J74" s="10">
        <v>0.02599</v>
      </c>
      <c r="K74" s="10">
        <v>0.00045</v>
      </c>
      <c r="L74" s="10">
        <v>0.00975</v>
      </c>
      <c r="M74" s="11">
        <v>0.00187</v>
      </c>
      <c r="N74" s="5"/>
      <c r="O74" s="12">
        <v>0.02651</v>
      </c>
      <c r="P74" s="13">
        <v>-0.51522</v>
      </c>
      <c r="Q74" s="14">
        <v>0.85665</v>
      </c>
      <c r="R74" s="5"/>
      <c r="S74" s="6">
        <v>0.001046905159686</v>
      </c>
      <c r="T74" s="7">
        <v>1.27680031819999e-5</v>
      </c>
      <c r="U74" s="7">
        <v>0.000471209453107</v>
      </c>
      <c r="V74" s="7">
        <v>0.000692589734598</v>
      </c>
      <c r="W74" s="7">
        <v>-0.00155185245502</v>
      </c>
      <c r="X74" s="8">
        <v>0.001618957685329</v>
      </c>
      <c r="Y74" s="10">
        <v>3.4919800306018</v>
      </c>
      <c r="Z74" s="10">
        <v>0.418407104623308</v>
      </c>
      <c r="AA74" s="10">
        <v>-0.517872833304987</v>
      </c>
      <c r="AB74" s="10">
        <v>0.00348892176618</v>
      </c>
      <c r="AC74" s="10">
        <v>0.006618986466416</v>
      </c>
      <c r="AD74" s="11">
        <v>-0.000867918313261001</v>
      </c>
      <c r="AE74" s="5" t="s">
        <v>47</v>
      </c>
      <c r="AF74" s="9">
        <f t="array" ref="AF74:AK79">TRANSPOSE(AF68:AK73)</f>
        <v>0.001046905159686</v>
      </c>
      <c r="AG74" s="10">
        <v>1.28693339709999e-5</v>
      </c>
      <c r="AH74" s="10">
        <v>0.000468497747123</v>
      </c>
      <c r="AI74" s="10">
        <v>0.0007012887559245</v>
      </c>
      <c r="AJ74" s="10">
        <v>-0.00156049917392</v>
      </c>
      <c r="AK74" s="11">
        <v>0.001622074255154</v>
      </c>
    </row>
    <row r="75" s="5" customFormat="1" spans="2:37">
      <c r="B75" s="9">
        <v>0.00077</v>
      </c>
      <c r="C75" s="10">
        <v>0.00037</v>
      </c>
      <c r="D75" s="10">
        <v>-0.00016</v>
      </c>
      <c r="E75" s="10">
        <v>0.00047</v>
      </c>
      <c r="F75" s="10">
        <v>-0.0003</v>
      </c>
      <c r="G75" s="10">
        <v>-0.00144</v>
      </c>
      <c r="H75" s="10">
        <v>0.03128</v>
      </c>
      <c r="I75" s="10">
        <v>3.45227</v>
      </c>
      <c r="J75" s="10">
        <v>0.06701</v>
      </c>
      <c r="K75" s="10">
        <v>-0.00116</v>
      </c>
      <c r="L75" s="10">
        <v>-0.00653</v>
      </c>
      <c r="M75" s="11">
        <v>0.00364</v>
      </c>
      <c r="N75" s="5"/>
      <c r="O75" s="5"/>
      <c r="P75" s="5"/>
      <c r="Q75" s="5"/>
      <c r="R75" s="5"/>
      <c r="S75" s="9">
        <v>1.29706647599999e-5</v>
      </c>
      <c r="T75" s="10">
        <v>-0.000237686113384</v>
      </c>
      <c r="U75" s="10">
        <v>-0.000172172155268</v>
      </c>
      <c r="V75" s="10">
        <v>-0.000866316674784</v>
      </c>
      <c r="W75" s="10">
        <v>-0.000134759384832</v>
      </c>
      <c r="X75" s="11">
        <v>4.7949101244e-5</v>
      </c>
      <c r="Y75" s="10">
        <v>0.418407104623308</v>
      </c>
      <c r="Z75" s="10">
        <v>3.77120420666288</v>
      </c>
      <c r="AA75" s="10">
        <v>-0.815130722770108</v>
      </c>
      <c r="AB75" s="10">
        <v>-0.004946869531524</v>
      </c>
      <c r="AC75" s="10">
        <v>-0.003030062002352</v>
      </c>
      <c r="AD75" s="11">
        <v>-0.007124864965064</v>
      </c>
      <c r="AE75" s="5"/>
      <c r="AF75" s="9">
        <v>1.28693339709999e-5</v>
      </c>
      <c r="AG75" s="10">
        <v>-0.000237686113384</v>
      </c>
      <c r="AH75" s="10">
        <v>-0.0001762656550085</v>
      </c>
      <c r="AI75" s="10">
        <v>-0.0008679109976205</v>
      </c>
      <c r="AJ75" s="10">
        <v>-0.000137212135262</v>
      </c>
      <c r="AK75" s="11">
        <v>5.27442169944999e-5</v>
      </c>
    </row>
    <row r="76" s="5" customFormat="1" spans="2:37">
      <c r="B76" s="9">
        <v>-0.00011</v>
      </c>
      <c r="C76" s="10">
        <v>-0.00015</v>
      </c>
      <c r="D76" s="10">
        <v>0.00022</v>
      </c>
      <c r="E76" s="10">
        <v>-0.00023</v>
      </c>
      <c r="F76" s="10">
        <v>-0.00019</v>
      </c>
      <c r="G76" s="10">
        <v>-0.00022</v>
      </c>
      <c r="H76" s="10">
        <v>0.02599</v>
      </c>
      <c r="I76" s="10">
        <v>0.06701</v>
      </c>
      <c r="J76" s="10">
        <v>5.56404</v>
      </c>
      <c r="K76" s="10">
        <v>-0.00247</v>
      </c>
      <c r="L76" s="10">
        <v>0.00425</v>
      </c>
      <c r="M76" s="11">
        <v>0.00448</v>
      </c>
      <c r="N76" s="5"/>
      <c r="O76" s="5"/>
      <c r="P76" s="5"/>
      <c r="Q76" s="5"/>
      <c r="R76" s="5"/>
      <c r="S76" s="9">
        <v>0.000465786041139</v>
      </c>
      <c r="T76" s="10">
        <v>-0.000180359154749</v>
      </c>
      <c r="U76" s="10">
        <v>0.000370778436314</v>
      </c>
      <c r="V76" s="10">
        <v>0.000184000435857</v>
      </c>
      <c r="W76" s="10">
        <v>-0.000454941197203</v>
      </c>
      <c r="X76" s="11">
        <v>0.00043246271833</v>
      </c>
      <c r="Y76" s="10">
        <v>-0.517872833304987</v>
      </c>
      <c r="Z76" s="10">
        <v>-0.815130722770108</v>
      </c>
      <c r="AA76" s="10">
        <v>4.94299344282003</v>
      </c>
      <c r="AB76" s="10">
        <v>-0.002954440977591</v>
      </c>
      <c r="AC76" s="10">
        <v>-0.006790413510552</v>
      </c>
      <c r="AD76" s="11">
        <v>-0.002058746483775</v>
      </c>
      <c r="AE76" s="5"/>
      <c r="AF76" s="9">
        <v>0.000468497747123</v>
      </c>
      <c r="AG76" s="10">
        <v>-0.0001762656550085</v>
      </c>
      <c r="AH76" s="10">
        <v>0.000370778436314</v>
      </c>
      <c r="AI76" s="10">
        <v>0.000182732330733</v>
      </c>
      <c r="AJ76" s="10">
        <v>-0.0004529201831635</v>
      </c>
      <c r="AK76" s="11">
        <v>0.000430911949326</v>
      </c>
    </row>
    <row r="77" s="5" customFormat="1" spans="2:37">
      <c r="B77" s="9">
        <v>-0.00153</v>
      </c>
      <c r="C77" s="10">
        <v>-0.00048</v>
      </c>
      <c r="D77" s="10">
        <v>0.00022</v>
      </c>
      <c r="E77" s="10">
        <v>-0.00014</v>
      </c>
      <c r="F77" s="10">
        <v>0.00025</v>
      </c>
      <c r="G77" s="10">
        <v>0.00385</v>
      </c>
      <c r="H77" s="10">
        <v>0.00045</v>
      </c>
      <c r="I77" s="10">
        <v>-0.00116</v>
      </c>
      <c r="J77" s="10">
        <v>-0.00247</v>
      </c>
      <c r="K77" s="10">
        <v>3.30503</v>
      </c>
      <c r="L77" s="10">
        <v>0.20287</v>
      </c>
      <c r="M77" s="11">
        <v>-0.0588</v>
      </c>
      <c r="N77" s="5"/>
      <c r="O77" s="5"/>
      <c r="P77" s="5"/>
      <c r="Q77" s="5"/>
      <c r="R77" s="5"/>
      <c r="S77" s="9">
        <v>-0.000709987777251</v>
      </c>
      <c r="T77" s="10">
        <v>0.000869505320457</v>
      </c>
      <c r="U77" s="10">
        <v>-0.000181464225609</v>
      </c>
      <c r="V77" s="10">
        <v>0.001687709381748</v>
      </c>
      <c r="W77" s="10">
        <v>0.000603931140148</v>
      </c>
      <c r="X77" s="11">
        <v>-0.000403849475985</v>
      </c>
      <c r="Y77" s="10">
        <v>0.00348892176618</v>
      </c>
      <c r="Z77" s="10">
        <v>-0.004946869531524</v>
      </c>
      <c r="AA77" s="10">
        <v>-0.002954440977591</v>
      </c>
      <c r="AB77" s="10">
        <v>4.83785323530054</v>
      </c>
      <c r="AC77" s="10">
        <v>1.98508577798944</v>
      </c>
      <c r="AD77" s="11">
        <v>1.48534828443074</v>
      </c>
      <c r="AE77" s="5"/>
      <c r="AF77" s="9">
        <v>-0.0007012887559245</v>
      </c>
      <c r="AG77" s="10">
        <v>0.0008679109976205</v>
      </c>
      <c r="AH77" s="10">
        <v>-0.000182732330733</v>
      </c>
      <c r="AI77" s="10">
        <v>0.001687709381748</v>
      </c>
      <c r="AJ77" s="10">
        <v>0.00058671821096</v>
      </c>
      <c r="AK77" s="11">
        <v>-0.000409669766007</v>
      </c>
    </row>
    <row r="78" s="5" customFormat="1" spans="2:37">
      <c r="B78" s="9">
        <v>-0.00037</v>
      </c>
      <c r="C78" s="10">
        <v>0.0003</v>
      </c>
      <c r="D78" s="10">
        <v>0.00019</v>
      </c>
      <c r="E78" s="10">
        <v>0.00022</v>
      </c>
      <c r="F78" s="10">
        <v>0.00141</v>
      </c>
      <c r="G78" s="10">
        <v>0.00051</v>
      </c>
      <c r="H78" s="10">
        <v>0.00975</v>
      </c>
      <c r="I78" s="10">
        <v>-0.00653</v>
      </c>
      <c r="J78" s="10">
        <v>0.00425</v>
      </c>
      <c r="K78" s="10">
        <v>0.20287</v>
      </c>
      <c r="L78" s="10">
        <v>8.88912</v>
      </c>
      <c r="M78" s="11">
        <v>-0.1746</v>
      </c>
      <c r="N78" s="5"/>
      <c r="O78" s="5"/>
      <c r="P78" s="5"/>
      <c r="Q78" s="5"/>
      <c r="R78" s="5"/>
      <c r="S78" s="9">
        <v>0.00156914589282</v>
      </c>
      <c r="T78" s="10">
        <v>0.000139664885692</v>
      </c>
      <c r="U78" s="10">
        <v>0.000450899169124</v>
      </c>
      <c r="V78" s="10">
        <v>0.000569505281772</v>
      </c>
      <c r="W78" s="10">
        <v>-0.002760643211052</v>
      </c>
      <c r="X78" s="11">
        <v>0.005250692787912</v>
      </c>
      <c r="Y78" s="10">
        <v>0.006618986466416</v>
      </c>
      <c r="Z78" s="10">
        <v>-0.003030062002352</v>
      </c>
      <c r="AA78" s="10">
        <v>-0.006790413510552</v>
      </c>
      <c r="AB78" s="10">
        <v>1.98508577798944</v>
      </c>
      <c r="AC78" s="10">
        <v>5.87421306142066</v>
      </c>
      <c r="AD78" s="11">
        <v>1.76962008313085</v>
      </c>
      <c r="AE78" s="5"/>
      <c r="AF78" s="9">
        <v>0.00156049917392</v>
      </c>
      <c r="AG78" s="10">
        <v>0.000137212135262</v>
      </c>
      <c r="AH78" s="10">
        <v>0.0004529201831635</v>
      </c>
      <c r="AI78" s="10">
        <v>0.00058671821096</v>
      </c>
      <c r="AJ78" s="10">
        <v>-0.002760643211052</v>
      </c>
      <c r="AK78" s="11">
        <v>0.0052416752084285</v>
      </c>
    </row>
    <row r="79" s="5" customFormat="1" ht="14.25" spans="2:37">
      <c r="B79" s="12">
        <v>0.00133</v>
      </c>
      <c r="C79" s="13">
        <v>0.00145</v>
      </c>
      <c r="D79" s="13">
        <v>0.00023</v>
      </c>
      <c r="E79" s="13">
        <v>0.00383</v>
      </c>
      <c r="F79" s="13">
        <v>0.00053</v>
      </c>
      <c r="G79" s="13">
        <v>-0.00849</v>
      </c>
      <c r="H79" s="13">
        <v>0.00187</v>
      </c>
      <c r="I79" s="13">
        <v>0.00364</v>
      </c>
      <c r="J79" s="13">
        <v>0.00448</v>
      </c>
      <c r="K79" s="13">
        <v>-0.0588</v>
      </c>
      <c r="L79" s="13">
        <v>-0.1746</v>
      </c>
      <c r="M79" s="14">
        <v>3.85432</v>
      </c>
      <c r="N79" s="5"/>
      <c r="O79" s="5"/>
      <c r="P79" s="5"/>
      <c r="Q79" s="5"/>
      <c r="R79" s="5"/>
      <c r="S79" s="12">
        <v>-0.001625190824979</v>
      </c>
      <c r="T79" s="13">
        <v>-5.75393327449998e-5</v>
      </c>
      <c r="U79" s="13">
        <v>-0.000429361180322</v>
      </c>
      <c r="V79" s="13">
        <v>-0.000415490056029</v>
      </c>
      <c r="W79" s="13">
        <v>0.005232657628945</v>
      </c>
      <c r="X79" s="14">
        <v>-0.006147109531557</v>
      </c>
      <c r="Y79" s="13">
        <v>-0.000867918313260999</v>
      </c>
      <c r="Z79" s="13">
        <v>-0.007124864965064</v>
      </c>
      <c r="AA79" s="13">
        <v>-0.002058746483775</v>
      </c>
      <c r="AB79" s="13">
        <v>1.48534828443074</v>
      </c>
      <c r="AC79" s="13">
        <v>1.76962008313085</v>
      </c>
      <c r="AD79" s="14">
        <v>5.33635557133688</v>
      </c>
      <c r="AE79" s="5"/>
      <c r="AF79" s="12">
        <v>-0.001622074255154</v>
      </c>
      <c r="AG79" s="13">
        <v>-5.27442169944999e-5</v>
      </c>
      <c r="AH79" s="13">
        <v>-0.000430911949326</v>
      </c>
      <c r="AI79" s="13">
        <v>-0.000409669766007</v>
      </c>
      <c r="AJ79" s="13">
        <v>0.0052416752084285</v>
      </c>
      <c r="AK79" s="14">
        <v>-0.006147109531557</v>
      </c>
    </row>
    <row r="81" s="5" customFormat="1" ht="14.25" spans="2:2">
      <c r="B81" s="5" t="s">
        <v>49</v>
      </c>
    </row>
    <row r="82" s="5" customFormat="1" spans="2:37">
      <c r="B82" s="6">
        <v>3.17616</v>
      </c>
      <c r="C82" s="7">
        <v>0.03319</v>
      </c>
      <c r="D82" s="7">
        <v>-0.00061</v>
      </c>
      <c r="E82" s="7">
        <v>-0.00565</v>
      </c>
      <c r="F82" s="7">
        <v>0.01345</v>
      </c>
      <c r="G82" s="7">
        <v>0.00749</v>
      </c>
      <c r="H82" s="7">
        <v>-0.03687</v>
      </c>
      <c r="I82" s="7">
        <v>-0.1489</v>
      </c>
      <c r="J82" s="7">
        <v>0.1047</v>
      </c>
      <c r="K82" s="7">
        <v>0.12361</v>
      </c>
      <c r="L82" s="7">
        <v>-0.12122</v>
      </c>
      <c r="M82" s="8">
        <v>-0.0872</v>
      </c>
      <c r="N82" s="5"/>
      <c r="O82" s="6">
        <v>-0.82131</v>
      </c>
      <c r="P82" s="7">
        <v>-0.49968</v>
      </c>
      <c r="Q82" s="8">
        <v>-0.27528</v>
      </c>
      <c r="R82" s="5"/>
      <c r="S82" s="6">
        <v>3.46894261010064</v>
      </c>
      <c r="T82" s="7">
        <v>0.417760361369551</v>
      </c>
      <c r="U82" s="7">
        <v>-0.512534683812948</v>
      </c>
      <c r="V82" s="7">
        <v>0.006776510862627</v>
      </c>
      <c r="W82" s="7">
        <v>0.024201046913883</v>
      </c>
      <c r="X82" s="7">
        <v>0.000152792050938001</v>
      </c>
      <c r="Y82" s="6">
        <v>-0.164001605128344</v>
      </c>
      <c r="Z82" s="7">
        <v>-0.086887876545354</v>
      </c>
      <c r="AA82" s="7">
        <v>-0.340325876362938</v>
      </c>
      <c r="AB82" s="7">
        <v>-0.059676582799854</v>
      </c>
      <c r="AC82" s="7">
        <v>-0.386307985860624</v>
      </c>
      <c r="AD82" s="8">
        <v>0.084044224592802</v>
      </c>
      <c r="AE82" s="15" t="s">
        <v>46</v>
      </c>
      <c r="AF82" s="6">
        <f t="array" ref="AF82:AH84">(Y82:AA84+S88:U90)/2</f>
        <v>-0.164001605128344</v>
      </c>
      <c r="AG82" s="7">
        <v>-0.086883496863468</v>
      </c>
      <c r="AH82" s="7">
        <v>-0.340308570592425</v>
      </c>
      <c r="AI82" s="7">
        <f t="array" ref="AI82:AK84">(AB82:AD84-V88:X90)/2</f>
        <v>-0.059741376736437</v>
      </c>
      <c r="AJ82" s="7">
        <v>-0.386318843141715</v>
      </c>
      <c r="AK82" s="8">
        <v>0.0840739037693415</v>
      </c>
    </row>
    <row r="83" s="5" customFormat="1" spans="2:37">
      <c r="B83" s="9">
        <v>0.03319</v>
      </c>
      <c r="C83" s="10">
        <v>3.42744</v>
      </c>
      <c r="D83" s="10">
        <v>0.06994</v>
      </c>
      <c r="E83" s="10">
        <v>-0.00927</v>
      </c>
      <c r="F83" s="10">
        <v>0.0351</v>
      </c>
      <c r="G83" s="10">
        <v>0.02732</v>
      </c>
      <c r="H83" s="10">
        <v>-0.14882</v>
      </c>
      <c r="I83" s="10">
        <v>-0.56424</v>
      </c>
      <c r="J83" s="10">
        <v>0.31269</v>
      </c>
      <c r="K83" s="10">
        <v>0.19696</v>
      </c>
      <c r="L83" s="10">
        <v>-0.39263</v>
      </c>
      <c r="M83" s="11">
        <v>-0.48417</v>
      </c>
      <c r="N83" s="5"/>
      <c r="O83" s="9">
        <v>0.56983</v>
      </c>
      <c r="P83" s="10">
        <v>-0.69538</v>
      </c>
      <c r="Q83" s="11">
        <v>-0.43788</v>
      </c>
      <c r="R83" s="5"/>
      <c r="S83" s="9">
        <v>0.41776036136955</v>
      </c>
      <c r="T83" s="10">
        <v>3.77933053342124</v>
      </c>
      <c r="U83" s="10">
        <v>-0.85525240333214</v>
      </c>
      <c r="V83" s="10">
        <v>0.001272515426979</v>
      </c>
      <c r="W83" s="10">
        <v>0.004610886396535</v>
      </c>
      <c r="X83" s="10">
        <v>-0.000556622817281999</v>
      </c>
      <c r="Y83" s="9">
        <v>-0.086879117181582</v>
      </c>
      <c r="Z83" s="10">
        <v>-0.052438123572808</v>
      </c>
      <c r="AA83" s="10">
        <v>-0.175629265951538</v>
      </c>
      <c r="AB83" s="10">
        <v>-0.110070706689096</v>
      </c>
      <c r="AC83" s="10">
        <v>-0.193132657787492</v>
      </c>
      <c r="AD83" s="11">
        <v>0.097026384145294</v>
      </c>
      <c r="AE83" s="5"/>
      <c r="AF83" s="9">
        <v>-0.086883496863468</v>
      </c>
      <c r="AG83" s="10">
        <v>-0.052438123572808</v>
      </c>
      <c r="AH83" s="10">
        <v>-0.175631000221056</v>
      </c>
      <c r="AI83" s="10">
        <v>-0.110109816239442</v>
      </c>
      <c r="AJ83" s="10">
        <v>-0.193137848410151</v>
      </c>
      <c r="AK83" s="11">
        <v>0.097055787106818</v>
      </c>
    </row>
    <row r="84" s="5" customFormat="1" ht="14.25" spans="2:37">
      <c r="B84" s="9">
        <v>-0.00061</v>
      </c>
      <c r="C84" s="10">
        <v>0.06994</v>
      </c>
      <c r="D84" s="10">
        <v>5.60172</v>
      </c>
      <c r="E84" s="10">
        <v>0.00379</v>
      </c>
      <c r="F84" s="10">
        <v>-0.03012</v>
      </c>
      <c r="G84" s="10">
        <v>-0.02714</v>
      </c>
      <c r="H84" s="10">
        <v>0.10466</v>
      </c>
      <c r="I84" s="10">
        <v>0.31269</v>
      </c>
      <c r="J84" s="10">
        <v>-0.12411</v>
      </c>
      <c r="K84" s="10">
        <v>-0.11317</v>
      </c>
      <c r="L84" s="10">
        <v>0.14793</v>
      </c>
      <c r="M84" s="11">
        <v>0.20342</v>
      </c>
      <c r="N84" s="5"/>
      <c r="O84" s="12">
        <v>0.02738</v>
      </c>
      <c r="P84" s="13">
        <v>-0.51649</v>
      </c>
      <c r="Q84" s="14">
        <v>0.85585</v>
      </c>
      <c r="R84" s="5"/>
      <c r="S84" s="9">
        <v>-0.512534683812948</v>
      </c>
      <c r="T84" s="10">
        <v>-0.85525240333214</v>
      </c>
      <c r="U84" s="10">
        <v>4.95703546802811</v>
      </c>
      <c r="V84" s="10">
        <v>0.02550813995688</v>
      </c>
      <c r="W84" s="10">
        <v>0.051024312375792</v>
      </c>
      <c r="X84" s="10">
        <v>-0.00907745726347601</v>
      </c>
      <c r="Y84" s="9">
        <v>-0.340291264821912</v>
      </c>
      <c r="Z84" s="10">
        <v>-0.175632734490575</v>
      </c>
      <c r="AA84" s="10">
        <v>-0.508778861568826</v>
      </c>
      <c r="AB84" s="10">
        <v>-0.118677494795271</v>
      </c>
      <c r="AC84" s="10">
        <v>-0.522692970978435</v>
      </c>
      <c r="AD84" s="11">
        <v>0.187166939660752</v>
      </c>
      <c r="AE84" s="5"/>
      <c r="AF84" s="9">
        <v>-0.340308570592425</v>
      </c>
      <c r="AG84" s="10">
        <v>-0.175631000221056</v>
      </c>
      <c r="AH84" s="10">
        <v>-0.508778861568826</v>
      </c>
      <c r="AI84" s="10">
        <v>-0.118764489968252</v>
      </c>
      <c r="AJ84" s="10">
        <v>-0.522726528162082</v>
      </c>
      <c r="AK84" s="11">
        <v>0.187257420375294</v>
      </c>
    </row>
    <row r="85" s="5" customFormat="1" ht="14.25" spans="2:37">
      <c r="B85" s="9">
        <v>-0.00565</v>
      </c>
      <c r="C85" s="10">
        <v>-0.00927</v>
      </c>
      <c r="D85" s="10">
        <v>0.00379</v>
      </c>
      <c r="E85" s="10">
        <v>3.27442</v>
      </c>
      <c r="F85" s="10">
        <v>0.19779</v>
      </c>
      <c r="G85" s="10">
        <v>-0.0732</v>
      </c>
      <c r="H85" s="10">
        <v>-0.12356</v>
      </c>
      <c r="I85" s="10">
        <v>-0.19688</v>
      </c>
      <c r="J85" s="10">
        <v>0.11316</v>
      </c>
      <c r="K85" s="10">
        <v>0.0366</v>
      </c>
      <c r="L85" s="10">
        <v>-0.16718</v>
      </c>
      <c r="M85" s="11">
        <v>-0.18683</v>
      </c>
      <c r="N85" s="5"/>
      <c r="O85" s="5"/>
      <c r="P85" s="5"/>
      <c r="Q85" s="5"/>
      <c r="R85" s="5"/>
      <c r="S85" s="9">
        <v>0.006776510862627</v>
      </c>
      <c r="T85" s="10">
        <v>0.001272515426979</v>
      </c>
      <c r="U85" s="10">
        <v>0.02550813995688</v>
      </c>
      <c r="V85" s="10">
        <v>4.79906507006311</v>
      </c>
      <c r="W85" s="10">
        <v>1.98544180641996</v>
      </c>
      <c r="X85" s="10">
        <v>1.53864630701772</v>
      </c>
      <c r="Y85" s="9">
        <v>0.05980617067302</v>
      </c>
      <c r="Z85" s="10">
        <v>0.110148925789788</v>
      </c>
      <c r="AA85" s="10">
        <v>0.118851485141232</v>
      </c>
      <c r="AB85" s="10">
        <v>-0.089308044880983</v>
      </c>
      <c r="AC85" s="10">
        <v>0.056207657613291</v>
      </c>
      <c r="AD85" s="11">
        <v>-0.01385663420463</v>
      </c>
      <c r="AE85" s="5"/>
      <c r="AF85" s="9">
        <f t="array" ref="AF85:AH87">(Y85:AA87-S91:U93)/2</f>
        <v>0.059741376736437</v>
      </c>
      <c r="AG85" s="10">
        <v>0.110109816239442</v>
      </c>
      <c r="AH85" s="10">
        <v>0.118764489968252</v>
      </c>
      <c r="AI85" s="10">
        <f t="array" ref="AI85:AK87">(AB85:AD87+V91:X93)/2</f>
        <v>-0.089308044880983</v>
      </c>
      <c r="AJ85" s="10">
        <v>0.056109885787041</v>
      </c>
      <c r="AK85" s="11">
        <v>-0.013816200542604</v>
      </c>
    </row>
    <row r="86" s="5" customFormat="1" spans="2:37">
      <c r="B86" s="9">
        <v>0.01345</v>
      </c>
      <c r="C86" s="10">
        <v>0.0351</v>
      </c>
      <c r="D86" s="10">
        <v>-0.03012</v>
      </c>
      <c r="E86" s="10">
        <v>0.19779</v>
      </c>
      <c r="F86" s="10">
        <v>8.93709</v>
      </c>
      <c r="G86" s="10">
        <v>-0.19905</v>
      </c>
      <c r="H86" s="10">
        <v>0.12123</v>
      </c>
      <c r="I86" s="10">
        <v>0.39272</v>
      </c>
      <c r="J86" s="10">
        <v>-0.14795</v>
      </c>
      <c r="K86" s="10">
        <v>-0.16726</v>
      </c>
      <c r="L86" s="10">
        <v>0.15019</v>
      </c>
      <c r="M86" s="11">
        <v>0.18002</v>
      </c>
      <c r="N86" s="5"/>
      <c r="O86" s="6">
        <v>-0.82134</v>
      </c>
      <c r="P86" s="7">
        <v>-0.49968</v>
      </c>
      <c r="Q86" s="8">
        <v>-0.27519</v>
      </c>
      <c r="R86" s="5"/>
      <c r="S86" s="9">
        <v>0.024201046913883</v>
      </c>
      <c r="T86" s="10">
        <v>0.00461088639653501</v>
      </c>
      <c r="U86" s="10">
        <v>0.051024312375792</v>
      </c>
      <c r="V86" s="10">
        <v>1.98544180641996</v>
      </c>
      <c r="W86" s="10">
        <v>5.8629642056155</v>
      </c>
      <c r="X86" s="10">
        <v>1.83103672913645</v>
      </c>
      <c r="Y86" s="9">
        <v>0.386329700422806</v>
      </c>
      <c r="Z86" s="10">
        <v>0.19314303903281</v>
      </c>
      <c r="AA86" s="10">
        <v>0.522760085345728</v>
      </c>
      <c r="AB86" s="10">
        <v>0.056012113960791</v>
      </c>
      <c r="AC86" s="10">
        <v>0.472478489891239</v>
      </c>
      <c r="AD86" s="11">
        <v>-0.150980222575766</v>
      </c>
      <c r="AE86" s="5"/>
      <c r="AF86" s="9">
        <v>0.386318843141715</v>
      </c>
      <c r="AG86" s="10">
        <v>0.193137848410151</v>
      </c>
      <c r="AH86" s="10">
        <v>0.522726528162082</v>
      </c>
      <c r="AI86" s="10">
        <v>0.056109885787041</v>
      </c>
      <c r="AJ86" s="10">
        <v>0.472478489891239</v>
      </c>
      <c r="AK86" s="11">
        <v>-0.151052377173065</v>
      </c>
    </row>
    <row r="87" s="5" customFormat="1" ht="14.25" spans="2:37">
      <c r="B87" s="9">
        <v>0.00749</v>
      </c>
      <c r="C87" s="10">
        <v>0.02732</v>
      </c>
      <c r="D87" s="10">
        <v>-0.02714</v>
      </c>
      <c r="E87" s="10">
        <v>-0.0732</v>
      </c>
      <c r="F87" s="10">
        <v>-0.19905</v>
      </c>
      <c r="G87" s="10">
        <v>3.75311</v>
      </c>
      <c r="H87" s="10">
        <v>0.08717</v>
      </c>
      <c r="I87" s="10">
        <v>0.48435</v>
      </c>
      <c r="J87" s="10">
        <v>-0.20352</v>
      </c>
      <c r="K87" s="10">
        <v>-0.18701</v>
      </c>
      <c r="L87" s="10">
        <v>0.18004</v>
      </c>
      <c r="M87" s="11">
        <v>0.27388</v>
      </c>
      <c r="N87" s="5"/>
      <c r="O87" s="9">
        <v>0.56978</v>
      </c>
      <c r="P87" s="10">
        <v>-0.69535</v>
      </c>
      <c r="Q87" s="11">
        <v>-0.43799</v>
      </c>
      <c r="R87" s="5"/>
      <c r="S87" s="9">
        <v>0.000152792050938001</v>
      </c>
      <c r="T87" s="10">
        <v>-0.000556622817281998</v>
      </c>
      <c r="U87" s="10">
        <v>-0.009077457263476</v>
      </c>
      <c r="V87" s="10">
        <v>1.53864630701772</v>
      </c>
      <c r="W87" s="10">
        <v>1.83103672913645</v>
      </c>
      <c r="X87" s="10">
        <v>5.30255570423779</v>
      </c>
      <c r="Y87" s="12">
        <v>-0.084103582945881</v>
      </c>
      <c r="Z87" s="13">
        <v>-0.097085190068342</v>
      </c>
      <c r="AA87" s="13">
        <v>-0.187347901089836</v>
      </c>
      <c r="AB87" s="13">
        <v>-0.013775766880578</v>
      </c>
      <c r="AC87" s="13">
        <v>-0.151124531770365</v>
      </c>
      <c r="AD87" s="14">
        <v>0.077496448759496</v>
      </c>
      <c r="AE87" s="5"/>
      <c r="AF87" s="12">
        <v>-0.0840739037693415</v>
      </c>
      <c r="AG87" s="13">
        <v>-0.097055787106818</v>
      </c>
      <c r="AH87" s="13">
        <v>-0.187257420375294</v>
      </c>
      <c r="AI87" s="13">
        <v>-0.013816200542604</v>
      </c>
      <c r="AJ87" s="13">
        <v>-0.151052377173065</v>
      </c>
      <c r="AK87" s="14">
        <v>0.077496448759496</v>
      </c>
    </row>
    <row r="88" s="5" customFormat="1" ht="14.25" spans="2:37">
      <c r="B88" s="9">
        <v>-0.03687</v>
      </c>
      <c r="C88" s="10">
        <v>-0.14882</v>
      </c>
      <c r="D88" s="10">
        <v>0.10466</v>
      </c>
      <c r="E88" s="10">
        <v>-0.12356</v>
      </c>
      <c r="F88" s="10">
        <v>0.12123</v>
      </c>
      <c r="G88" s="10">
        <v>0.08717</v>
      </c>
      <c r="H88" s="10">
        <v>3.17752</v>
      </c>
      <c r="I88" s="10">
        <v>0.03385</v>
      </c>
      <c r="J88" s="10">
        <v>-0.00041</v>
      </c>
      <c r="K88" s="10">
        <v>0.00483</v>
      </c>
      <c r="L88" s="10">
        <v>-0.01089</v>
      </c>
      <c r="M88" s="11">
        <v>-0.0045</v>
      </c>
      <c r="N88" s="5"/>
      <c r="O88" s="12">
        <v>0.0275</v>
      </c>
      <c r="P88" s="13">
        <v>-0.51654</v>
      </c>
      <c r="Q88" s="14">
        <v>0.85582</v>
      </c>
      <c r="R88" s="5"/>
      <c r="S88" s="6">
        <v>-0.164001605128344</v>
      </c>
      <c r="T88" s="7">
        <v>-0.086879117181582</v>
      </c>
      <c r="U88" s="7">
        <v>-0.340291264821912</v>
      </c>
      <c r="V88" s="7">
        <v>0.05980617067302</v>
      </c>
      <c r="W88" s="7">
        <v>0.386329700422806</v>
      </c>
      <c r="X88" s="8">
        <v>-0.084103582945881</v>
      </c>
      <c r="Y88" s="10">
        <v>3.46995766482535</v>
      </c>
      <c r="Z88" s="10">
        <v>0.416770779903252</v>
      </c>
      <c r="AA88" s="10">
        <v>-0.51286967959071</v>
      </c>
      <c r="AB88" s="10">
        <v>-0.006708457447893</v>
      </c>
      <c r="AC88" s="10">
        <v>-0.020161740891348</v>
      </c>
      <c r="AD88" s="11">
        <v>-0.001059031850076</v>
      </c>
      <c r="AE88" s="5" t="s">
        <v>47</v>
      </c>
      <c r="AF88" s="9">
        <f t="array" ref="AF88:AK93">TRANSPOSE(AF82:AK87)</f>
        <v>-0.164001605128344</v>
      </c>
      <c r="AG88" s="10">
        <v>-0.086883496863468</v>
      </c>
      <c r="AH88" s="10">
        <v>-0.340308570592425</v>
      </c>
      <c r="AI88" s="10">
        <v>0.059741376736437</v>
      </c>
      <c r="AJ88" s="10">
        <v>0.386318843141715</v>
      </c>
      <c r="AK88" s="11">
        <v>-0.0840739037693415</v>
      </c>
    </row>
    <row r="89" s="5" customFormat="1" spans="2:37">
      <c r="B89" s="9">
        <v>-0.1489</v>
      </c>
      <c r="C89" s="10">
        <v>-0.56424</v>
      </c>
      <c r="D89" s="10">
        <v>0.31269</v>
      </c>
      <c r="E89" s="10">
        <v>-0.19688</v>
      </c>
      <c r="F89" s="10">
        <v>0.39272</v>
      </c>
      <c r="G89" s="10">
        <v>0.48435</v>
      </c>
      <c r="H89" s="10">
        <v>0.03385</v>
      </c>
      <c r="I89" s="10">
        <v>3.42457</v>
      </c>
      <c r="J89" s="10">
        <v>0.07173</v>
      </c>
      <c r="K89" s="10">
        <v>0.00742</v>
      </c>
      <c r="L89" s="10">
        <v>-0.03278</v>
      </c>
      <c r="M89" s="11">
        <v>-0.02625</v>
      </c>
      <c r="N89" s="5"/>
      <c r="O89" s="5"/>
      <c r="P89" s="5"/>
      <c r="Q89" s="5"/>
      <c r="R89" s="5"/>
      <c r="S89" s="9">
        <v>-0.086887876545354</v>
      </c>
      <c r="T89" s="10">
        <v>-0.052438123572808</v>
      </c>
      <c r="U89" s="10">
        <v>-0.175632734490575</v>
      </c>
      <c r="V89" s="10">
        <v>0.110148925789788</v>
      </c>
      <c r="W89" s="10">
        <v>0.19314303903281</v>
      </c>
      <c r="X89" s="11">
        <v>-0.097085190068342</v>
      </c>
      <c r="Y89" s="10">
        <v>0.416770779903252</v>
      </c>
      <c r="Z89" s="10">
        <v>3.77861380475472</v>
      </c>
      <c r="AA89" s="10">
        <v>-0.8562919550922</v>
      </c>
      <c r="AB89" s="10">
        <v>-0.00383537716965</v>
      </c>
      <c r="AC89" s="10">
        <v>-0.005161250328487</v>
      </c>
      <c r="AD89" s="11">
        <v>0.001360902877822</v>
      </c>
      <c r="AE89" s="5"/>
      <c r="AF89" s="9">
        <v>-0.086883496863468</v>
      </c>
      <c r="AG89" s="10">
        <v>-0.052438123572808</v>
      </c>
      <c r="AH89" s="10">
        <v>-0.175631000221056</v>
      </c>
      <c r="AI89" s="10">
        <v>0.110109816239442</v>
      </c>
      <c r="AJ89" s="10">
        <v>0.193137848410151</v>
      </c>
      <c r="AK89" s="11">
        <v>-0.097055787106818</v>
      </c>
    </row>
    <row r="90" s="5" customFormat="1" spans="2:37">
      <c r="B90" s="9">
        <v>0.1047</v>
      </c>
      <c r="C90" s="10">
        <v>0.31269</v>
      </c>
      <c r="D90" s="10">
        <v>-0.12411</v>
      </c>
      <c r="E90" s="10">
        <v>0.11316</v>
      </c>
      <c r="F90" s="10">
        <v>-0.14795</v>
      </c>
      <c r="G90" s="10">
        <v>-0.20352</v>
      </c>
      <c r="H90" s="10">
        <v>-0.00041</v>
      </c>
      <c r="I90" s="10">
        <v>0.07173</v>
      </c>
      <c r="J90" s="10">
        <v>5.59929</v>
      </c>
      <c r="K90" s="10">
        <v>-0.00606</v>
      </c>
      <c r="L90" s="10">
        <v>0.02691</v>
      </c>
      <c r="M90" s="11">
        <v>0.02559</v>
      </c>
      <c r="N90" s="5"/>
      <c r="O90" s="5"/>
      <c r="P90" s="5"/>
      <c r="Q90" s="5"/>
      <c r="R90" s="5"/>
      <c r="S90" s="9">
        <v>-0.340325876362938</v>
      </c>
      <c r="T90" s="10">
        <v>-0.175629265951538</v>
      </c>
      <c r="U90" s="10">
        <v>-0.508778861568826</v>
      </c>
      <c r="V90" s="10">
        <v>0.118851485141232</v>
      </c>
      <c r="W90" s="10">
        <v>0.522760085345728</v>
      </c>
      <c r="X90" s="11">
        <v>-0.187347901089836</v>
      </c>
      <c r="Y90" s="10">
        <v>-0.51286967959071</v>
      </c>
      <c r="Z90" s="10">
        <v>-0.8562919550922</v>
      </c>
      <c r="AA90" s="10">
        <v>4.95280116435752</v>
      </c>
      <c r="AB90" s="10">
        <v>-0.022244226390864</v>
      </c>
      <c r="AC90" s="10">
        <v>-0.048119458864032</v>
      </c>
      <c r="AD90" s="11">
        <v>0.00950933069322001</v>
      </c>
      <c r="AE90" s="5"/>
      <c r="AF90" s="9">
        <v>-0.340308570592425</v>
      </c>
      <c r="AG90" s="10">
        <v>-0.175631000221056</v>
      </c>
      <c r="AH90" s="10">
        <v>-0.508778861568826</v>
      </c>
      <c r="AI90" s="10">
        <v>0.118764489968252</v>
      </c>
      <c r="AJ90" s="10">
        <v>0.522726528162082</v>
      </c>
      <c r="AK90" s="11">
        <v>-0.187257420375294</v>
      </c>
    </row>
    <row r="91" s="5" customFormat="1" spans="2:37">
      <c r="B91" s="9">
        <v>0.12361</v>
      </c>
      <c r="C91" s="10">
        <v>0.19696</v>
      </c>
      <c r="D91" s="10">
        <v>-0.11317</v>
      </c>
      <c r="E91" s="10">
        <v>0.0366</v>
      </c>
      <c r="F91" s="10">
        <v>-0.16726</v>
      </c>
      <c r="G91" s="10">
        <v>-0.18701</v>
      </c>
      <c r="H91" s="10">
        <v>0.00483</v>
      </c>
      <c r="I91" s="10">
        <v>0.00742</v>
      </c>
      <c r="J91" s="10">
        <v>-0.00606</v>
      </c>
      <c r="K91" s="10">
        <v>3.2727</v>
      </c>
      <c r="L91" s="10">
        <v>0.19781</v>
      </c>
      <c r="M91" s="11">
        <v>-0.07351</v>
      </c>
      <c r="N91" s="5"/>
      <c r="O91" s="5"/>
      <c r="P91" s="5"/>
      <c r="Q91" s="5"/>
      <c r="R91" s="5"/>
      <c r="S91" s="9">
        <v>-0.059676582799854</v>
      </c>
      <c r="T91" s="10">
        <v>-0.110070706689096</v>
      </c>
      <c r="U91" s="10">
        <v>-0.118677494795271</v>
      </c>
      <c r="V91" s="10">
        <v>-0.089308044880983</v>
      </c>
      <c r="W91" s="10">
        <v>0.056012113960791</v>
      </c>
      <c r="X91" s="11">
        <v>-0.013775766880578</v>
      </c>
      <c r="Y91" s="10">
        <v>-0.006708457447893</v>
      </c>
      <c r="Z91" s="10">
        <v>-0.00383537716965</v>
      </c>
      <c r="AA91" s="10">
        <v>-0.022244226390864</v>
      </c>
      <c r="AB91" s="10">
        <v>4.79561351412844</v>
      </c>
      <c r="AC91" s="10">
        <v>1.98292271143201</v>
      </c>
      <c r="AD91" s="11">
        <v>1.53985862323637</v>
      </c>
      <c r="AE91" s="5"/>
      <c r="AF91" s="9">
        <v>-0.059741376736437</v>
      </c>
      <c r="AG91" s="10">
        <v>-0.110109816239442</v>
      </c>
      <c r="AH91" s="10">
        <v>-0.118764489968252</v>
      </c>
      <c r="AI91" s="10">
        <v>-0.089308044880983</v>
      </c>
      <c r="AJ91" s="10">
        <v>0.056109885787041</v>
      </c>
      <c r="AK91" s="11">
        <v>-0.013816200542604</v>
      </c>
    </row>
    <row r="92" s="5" customFormat="1" spans="2:37">
      <c r="B92" s="9">
        <v>-0.12122</v>
      </c>
      <c r="C92" s="10">
        <v>-0.39263</v>
      </c>
      <c r="D92" s="10">
        <v>0.14793</v>
      </c>
      <c r="E92" s="10">
        <v>-0.16718</v>
      </c>
      <c r="F92" s="10">
        <v>0.15019</v>
      </c>
      <c r="G92" s="10">
        <v>0.18004</v>
      </c>
      <c r="H92" s="10">
        <v>-0.01089</v>
      </c>
      <c r="I92" s="10">
        <v>-0.03278</v>
      </c>
      <c r="J92" s="10">
        <v>0.02691</v>
      </c>
      <c r="K92" s="10">
        <v>0.19781</v>
      </c>
      <c r="L92" s="10">
        <v>8.93265</v>
      </c>
      <c r="M92" s="11">
        <v>-0.2016</v>
      </c>
      <c r="N92" s="5"/>
      <c r="O92" s="5"/>
      <c r="P92" s="5"/>
      <c r="Q92" s="5"/>
      <c r="R92" s="5"/>
      <c r="S92" s="9">
        <v>-0.386307985860624</v>
      </c>
      <c r="T92" s="10">
        <v>-0.193132657787492</v>
      </c>
      <c r="U92" s="10">
        <v>-0.522692970978435</v>
      </c>
      <c r="V92" s="10">
        <v>0.056207657613291</v>
      </c>
      <c r="W92" s="10">
        <v>0.472478489891239</v>
      </c>
      <c r="X92" s="11">
        <v>-0.151124531770365</v>
      </c>
      <c r="Y92" s="10">
        <v>-0.020161740891348</v>
      </c>
      <c r="Z92" s="10">
        <v>-0.005161250328487</v>
      </c>
      <c r="AA92" s="10">
        <v>-0.048119458864032</v>
      </c>
      <c r="AB92" s="10">
        <v>1.98292271143201</v>
      </c>
      <c r="AC92" s="10">
        <v>5.85771958669712</v>
      </c>
      <c r="AD92" s="11">
        <v>1.83207042555354</v>
      </c>
      <c r="AE92" s="5"/>
      <c r="AF92" s="9">
        <v>-0.386318843141715</v>
      </c>
      <c r="AG92" s="10">
        <v>-0.193137848410151</v>
      </c>
      <c r="AH92" s="10">
        <v>-0.522726528162082</v>
      </c>
      <c r="AI92" s="10">
        <v>0.056109885787041</v>
      </c>
      <c r="AJ92" s="10">
        <v>0.472478489891239</v>
      </c>
      <c r="AK92" s="11">
        <v>-0.151052377173065</v>
      </c>
    </row>
    <row r="93" s="5" customFormat="1" ht="14.25" spans="2:37">
      <c r="B93" s="12">
        <v>-0.0872</v>
      </c>
      <c r="C93" s="13">
        <v>-0.48417</v>
      </c>
      <c r="D93" s="13">
        <v>0.20342</v>
      </c>
      <c r="E93" s="13">
        <v>-0.18683</v>
      </c>
      <c r="F93" s="13">
        <v>0.18002</v>
      </c>
      <c r="G93" s="13">
        <v>0.27388</v>
      </c>
      <c r="H93" s="13">
        <v>-0.0045</v>
      </c>
      <c r="I93" s="13">
        <v>-0.02625</v>
      </c>
      <c r="J93" s="13">
        <v>0.02559</v>
      </c>
      <c r="K93" s="13">
        <v>-0.07351</v>
      </c>
      <c r="L93" s="13">
        <v>-0.2016</v>
      </c>
      <c r="M93" s="14">
        <v>3.74827</v>
      </c>
      <c r="N93" s="5"/>
      <c r="O93" s="5"/>
      <c r="P93" s="5"/>
      <c r="Q93" s="5"/>
      <c r="R93" s="5"/>
      <c r="S93" s="12">
        <v>0.084044224592802</v>
      </c>
      <c r="T93" s="13">
        <v>0.097026384145294</v>
      </c>
      <c r="U93" s="13">
        <v>0.187166939660752</v>
      </c>
      <c r="V93" s="13">
        <v>-0.01385663420463</v>
      </c>
      <c r="W93" s="13">
        <v>-0.150980222575766</v>
      </c>
      <c r="X93" s="14">
        <v>0.077496448759496</v>
      </c>
      <c r="Y93" s="13">
        <v>-0.001059031850076</v>
      </c>
      <c r="Z93" s="13">
        <v>0.001360902877822</v>
      </c>
      <c r="AA93" s="13">
        <v>0.00950933069322</v>
      </c>
      <c r="AB93" s="13">
        <v>1.53985862323637</v>
      </c>
      <c r="AC93" s="13">
        <v>1.83207042555354</v>
      </c>
      <c r="AD93" s="14">
        <v>5.30032551916145</v>
      </c>
      <c r="AE93" s="5"/>
      <c r="AF93" s="12">
        <v>0.0840739037693415</v>
      </c>
      <c r="AG93" s="13">
        <v>0.097055787106818</v>
      </c>
      <c r="AH93" s="13">
        <v>0.187257420375294</v>
      </c>
      <c r="AI93" s="13">
        <v>-0.013816200542604</v>
      </c>
      <c r="AJ93" s="13">
        <v>-0.151052377173065</v>
      </c>
      <c r="AK93" s="14">
        <v>0.077496448759496</v>
      </c>
    </row>
    <row r="95" s="5" customFormat="1" ht="14.25" spans="2:2">
      <c r="B95" s="5" t="s">
        <v>50</v>
      </c>
    </row>
    <row r="96" s="5" customFormat="1" spans="2:37">
      <c r="B96" s="6">
        <v>3.17137</v>
      </c>
      <c r="C96" s="7">
        <v>0.0484</v>
      </c>
      <c r="D96" s="7">
        <v>-0.01858</v>
      </c>
      <c r="E96" s="7">
        <v>0.00814</v>
      </c>
      <c r="F96" s="7">
        <v>0.01414</v>
      </c>
      <c r="G96" s="7">
        <v>-0.00195</v>
      </c>
      <c r="H96" s="7">
        <v>-0.08795</v>
      </c>
      <c r="I96" s="7">
        <v>0.13924</v>
      </c>
      <c r="J96" s="7">
        <v>-0.07316</v>
      </c>
      <c r="K96" s="7">
        <v>-0.09724</v>
      </c>
      <c r="L96" s="7">
        <v>-0.08433</v>
      </c>
      <c r="M96" s="8">
        <v>-0.03435</v>
      </c>
      <c r="N96" s="5"/>
      <c r="O96" s="6">
        <v>-0.82074</v>
      </c>
      <c r="P96" s="7">
        <v>-0.50125</v>
      </c>
      <c r="Q96" s="8">
        <v>-0.27412</v>
      </c>
      <c r="R96" s="5"/>
      <c r="S96" s="6">
        <v>3.47215660455938</v>
      </c>
      <c r="T96" s="7">
        <v>0.42437343965175</v>
      </c>
      <c r="U96" s="7">
        <v>-0.490789480024323</v>
      </c>
      <c r="V96" s="7">
        <v>0.002706758150951</v>
      </c>
      <c r="W96" s="7">
        <v>-0.0042836865812</v>
      </c>
      <c r="X96" s="7">
        <v>0.012640967309497</v>
      </c>
      <c r="Y96" s="6">
        <v>-0.049490553467195</v>
      </c>
      <c r="Z96" s="7">
        <v>-0.029331404687849</v>
      </c>
      <c r="AA96" s="7">
        <v>-0.048126762221114</v>
      </c>
      <c r="AB96" s="7">
        <v>0.024575696885861</v>
      </c>
      <c r="AC96" s="7">
        <v>0.094932355721685</v>
      </c>
      <c r="AD96" s="8">
        <v>-0.101055490586636</v>
      </c>
      <c r="AE96" s="15" t="s">
        <v>46</v>
      </c>
      <c r="AF96" s="6">
        <f t="array" ref="AF96:AH98">(Y96:AA98+S102:U104)/2</f>
        <v>-0.049490553467195</v>
      </c>
      <c r="AG96" s="7">
        <v>-0.0293272089521845</v>
      </c>
      <c r="AH96" s="7">
        <v>-0.048139588985873</v>
      </c>
      <c r="AI96" s="7">
        <f t="array" ref="AI96:AK98">(AB96:AD98-V102:X104)/2</f>
        <v>0.024609121495325</v>
      </c>
      <c r="AJ96" s="7">
        <v>0.09497085633354</v>
      </c>
      <c r="AK96" s="8">
        <v>-0.101066786404338</v>
      </c>
    </row>
    <row r="97" s="5" customFormat="1" spans="2:37">
      <c r="B97" s="9">
        <v>0.0484</v>
      </c>
      <c r="C97" s="10">
        <v>3.43897</v>
      </c>
      <c r="D97" s="10">
        <v>0.06642</v>
      </c>
      <c r="E97" s="10">
        <v>-0.00776</v>
      </c>
      <c r="F97" s="10">
        <v>-0.01021</v>
      </c>
      <c r="G97" s="10">
        <v>-0.02376</v>
      </c>
      <c r="H97" s="10">
        <v>0.13917</v>
      </c>
      <c r="I97" s="10">
        <v>-0.45671</v>
      </c>
      <c r="J97" s="10">
        <v>0.16271</v>
      </c>
      <c r="K97" s="10">
        <v>0.10991</v>
      </c>
      <c r="L97" s="10">
        <v>0.20603</v>
      </c>
      <c r="M97" s="11">
        <v>0.36919</v>
      </c>
      <c r="N97" s="5"/>
      <c r="O97" s="9">
        <v>0.57055</v>
      </c>
      <c r="P97" s="10">
        <v>-0.6944</v>
      </c>
      <c r="Q97" s="11">
        <v>-0.4385</v>
      </c>
      <c r="R97" s="5"/>
      <c r="S97" s="9">
        <v>0.42437343965175</v>
      </c>
      <c r="T97" s="10">
        <v>3.78216483468662</v>
      </c>
      <c r="U97" s="10">
        <v>-0.870691479841975</v>
      </c>
      <c r="V97" s="10">
        <v>-0.01866196912377</v>
      </c>
      <c r="W97" s="10">
        <v>-0.0135826647611</v>
      </c>
      <c r="X97" s="10">
        <v>0.002136364101875</v>
      </c>
      <c r="Y97" s="9">
        <v>-0.02932301321652</v>
      </c>
      <c r="Z97" s="10">
        <v>-0.22817890697535</v>
      </c>
      <c r="AA97" s="10">
        <v>-0.29446048932634</v>
      </c>
      <c r="AB97" s="10">
        <v>0.255310689950395</v>
      </c>
      <c r="AC97" s="10">
        <v>0.160004469116295</v>
      </c>
      <c r="AD97" s="11">
        <v>-0.11751110237541</v>
      </c>
      <c r="AE97" s="5"/>
      <c r="AF97" s="9">
        <v>-0.0293272089521845</v>
      </c>
      <c r="AG97" s="10">
        <v>-0.22817890697535</v>
      </c>
      <c r="AH97" s="10">
        <v>-0.294474154071797</v>
      </c>
      <c r="AI97" s="10">
        <v>0.255294480673073</v>
      </c>
      <c r="AJ97" s="10">
        <v>0.160064500571758</v>
      </c>
      <c r="AK97" s="11">
        <v>-0.117544185163744</v>
      </c>
    </row>
    <row r="98" s="5" customFormat="1" ht="14.25" spans="2:37">
      <c r="B98" s="9">
        <v>-0.01858</v>
      </c>
      <c r="C98" s="10">
        <v>0.06642</v>
      </c>
      <c r="D98" s="10">
        <v>5.61758</v>
      </c>
      <c r="E98" s="10">
        <v>0.00548</v>
      </c>
      <c r="F98" s="10">
        <v>-0.00576</v>
      </c>
      <c r="G98" s="10">
        <v>0.00567</v>
      </c>
      <c r="H98" s="10">
        <v>-0.07314</v>
      </c>
      <c r="I98" s="10">
        <v>0.16279</v>
      </c>
      <c r="J98" s="10">
        <v>-0.02466</v>
      </c>
      <c r="K98" s="10">
        <v>-0.02304</v>
      </c>
      <c r="L98" s="10">
        <v>-0.02921</v>
      </c>
      <c r="M98" s="11">
        <v>-0.08028</v>
      </c>
      <c r="N98" s="5"/>
      <c r="O98" s="12">
        <v>0.02945</v>
      </c>
      <c r="P98" s="13">
        <v>-0.51629</v>
      </c>
      <c r="Q98" s="14">
        <v>0.85591</v>
      </c>
      <c r="R98" s="5"/>
      <c r="S98" s="9">
        <v>-0.490789480024323</v>
      </c>
      <c r="T98" s="10">
        <v>-0.870691479841975</v>
      </c>
      <c r="U98" s="10">
        <v>4.9736538307197</v>
      </c>
      <c r="V98" s="10">
        <v>-0.012391566715135</v>
      </c>
      <c r="W98" s="10">
        <v>-0.00290938127211</v>
      </c>
      <c r="X98" s="10">
        <v>0.014476064268089</v>
      </c>
      <c r="Y98" s="9">
        <v>-0.048152415750632</v>
      </c>
      <c r="Z98" s="10">
        <v>-0.294487818817253</v>
      </c>
      <c r="AA98" s="10">
        <v>-0.291649775709577</v>
      </c>
      <c r="AB98" s="10">
        <v>0.203594799266059</v>
      </c>
      <c r="AC98" s="10">
        <v>0.161847669865212</v>
      </c>
      <c r="AD98" s="11">
        <v>-0.156008653350143</v>
      </c>
      <c r="AE98" s="5"/>
      <c r="AF98" s="9">
        <v>-0.048139588985873</v>
      </c>
      <c r="AG98" s="10">
        <v>-0.294474154071797</v>
      </c>
      <c r="AH98" s="10">
        <v>-0.291649775709577</v>
      </c>
      <c r="AI98" s="10">
        <v>0.203590325021938</v>
      </c>
      <c r="AJ98" s="10">
        <v>0.161909937992654</v>
      </c>
      <c r="AK98" s="11">
        <v>-0.156058206366716</v>
      </c>
    </row>
    <row r="99" s="5" customFormat="1" ht="14.25" spans="2:37">
      <c r="B99" s="9">
        <v>0.00814</v>
      </c>
      <c r="C99" s="10">
        <v>-0.00776</v>
      </c>
      <c r="D99" s="10">
        <v>0.00548</v>
      </c>
      <c r="E99" s="10">
        <v>3.26944</v>
      </c>
      <c r="F99" s="10">
        <v>0.20154</v>
      </c>
      <c r="G99" s="10">
        <v>-0.06631</v>
      </c>
      <c r="H99" s="10">
        <v>0.09716</v>
      </c>
      <c r="I99" s="10">
        <v>-0.10985</v>
      </c>
      <c r="J99" s="10">
        <v>0.02302</v>
      </c>
      <c r="K99" s="10">
        <v>-0.01558</v>
      </c>
      <c r="L99" s="10">
        <v>0.0331</v>
      </c>
      <c r="M99" s="11">
        <v>0.05505</v>
      </c>
      <c r="N99" s="5"/>
      <c r="O99" s="5"/>
      <c r="P99" s="5"/>
      <c r="Q99" s="5"/>
      <c r="R99" s="5"/>
      <c r="S99" s="9">
        <v>0.002706758150951</v>
      </c>
      <c r="T99" s="10">
        <v>-0.01866196912377</v>
      </c>
      <c r="U99" s="10">
        <v>-0.012391566715135</v>
      </c>
      <c r="V99" s="10">
        <v>4.82408515924573</v>
      </c>
      <c r="W99" s="10">
        <v>2.01129697442463</v>
      </c>
      <c r="X99" s="10">
        <v>1.54626406982452</v>
      </c>
      <c r="Y99" s="9">
        <v>-0.024642546104789</v>
      </c>
      <c r="Z99" s="10">
        <v>-0.255278271395752</v>
      </c>
      <c r="AA99" s="10">
        <v>-0.203585850777817</v>
      </c>
      <c r="AB99" s="10">
        <v>0.087404506133583</v>
      </c>
      <c r="AC99" s="10">
        <v>0.09751407170867</v>
      </c>
      <c r="AD99" s="11">
        <v>-0.095822692100667</v>
      </c>
      <c r="AE99" s="5"/>
      <c r="AF99" s="9">
        <f t="array" ref="AF99:AH101">(Y99:AA101-S105:U107)/2</f>
        <v>-0.024609121495325</v>
      </c>
      <c r="AG99" s="10">
        <v>-0.255294480673073</v>
      </c>
      <c r="AH99" s="10">
        <v>-0.203590325021938</v>
      </c>
      <c r="AI99" s="10">
        <f t="array" ref="AI99:AK101">(AB99:AD101+V105:X107)/2</f>
        <v>0.087404506133583</v>
      </c>
      <c r="AJ99" s="10">
        <v>0.097533550909495</v>
      </c>
      <c r="AK99" s="11">
        <v>-0.0958407549566895</v>
      </c>
    </row>
    <row r="100" s="5" customFormat="1" spans="2:37">
      <c r="B100" s="9">
        <v>0.01414</v>
      </c>
      <c r="C100" s="10">
        <v>-0.01021</v>
      </c>
      <c r="D100" s="10">
        <v>-0.00576</v>
      </c>
      <c r="E100" s="10">
        <v>0.20154</v>
      </c>
      <c r="F100" s="10">
        <v>8.97599</v>
      </c>
      <c r="G100" s="10">
        <v>-0.18818</v>
      </c>
      <c r="H100" s="10">
        <v>0.08428</v>
      </c>
      <c r="I100" s="10">
        <v>-0.20617</v>
      </c>
      <c r="J100" s="10">
        <v>0.0292</v>
      </c>
      <c r="K100" s="10">
        <v>0.0331</v>
      </c>
      <c r="L100" s="10">
        <v>0.03029</v>
      </c>
      <c r="M100" s="11">
        <v>0.07188</v>
      </c>
      <c r="N100" s="5"/>
      <c r="O100" s="6">
        <v>-0.82074</v>
      </c>
      <c r="P100" s="7">
        <v>-0.50115</v>
      </c>
      <c r="Q100" s="8">
        <v>-0.27428</v>
      </c>
      <c r="R100" s="5"/>
      <c r="S100" s="9">
        <v>-0.0042836865812</v>
      </c>
      <c r="T100" s="10">
        <v>-0.0135826647611</v>
      </c>
      <c r="U100" s="10">
        <v>-0.00290938127211</v>
      </c>
      <c r="V100" s="10">
        <v>2.01129697442463</v>
      </c>
      <c r="W100" s="10">
        <v>5.8735444224579</v>
      </c>
      <c r="X100" s="10">
        <v>1.83744860227582</v>
      </c>
      <c r="Y100" s="9">
        <v>-0.095009356945395</v>
      </c>
      <c r="Z100" s="10">
        <v>-0.16012453202722</v>
      </c>
      <c r="AA100" s="10">
        <v>-0.161972206120095</v>
      </c>
      <c r="AB100" s="10">
        <v>0.09755303011032</v>
      </c>
      <c r="AC100" s="10">
        <v>0.046873362174335</v>
      </c>
      <c r="AD100" s="11">
        <v>-0.092565836707685</v>
      </c>
      <c r="AE100" s="5"/>
      <c r="AF100" s="9">
        <v>-0.09497085633354</v>
      </c>
      <c r="AG100" s="10">
        <v>-0.160064500571758</v>
      </c>
      <c r="AH100" s="10">
        <v>-0.161909937992654</v>
      </c>
      <c r="AI100" s="10">
        <v>0.097533550909495</v>
      </c>
      <c r="AJ100" s="10">
        <v>0.046873362174335</v>
      </c>
      <c r="AK100" s="11">
        <v>-0.092535284989222</v>
      </c>
    </row>
    <row r="101" s="5" customFormat="1" ht="14.25" spans="2:37">
      <c r="B101" s="9">
        <v>-0.00195</v>
      </c>
      <c r="C101" s="10">
        <v>-0.02376</v>
      </c>
      <c r="D101" s="10">
        <v>0.00567</v>
      </c>
      <c r="E101" s="10">
        <v>-0.06631</v>
      </c>
      <c r="F101" s="10">
        <v>-0.18818</v>
      </c>
      <c r="G101" s="10">
        <v>3.75606</v>
      </c>
      <c r="H101" s="10">
        <v>0.03429</v>
      </c>
      <c r="I101" s="10">
        <v>-0.36934</v>
      </c>
      <c r="J101" s="10">
        <v>0.08029</v>
      </c>
      <c r="K101" s="10">
        <v>0.0551</v>
      </c>
      <c r="L101" s="10">
        <v>0.07181</v>
      </c>
      <c r="M101" s="11">
        <v>0.24636</v>
      </c>
      <c r="N101" s="5"/>
      <c r="O101" s="9">
        <v>0.57054</v>
      </c>
      <c r="P101" s="10">
        <v>-0.6944</v>
      </c>
      <c r="Q101" s="11">
        <v>-0.43851</v>
      </c>
      <c r="R101" s="5"/>
      <c r="S101" s="9">
        <v>0.012640967309497</v>
      </c>
      <c r="T101" s="10">
        <v>0.002136364101875</v>
      </c>
      <c r="U101" s="10">
        <v>0.014476064268089</v>
      </c>
      <c r="V101" s="10">
        <v>1.54626406982452</v>
      </c>
      <c r="W101" s="10">
        <v>1.83744860227582</v>
      </c>
      <c r="X101" s="10">
        <v>5.30389657974242</v>
      </c>
      <c r="Y101" s="12">
        <v>0.10107808222204</v>
      </c>
      <c r="Z101" s="13">
        <v>0.117577267952079</v>
      </c>
      <c r="AA101" s="13">
        <v>0.156107759383289</v>
      </c>
      <c r="AB101" s="13">
        <v>-0.095858817812712</v>
      </c>
      <c r="AC101" s="13">
        <v>-0.092504733270759</v>
      </c>
      <c r="AD101" s="14">
        <v>0.126793345531445</v>
      </c>
      <c r="AE101" s="5"/>
      <c r="AF101" s="12">
        <v>0.101066786404338</v>
      </c>
      <c r="AG101" s="13">
        <v>0.117544185163744</v>
      </c>
      <c r="AH101" s="13">
        <v>0.156058206366716</v>
      </c>
      <c r="AI101" s="13">
        <v>-0.0958407549566895</v>
      </c>
      <c r="AJ101" s="13">
        <v>-0.092535284989222</v>
      </c>
      <c r="AK101" s="14">
        <v>0.126793345531445</v>
      </c>
    </row>
    <row r="102" s="5" customFormat="1" ht="14.25" spans="2:37">
      <c r="B102" s="9">
        <v>-0.08795</v>
      </c>
      <c r="C102" s="10">
        <v>0.13917</v>
      </c>
      <c r="D102" s="10">
        <v>-0.07314</v>
      </c>
      <c r="E102" s="10">
        <v>0.09716</v>
      </c>
      <c r="F102" s="10">
        <v>0.08428</v>
      </c>
      <c r="G102" s="10">
        <v>0.03429</v>
      </c>
      <c r="H102" s="10">
        <v>3.17098</v>
      </c>
      <c r="I102" s="10">
        <v>0.04859</v>
      </c>
      <c r="J102" s="10">
        <v>-0.01789</v>
      </c>
      <c r="K102" s="10">
        <v>-0.00934</v>
      </c>
      <c r="L102" s="10">
        <v>-0.01229</v>
      </c>
      <c r="M102" s="11">
        <v>0.00448</v>
      </c>
      <c r="N102" s="5"/>
      <c r="O102" s="12">
        <v>0.0293</v>
      </c>
      <c r="P102" s="13">
        <v>-0.51639</v>
      </c>
      <c r="Q102" s="14">
        <v>0.85585</v>
      </c>
      <c r="R102" s="5"/>
      <c r="S102" s="6">
        <v>-0.049490553467195</v>
      </c>
      <c r="T102" s="7">
        <v>-0.02932301321652</v>
      </c>
      <c r="U102" s="7">
        <v>-0.048152415750632</v>
      </c>
      <c r="V102" s="7">
        <v>-0.024642546104789</v>
      </c>
      <c r="W102" s="7">
        <v>-0.095009356945395</v>
      </c>
      <c r="X102" s="8">
        <v>0.10107808222204</v>
      </c>
      <c r="Y102" s="10">
        <v>3.47189235976531</v>
      </c>
      <c r="Z102" s="10">
        <v>0.424067825104522</v>
      </c>
      <c r="AA102" s="10">
        <v>-0.491270834787705</v>
      </c>
      <c r="AB102" s="10">
        <v>-0.004047299479391</v>
      </c>
      <c r="AC102" s="10">
        <v>0.008386600680735</v>
      </c>
      <c r="AD102" s="11">
        <v>-0.013298609495988</v>
      </c>
      <c r="AE102" s="5" t="s">
        <v>47</v>
      </c>
      <c r="AF102" s="9">
        <f t="array" ref="AF102:AK107">TRANSPOSE(AF96:AK101)</f>
        <v>-0.049490553467195</v>
      </c>
      <c r="AG102" s="10">
        <v>-0.0293272089521845</v>
      </c>
      <c r="AH102" s="10">
        <v>-0.048139588985873</v>
      </c>
      <c r="AI102" s="10">
        <v>-0.024609121495325</v>
      </c>
      <c r="AJ102" s="10">
        <v>-0.09497085633354</v>
      </c>
      <c r="AK102" s="11">
        <v>0.101066786404338</v>
      </c>
    </row>
    <row r="103" s="5" customFormat="1" spans="2:37">
      <c r="B103" s="9">
        <v>0.13924</v>
      </c>
      <c r="C103" s="10">
        <v>-0.45671</v>
      </c>
      <c r="D103" s="10">
        <v>0.16279</v>
      </c>
      <c r="E103" s="10">
        <v>-0.10985</v>
      </c>
      <c r="F103" s="10">
        <v>-0.20617</v>
      </c>
      <c r="G103" s="10">
        <v>-0.36934</v>
      </c>
      <c r="H103" s="10">
        <v>0.04859</v>
      </c>
      <c r="I103" s="10">
        <v>3.43691</v>
      </c>
      <c r="J103" s="10">
        <v>0.06718</v>
      </c>
      <c r="K103" s="10">
        <v>0.00444</v>
      </c>
      <c r="L103" s="10">
        <v>0.01119</v>
      </c>
      <c r="M103" s="11">
        <v>0.02371</v>
      </c>
      <c r="N103" s="5"/>
      <c r="O103" s="5"/>
      <c r="P103" s="5"/>
      <c r="Q103" s="5"/>
      <c r="R103" s="5"/>
      <c r="S103" s="9">
        <v>-0.029331404687849</v>
      </c>
      <c r="T103" s="10">
        <v>-0.22817890697535</v>
      </c>
      <c r="U103" s="10">
        <v>-0.294487818817253</v>
      </c>
      <c r="V103" s="10">
        <v>-0.255278271395752</v>
      </c>
      <c r="W103" s="10">
        <v>-0.16012453202722</v>
      </c>
      <c r="X103" s="11">
        <v>0.117577267952079</v>
      </c>
      <c r="Y103" s="10">
        <v>0.424067825104522</v>
      </c>
      <c r="Z103" s="10">
        <v>3.7802533153935</v>
      </c>
      <c r="AA103" s="10">
        <v>-0.869865023034532</v>
      </c>
      <c r="AB103" s="10">
        <v>0.015561087765427</v>
      </c>
      <c r="AC103" s="10">
        <v>0.014074225957857</v>
      </c>
      <c r="AD103" s="11">
        <v>-0.001045096848644</v>
      </c>
      <c r="AE103" s="5"/>
      <c r="AF103" s="9">
        <v>-0.0293272089521845</v>
      </c>
      <c r="AG103" s="10">
        <v>-0.22817890697535</v>
      </c>
      <c r="AH103" s="10">
        <v>-0.294474154071797</v>
      </c>
      <c r="AI103" s="10">
        <v>-0.255294480673073</v>
      </c>
      <c r="AJ103" s="10">
        <v>-0.160064500571758</v>
      </c>
      <c r="AK103" s="11">
        <v>0.117544185163744</v>
      </c>
    </row>
    <row r="104" s="5" customFormat="1" spans="2:37">
      <c r="B104" s="9">
        <v>-0.07316</v>
      </c>
      <c r="C104" s="10">
        <v>0.16271</v>
      </c>
      <c r="D104" s="10">
        <v>-0.02466</v>
      </c>
      <c r="E104" s="10">
        <v>0.02302</v>
      </c>
      <c r="F104" s="10">
        <v>0.0292</v>
      </c>
      <c r="G104" s="10">
        <v>0.08029</v>
      </c>
      <c r="H104" s="10">
        <v>-0.01789</v>
      </c>
      <c r="I104" s="10">
        <v>0.06718</v>
      </c>
      <c r="J104" s="10">
        <v>5.61356</v>
      </c>
      <c r="K104" s="10">
        <v>-0.0083</v>
      </c>
      <c r="L104" s="10">
        <v>0.00513</v>
      </c>
      <c r="M104" s="11">
        <v>-0.00587</v>
      </c>
      <c r="N104" s="5"/>
      <c r="O104" s="5"/>
      <c r="P104" s="5"/>
      <c r="Q104" s="5"/>
      <c r="R104" s="5"/>
      <c r="S104" s="9">
        <v>-0.048126762221114</v>
      </c>
      <c r="T104" s="10">
        <v>-0.29446048932634</v>
      </c>
      <c r="U104" s="10">
        <v>-0.291649775709577</v>
      </c>
      <c r="V104" s="10">
        <v>-0.203585850777817</v>
      </c>
      <c r="W104" s="10">
        <v>-0.161972206120095</v>
      </c>
      <c r="X104" s="11">
        <v>0.156107759383289</v>
      </c>
      <c r="Y104" s="10">
        <v>-0.491270834787705</v>
      </c>
      <c r="Z104" s="10">
        <v>-0.869865023034532</v>
      </c>
      <c r="AA104" s="10">
        <v>4.96927172691901</v>
      </c>
      <c r="AB104" s="10">
        <v>0.013512664041426</v>
      </c>
      <c r="AC104" s="10">
        <v>0.00321107672102</v>
      </c>
      <c r="AD104" s="11">
        <v>-0.014046687507086</v>
      </c>
      <c r="AE104" s="5"/>
      <c r="AF104" s="9">
        <v>-0.048139588985873</v>
      </c>
      <c r="AG104" s="10">
        <v>-0.294474154071797</v>
      </c>
      <c r="AH104" s="10">
        <v>-0.291649775709577</v>
      </c>
      <c r="AI104" s="10">
        <v>-0.203590325021938</v>
      </c>
      <c r="AJ104" s="10">
        <v>-0.161909937992654</v>
      </c>
      <c r="AK104" s="11">
        <v>0.156058206366716</v>
      </c>
    </row>
    <row r="105" s="5" customFormat="1" spans="2:37">
      <c r="B105" s="9">
        <v>-0.09724</v>
      </c>
      <c r="C105" s="10">
        <v>0.10991</v>
      </c>
      <c r="D105" s="10">
        <v>-0.02304</v>
      </c>
      <c r="E105" s="10">
        <v>-0.01558</v>
      </c>
      <c r="F105" s="10">
        <v>0.0331</v>
      </c>
      <c r="G105" s="10">
        <v>0.0551</v>
      </c>
      <c r="H105" s="10">
        <v>-0.00934</v>
      </c>
      <c r="I105" s="10">
        <v>0.00444</v>
      </c>
      <c r="J105" s="10">
        <v>-0.0083</v>
      </c>
      <c r="K105" s="10">
        <v>3.26826</v>
      </c>
      <c r="L105" s="10">
        <v>0.2012</v>
      </c>
      <c r="M105" s="11">
        <v>-0.06591</v>
      </c>
      <c r="N105" s="5"/>
      <c r="O105" s="5"/>
      <c r="P105" s="5"/>
      <c r="Q105" s="5"/>
      <c r="R105" s="5"/>
      <c r="S105" s="9">
        <v>0.024575696885861</v>
      </c>
      <c r="T105" s="10">
        <v>0.255310689950395</v>
      </c>
      <c r="U105" s="10">
        <v>0.203594799266059</v>
      </c>
      <c r="V105" s="10">
        <v>0.087404506133583</v>
      </c>
      <c r="W105" s="10">
        <v>0.09755303011032</v>
      </c>
      <c r="X105" s="11">
        <v>-0.095858817812712</v>
      </c>
      <c r="Y105" s="10">
        <v>-0.004047299479391</v>
      </c>
      <c r="Z105" s="10">
        <v>0.015561087765427</v>
      </c>
      <c r="AA105" s="10">
        <v>0.013512664041426</v>
      </c>
      <c r="AB105" s="10">
        <v>4.81982769269043</v>
      </c>
      <c r="AC105" s="10">
        <v>2.00763217264633</v>
      </c>
      <c r="AD105" s="11">
        <v>1.5451555111933</v>
      </c>
      <c r="AE105" s="5"/>
      <c r="AF105" s="9">
        <v>0.024609121495325</v>
      </c>
      <c r="AG105" s="10">
        <v>0.255294480673073</v>
      </c>
      <c r="AH105" s="10">
        <v>0.203590325021938</v>
      </c>
      <c r="AI105" s="10">
        <v>0.087404506133583</v>
      </c>
      <c r="AJ105" s="10">
        <v>0.097533550909495</v>
      </c>
      <c r="AK105" s="11">
        <v>-0.0958407549566895</v>
      </c>
    </row>
    <row r="106" s="5" customFormat="1" spans="2:37">
      <c r="B106" s="9">
        <v>-0.08433</v>
      </c>
      <c r="C106" s="10">
        <v>0.20603</v>
      </c>
      <c r="D106" s="10">
        <v>-0.02921</v>
      </c>
      <c r="E106" s="10">
        <v>0.0331</v>
      </c>
      <c r="F106" s="10">
        <v>0.03029</v>
      </c>
      <c r="G106" s="10">
        <v>0.07181</v>
      </c>
      <c r="H106" s="10">
        <v>-0.01229</v>
      </c>
      <c r="I106" s="10">
        <v>0.01119</v>
      </c>
      <c r="J106" s="10">
        <v>0.00513</v>
      </c>
      <c r="K106" s="10">
        <v>0.2012</v>
      </c>
      <c r="L106" s="10">
        <v>8.9683</v>
      </c>
      <c r="M106" s="11">
        <v>-0.19013</v>
      </c>
      <c r="N106" s="5"/>
      <c r="O106" s="5"/>
      <c r="P106" s="5"/>
      <c r="Q106" s="5"/>
      <c r="R106" s="5"/>
      <c r="S106" s="9">
        <v>0.094932355721685</v>
      </c>
      <c r="T106" s="10">
        <v>0.160004469116295</v>
      </c>
      <c r="U106" s="10">
        <v>0.161847669865212</v>
      </c>
      <c r="V106" s="10">
        <v>0.09751407170867</v>
      </c>
      <c r="W106" s="10">
        <v>0.046873362174335</v>
      </c>
      <c r="X106" s="11">
        <v>-0.092504733270759</v>
      </c>
      <c r="Y106" s="10">
        <v>0.008386600680735</v>
      </c>
      <c r="Z106" s="10">
        <v>0.014074225957857</v>
      </c>
      <c r="AA106" s="10">
        <v>0.00321107672102</v>
      </c>
      <c r="AB106" s="10">
        <v>2.00763217264633</v>
      </c>
      <c r="AC106" s="10">
        <v>5.86767808919907</v>
      </c>
      <c r="AD106" s="11">
        <v>1.83735941455024</v>
      </c>
      <c r="AE106" s="5"/>
      <c r="AF106" s="9">
        <v>0.09497085633354</v>
      </c>
      <c r="AG106" s="10">
        <v>0.160064500571758</v>
      </c>
      <c r="AH106" s="10">
        <v>0.161909937992654</v>
      </c>
      <c r="AI106" s="10">
        <v>0.097533550909495</v>
      </c>
      <c r="AJ106" s="10">
        <v>0.046873362174335</v>
      </c>
      <c r="AK106" s="11">
        <v>-0.092535284989222</v>
      </c>
    </row>
    <row r="107" s="5" customFormat="1" ht="14.25" spans="2:37">
      <c r="B107" s="12">
        <v>-0.03435</v>
      </c>
      <c r="C107" s="13">
        <v>0.36919</v>
      </c>
      <c r="D107" s="13">
        <v>-0.08028</v>
      </c>
      <c r="E107" s="13">
        <v>0.05505</v>
      </c>
      <c r="F107" s="13">
        <v>0.07188</v>
      </c>
      <c r="G107" s="13">
        <v>0.24636</v>
      </c>
      <c r="H107" s="13">
        <v>0.00448</v>
      </c>
      <c r="I107" s="13">
        <v>0.02371</v>
      </c>
      <c r="J107" s="13">
        <v>-0.00587</v>
      </c>
      <c r="K107" s="13">
        <v>-0.06591</v>
      </c>
      <c r="L107" s="13">
        <v>-0.19013</v>
      </c>
      <c r="M107" s="14">
        <v>3.75267</v>
      </c>
      <c r="N107" s="5"/>
      <c r="O107" s="5"/>
      <c r="P107" s="5"/>
      <c r="Q107" s="5"/>
      <c r="R107" s="5"/>
      <c r="S107" s="12">
        <v>-0.101055490586636</v>
      </c>
      <c r="T107" s="13">
        <v>-0.11751110237541</v>
      </c>
      <c r="U107" s="13">
        <v>-0.156008653350143</v>
      </c>
      <c r="V107" s="13">
        <v>-0.095822692100667</v>
      </c>
      <c r="W107" s="13">
        <v>-0.092565836707685</v>
      </c>
      <c r="X107" s="14">
        <v>0.126793345531445</v>
      </c>
      <c r="Y107" s="13">
        <v>-0.013298609495988</v>
      </c>
      <c r="Z107" s="13">
        <v>-0.001045096848644</v>
      </c>
      <c r="AA107" s="13">
        <v>-0.014046687507086</v>
      </c>
      <c r="AB107" s="13">
        <v>1.5451555111933</v>
      </c>
      <c r="AC107" s="13">
        <v>1.83735941455024</v>
      </c>
      <c r="AD107" s="14">
        <v>5.3016960202262</v>
      </c>
      <c r="AE107" s="5"/>
      <c r="AF107" s="12">
        <v>-0.101066786404338</v>
      </c>
      <c r="AG107" s="13">
        <v>-0.117544185163744</v>
      </c>
      <c r="AH107" s="13">
        <v>-0.156058206366716</v>
      </c>
      <c r="AI107" s="13">
        <v>-0.0958407549566895</v>
      </c>
      <c r="AJ107" s="13">
        <v>-0.092535284989222</v>
      </c>
      <c r="AK107" s="14">
        <v>0.126793345531445</v>
      </c>
    </row>
    <row r="109" s="5" customFormat="1" spans="2:39">
      <c r="B109" s="5" t="s">
        <v>51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 t="s">
        <v>52</v>
      </c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 t="s">
        <v>52</v>
      </c>
      <c r="AA109" s="5" t="s">
        <v>41</v>
      </c>
      <c r="AB109" s="5"/>
      <c r="AC109" s="5"/>
      <c r="AD109" s="5"/>
      <c r="AE109" s="5"/>
      <c r="AF109" s="5"/>
      <c r="AG109" s="5"/>
      <c r="AH109" s="5"/>
      <c r="AI109" s="5"/>
      <c r="AJ109" s="5"/>
      <c r="AK109" s="5" t="s">
        <v>52</v>
      </c>
      <c r="AL109" s="5" t="s">
        <v>41</v>
      </c>
      <c r="AM109" s="5" t="s">
        <v>45</v>
      </c>
    </row>
    <row r="209" s="5" customFormat="1" spans="15:15">
      <c r="O209" s="5" t="s">
        <v>53</v>
      </c>
    </row>
    <row r="210" s="5" customFormat="1" spans="15:23">
      <c r="O210" s="5" t="s">
        <v>54</v>
      </c>
      <c r="P210" s="5" t="s">
        <v>55</v>
      </c>
      <c r="Q210" s="5" t="s">
        <v>56</v>
      </c>
      <c r="R210" s="5" t="s">
        <v>57</v>
      </c>
      <c r="S210" s="5" t="s">
        <v>58</v>
      </c>
      <c r="T210" s="5" t="s">
        <v>59</v>
      </c>
      <c r="U210" s="5" t="s">
        <v>60</v>
      </c>
      <c r="V210" s="5" t="s">
        <v>52</v>
      </c>
      <c r="W210" s="5" t="s">
        <v>60</v>
      </c>
    </row>
    <row r="211" s="5" customFormat="1" spans="14:23">
      <c r="N211" s="5" t="s">
        <v>61</v>
      </c>
      <c r="O211" s="5">
        <v>56</v>
      </c>
      <c r="P211" s="5">
        <v>32</v>
      </c>
      <c r="Q211" s="5">
        <v>56.6</v>
      </c>
      <c r="R211" s="5">
        <v>55</v>
      </c>
      <c r="S211" s="5">
        <v>37</v>
      </c>
      <c r="T211" s="5">
        <v>62</v>
      </c>
      <c r="U211" s="5">
        <f t="shared" ref="U211:U213" si="0">T211*0.903</f>
        <v>55.986</v>
      </c>
      <c r="V211" s="5">
        <v>50</v>
      </c>
      <c r="W211" s="5">
        <f t="shared" ref="W211:W213" si="1">V211*0.903</f>
        <v>45.15</v>
      </c>
    </row>
    <row r="212" s="5" customFormat="1" spans="14:23">
      <c r="N212" s="5" t="s">
        <v>62</v>
      </c>
      <c r="O212" s="5">
        <v>65</v>
      </c>
      <c r="P212" s="5">
        <v>40</v>
      </c>
      <c r="Q212" s="5">
        <v>62.4</v>
      </c>
      <c r="R212" s="5">
        <v>65</v>
      </c>
      <c r="S212" s="5">
        <v>50</v>
      </c>
      <c r="T212" s="5">
        <v>78</v>
      </c>
      <c r="U212" s="5">
        <f t="shared" si="0"/>
        <v>70.434</v>
      </c>
      <c r="V212" s="5">
        <v>77</v>
      </c>
      <c r="W212" s="5">
        <f t="shared" si="1"/>
        <v>69.531</v>
      </c>
    </row>
    <row r="213" s="5" customFormat="1" spans="14:23">
      <c r="N213" s="5" t="s">
        <v>63</v>
      </c>
      <c r="O213" s="5">
        <v>103</v>
      </c>
      <c r="P213" s="5">
        <v>88</v>
      </c>
      <c r="Q213" s="5">
        <v>96.2</v>
      </c>
      <c r="R213" s="5">
        <v>91</v>
      </c>
      <c r="S213" s="5">
        <v>98</v>
      </c>
      <c r="T213" s="5">
        <v>121</v>
      </c>
      <c r="U213" s="5">
        <f t="shared" si="0"/>
        <v>109.263</v>
      </c>
      <c r="V213" s="5">
        <v>150</v>
      </c>
      <c r="W213" s="5">
        <f t="shared" si="1"/>
        <v>135.45</v>
      </c>
    </row>
  </sheetData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2"/>
  <sheetViews>
    <sheetView workbookViewId="0">
      <selection activeCell="R32" sqref="R32"/>
    </sheetView>
  </sheetViews>
  <sheetFormatPr defaultColWidth="9" defaultRowHeight="13.5"/>
  <cols>
    <col min="1" max="10" width="9" style="1"/>
    <col min="11" max="11" width="9.375" style="1" customWidth="1"/>
    <col min="12" max="12" width="12.625" style="1"/>
    <col min="13" max="20" width="9" style="1"/>
    <col min="21" max="21" width="9.375" style="1" customWidth="1"/>
    <col min="22" max="16384" width="9" style="1"/>
  </cols>
  <sheetData>
    <row r="1" s="1" customFormat="1" spans="2:26">
      <c r="B1" s="1" t="s">
        <v>64</v>
      </c>
      <c r="C1" s="1" t="s">
        <v>65</v>
      </c>
      <c r="D1" s="1" t="s">
        <v>66</v>
      </c>
      <c r="E1" s="2"/>
      <c r="F1" s="1"/>
      <c r="G1" s="1" t="s">
        <v>67</v>
      </c>
      <c r="H1" s="2" t="s">
        <v>68</v>
      </c>
      <c r="K1" s="1" t="s">
        <v>69</v>
      </c>
      <c r="L1" s="1" t="s">
        <v>70</v>
      </c>
      <c r="M1" s="2" t="s">
        <v>71</v>
      </c>
      <c r="P1" s="2" t="s">
        <v>72</v>
      </c>
      <c r="Q1" s="1" t="s">
        <v>73</v>
      </c>
      <c r="R1" s="2" t="s">
        <v>74</v>
      </c>
      <c r="U1" s="2" t="s">
        <v>72</v>
      </c>
      <c r="V1" s="2" t="s">
        <v>75</v>
      </c>
      <c r="W1" s="2" t="s">
        <v>76</v>
      </c>
      <c r="Z1" s="2" t="s">
        <v>72</v>
      </c>
    </row>
    <row r="2" s="1" customFormat="1" spans="1:26">
      <c r="A2" s="1" t="s">
        <v>77</v>
      </c>
      <c r="B2" s="1">
        <v>0</v>
      </c>
      <c r="C2" s="1">
        <v>0</v>
      </c>
      <c r="D2" s="1">
        <v>0</v>
      </c>
      <c r="E2" s="1"/>
      <c r="F2" s="1"/>
      <c r="G2" s="2" t="s">
        <v>78</v>
      </c>
      <c r="H2" s="1">
        <v>0</v>
      </c>
      <c r="I2" s="1">
        <v>-0.5</v>
      </c>
      <c r="J2" s="1">
        <v>0</v>
      </c>
      <c r="K2" s="1">
        <v>0</v>
      </c>
      <c r="L2" s="2" t="s">
        <v>79</v>
      </c>
      <c r="M2" s="1">
        <v>0.5</v>
      </c>
      <c r="N2" s="1">
        <v>-0.5</v>
      </c>
      <c r="O2" s="1">
        <v>0</v>
      </c>
      <c r="P2" s="1">
        <v>0</v>
      </c>
      <c r="Q2" s="2" t="s">
        <v>80</v>
      </c>
      <c r="R2" s="1">
        <v>0</v>
      </c>
      <c r="S2" s="1">
        <v>0</v>
      </c>
      <c r="T2" s="1">
        <v>0.5</v>
      </c>
      <c r="U2" s="1">
        <v>0</v>
      </c>
      <c r="V2" s="2" t="s">
        <v>81</v>
      </c>
      <c r="W2" s="1">
        <v>0</v>
      </c>
      <c r="X2" s="1">
        <v>-0.5</v>
      </c>
      <c r="Y2" s="1">
        <v>0.5</v>
      </c>
      <c r="Z2" s="1">
        <v>0</v>
      </c>
    </row>
    <row r="3" s="1" customFormat="1" spans="1:26">
      <c r="A3" s="2" t="s">
        <v>78</v>
      </c>
      <c r="B3" s="1">
        <v>0</v>
      </c>
      <c r="C3" s="1">
        <v>-0.5</v>
      </c>
      <c r="D3" s="1">
        <v>0</v>
      </c>
      <c r="E3" s="1"/>
      <c r="F3" s="1"/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0.535810243106091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</v>
      </c>
    </row>
    <row r="4" s="1" customFormat="1" spans="1:21">
      <c r="A4" s="2" t="s">
        <v>82</v>
      </c>
      <c r="B4" s="1">
        <v>0.5</v>
      </c>
      <c r="C4" s="1">
        <v>0</v>
      </c>
      <c r="D4" s="1">
        <v>0</v>
      </c>
      <c r="E4" s="1"/>
      <c r="F4" s="1"/>
      <c r="G4" s="2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</v>
      </c>
      <c r="L4" s="2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</v>
      </c>
      <c r="Q4" s="2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0.974347189873926</v>
      </c>
    </row>
    <row r="5" s="1" customFormat="1" spans="1:4">
      <c r="A5" s="2" t="s">
        <v>79</v>
      </c>
      <c r="B5" s="1">
        <v>0.5</v>
      </c>
      <c r="C5" s="1">
        <v>-0.5</v>
      </c>
      <c r="D5" s="1">
        <v>0</v>
      </c>
    </row>
    <row r="6" s="1" customFormat="1" spans="1:4">
      <c r="A6" s="2" t="s">
        <v>83</v>
      </c>
      <c r="B6" s="1">
        <v>-0.5</v>
      </c>
      <c r="C6" s="1">
        <v>0</v>
      </c>
      <c r="D6" s="1">
        <v>0.5</v>
      </c>
    </row>
    <row r="7" s="1" customFormat="1" spans="1:4">
      <c r="A7" s="2" t="s">
        <v>80</v>
      </c>
      <c r="B7" s="1">
        <v>0</v>
      </c>
      <c r="C7" s="1">
        <v>0</v>
      </c>
      <c r="D7" s="1">
        <v>0.5</v>
      </c>
    </row>
    <row r="8" s="1" customFormat="1" spans="1:4">
      <c r="A8" s="2" t="s">
        <v>84</v>
      </c>
      <c r="B8" s="1">
        <v>-0.5</v>
      </c>
      <c r="C8" s="1">
        <v>-0.5</v>
      </c>
      <c r="D8" s="1">
        <v>0.5</v>
      </c>
    </row>
    <row r="9" s="1" customFormat="1" spans="1:4">
      <c r="A9" s="2" t="s">
        <v>81</v>
      </c>
      <c r="B9" s="1">
        <v>0</v>
      </c>
      <c r="C9" s="1">
        <v>-0.5</v>
      </c>
      <c r="D9" s="1">
        <v>0.5</v>
      </c>
    </row>
    <row r="15" s="1" customFormat="1" spans="1:10">
      <c r="A15" s="1" t="s">
        <v>85</v>
      </c>
      <c r="B15" s="1" t="s">
        <v>86</v>
      </c>
      <c r="C15" s="1"/>
      <c r="D15" s="1"/>
      <c r="E15" s="1"/>
      <c r="F15" s="1"/>
      <c r="G15" s="1"/>
      <c r="H15" s="2"/>
      <c r="I15" s="1"/>
      <c r="J15" s="2"/>
    </row>
    <row r="16" s="1" customFormat="1" spans="1:9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G16" s="1"/>
      <c r="H16" s="1" t="s">
        <v>90</v>
      </c>
      <c r="I16" s="1" t="s">
        <v>91</v>
      </c>
    </row>
    <row r="17" s="1" customFormat="1" spans="1:8">
      <c r="A17" s="1">
        <v>7.302</v>
      </c>
      <c r="B17" s="1">
        <v>5.873</v>
      </c>
      <c r="C17" s="1">
        <v>3.882</v>
      </c>
      <c r="D17" s="1">
        <v>91.13</v>
      </c>
      <c r="E17" s="1">
        <v>112.55</v>
      </c>
      <c r="F17" s="1">
        <v>92.43</v>
      </c>
      <c r="G17" s="1"/>
      <c r="H17" s="1">
        <v>153.49505489414</v>
      </c>
    </row>
    <row r="18" s="1" customFormat="1" spans="3:6">
      <c r="C18" s="1" t="s">
        <v>92</v>
      </c>
      <c r="D18" s="1">
        <v>0.999805523312194</v>
      </c>
      <c r="E18" s="1">
        <v>0.923545226472066</v>
      </c>
      <c r="F18" s="1">
        <v>0.999100767101245</v>
      </c>
    </row>
    <row r="19" s="1" customFormat="1" spans="3:11">
      <c r="C19" s="1" t="s">
        <v>93</v>
      </c>
      <c r="D19" s="1">
        <v>-0.0197209420269165</v>
      </c>
      <c r="E19" s="1">
        <v>-0.383489523534424</v>
      </c>
      <c r="F19" s="1">
        <v>-0.0423987874555841</v>
      </c>
      <c r="G19" s="1"/>
      <c r="H19" s="2" t="s">
        <v>94</v>
      </c>
      <c r="I19" s="1">
        <v>7.302</v>
      </c>
      <c r="J19" s="1">
        <v>0</v>
      </c>
      <c r="K19" s="1">
        <v>0</v>
      </c>
    </row>
    <row r="20" s="1" customFormat="1" spans="8:11">
      <c r="H20" s="2" t="s">
        <v>95</v>
      </c>
      <c r="I20" s="1">
        <v>-0.249008078726645</v>
      </c>
      <c r="J20" s="1">
        <v>5.86771880518561</v>
      </c>
      <c r="K20" s="1">
        <v>0</v>
      </c>
    </row>
    <row r="21" s="1" customFormat="1" spans="1:11">
      <c r="A21" s="1">
        <v>7.302</v>
      </c>
      <c r="B21" s="1">
        <v>5.873</v>
      </c>
      <c r="C21" s="1">
        <v>3.882</v>
      </c>
      <c r="D21" s="1">
        <v>91.13</v>
      </c>
      <c r="E21" s="1">
        <v>112.55</v>
      </c>
      <c r="F21" s="1">
        <v>92.43</v>
      </c>
      <c r="G21" s="1"/>
      <c r="H21" s="2" t="s">
        <v>96</v>
      </c>
      <c r="I21" s="1">
        <v>-1.48870633036063</v>
      </c>
      <c r="J21" s="1">
        <v>-0.139801754570246</v>
      </c>
      <c r="K21" s="1">
        <v>3.58247581029702</v>
      </c>
    </row>
    <row r="22" s="1" customFormat="1" spans="12:13">
      <c r="L22" s="1" t="s">
        <v>97</v>
      </c>
      <c r="M22" s="1" t="s">
        <v>98</v>
      </c>
    </row>
    <row r="23" s="1" customFormat="1" spans="8:13">
      <c r="H23" s="1" t="s">
        <v>64</v>
      </c>
      <c r="I23" s="1">
        <v>0.860474569594575</v>
      </c>
      <c r="J23" s="1">
        <v>0.0365159146990011</v>
      </c>
      <c r="K23" s="1">
        <v>0.358997239874682</v>
      </c>
      <c r="L23" s="1">
        <v>0.933074978328598</v>
      </c>
      <c r="M23" s="1">
        <v>0.0389941019714329</v>
      </c>
    </row>
    <row r="24" s="1" customFormat="1" spans="8:13">
      <c r="H24" s="1" t="s">
        <v>65</v>
      </c>
      <c r="I24" s="1">
        <v>0</v>
      </c>
      <c r="J24" s="1">
        <v>1.07080545537165</v>
      </c>
      <c r="K24" s="1">
        <v>0.0417868785140344</v>
      </c>
      <c r="L24" s="1">
        <v>1.07162048621218</v>
      </c>
      <c r="M24" s="1">
        <v>0.384746401106745</v>
      </c>
    </row>
    <row r="25" s="1" customFormat="1" spans="1:21">
      <c r="A25" s="1" t="s">
        <v>99</v>
      </c>
      <c r="B25" s="1"/>
      <c r="C25" s="1"/>
      <c r="D25" s="1"/>
      <c r="E25" s="1"/>
      <c r="F25" s="1"/>
      <c r="G25" s="1"/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0.0541081031376418</v>
      </c>
      <c r="N25" s="1"/>
      <c r="O25" s="1"/>
      <c r="P25" s="1"/>
      <c r="Q25" s="1"/>
      <c r="R25" s="2" t="s">
        <v>68</v>
      </c>
      <c r="S25" s="2" t="s">
        <v>71</v>
      </c>
      <c r="T25" s="2" t="s">
        <v>74</v>
      </c>
      <c r="U25" s="2" t="s">
        <v>76</v>
      </c>
    </row>
    <row r="26" s="1" customFormat="1" spans="1:1">
      <c r="A26" s="1" t="s">
        <v>100</v>
      </c>
    </row>
    <row r="27" s="1" customFormat="1" spans="1:1">
      <c r="A27" s="1" t="s">
        <v>101</v>
      </c>
    </row>
    <row r="31" s="1" customFormat="1" spans="1:12">
      <c r="A31" s="3" t="s">
        <v>11</v>
      </c>
      <c r="B31" s="3" t="s">
        <v>9</v>
      </c>
      <c r="C31" s="3" t="s">
        <v>23</v>
      </c>
      <c r="D31" s="3" t="s">
        <v>87</v>
      </c>
      <c r="E31" s="3" t="s">
        <v>88</v>
      </c>
      <c r="F31" s="3" t="s">
        <v>89</v>
      </c>
      <c r="G31" s="1"/>
      <c r="H31" s="1"/>
      <c r="I31" s="1"/>
      <c r="J31" s="1"/>
      <c r="K31" s="1"/>
      <c r="L31" s="4"/>
    </row>
    <row r="32" s="1" customFormat="1" spans="1:19">
      <c r="A32" s="3">
        <v>7.302</v>
      </c>
      <c r="B32" s="3">
        <v>5.873</v>
      </c>
      <c r="C32" s="3">
        <v>3.882</v>
      </c>
      <c r="D32" s="3">
        <v>91.13</v>
      </c>
      <c r="E32" s="3">
        <v>112.55</v>
      </c>
      <c r="F32" s="3">
        <v>92.43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4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phi_1</vt:lpstr>
      <vt:lpstr>phi_2</vt:lpstr>
      <vt:lpstr>phi_3</vt:lpstr>
      <vt:lpstr>phi_4</vt:lpstr>
      <vt:lpstr>gamma</vt:lpstr>
      <vt:lpstr>DCLBEN06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玖</cp:lastModifiedBy>
  <dcterms:created xsi:type="dcterms:W3CDTF">2023-04-16T10:43:22Z</dcterms:created>
  <dcterms:modified xsi:type="dcterms:W3CDTF">2023-04-16T11:46:46Z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