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/>
  <mc:AlternateContent xmlns:mc="http://schemas.openxmlformats.org/markup-compatibility/2006">
    <mc:Choice Requires="x15">
      <x15ac:absPath xmlns:x15ac="http://schemas.microsoft.com/office/spreadsheetml/2010/11/ac" url="/Users/wangyue/vscode_git/ISAC03/ISAC03_220506/"/>
    </mc:Choice>
  </mc:AlternateContent>
  <xr:revisionPtr revIDLastSave="0" documentId="13_ncr:1_{E6BB3170-9A89-FF40-BFA2-62FCD8BBC344}" xr6:coauthVersionLast="47" xr6:coauthVersionMax="47" xr10:uidLastSave="{00000000-0000-0000-0000-000000000000}"/>
  <bookViews>
    <workbookView xWindow="0" yWindow="500" windowWidth="28800" windowHeight="16340" activeTab="7" xr2:uid="{00000000-000D-0000-FFFF-FFFF00000000}"/>
  </bookViews>
  <sheets>
    <sheet name="phi_1" sheetId="1" r:id="rId1"/>
    <sheet name="phi_2" sheetId="2" r:id="rId2"/>
    <sheet name="phi_3" sheetId="3" r:id="rId3"/>
    <sheet name="phi_4" sheetId="4" r:id="rId4"/>
    <sheet name="gamma" sheetId="6" r:id="rId5"/>
    <sheet name="k-path" sheetId="7" r:id="rId6"/>
    <sheet name="DCLBEN03" sheetId="11" r:id="rId7"/>
    <sheet name="symmetry" sheetId="10" r:id="rId8"/>
  </sheets>
  <externalReferences>
    <externalReference r:id="rId9"/>
    <externalReference r:id="rId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S134" i="11" l="1" a="1"/>
  <c r="BS134" i="11" s="1"/>
  <c r="A49" i="10"/>
  <c r="A44" i="10"/>
  <c r="A43" i="10"/>
  <c r="A41" i="10"/>
  <c r="A33" i="10"/>
  <c r="A28" i="10"/>
  <c r="A27" i="10"/>
  <c r="A25" i="10"/>
  <c r="A17" i="10"/>
  <c r="A12" i="10"/>
  <c r="A11" i="10"/>
  <c r="A9" i="10"/>
  <c r="A2" i="10" a="1"/>
  <c r="A42" i="10" s="1"/>
  <c r="A2" i="10"/>
  <c r="G233" i="11"/>
  <c r="B232" i="11" a="1"/>
  <c r="F236" i="11" s="1"/>
  <c r="K223" i="11"/>
  <c r="J223" i="11"/>
  <c r="M222" i="11"/>
  <c r="J222" i="11"/>
  <c r="H222" i="11"/>
  <c r="H221" i="11"/>
  <c r="M220" i="11"/>
  <c r="L220" i="11"/>
  <c r="M219" i="11"/>
  <c r="L219" i="11"/>
  <c r="M218" i="11"/>
  <c r="J218" i="11"/>
  <c r="I218" i="11"/>
  <c r="H218" i="11" a="1"/>
  <c r="F223" i="11"/>
  <c r="D223" i="11"/>
  <c r="E222" i="11"/>
  <c r="D222" i="11"/>
  <c r="G221" i="11"/>
  <c r="F221" i="11"/>
  <c r="E221" i="11"/>
  <c r="B221" i="11"/>
  <c r="C220" i="11"/>
  <c r="G219" i="11"/>
  <c r="F219" i="11"/>
  <c r="C219" i="11"/>
  <c r="B219" i="11"/>
  <c r="G218" i="11"/>
  <c r="B218" i="11" a="1"/>
  <c r="B218" i="11"/>
  <c r="M209" i="11"/>
  <c r="J209" i="11"/>
  <c r="M208" i="11"/>
  <c r="H208" i="11"/>
  <c r="L207" i="11"/>
  <c r="K207" i="11"/>
  <c r="M206" i="11"/>
  <c r="L206" i="11"/>
  <c r="H206" i="11"/>
  <c r="K205" i="11"/>
  <c r="J205" i="11"/>
  <c r="M204" i="11"/>
  <c r="L204" i="11"/>
  <c r="H204" i="11" a="1"/>
  <c r="K209" i="11" s="1"/>
  <c r="H204" i="11"/>
  <c r="M189" i="11"/>
  <c r="L189" i="11"/>
  <c r="H189" i="11"/>
  <c r="M188" i="11"/>
  <c r="K188" i="11"/>
  <c r="J188" i="11"/>
  <c r="H188" i="11"/>
  <c r="M187" i="11"/>
  <c r="J187" i="11"/>
  <c r="I187" i="11"/>
  <c r="L186" i="11"/>
  <c r="K186" i="11"/>
  <c r="J186" i="11"/>
  <c r="H186" i="11"/>
  <c r="L185" i="11"/>
  <c r="J185" i="11"/>
  <c r="H185" i="11"/>
  <c r="M184" i="11"/>
  <c r="K184" i="11"/>
  <c r="J184" i="11"/>
  <c r="H184" i="11" a="1"/>
  <c r="H184" i="11"/>
  <c r="G181" i="11"/>
  <c r="C180" i="11"/>
  <c r="C179" i="11"/>
  <c r="F178" i="11"/>
  <c r="E178" i="11"/>
  <c r="G176" i="11"/>
  <c r="C176" i="11"/>
  <c r="B176" i="11" a="1"/>
  <c r="K167" i="11"/>
  <c r="J167" i="11"/>
  <c r="M165" i="11"/>
  <c r="H165" i="11"/>
  <c r="K164" i="11"/>
  <c r="J164" i="11"/>
  <c r="M162" i="11"/>
  <c r="I162" i="11"/>
  <c r="H162" i="11" a="1"/>
  <c r="G167" i="11"/>
  <c r="F167" i="11"/>
  <c r="C167" i="11"/>
  <c r="B167" i="11"/>
  <c r="G166" i="11"/>
  <c r="E166" i="11"/>
  <c r="D166" i="11"/>
  <c r="G165" i="11"/>
  <c r="F165" i="11"/>
  <c r="E165" i="11"/>
  <c r="C165" i="11"/>
  <c r="B165" i="11"/>
  <c r="E164" i="11"/>
  <c r="D164" i="11"/>
  <c r="C164" i="11"/>
  <c r="G163" i="11"/>
  <c r="F163" i="11"/>
  <c r="C163" i="11"/>
  <c r="B163" i="11"/>
  <c r="G162" i="11"/>
  <c r="E162" i="11"/>
  <c r="D162" i="11"/>
  <c r="B162" i="11" a="1"/>
  <c r="E167" i="11" s="1"/>
  <c r="B162" i="11"/>
  <c r="M153" i="11"/>
  <c r="L152" i="11"/>
  <c r="K152" i="11"/>
  <c r="H152" i="11"/>
  <c r="K151" i="11"/>
  <c r="L150" i="11"/>
  <c r="I150" i="11"/>
  <c r="M149" i="11"/>
  <c r="K149" i="11"/>
  <c r="K148" i="11"/>
  <c r="I148" i="11"/>
  <c r="H148" i="11" a="1"/>
  <c r="E153" i="11"/>
  <c r="D152" i="11"/>
  <c r="D150" i="11"/>
  <c r="C150" i="11"/>
  <c r="D149" i="11"/>
  <c r="C148" i="11"/>
  <c r="B148" i="11" a="1"/>
  <c r="F151" i="11" s="1"/>
  <c r="AE11" i="11"/>
  <c r="AD11" i="11"/>
  <c r="AF10" i="11"/>
  <c r="AD10" i="11"/>
  <c r="AF9" i="11"/>
  <c r="AD9" i="11" a="1"/>
  <c r="AE9" i="11" s="1"/>
  <c r="AD9" i="11"/>
  <c r="W11" i="11"/>
  <c r="V11" i="11"/>
  <c r="Y10" i="11"/>
  <c r="X10" i="11"/>
  <c r="W9" i="11"/>
  <c r="V9" i="11"/>
  <c r="X8" i="11"/>
  <c r="W8" i="11"/>
  <c r="V7" i="11"/>
  <c r="U7" i="11"/>
  <c r="X6" i="11"/>
  <c r="U6" i="11"/>
  <c r="T6" i="11" a="1"/>
  <c r="T10" i="11" s="1"/>
  <c r="J24" i="7"/>
  <c r="E21" i="7"/>
  <c r="J20" i="7" s="1"/>
  <c r="F20" i="7"/>
  <c r="E20" i="7"/>
  <c r="D20" i="7"/>
  <c r="C20" i="7"/>
  <c r="B20" i="7"/>
  <c r="A20" i="7"/>
  <c r="R377" i="3"/>
  <c r="N377" i="3"/>
  <c r="K377" i="3"/>
  <c r="J377" i="3"/>
  <c r="I377" i="3"/>
  <c r="G377" i="3"/>
  <c r="R376" i="3"/>
  <c r="M376" i="3"/>
  <c r="K376" i="3"/>
  <c r="J376" i="3"/>
  <c r="G376" i="3"/>
  <c r="R375" i="3"/>
  <c r="Q375" i="3"/>
  <c r="K375" i="3"/>
  <c r="J375" i="3"/>
  <c r="I375" i="3"/>
  <c r="G375" i="3"/>
  <c r="R374" i="3"/>
  <c r="O374" i="3"/>
  <c r="K374" i="3"/>
  <c r="J374" i="3"/>
  <c r="G374" i="3"/>
  <c r="R373" i="3"/>
  <c r="Q373" i="3"/>
  <c r="O373" i="3"/>
  <c r="J373" i="3"/>
  <c r="I373" i="3"/>
  <c r="G373" i="3"/>
  <c r="R372" i="3"/>
  <c r="O372" i="3"/>
  <c r="N372" i="3"/>
  <c r="J372" i="3"/>
  <c r="G372" i="3"/>
  <c r="R371" i="3"/>
  <c r="Q371" i="3"/>
  <c r="O371" i="3"/>
  <c r="N371" i="3"/>
  <c r="I371" i="3"/>
  <c r="G371" i="3"/>
  <c r="R370" i="3"/>
  <c r="O370" i="3"/>
  <c r="N370" i="3"/>
  <c r="M370" i="3"/>
  <c r="G370" i="3"/>
  <c r="R369" i="3"/>
  <c r="Q369" i="3"/>
  <c r="O369" i="3"/>
  <c r="N369" i="3"/>
  <c r="K369" i="3"/>
  <c r="G369" i="3"/>
  <c r="R368" i="3"/>
  <c r="O368" i="3"/>
  <c r="N368" i="3"/>
  <c r="M368" i="3"/>
  <c r="K368" i="3"/>
  <c r="R367" i="3"/>
  <c r="Q367" i="3"/>
  <c r="O367" i="3"/>
  <c r="N367" i="3"/>
  <c r="K367" i="3"/>
  <c r="J367" i="3"/>
  <c r="R366" i="3"/>
  <c r="O366" i="3"/>
  <c r="N366" i="3"/>
  <c r="M366" i="3"/>
  <c r="K366" i="3"/>
  <c r="J366" i="3"/>
  <c r="G366" i="3" a="1"/>
  <c r="O377" i="3" s="1"/>
  <c r="I363" i="3"/>
  <c r="H363" i="3"/>
  <c r="O362" i="3"/>
  <c r="M362" i="3"/>
  <c r="M361" i="3"/>
  <c r="L361" i="3"/>
  <c r="Q360" i="3"/>
  <c r="O360" i="3"/>
  <c r="Q359" i="3"/>
  <c r="M359" i="3"/>
  <c r="K359" i="3"/>
  <c r="Q358" i="3"/>
  <c r="I358" i="3"/>
  <c r="Q357" i="3"/>
  <c r="L357" i="3"/>
  <c r="K357" i="3"/>
  <c r="L356" i="3"/>
  <c r="I356" i="3"/>
  <c r="P355" i="3"/>
  <c r="M355" i="3"/>
  <c r="O354" i="3"/>
  <c r="M354" i="3"/>
  <c r="H354" i="3"/>
  <c r="G354" i="3"/>
  <c r="H353" i="3"/>
  <c r="Q352" i="3"/>
  <c r="L352" i="3"/>
  <c r="H352" i="3"/>
  <c r="G352" i="3" a="1"/>
  <c r="P363" i="3" s="1"/>
  <c r="O349" i="3"/>
  <c r="M349" i="3"/>
  <c r="K349" i="3"/>
  <c r="Q348" i="3"/>
  <c r="O348" i="3"/>
  <c r="K348" i="3"/>
  <c r="I348" i="3"/>
  <c r="O347" i="3"/>
  <c r="N347" i="3"/>
  <c r="J347" i="3"/>
  <c r="G347" i="3"/>
  <c r="O346" i="3"/>
  <c r="J346" i="3"/>
  <c r="I346" i="3"/>
  <c r="G346" i="3"/>
  <c r="M345" i="3"/>
  <c r="J345" i="3"/>
  <c r="G345" i="3"/>
  <c r="N344" i="3"/>
  <c r="K344" i="3"/>
  <c r="I344" i="3"/>
  <c r="R343" i="3"/>
  <c r="M343" i="3"/>
  <c r="K343" i="3"/>
  <c r="R342" i="3"/>
  <c r="Q342" i="3"/>
  <c r="K342" i="3"/>
  <c r="G342" i="3"/>
  <c r="R341" i="3"/>
  <c r="O341" i="3"/>
  <c r="J341" i="3"/>
  <c r="R340" i="3"/>
  <c r="Q340" i="3"/>
  <c r="J340" i="3"/>
  <c r="I340" i="3"/>
  <c r="R339" i="3"/>
  <c r="N339" i="3"/>
  <c r="J339" i="3"/>
  <c r="G339" i="3"/>
  <c r="O338" i="3"/>
  <c r="N338" i="3"/>
  <c r="I338" i="3"/>
  <c r="G338" i="3" a="1"/>
  <c r="J349" i="3" s="1"/>
  <c r="R335" i="3"/>
  <c r="Q335" i="3"/>
  <c r="P335" i="3"/>
  <c r="O335" i="3"/>
  <c r="N335" i="3"/>
  <c r="M335" i="3"/>
  <c r="L335" i="3"/>
  <c r="J335" i="3"/>
  <c r="I335" i="3"/>
  <c r="H335" i="3"/>
  <c r="G335" i="3"/>
  <c r="R334" i="3"/>
  <c r="Q334" i="3"/>
  <c r="P334" i="3"/>
  <c r="N334" i="3"/>
  <c r="M334" i="3"/>
  <c r="L334" i="3"/>
  <c r="K334" i="3"/>
  <c r="J334" i="3"/>
  <c r="I334" i="3"/>
  <c r="H334" i="3"/>
  <c r="R333" i="3"/>
  <c r="Q333" i="3"/>
  <c r="P333" i="3"/>
  <c r="O333" i="3"/>
  <c r="N333" i="3"/>
  <c r="M333" i="3"/>
  <c r="L333" i="3"/>
  <c r="J333" i="3"/>
  <c r="I333" i="3"/>
  <c r="H333" i="3"/>
  <c r="G333" i="3"/>
  <c r="R332" i="3"/>
  <c r="Q332" i="3"/>
  <c r="P332" i="3"/>
  <c r="N332" i="3"/>
  <c r="M332" i="3"/>
  <c r="L332" i="3"/>
  <c r="K332" i="3"/>
  <c r="J332" i="3"/>
  <c r="I332" i="3"/>
  <c r="H332" i="3"/>
  <c r="R331" i="3"/>
  <c r="Q331" i="3"/>
  <c r="P331" i="3"/>
  <c r="O331" i="3"/>
  <c r="N331" i="3"/>
  <c r="M331" i="3"/>
  <c r="L331" i="3"/>
  <c r="J331" i="3"/>
  <c r="I331" i="3"/>
  <c r="H331" i="3"/>
  <c r="G331" i="3"/>
  <c r="R330" i="3"/>
  <c r="Q330" i="3"/>
  <c r="P330" i="3"/>
  <c r="N330" i="3"/>
  <c r="M330" i="3"/>
  <c r="L330" i="3"/>
  <c r="K330" i="3"/>
  <c r="J330" i="3"/>
  <c r="I330" i="3"/>
  <c r="H330" i="3"/>
  <c r="R329" i="3"/>
  <c r="Q329" i="3"/>
  <c r="P329" i="3"/>
  <c r="O329" i="3"/>
  <c r="N329" i="3"/>
  <c r="M329" i="3"/>
  <c r="L329" i="3"/>
  <c r="J329" i="3"/>
  <c r="I329" i="3"/>
  <c r="H329" i="3"/>
  <c r="G329" i="3"/>
  <c r="R328" i="3"/>
  <c r="Q328" i="3"/>
  <c r="P328" i="3"/>
  <c r="N328" i="3"/>
  <c r="M328" i="3"/>
  <c r="L328" i="3"/>
  <c r="K328" i="3"/>
  <c r="J328" i="3"/>
  <c r="I328" i="3"/>
  <c r="H328" i="3"/>
  <c r="R327" i="3"/>
  <c r="Q327" i="3"/>
  <c r="P327" i="3"/>
  <c r="O327" i="3"/>
  <c r="N327" i="3"/>
  <c r="M327" i="3"/>
  <c r="L327" i="3"/>
  <c r="J327" i="3"/>
  <c r="I327" i="3"/>
  <c r="H327" i="3"/>
  <c r="G327" i="3"/>
  <c r="R326" i="3"/>
  <c r="Q326" i="3"/>
  <c r="P326" i="3"/>
  <c r="N326" i="3"/>
  <c r="M326" i="3"/>
  <c r="L326" i="3"/>
  <c r="K326" i="3"/>
  <c r="J326" i="3"/>
  <c r="I326" i="3"/>
  <c r="H326" i="3"/>
  <c r="R325" i="3"/>
  <c r="Q325" i="3"/>
  <c r="P325" i="3"/>
  <c r="O325" i="3"/>
  <c r="N325" i="3"/>
  <c r="M325" i="3"/>
  <c r="L325" i="3"/>
  <c r="J325" i="3"/>
  <c r="I325" i="3"/>
  <c r="H325" i="3"/>
  <c r="G325" i="3"/>
  <c r="R324" i="3"/>
  <c r="Q324" i="3"/>
  <c r="P324" i="3"/>
  <c r="N324" i="3"/>
  <c r="M324" i="3"/>
  <c r="L324" i="3"/>
  <c r="K324" i="3"/>
  <c r="J324" i="3"/>
  <c r="I324" i="3"/>
  <c r="H324" i="3"/>
  <c r="G324" i="3" a="1"/>
  <c r="K335" i="3" s="1"/>
  <c r="G324" i="3"/>
  <c r="R321" i="3"/>
  <c r="Q321" i="3"/>
  <c r="P321" i="3"/>
  <c r="O321" i="3"/>
  <c r="N321" i="3"/>
  <c r="J321" i="3"/>
  <c r="I321" i="3"/>
  <c r="H321" i="3"/>
  <c r="G321" i="3"/>
  <c r="R320" i="3"/>
  <c r="P320" i="3"/>
  <c r="M320" i="3"/>
  <c r="L320" i="3"/>
  <c r="K320" i="3"/>
  <c r="J320" i="3"/>
  <c r="H320" i="3"/>
  <c r="G320" i="3"/>
  <c r="P319" i="3"/>
  <c r="O319" i="3"/>
  <c r="N319" i="3"/>
  <c r="L319" i="3"/>
  <c r="K319" i="3"/>
  <c r="J319" i="3"/>
  <c r="G319" i="3"/>
  <c r="R318" i="3"/>
  <c r="P318" i="3"/>
  <c r="O318" i="3"/>
  <c r="N318" i="3"/>
  <c r="M318" i="3"/>
  <c r="J318" i="3"/>
  <c r="H318" i="3"/>
  <c r="G318" i="3"/>
  <c r="R317" i="3"/>
  <c r="Q317" i="3"/>
  <c r="P317" i="3"/>
  <c r="L317" i="3"/>
  <c r="K317" i="3"/>
  <c r="J317" i="3"/>
  <c r="I317" i="3"/>
  <c r="H317" i="3"/>
  <c r="G317" i="3"/>
  <c r="O316" i="3"/>
  <c r="N316" i="3"/>
  <c r="M316" i="3"/>
  <c r="L316" i="3"/>
  <c r="K316" i="3"/>
  <c r="J316" i="3"/>
  <c r="R315" i="3"/>
  <c r="Q315" i="3"/>
  <c r="P315" i="3"/>
  <c r="O315" i="3"/>
  <c r="N315" i="3"/>
  <c r="L315" i="3"/>
  <c r="I315" i="3"/>
  <c r="H315" i="3"/>
  <c r="G315" i="3"/>
  <c r="R314" i="3"/>
  <c r="P314" i="3"/>
  <c r="O314" i="3"/>
  <c r="L314" i="3"/>
  <c r="K314" i="3"/>
  <c r="J314" i="3"/>
  <c r="H314" i="3"/>
  <c r="G314" i="3"/>
  <c r="R313" i="3"/>
  <c r="O313" i="3"/>
  <c r="N313" i="3"/>
  <c r="L313" i="3"/>
  <c r="K313" i="3"/>
  <c r="J313" i="3"/>
  <c r="I313" i="3"/>
  <c r="R312" i="3"/>
  <c r="P312" i="3"/>
  <c r="O312" i="3"/>
  <c r="N312" i="3"/>
  <c r="M312" i="3"/>
  <c r="L312" i="3"/>
  <c r="H312" i="3"/>
  <c r="G312" i="3"/>
  <c r="R311" i="3"/>
  <c r="Q311" i="3"/>
  <c r="P311" i="3"/>
  <c r="O311" i="3"/>
  <c r="K311" i="3"/>
  <c r="J311" i="3"/>
  <c r="I311" i="3"/>
  <c r="H311" i="3"/>
  <c r="G311" i="3"/>
  <c r="R310" i="3"/>
  <c r="N310" i="3"/>
  <c r="M310" i="3"/>
  <c r="L310" i="3"/>
  <c r="K310" i="3"/>
  <c r="J310" i="3"/>
  <c r="H310" i="3"/>
  <c r="G310" i="3" a="1"/>
  <c r="K321" i="3" s="1"/>
  <c r="Q307" i="3"/>
  <c r="P307" i="3"/>
  <c r="M307" i="3"/>
  <c r="L307" i="3"/>
  <c r="R306" i="3"/>
  <c r="Q306" i="3"/>
  <c r="P306" i="3"/>
  <c r="N306" i="3"/>
  <c r="J306" i="3"/>
  <c r="I306" i="3"/>
  <c r="G306" i="3"/>
  <c r="R305" i="3"/>
  <c r="Q305" i="3"/>
  <c r="L305" i="3"/>
  <c r="K305" i="3"/>
  <c r="J305" i="3"/>
  <c r="H305" i="3"/>
  <c r="P304" i="3"/>
  <c r="O304" i="3"/>
  <c r="M304" i="3"/>
  <c r="L304" i="3"/>
  <c r="J304" i="3"/>
  <c r="R303" i="3"/>
  <c r="Q303" i="3"/>
  <c r="P303" i="3"/>
  <c r="M303" i="3"/>
  <c r="J303" i="3"/>
  <c r="I303" i="3"/>
  <c r="R302" i="3"/>
  <c r="Q302" i="3"/>
  <c r="P302" i="3"/>
  <c r="L302" i="3"/>
  <c r="J302" i="3"/>
  <c r="I302" i="3"/>
  <c r="G302" i="3"/>
  <c r="P301" i="3"/>
  <c r="N301" i="3"/>
  <c r="L301" i="3"/>
  <c r="K301" i="3"/>
  <c r="J301" i="3"/>
  <c r="Q300" i="3"/>
  <c r="P300" i="3"/>
  <c r="O300" i="3"/>
  <c r="M300" i="3"/>
  <c r="I300" i="3"/>
  <c r="H300" i="3"/>
  <c r="R299" i="3"/>
  <c r="Q299" i="3"/>
  <c r="P299" i="3"/>
  <c r="K299" i="3"/>
  <c r="J299" i="3"/>
  <c r="I299" i="3"/>
  <c r="R298" i="3"/>
  <c r="O298" i="3"/>
  <c r="N298" i="3"/>
  <c r="L298" i="3"/>
  <c r="J298" i="3"/>
  <c r="I298" i="3"/>
  <c r="Q297" i="3"/>
  <c r="P297" i="3"/>
  <c r="N297" i="3"/>
  <c r="L297" i="3"/>
  <c r="I297" i="3"/>
  <c r="H297" i="3"/>
  <c r="Q296" i="3"/>
  <c r="P296" i="3"/>
  <c r="O296" i="3"/>
  <c r="J296" i="3"/>
  <c r="I296" i="3"/>
  <c r="H296" i="3"/>
  <c r="G296" i="3" a="1"/>
  <c r="N307" i="3" s="1"/>
  <c r="G296" i="3"/>
  <c r="N293" i="3"/>
  <c r="M293" i="3"/>
  <c r="K293" i="3"/>
  <c r="O292" i="3"/>
  <c r="O291" i="3"/>
  <c r="N291" i="3"/>
  <c r="J291" i="3"/>
  <c r="N290" i="3"/>
  <c r="N289" i="3"/>
  <c r="M289" i="3"/>
  <c r="K289" i="3"/>
  <c r="O288" i="3"/>
  <c r="M287" i="3"/>
  <c r="L287" i="3"/>
  <c r="J287" i="3"/>
  <c r="N286" i="3"/>
  <c r="N285" i="3"/>
  <c r="M285" i="3"/>
  <c r="H285" i="3"/>
  <c r="L284" i="3"/>
  <c r="M283" i="3"/>
  <c r="L283" i="3"/>
  <c r="J283" i="3"/>
  <c r="N282" i="3"/>
  <c r="G282" i="3" a="1"/>
  <c r="J293" i="3" s="1"/>
  <c r="R279" i="3"/>
  <c r="Q279" i="3"/>
  <c r="P279" i="3"/>
  <c r="O279" i="3"/>
  <c r="N279" i="3"/>
  <c r="M279" i="3"/>
  <c r="L279" i="3"/>
  <c r="J279" i="3"/>
  <c r="I279" i="3"/>
  <c r="H279" i="3"/>
  <c r="G279" i="3"/>
  <c r="R278" i="3"/>
  <c r="Q278" i="3"/>
  <c r="P278" i="3"/>
  <c r="N278" i="3"/>
  <c r="M278" i="3"/>
  <c r="L278" i="3"/>
  <c r="K278" i="3"/>
  <c r="J278" i="3"/>
  <c r="I278" i="3"/>
  <c r="H278" i="3"/>
  <c r="R277" i="3"/>
  <c r="Q277" i="3"/>
  <c r="P277" i="3"/>
  <c r="O277" i="3"/>
  <c r="N277" i="3"/>
  <c r="M277" i="3"/>
  <c r="L277" i="3"/>
  <c r="J277" i="3"/>
  <c r="I277" i="3"/>
  <c r="H277" i="3"/>
  <c r="G277" i="3"/>
  <c r="R276" i="3"/>
  <c r="Q276" i="3"/>
  <c r="P276" i="3"/>
  <c r="N276" i="3"/>
  <c r="M276" i="3"/>
  <c r="L276" i="3"/>
  <c r="K276" i="3"/>
  <c r="J276" i="3"/>
  <c r="I276" i="3"/>
  <c r="H276" i="3"/>
  <c r="R275" i="3"/>
  <c r="Q275" i="3"/>
  <c r="P275" i="3"/>
  <c r="O275" i="3"/>
  <c r="N275" i="3"/>
  <c r="M275" i="3"/>
  <c r="L275" i="3"/>
  <c r="J275" i="3"/>
  <c r="I275" i="3"/>
  <c r="H275" i="3"/>
  <c r="G275" i="3"/>
  <c r="R274" i="3"/>
  <c r="Q274" i="3"/>
  <c r="P274" i="3"/>
  <c r="N274" i="3"/>
  <c r="M274" i="3"/>
  <c r="L274" i="3"/>
  <c r="K274" i="3"/>
  <c r="J274" i="3"/>
  <c r="I274" i="3"/>
  <c r="H274" i="3"/>
  <c r="R273" i="3"/>
  <c r="Q273" i="3"/>
  <c r="P273" i="3"/>
  <c r="O273" i="3"/>
  <c r="N273" i="3"/>
  <c r="M273" i="3"/>
  <c r="L273" i="3"/>
  <c r="J273" i="3"/>
  <c r="I273" i="3"/>
  <c r="H273" i="3"/>
  <c r="G273" i="3"/>
  <c r="R272" i="3"/>
  <c r="Q272" i="3"/>
  <c r="P272" i="3"/>
  <c r="N272" i="3"/>
  <c r="M272" i="3"/>
  <c r="L272" i="3"/>
  <c r="K272" i="3"/>
  <c r="J272" i="3"/>
  <c r="I272" i="3"/>
  <c r="H272" i="3"/>
  <c r="R271" i="3"/>
  <c r="Q271" i="3"/>
  <c r="P271" i="3"/>
  <c r="O271" i="3"/>
  <c r="N271" i="3"/>
  <c r="M271" i="3"/>
  <c r="L271" i="3"/>
  <c r="J271" i="3"/>
  <c r="I271" i="3"/>
  <c r="H271" i="3"/>
  <c r="G271" i="3"/>
  <c r="R270" i="3"/>
  <c r="Q270" i="3"/>
  <c r="P270" i="3"/>
  <c r="N270" i="3"/>
  <c r="M270" i="3"/>
  <c r="L270" i="3"/>
  <c r="K270" i="3"/>
  <c r="J270" i="3"/>
  <c r="I270" i="3"/>
  <c r="H270" i="3"/>
  <c r="R269" i="3"/>
  <c r="Q269" i="3"/>
  <c r="P269" i="3"/>
  <c r="O269" i="3"/>
  <c r="N269" i="3"/>
  <c r="M269" i="3"/>
  <c r="L269" i="3"/>
  <c r="J269" i="3"/>
  <c r="I269" i="3"/>
  <c r="H269" i="3"/>
  <c r="G269" i="3"/>
  <c r="R268" i="3"/>
  <c r="Q268" i="3"/>
  <c r="P268" i="3"/>
  <c r="N268" i="3"/>
  <c r="M268" i="3"/>
  <c r="L268" i="3"/>
  <c r="K268" i="3"/>
  <c r="J268" i="3"/>
  <c r="I268" i="3"/>
  <c r="H268" i="3"/>
  <c r="G268" i="3" a="1"/>
  <c r="K279" i="3" s="1"/>
  <c r="G268" i="3"/>
  <c r="R265" i="3"/>
  <c r="P265" i="3"/>
  <c r="O265" i="3"/>
  <c r="I265" i="3"/>
  <c r="H265" i="3"/>
  <c r="R264" i="3"/>
  <c r="P264" i="3"/>
  <c r="K264" i="3"/>
  <c r="J264" i="3"/>
  <c r="G264" i="3"/>
  <c r="R263" i="3"/>
  <c r="L263" i="3"/>
  <c r="K263" i="3"/>
  <c r="I263" i="3"/>
  <c r="G263" i="3"/>
  <c r="N262" i="3"/>
  <c r="M262" i="3"/>
  <c r="J262" i="3"/>
  <c r="H262" i="3"/>
  <c r="P261" i="3"/>
  <c r="O261" i="3"/>
  <c r="K261" i="3"/>
  <c r="J261" i="3"/>
  <c r="R260" i="3"/>
  <c r="O260" i="3"/>
  <c r="M260" i="3"/>
  <c r="L260" i="3"/>
  <c r="R259" i="3"/>
  <c r="Q259" i="3"/>
  <c r="O259" i="3"/>
  <c r="N259" i="3"/>
  <c r="H259" i="3"/>
  <c r="G259" i="3"/>
  <c r="P258" i="3"/>
  <c r="O258" i="3"/>
  <c r="J258" i="3"/>
  <c r="H258" i="3"/>
  <c r="R257" i="3"/>
  <c r="Q257" i="3"/>
  <c r="K257" i="3"/>
  <c r="J257" i="3"/>
  <c r="H257" i="3"/>
  <c r="R256" i="3"/>
  <c r="M256" i="3"/>
  <c r="L256" i="3"/>
  <c r="H256" i="3"/>
  <c r="G256" i="3"/>
  <c r="O255" i="3"/>
  <c r="N255" i="3"/>
  <c r="J255" i="3"/>
  <c r="I255" i="3"/>
  <c r="P254" i="3"/>
  <c r="N254" i="3"/>
  <c r="L254" i="3"/>
  <c r="K254" i="3"/>
  <c r="G254" i="3" a="1"/>
  <c r="Q265" i="3" s="1"/>
  <c r="Q251" i="3"/>
  <c r="P251" i="3"/>
  <c r="M251" i="3"/>
  <c r="L251" i="3"/>
  <c r="R250" i="3"/>
  <c r="Q250" i="3"/>
  <c r="O250" i="3"/>
  <c r="N250" i="3"/>
  <c r="H250" i="3"/>
  <c r="G250" i="3"/>
  <c r="Q249" i="3"/>
  <c r="P249" i="3"/>
  <c r="J249" i="3"/>
  <c r="I249" i="3"/>
  <c r="R248" i="3"/>
  <c r="P248" i="3"/>
  <c r="L248" i="3"/>
  <c r="J248" i="3"/>
  <c r="G248" i="3"/>
  <c r="R247" i="3"/>
  <c r="M247" i="3"/>
  <c r="L247" i="3"/>
  <c r="I247" i="3"/>
  <c r="H247" i="3"/>
  <c r="O246" i="3"/>
  <c r="M246" i="3"/>
  <c r="J246" i="3"/>
  <c r="I246" i="3"/>
  <c r="P245" i="3"/>
  <c r="N245" i="3"/>
  <c r="L245" i="3"/>
  <c r="K245" i="3"/>
  <c r="Q244" i="3"/>
  <c r="P244" i="3"/>
  <c r="N244" i="3"/>
  <c r="M244" i="3"/>
  <c r="G244" i="3"/>
  <c r="R243" i="3"/>
  <c r="P243" i="3"/>
  <c r="N243" i="3"/>
  <c r="I243" i="3"/>
  <c r="H243" i="3"/>
  <c r="Q242" i="3"/>
  <c r="O242" i="3"/>
  <c r="J242" i="3"/>
  <c r="I242" i="3"/>
  <c r="R241" i="3"/>
  <c r="Q241" i="3"/>
  <c r="L241" i="3"/>
  <c r="K241" i="3"/>
  <c r="H241" i="3"/>
  <c r="R240" i="3"/>
  <c r="N240" i="3"/>
  <c r="L240" i="3"/>
  <c r="I240" i="3"/>
  <c r="H240" i="3"/>
  <c r="G240" i="3" a="1"/>
  <c r="J251" i="3" s="1"/>
  <c r="R237" i="3"/>
  <c r="N237" i="3"/>
  <c r="K237" i="3"/>
  <c r="N236" i="3"/>
  <c r="J236" i="3"/>
  <c r="G236" i="3"/>
  <c r="K235" i="3"/>
  <c r="J235" i="3"/>
  <c r="R234" i="3"/>
  <c r="O234" i="3"/>
  <c r="R233" i="3"/>
  <c r="N233" i="3"/>
  <c r="K233" i="3"/>
  <c r="O232" i="3"/>
  <c r="N232" i="3"/>
  <c r="J232" i="3"/>
  <c r="G232" i="3"/>
  <c r="J231" i="3"/>
  <c r="R230" i="3"/>
  <c r="O230" i="3"/>
  <c r="G230" i="3"/>
  <c r="R229" i="3"/>
  <c r="N229" i="3"/>
  <c r="K229" i="3"/>
  <c r="N228" i="3"/>
  <c r="J228" i="3"/>
  <c r="G228" i="3"/>
  <c r="K227" i="3"/>
  <c r="J227" i="3"/>
  <c r="R226" i="3"/>
  <c r="O226" i="3"/>
  <c r="G226" i="3" a="1"/>
  <c r="G226" i="3"/>
  <c r="P223" i="3"/>
  <c r="O223" i="3"/>
  <c r="M223" i="3"/>
  <c r="L223" i="3"/>
  <c r="H223" i="3"/>
  <c r="G223" i="3"/>
  <c r="Q222" i="3"/>
  <c r="P222" i="3"/>
  <c r="L222" i="3"/>
  <c r="K222" i="3"/>
  <c r="I222" i="3"/>
  <c r="H222" i="3"/>
  <c r="P221" i="3"/>
  <c r="O221" i="3"/>
  <c r="M221" i="3"/>
  <c r="L221" i="3"/>
  <c r="H221" i="3"/>
  <c r="G221" i="3"/>
  <c r="Q220" i="3"/>
  <c r="P220" i="3"/>
  <c r="L220" i="3"/>
  <c r="K220" i="3"/>
  <c r="I220" i="3"/>
  <c r="H220" i="3"/>
  <c r="P219" i="3"/>
  <c r="O219" i="3"/>
  <c r="M219" i="3"/>
  <c r="L219" i="3"/>
  <c r="H219" i="3"/>
  <c r="G219" i="3"/>
  <c r="Q218" i="3"/>
  <c r="P218" i="3"/>
  <c r="L218" i="3"/>
  <c r="K218" i="3"/>
  <c r="I218" i="3"/>
  <c r="H218" i="3"/>
  <c r="P217" i="3"/>
  <c r="O217" i="3"/>
  <c r="M217" i="3"/>
  <c r="L217" i="3"/>
  <c r="H217" i="3"/>
  <c r="G217" i="3"/>
  <c r="Q216" i="3"/>
  <c r="P216" i="3"/>
  <c r="L216" i="3"/>
  <c r="K216" i="3"/>
  <c r="I216" i="3"/>
  <c r="H216" i="3"/>
  <c r="P215" i="3"/>
  <c r="O215" i="3"/>
  <c r="M215" i="3"/>
  <c r="L215" i="3"/>
  <c r="H215" i="3"/>
  <c r="G215" i="3"/>
  <c r="Q214" i="3"/>
  <c r="P214" i="3"/>
  <c r="L214" i="3"/>
  <c r="K214" i="3"/>
  <c r="I214" i="3"/>
  <c r="H214" i="3"/>
  <c r="P213" i="3"/>
  <c r="O213" i="3"/>
  <c r="M213" i="3"/>
  <c r="L213" i="3"/>
  <c r="H213" i="3"/>
  <c r="G213" i="3"/>
  <c r="Q212" i="3"/>
  <c r="P212" i="3"/>
  <c r="L212" i="3"/>
  <c r="K212" i="3"/>
  <c r="I212" i="3"/>
  <c r="H212" i="3"/>
  <c r="G212" i="3" a="1"/>
  <c r="K223" i="3" s="1"/>
  <c r="R209" i="3"/>
  <c r="Q209" i="3"/>
  <c r="O209" i="3"/>
  <c r="N209" i="3"/>
  <c r="M209" i="3"/>
  <c r="J209" i="3"/>
  <c r="I209" i="3"/>
  <c r="G209" i="3"/>
  <c r="R208" i="3"/>
  <c r="Q208" i="3"/>
  <c r="N208" i="3"/>
  <c r="M208" i="3"/>
  <c r="K208" i="3"/>
  <c r="J208" i="3"/>
  <c r="I208" i="3"/>
  <c r="R207" i="3"/>
  <c r="Q207" i="3"/>
  <c r="O207" i="3"/>
  <c r="N207" i="3"/>
  <c r="M207" i="3"/>
  <c r="J207" i="3"/>
  <c r="I207" i="3"/>
  <c r="G207" i="3"/>
  <c r="R206" i="3"/>
  <c r="Q206" i="3"/>
  <c r="N206" i="3"/>
  <c r="M206" i="3"/>
  <c r="K206" i="3"/>
  <c r="J206" i="3"/>
  <c r="I206" i="3"/>
  <c r="R205" i="3"/>
  <c r="Q205" i="3"/>
  <c r="O205" i="3"/>
  <c r="N205" i="3"/>
  <c r="M205" i="3"/>
  <c r="J205" i="3"/>
  <c r="I205" i="3"/>
  <c r="G205" i="3"/>
  <c r="R204" i="3"/>
  <c r="Q204" i="3"/>
  <c r="N204" i="3"/>
  <c r="M204" i="3"/>
  <c r="K204" i="3"/>
  <c r="J204" i="3"/>
  <c r="I204" i="3"/>
  <c r="R203" i="3"/>
  <c r="Q203" i="3"/>
  <c r="O203" i="3"/>
  <c r="N203" i="3"/>
  <c r="M203" i="3"/>
  <c r="J203" i="3"/>
  <c r="I203" i="3"/>
  <c r="G203" i="3"/>
  <c r="R202" i="3"/>
  <c r="Q202" i="3"/>
  <c r="N202" i="3"/>
  <c r="M202" i="3"/>
  <c r="K202" i="3"/>
  <c r="J202" i="3"/>
  <c r="I202" i="3"/>
  <c r="R201" i="3"/>
  <c r="Q201" i="3"/>
  <c r="O201" i="3"/>
  <c r="N201" i="3"/>
  <c r="M201" i="3"/>
  <c r="J201" i="3"/>
  <c r="I201" i="3"/>
  <c r="G201" i="3"/>
  <c r="R200" i="3"/>
  <c r="Q200" i="3"/>
  <c r="N200" i="3"/>
  <c r="M200" i="3"/>
  <c r="K200" i="3"/>
  <c r="J200" i="3"/>
  <c r="I200" i="3"/>
  <c r="R199" i="3"/>
  <c r="Q199" i="3"/>
  <c r="O199" i="3"/>
  <c r="N199" i="3"/>
  <c r="M199" i="3"/>
  <c r="J199" i="3"/>
  <c r="I199" i="3"/>
  <c r="G199" i="3"/>
  <c r="R198" i="3"/>
  <c r="Q198" i="3"/>
  <c r="N198" i="3"/>
  <c r="M198" i="3"/>
  <c r="K198" i="3"/>
  <c r="J198" i="3"/>
  <c r="I198" i="3"/>
  <c r="G198" i="3" a="1"/>
  <c r="L209" i="3" s="1"/>
  <c r="G198" i="3"/>
  <c r="AW195" i="3"/>
  <c r="AU195" i="3"/>
  <c r="AV194" i="3"/>
  <c r="AW193" i="3"/>
  <c r="AU193" i="3" a="1"/>
  <c r="AW194" i="3" s="1"/>
  <c r="AT192" i="3"/>
  <c r="AS192" i="3"/>
  <c r="AR192" i="3"/>
  <c r="AS191" i="3"/>
  <c r="AR191" i="3"/>
  <c r="AT190" i="3"/>
  <c r="AR190" i="3" a="1"/>
  <c r="AR190" i="3"/>
  <c r="AQ189" i="3"/>
  <c r="AO189" i="3"/>
  <c r="AQ188" i="3"/>
  <c r="AP188" i="3"/>
  <c r="AQ187" i="3"/>
  <c r="AP187" i="3"/>
  <c r="AO187" i="3" a="1"/>
  <c r="AM186" i="3"/>
  <c r="AL186" i="3"/>
  <c r="AM185" i="3"/>
  <c r="AN184" i="3"/>
  <c r="AL184" i="3" a="1"/>
  <c r="AL184" i="3" s="1"/>
  <c r="AV181" i="3"/>
  <c r="AU181" i="3"/>
  <c r="AW180" i="3"/>
  <c r="AV180" i="3"/>
  <c r="AU180" i="3"/>
  <c r="AW179" i="3"/>
  <c r="AV179" i="3"/>
  <c r="AU179" i="3" a="1"/>
  <c r="AW181" i="3" s="1"/>
  <c r="AU179" i="3"/>
  <c r="AT178" i="3"/>
  <c r="AT177" i="3"/>
  <c r="AS177" i="3"/>
  <c r="AR177" i="3"/>
  <c r="AS176" i="3"/>
  <c r="AR176" i="3" a="1"/>
  <c r="AR176" i="3"/>
  <c r="AP175" i="3"/>
  <c r="AO175" i="3"/>
  <c r="AQ174" i="3"/>
  <c r="AO174" i="3"/>
  <c r="AQ173" i="3"/>
  <c r="AP173" i="3"/>
  <c r="AO173" i="3" a="1"/>
  <c r="AQ175" i="3" s="1"/>
  <c r="AO173" i="3"/>
  <c r="AN172" i="3"/>
  <c r="AN171" i="3"/>
  <c r="AM171" i="3"/>
  <c r="AL171" i="3"/>
  <c r="AM170" i="3"/>
  <c r="AL170" i="3" a="1"/>
  <c r="AL170" i="3"/>
  <c r="AW167" i="3"/>
  <c r="AV167" i="3"/>
  <c r="AU167" i="3"/>
  <c r="AV166" i="3"/>
  <c r="AU165" i="3" a="1"/>
  <c r="AV165" i="3" s="1"/>
  <c r="AU165" i="3"/>
  <c r="AR162" i="3" a="1"/>
  <c r="AR162" i="3"/>
  <c r="AQ161" i="3"/>
  <c r="AO161" i="3"/>
  <c r="AO159" i="3" a="1"/>
  <c r="AO159" i="3" s="1"/>
  <c r="AM156" i="3"/>
  <c r="AL156" i="3" a="1"/>
  <c r="AW153" i="3"/>
  <c r="AU153" i="3"/>
  <c r="AU151" i="3" a="1"/>
  <c r="AU151" i="3" s="1"/>
  <c r="AR148" i="3" a="1"/>
  <c r="AS150" i="3" s="1"/>
  <c r="AQ147" i="3"/>
  <c r="AP147" i="3"/>
  <c r="AP146" i="3"/>
  <c r="AO146" i="3"/>
  <c r="AQ145" i="3"/>
  <c r="AP145" i="3"/>
  <c r="AO145" i="3" a="1"/>
  <c r="AO147" i="3" s="1"/>
  <c r="AO145" i="3"/>
  <c r="AM144" i="3"/>
  <c r="AL144" i="3"/>
  <c r="AN143" i="3"/>
  <c r="AM143" i="3"/>
  <c r="AL143" i="3"/>
  <c r="AN142" i="3"/>
  <c r="AM142" i="3"/>
  <c r="AL142" i="3" a="1"/>
  <c r="AN144" i="3" s="1"/>
  <c r="AL142" i="3"/>
  <c r="AU137" i="3" a="1"/>
  <c r="AS136" i="3"/>
  <c r="AR136" i="3"/>
  <c r="AS135" i="3"/>
  <c r="AR135" i="3"/>
  <c r="AT134" i="3"/>
  <c r="AS134" i="3"/>
  <c r="AR134" i="3" a="1"/>
  <c r="AT135" i="3" s="1"/>
  <c r="AQ133" i="3"/>
  <c r="AO133" i="3"/>
  <c r="AQ132" i="3"/>
  <c r="AP132" i="3"/>
  <c r="AO132" i="3"/>
  <c r="AQ131" i="3"/>
  <c r="AP131" i="3"/>
  <c r="AO131" i="3" a="1"/>
  <c r="AN130" i="3"/>
  <c r="AM130" i="3"/>
  <c r="AL130" i="3"/>
  <c r="AN129" i="3"/>
  <c r="AM129" i="3"/>
  <c r="AL129" i="3"/>
  <c r="AN128" i="3"/>
  <c r="AL128" i="3" a="1"/>
  <c r="AM128" i="3" s="1"/>
  <c r="AL128" i="3"/>
  <c r="AW125" i="3"/>
  <c r="AV125" i="3"/>
  <c r="AU125" i="3"/>
  <c r="AW124" i="3"/>
  <c r="AU124" i="3"/>
  <c r="AW123" i="3"/>
  <c r="AV123" i="3"/>
  <c r="AU123" i="3" a="1"/>
  <c r="AV124" i="3" s="1"/>
  <c r="AU123" i="3"/>
  <c r="AT122" i="3"/>
  <c r="AS122" i="3"/>
  <c r="AT121" i="3"/>
  <c r="AR121" i="3"/>
  <c r="AT120" i="3"/>
  <c r="AR120" i="3" a="1"/>
  <c r="AR122" i="3" s="1"/>
  <c r="AR120" i="3"/>
  <c r="AP119" i="3"/>
  <c r="AO119" i="3"/>
  <c r="AQ118" i="3"/>
  <c r="AP118" i="3"/>
  <c r="AO118" i="3"/>
  <c r="AQ117" i="3"/>
  <c r="AP117" i="3"/>
  <c r="AO117" i="3" a="1"/>
  <c r="AQ119" i="3" s="1"/>
  <c r="AO117" i="3"/>
  <c r="AN116" i="3"/>
  <c r="AL116" i="3"/>
  <c r="AM114" i="3"/>
  <c r="AL114" i="3" a="1"/>
  <c r="AL114" i="3"/>
  <c r="AV109" i="3"/>
  <c r="AU109" i="3" a="1"/>
  <c r="AU109" i="3" s="1"/>
  <c r="AR108" i="3"/>
  <c r="AT106" i="3"/>
  <c r="AR106" i="3" a="1"/>
  <c r="AO103" i="3" a="1"/>
  <c r="AN102" i="3"/>
  <c r="AM102" i="3"/>
  <c r="AN101" i="3"/>
  <c r="AM101" i="3"/>
  <c r="AN100" i="3"/>
  <c r="AM100" i="3"/>
  <c r="AL100" i="3" a="1"/>
  <c r="AL101" i="3" s="1"/>
  <c r="AL100" i="3"/>
  <c r="AW97" i="3"/>
  <c r="AV97" i="3"/>
  <c r="AU96" i="3"/>
  <c r="AW95" i="3"/>
  <c r="AV95" i="3"/>
  <c r="AU95" i="3" a="1"/>
  <c r="AU97" i="3" s="1"/>
  <c r="AU95" i="3"/>
  <c r="AS94" i="3"/>
  <c r="AR94" i="3"/>
  <c r="AT93" i="3"/>
  <c r="AS93" i="3"/>
  <c r="AR93" i="3"/>
  <c r="AT92" i="3"/>
  <c r="AS92" i="3"/>
  <c r="AR92" i="3" a="1"/>
  <c r="AT94" i="3" s="1"/>
  <c r="AR92" i="3"/>
  <c r="AO91" i="3"/>
  <c r="AQ90" i="3"/>
  <c r="AP90" i="3"/>
  <c r="AP89" i="3"/>
  <c r="AO89" i="3" a="1"/>
  <c r="AQ89" i="3" s="1"/>
  <c r="AN88" i="3"/>
  <c r="AM88" i="3"/>
  <c r="AL88" i="3"/>
  <c r="AN87" i="3"/>
  <c r="AL87" i="3"/>
  <c r="AN86" i="3"/>
  <c r="AM86" i="3"/>
  <c r="AL86" i="3" a="1"/>
  <c r="AM87" i="3" s="1"/>
  <c r="AL86" i="3"/>
  <c r="AW83" i="3"/>
  <c r="AU83" i="3"/>
  <c r="AW82" i="3"/>
  <c r="AV82" i="3"/>
  <c r="AU82" i="3"/>
  <c r="AW81" i="3"/>
  <c r="AV81" i="3"/>
  <c r="AU81" i="3" a="1"/>
  <c r="AT80" i="3"/>
  <c r="AS80" i="3"/>
  <c r="AR80" i="3"/>
  <c r="AT79" i="3"/>
  <c r="AS79" i="3"/>
  <c r="AR79" i="3"/>
  <c r="AT78" i="3"/>
  <c r="AR78" i="3" a="1"/>
  <c r="AS78" i="3" s="1"/>
  <c r="AR78" i="3"/>
  <c r="AQ77" i="3"/>
  <c r="AP77" i="3"/>
  <c r="AO77" i="3"/>
  <c r="AP76" i="3"/>
  <c r="AQ75" i="3"/>
  <c r="AO75" i="3" a="1"/>
  <c r="AO76" i="3" s="1"/>
  <c r="AO75" i="3"/>
  <c r="AL72" i="3" a="1"/>
  <c r="AV69" i="3"/>
  <c r="AU69" i="3"/>
  <c r="AW68" i="3"/>
  <c r="AV68" i="3"/>
  <c r="AU68" i="3"/>
  <c r="AW67" i="3"/>
  <c r="AV67" i="3"/>
  <c r="AU67" i="3" a="1"/>
  <c r="AW69" i="3" s="1"/>
  <c r="AU67" i="3"/>
  <c r="AR64" i="3" a="1"/>
  <c r="AP63" i="3"/>
  <c r="AQ61" i="3"/>
  <c r="AP61" i="3"/>
  <c r="AO61" i="3" a="1"/>
  <c r="AN60" i="3"/>
  <c r="AM60" i="3"/>
  <c r="AM59" i="3"/>
  <c r="AL59" i="3"/>
  <c r="AN58" i="3"/>
  <c r="AM58" i="3"/>
  <c r="AL58" i="3" a="1"/>
  <c r="AL60" i="3" s="1"/>
  <c r="AL58" i="3"/>
  <c r="AU53" i="3" a="1"/>
  <c r="AT52" i="3"/>
  <c r="AS52" i="3"/>
  <c r="AT51" i="3"/>
  <c r="AS51" i="3"/>
  <c r="AT50" i="3"/>
  <c r="AS50" i="3"/>
  <c r="AR50" i="3" a="1"/>
  <c r="AR51" i="3" s="1"/>
  <c r="AR50" i="3"/>
  <c r="AP48" i="3"/>
  <c r="AO48" i="3"/>
  <c r="AQ47" i="3"/>
  <c r="AO47" i="3" a="1"/>
  <c r="AN45" i="3"/>
  <c r="AM45" i="3"/>
  <c r="AL45" i="3"/>
  <c r="AM44" i="3"/>
  <c r="AL44" i="3" a="1"/>
  <c r="AN46" i="3" s="1"/>
  <c r="AW40" i="3"/>
  <c r="AV40" i="3"/>
  <c r="AU40" i="3"/>
  <c r="AV39" i="3"/>
  <c r="AU39" i="3" a="1"/>
  <c r="AW41" i="3" s="1"/>
  <c r="AS38" i="3"/>
  <c r="AR38" i="3"/>
  <c r="AT37" i="3"/>
  <c r="AR37" i="3"/>
  <c r="AT36" i="3"/>
  <c r="AR36" i="3" a="1"/>
  <c r="AS36" i="3" s="1"/>
  <c r="AR36" i="3"/>
  <c r="AP33" i="3"/>
  <c r="AO33" i="3" a="1"/>
  <c r="AM32" i="3"/>
  <c r="AL32" i="3"/>
  <c r="AM31" i="3"/>
  <c r="AL31" i="3"/>
  <c r="AN30" i="3"/>
  <c r="AM30" i="3"/>
  <c r="AL30" i="3" a="1"/>
  <c r="AN31" i="3" s="1"/>
  <c r="AL30" i="3"/>
  <c r="AV27" i="3"/>
  <c r="AU27" i="3"/>
  <c r="AW26" i="3"/>
  <c r="AV26" i="3"/>
  <c r="AU26" i="3"/>
  <c r="AW25" i="3"/>
  <c r="AV25" i="3"/>
  <c r="AU25" i="3" a="1"/>
  <c r="AW27" i="3" s="1"/>
  <c r="AU25" i="3"/>
  <c r="AR22" i="3" a="1"/>
  <c r="AQ21" i="3"/>
  <c r="AO21" i="3"/>
  <c r="AP19" i="3"/>
  <c r="AO19" i="3" a="1"/>
  <c r="AN18" i="3"/>
  <c r="AM17" i="3"/>
  <c r="AL17" i="3"/>
  <c r="AN16" i="3"/>
  <c r="AL16" i="3" a="1"/>
  <c r="AV13" i="3"/>
  <c r="AU13" i="3"/>
  <c r="AW12" i="3"/>
  <c r="AU12" i="3"/>
  <c r="AW11" i="3"/>
  <c r="AU11" i="3" a="1"/>
  <c r="AV11" i="3" s="1"/>
  <c r="AU11" i="3"/>
  <c r="AR8" i="3" a="1"/>
  <c r="AR8" i="3"/>
  <c r="AP7" i="3"/>
  <c r="AO7" i="3"/>
  <c r="AP6" i="3"/>
  <c r="AO6" i="3"/>
  <c r="AQ5" i="3"/>
  <c r="AP5" i="3"/>
  <c r="AO5" i="3" a="1"/>
  <c r="AQ6" i="3" s="1"/>
  <c r="AO5" i="3"/>
  <c r="AN3" i="3"/>
  <c r="AM3" i="3"/>
  <c r="AL3" i="3"/>
  <c r="AM2" i="3"/>
  <c r="AL2" i="3" a="1"/>
  <c r="AN4" i="3" s="1"/>
  <c r="R377" i="2"/>
  <c r="Q377" i="2"/>
  <c r="O377" i="2"/>
  <c r="K377" i="2"/>
  <c r="J377" i="2"/>
  <c r="N376" i="2"/>
  <c r="M376" i="2"/>
  <c r="K376" i="2"/>
  <c r="G376" i="2"/>
  <c r="R375" i="2"/>
  <c r="J375" i="2"/>
  <c r="I375" i="2"/>
  <c r="G375" i="2"/>
  <c r="O374" i="2"/>
  <c r="N374" i="2"/>
  <c r="R373" i="2"/>
  <c r="Q373" i="2"/>
  <c r="O373" i="2"/>
  <c r="K373" i="2"/>
  <c r="J373" i="2"/>
  <c r="N372" i="2"/>
  <c r="M372" i="2"/>
  <c r="K372" i="2"/>
  <c r="G372" i="2"/>
  <c r="R371" i="2"/>
  <c r="J371" i="2"/>
  <c r="I371" i="2"/>
  <c r="G371" i="2"/>
  <c r="O370" i="2"/>
  <c r="N370" i="2"/>
  <c r="R369" i="2"/>
  <c r="Q369" i="2"/>
  <c r="O369" i="2"/>
  <c r="K369" i="2"/>
  <c r="J369" i="2"/>
  <c r="N368" i="2"/>
  <c r="M368" i="2"/>
  <c r="K368" i="2"/>
  <c r="G368" i="2"/>
  <c r="R367" i="2"/>
  <c r="J367" i="2"/>
  <c r="I367" i="2"/>
  <c r="G367" i="2"/>
  <c r="O366" i="2"/>
  <c r="N366" i="2"/>
  <c r="G366" i="2" a="1"/>
  <c r="G366" i="2"/>
  <c r="Q363" i="2"/>
  <c r="M363" i="2"/>
  <c r="P362" i="2"/>
  <c r="M362" i="2"/>
  <c r="I362" i="2"/>
  <c r="L361" i="2"/>
  <c r="K361" i="2"/>
  <c r="I361" i="2"/>
  <c r="Q360" i="2"/>
  <c r="H360" i="2"/>
  <c r="Q359" i="2"/>
  <c r="M359" i="2"/>
  <c r="P358" i="2"/>
  <c r="O358" i="2"/>
  <c r="M358" i="2"/>
  <c r="I358" i="2"/>
  <c r="L357" i="2"/>
  <c r="I357" i="2"/>
  <c r="Q356" i="2"/>
  <c r="H356" i="2"/>
  <c r="G356" i="2"/>
  <c r="Q355" i="2"/>
  <c r="M355" i="2"/>
  <c r="P354" i="2"/>
  <c r="M354" i="2"/>
  <c r="I354" i="2"/>
  <c r="L353" i="2"/>
  <c r="K353" i="2"/>
  <c r="I353" i="2"/>
  <c r="Q352" i="2"/>
  <c r="H352" i="2"/>
  <c r="G352" i="2" a="1"/>
  <c r="O349" i="2"/>
  <c r="N347" i="2"/>
  <c r="M347" i="2"/>
  <c r="K347" i="2"/>
  <c r="G347" i="2"/>
  <c r="R344" i="2"/>
  <c r="Q344" i="2"/>
  <c r="O344" i="2"/>
  <c r="K344" i="2"/>
  <c r="J342" i="2"/>
  <c r="I342" i="2"/>
  <c r="G342" i="2"/>
  <c r="O341" i="2"/>
  <c r="N339" i="2"/>
  <c r="M339" i="2"/>
  <c r="K339" i="2"/>
  <c r="G339" i="2"/>
  <c r="G338" i="2" a="1"/>
  <c r="K348" i="2" s="1"/>
  <c r="R335" i="2"/>
  <c r="Q335" i="2"/>
  <c r="P335" i="2"/>
  <c r="O335" i="2"/>
  <c r="N335" i="2"/>
  <c r="M335" i="2"/>
  <c r="L335" i="2"/>
  <c r="J335" i="2"/>
  <c r="I335" i="2"/>
  <c r="H335" i="2"/>
  <c r="G335" i="2"/>
  <c r="R334" i="2"/>
  <c r="Q334" i="2"/>
  <c r="P334" i="2"/>
  <c r="N334" i="2"/>
  <c r="M334" i="2"/>
  <c r="L334" i="2"/>
  <c r="K334" i="2"/>
  <c r="J334" i="2"/>
  <c r="I334" i="2"/>
  <c r="H334" i="2"/>
  <c r="R333" i="2"/>
  <c r="Q333" i="2"/>
  <c r="P333" i="2"/>
  <c r="O333" i="2"/>
  <c r="N333" i="2"/>
  <c r="M333" i="2"/>
  <c r="L333" i="2"/>
  <c r="J333" i="2"/>
  <c r="I333" i="2"/>
  <c r="H333" i="2"/>
  <c r="G333" i="2"/>
  <c r="R332" i="2"/>
  <c r="Q332" i="2"/>
  <c r="P332" i="2"/>
  <c r="N332" i="2"/>
  <c r="M332" i="2"/>
  <c r="L332" i="2"/>
  <c r="K332" i="2"/>
  <c r="J332" i="2"/>
  <c r="I332" i="2"/>
  <c r="H332" i="2"/>
  <c r="R331" i="2"/>
  <c r="Q331" i="2"/>
  <c r="P331" i="2"/>
  <c r="O331" i="2"/>
  <c r="N331" i="2"/>
  <c r="M331" i="2"/>
  <c r="L331" i="2"/>
  <c r="J331" i="2"/>
  <c r="I331" i="2"/>
  <c r="H331" i="2"/>
  <c r="G331" i="2"/>
  <c r="R330" i="2"/>
  <c r="Q330" i="2"/>
  <c r="P330" i="2"/>
  <c r="N330" i="2"/>
  <c r="M330" i="2"/>
  <c r="L330" i="2"/>
  <c r="K330" i="2"/>
  <c r="J330" i="2"/>
  <c r="I330" i="2"/>
  <c r="H330" i="2"/>
  <c r="R329" i="2"/>
  <c r="Q329" i="2"/>
  <c r="P329" i="2"/>
  <c r="O329" i="2"/>
  <c r="N329" i="2"/>
  <c r="M329" i="2"/>
  <c r="L329" i="2"/>
  <c r="J329" i="2"/>
  <c r="I329" i="2"/>
  <c r="H329" i="2"/>
  <c r="G329" i="2"/>
  <c r="R328" i="2"/>
  <c r="Q328" i="2"/>
  <c r="P328" i="2"/>
  <c r="N328" i="2"/>
  <c r="M328" i="2"/>
  <c r="L328" i="2"/>
  <c r="K328" i="2"/>
  <c r="J328" i="2"/>
  <c r="I328" i="2"/>
  <c r="H328" i="2"/>
  <c r="R327" i="2"/>
  <c r="Q327" i="2"/>
  <c r="P327" i="2"/>
  <c r="O327" i="2"/>
  <c r="N327" i="2"/>
  <c r="M327" i="2"/>
  <c r="L327" i="2"/>
  <c r="J327" i="2"/>
  <c r="I327" i="2"/>
  <c r="H327" i="2"/>
  <c r="G327" i="2"/>
  <c r="R326" i="2"/>
  <c r="Q326" i="2"/>
  <c r="P326" i="2"/>
  <c r="N326" i="2"/>
  <c r="M326" i="2"/>
  <c r="L326" i="2"/>
  <c r="K326" i="2"/>
  <c r="J326" i="2"/>
  <c r="I326" i="2"/>
  <c r="H326" i="2"/>
  <c r="R325" i="2"/>
  <c r="Q325" i="2"/>
  <c r="P325" i="2"/>
  <c r="O325" i="2"/>
  <c r="N325" i="2"/>
  <c r="M325" i="2"/>
  <c r="L325" i="2"/>
  <c r="J325" i="2"/>
  <c r="I325" i="2"/>
  <c r="H325" i="2"/>
  <c r="G325" i="2"/>
  <c r="R324" i="2"/>
  <c r="Q324" i="2"/>
  <c r="P324" i="2"/>
  <c r="N324" i="2"/>
  <c r="M324" i="2"/>
  <c r="L324" i="2"/>
  <c r="K324" i="2"/>
  <c r="J324" i="2"/>
  <c r="I324" i="2"/>
  <c r="H324" i="2"/>
  <c r="G324" i="2" a="1"/>
  <c r="K335" i="2" s="1"/>
  <c r="G324" i="2"/>
  <c r="R321" i="2"/>
  <c r="O321" i="2"/>
  <c r="L321" i="2"/>
  <c r="K321" i="2"/>
  <c r="J321" i="2"/>
  <c r="I321" i="2"/>
  <c r="G321" i="2"/>
  <c r="P320" i="2"/>
  <c r="N320" i="2"/>
  <c r="M320" i="2"/>
  <c r="K320" i="2"/>
  <c r="J320" i="2"/>
  <c r="H320" i="2"/>
  <c r="G320" i="2"/>
  <c r="R319" i="2"/>
  <c r="O319" i="2"/>
  <c r="N319" i="2"/>
  <c r="L319" i="2"/>
  <c r="K319" i="2"/>
  <c r="J319" i="2"/>
  <c r="I319" i="2"/>
  <c r="G319" i="2"/>
  <c r="P318" i="2"/>
  <c r="O318" i="2"/>
  <c r="N318" i="2"/>
  <c r="M318" i="2"/>
  <c r="K318" i="2"/>
  <c r="J318" i="2"/>
  <c r="H318" i="2"/>
  <c r="R317" i="2"/>
  <c r="Q317" i="2"/>
  <c r="O317" i="2"/>
  <c r="N317" i="2"/>
  <c r="L317" i="2"/>
  <c r="K317" i="2"/>
  <c r="J317" i="2"/>
  <c r="G317" i="2"/>
  <c r="R316" i="2"/>
  <c r="P316" i="2"/>
  <c r="O316" i="2"/>
  <c r="N316" i="2"/>
  <c r="M316" i="2"/>
  <c r="K316" i="2"/>
  <c r="H316" i="2"/>
  <c r="G316" i="2"/>
  <c r="R315" i="2"/>
  <c r="Q315" i="2"/>
  <c r="O315" i="2"/>
  <c r="N315" i="2"/>
  <c r="L315" i="2"/>
  <c r="J315" i="2"/>
  <c r="I315" i="2"/>
  <c r="G315" i="2"/>
  <c r="R314" i="2"/>
  <c r="P314" i="2"/>
  <c r="O314" i="2"/>
  <c r="N314" i="2"/>
  <c r="K314" i="2"/>
  <c r="J314" i="2"/>
  <c r="H314" i="2"/>
  <c r="G314" i="2"/>
  <c r="R313" i="2"/>
  <c r="Q313" i="2"/>
  <c r="O313" i="2"/>
  <c r="L313" i="2"/>
  <c r="K313" i="2"/>
  <c r="J313" i="2"/>
  <c r="I313" i="2"/>
  <c r="G313" i="2"/>
  <c r="R312" i="2"/>
  <c r="P312" i="2"/>
  <c r="N312" i="2"/>
  <c r="M312" i="2"/>
  <c r="K312" i="2"/>
  <c r="J312" i="2"/>
  <c r="H312" i="2"/>
  <c r="G312" i="2"/>
  <c r="R311" i="2"/>
  <c r="O311" i="2"/>
  <c r="N311" i="2"/>
  <c r="L311" i="2"/>
  <c r="K311" i="2"/>
  <c r="J311" i="2"/>
  <c r="I311" i="2"/>
  <c r="G311" i="2"/>
  <c r="P310" i="2"/>
  <c r="O310" i="2"/>
  <c r="N310" i="2"/>
  <c r="M310" i="2"/>
  <c r="K310" i="2"/>
  <c r="J310" i="2"/>
  <c r="H310" i="2"/>
  <c r="G310" i="2" a="1"/>
  <c r="G310" i="2"/>
  <c r="L307" i="2"/>
  <c r="K307" i="2"/>
  <c r="I307" i="2"/>
  <c r="H307" i="2"/>
  <c r="M306" i="2"/>
  <c r="L306" i="2"/>
  <c r="J306" i="2"/>
  <c r="I306" i="2"/>
  <c r="N305" i="2"/>
  <c r="M305" i="2"/>
  <c r="L305" i="2"/>
  <c r="K305" i="2"/>
  <c r="P304" i="2"/>
  <c r="O304" i="2"/>
  <c r="M304" i="2"/>
  <c r="L304" i="2"/>
  <c r="Q303" i="2"/>
  <c r="P303" i="2"/>
  <c r="N303" i="2"/>
  <c r="M303" i="2"/>
  <c r="R302" i="2"/>
  <c r="Q302" i="2"/>
  <c r="P302" i="2"/>
  <c r="O302" i="2"/>
  <c r="H302" i="2"/>
  <c r="G302" i="2"/>
  <c r="Q301" i="2"/>
  <c r="P301" i="2"/>
  <c r="I301" i="2"/>
  <c r="H301" i="2"/>
  <c r="R300" i="2"/>
  <c r="Q300" i="2"/>
  <c r="J300" i="2"/>
  <c r="I300" i="2"/>
  <c r="H300" i="2"/>
  <c r="G300" i="2"/>
  <c r="L299" i="2"/>
  <c r="K299" i="2"/>
  <c r="I299" i="2"/>
  <c r="H299" i="2"/>
  <c r="M298" i="2"/>
  <c r="L298" i="2"/>
  <c r="J298" i="2"/>
  <c r="I298" i="2"/>
  <c r="N297" i="2"/>
  <c r="M297" i="2"/>
  <c r="L297" i="2"/>
  <c r="K297" i="2"/>
  <c r="P296" i="2"/>
  <c r="O296" i="2"/>
  <c r="M296" i="2"/>
  <c r="L296" i="2"/>
  <c r="G296" i="2" a="1"/>
  <c r="Q307" i="2" s="1"/>
  <c r="G291" i="2"/>
  <c r="R284" i="2"/>
  <c r="G282" i="2" a="1"/>
  <c r="G288" i="2" s="1"/>
  <c r="R279" i="2"/>
  <c r="Q279" i="2"/>
  <c r="P279" i="2"/>
  <c r="O279" i="2"/>
  <c r="N279" i="2"/>
  <c r="M279" i="2"/>
  <c r="L279" i="2"/>
  <c r="J279" i="2"/>
  <c r="I279" i="2"/>
  <c r="H279" i="2"/>
  <c r="G279" i="2"/>
  <c r="R278" i="2"/>
  <c r="Q278" i="2"/>
  <c r="P278" i="2"/>
  <c r="N278" i="2"/>
  <c r="M278" i="2"/>
  <c r="L278" i="2"/>
  <c r="K278" i="2"/>
  <c r="J278" i="2"/>
  <c r="I278" i="2"/>
  <c r="H278" i="2"/>
  <c r="R277" i="2"/>
  <c r="Q277" i="2"/>
  <c r="P277" i="2"/>
  <c r="O277" i="2"/>
  <c r="N277" i="2"/>
  <c r="M277" i="2"/>
  <c r="L277" i="2"/>
  <c r="J277" i="2"/>
  <c r="I277" i="2"/>
  <c r="H277" i="2"/>
  <c r="G277" i="2"/>
  <c r="R276" i="2"/>
  <c r="Q276" i="2"/>
  <c r="P276" i="2"/>
  <c r="N276" i="2"/>
  <c r="M276" i="2"/>
  <c r="L276" i="2"/>
  <c r="K276" i="2"/>
  <c r="J276" i="2"/>
  <c r="I276" i="2"/>
  <c r="H276" i="2"/>
  <c r="R275" i="2"/>
  <c r="Q275" i="2"/>
  <c r="P275" i="2"/>
  <c r="O275" i="2"/>
  <c r="N275" i="2"/>
  <c r="M275" i="2"/>
  <c r="L275" i="2"/>
  <c r="J275" i="2"/>
  <c r="I275" i="2"/>
  <c r="H275" i="2"/>
  <c r="G275" i="2"/>
  <c r="R274" i="2"/>
  <c r="Q274" i="2"/>
  <c r="P274" i="2"/>
  <c r="N274" i="2"/>
  <c r="M274" i="2"/>
  <c r="L274" i="2"/>
  <c r="K274" i="2"/>
  <c r="J274" i="2"/>
  <c r="I274" i="2"/>
  <c r="H274" i="2"/>
  <c r="R273" i="2"/>
  <c r="Q273" i="2"/>
  <c r="P273" i="2"/>
  <c r="O273" i="2"/>
  <c r="N273" i="2"/>
  <c r="M273" i="2"/>
  <c r="L273" i="2"/>
  <c r="J273" i="2"/>
  <c r="I273" i="2"/>
  <c r="H273" i="2"/>
  <c r="G273" i="2"/>
  <c r="R272" i="2"/>
  <c r="Q272" i="2"/>
  <c r="P272" i="2"/>
  <c r="N272" i="2"/>
  <c r="M272" i="2"/>
  <c r="L272" i="2"/>
  <c r="K272" i="2"/>
  <c r="J272" i="2"/>
  <c r="I272" i="2"/>
  <c r="H272" i="2"/>
  <c r="R271" i="2"/>
  <c r="Q271" i="2"/>
  <c r="P271" i="2"/>
  <c r="O271" i="2"/>
  <c r="N271" i="2"/>
  <c r="M271" i="2"/>
  <c r="L271" i="2"/>
  <c r="J271" i="2"/>
  <c r="I271" i="2"/>
  <c r="H271" i="2"/>
  <c r="G271" i="2"/>
  <c r="R270" i="2"/>
  <c r="Q270" i="2"/>
  <c r="P270" i="2"/>
  <c r="N270" i="2"/>
  <c r="M270" i="2"/>
  <c r="L270" i="2"/>
  <c r="K270" i="2"/>
  <c r="J270" i="2"/>
  <c r="I270" i="2"/>
  <c r="H270" i="2"/>
  <c r="R269" i="2"/>
  <c r="Q269" i="2"/>
  <c r="P269" i="2"/>
  <c r="O269" i="2"/>
  <c r="N269" i="2"/>
  <c r="M269" i="2"/>
  <c r="L269" i="2"/>
  <c r="J269" i="2"/>
  <c r="I269" i="2"/>
  <c r="H269" i="2"/>
  <c r="G269" i="2"/>
  <c r="R268" i="2"/>
  <c r="Q268" i="2"/>
  <c r="P268" i="2"/>
  <c r="N268" i="2"/>
  <c r="M268" i="2"/>
  <c r="L268" i="2"/>
  <c r="K268" i="2"/>
  <c r="J268" i="2"/>
  <c r="I268" i="2"/>
  <c r="H268" i="2"/>
  <c r="G268" i="2" a="1"/>
  <c r="K279" i="2" s="1"/>
  <c r="G268" i="2"/>
  <c r="O264" i="2"/>
  <c r="N264" i="2"/>
  <c r="I262" i="2"/>
  <c r="H262" i="2"/>
  <c r="J260" i="2"/>
  <c r="I260" i="2"/>
  <c r="G258" i="2"/>
  <c r="R257" i="2"/>
  <c r="H256" i="2"/>
  <c r="G256" i="2"/>
  <c r="G254" i="2" a="1"/>
  <c r="J262" i="2" s="1"/>
  <c r="P251" i="2"/>
  <c r="K251" i="2"/>
  <c r="H251" i="2"/>
  <c r="G251" i="2"/>
  <c r="R250" i="2"/>
  <c r="K250" i="2"/>
  <c r="J250" i="2"/>
  <c r="I250" i="2"/>
  <c r="H250" i="2"/>
  <c r="M249" i="2"/>
  <c r="L249" i="2"/>
  <c r="K249" i="2"/>
  <c r="H249" i="2"/>
  <c r="O248" i="2"/>
  <c r="L248" i="2"/>
  <c r="K248" i="2"/>
  <c r="J248" i="2"/>
  <c r="O247" i="2"/>
  <c r="N247" i="2"/>
  <c r="M247" i="2"/>
  <c r="L247" i="2"/>
  <c r="Q246" i="2"/>
  <c r="P246" i="2"/>
  <c r="O246" i="2"/>
  <c r="L246" i="2"/>
  <c r="G246" i="2"/>
  <c r="P245" i="2"/>
  <c r="O245" i="2"/>
  <c r="N245" i="2"/>
  <c r="G245" i="2"/>
  <c r="R244" i="2"/>
  <c r="Q244" i="2"/>
  <c r="P244" i="2"/>
  <c r="I244" i="2"/>
  <c r="H244" i="2"/>
  <c r="G244" i="2"/>
  <c r="P243" i="2"/>
  <c r="K243" i="2"/>
  <c r="H243" i="2"/>
  <c r="G243" i="2"/>
  <c r="R242" i="2"/>
  <c r="K242" i="2"/>
  <c r="J242" i="2"/>
  <c r="I242" i="2"/>
  <c r="H242" i="2"/>
  <c r="M241" i="2"/>
  <c r="L241" i="2"/>
  <c r="K241" i="2"/>
  <c r="H241" i="2"/>
  <c r="O240" i="2"/>
  <c r="L240" i="2"/>
  <c r="K240" i="2"/>
  <c r="J240" i="2"/>
  <c r="G240" i="2" a="1"/>
  <c r="L251" i="2" s="1"/>
  <c r="R237" i="2"/>
  <c r="Q237" i="2"/>
  <c r="P237" i="2"/>
  <c r="O237" i="2"/>
  <c r="N237" i="2"/>
  <c r="M237" i="2"/>
  <c r="J237" i="2"/>
  <c r="I237" i="2"/>
  <c r="H237" i="2"/>
  <c r="G237" i="2"/>
  <c r="R236" i="2"/>
  <c r="Q236" i="2"/>
  <c r="N236" i="2"/>
  <c r="M236" i="2"/>
  <c r="L236" i="2"/>
  <c r="K236" i="2"/>
  <c r="J236" i="2"/>
  <c r="I236" i="2"/>
  <c r="R235" i="2"/>
  <c r="Q235" i="2"/>
  <c r="P235" i="2"/>
  <c r="O235" i="2"/>
  <c r="N235" i="2"/>
  <c r="M235" i="2"/>
  <c r="J235" i="2"/>
  <c r="I235" i="2"/>
  <c r="H235" i="2"/>
  <c r="G235" i="2"/>
  <c r="R234" i="2"/>
  <c r="Q234" i="2"/>
  <c r="N234" i="2"/>
  <c r="M234" i="2"/>
  <c r="L234" i="2"/>
  <c r="K234" i="2"/>
  <c r="J234" i="2"/>
  <c r="I234" i="2"/>
  <c r="R233" i="2"/>
  <c r="Q233" i="2"/>
  <c r="P233" i="2"/>
  <c r="O233" i="2"/>
  <c r="N233" i="2"/>
  <c r="M233" i="2"/>
  <c r="J233" i="2"/>
  <c r="I233" i="2"/>
  <c r="H233" i="2"/>
  <c r="G233" i="2"/>
  <c r="R232" i="2"/>
  <c r="Q232" i="2"/>
  <c r="N232" i="2"/>
  <c r="M232" i="2"/>
  <c r="L232" i="2"/>
  <c r="K232" i="2"/>
  <c r="J232" i="2"/>
  <c r="I232" i="2"/>
  <c r="R231" i="2"/>
  <c r="Q231" i="2"/>
  <c r="P231" i="2"/>
  <c r="O231" i="2"/>
  <c r="N231" i="2"/>
  <c r="M231" i="2"/>
  <c r="J231" i="2"/>
  <c r="I231" i="2"/>
  <c r="H231" i="2"/>
  <c r="G231" i="2"/>
  <c r="R230" i="2"/>
  <c r="Q230" i="2"/>
  <c r="N230" i="2"/>
  <c r="M230" i="2"/>
  <c r="L230" i="2"/>
  <c r="K230" i="2"/>
  <c r="J230" i="2"/>
  <c r="I230" i="2"/>
  <c r="R229" i="2"/>
  <c r="Q229" i="2"/>
  <c r="P229" i="2"/>
  <c r="O229" i="2"/>
  <c r="N229" i="2"/>
  <c r="M229" i="2"/>
  <c r="J229" i="2"/>
  <c r="I229" i="2"/>
  <c r="H229" i="2"/>
  <c r="G229" i="2"/>
  <c r="R228" i="2"/>
  <c r="Q228" i="2"/>
  <c r="N228" i="2"/>
  <c r="M228" i="2"/>
  <c r="L228" i="2"/>
  <c r="K228" i="2"/>
  <c r="J228" i="2"/>
  <c r="I228" i="2"/>
  <c r="R227" i="2"/>
  <c r="Q227" i="2"/>
  <c r="P227" i="2"/>
  <c r="O227" i="2"/>
  <c r="N227" i="2"/>
  <c r="M227" i="2"/>
  <c r="J227" i="2"/>
  <c r="I227" i="2"/>
  <c r="H227" i="2"/>
  <c r="G227" i="2"/>
  <c r="R226" i="2"/>
  <c r="Q226" i="2"/>
  <c r="N226" i="2"/>
  <c r="M226" i="2"/>
  <c r="L226" i="2"/>
  <c r="K226" i="2"/>
  <c r="J226" i="2"/>
  <c r="I226" i="2"/>
  <c r="G226" i="2" a="1"/>
  <c r="L237" i="2" s="1"/>
  <c r="G226" i="2"/>
  <c r="R223" i="2"/>
  <c r="Q223" i="2"/>
  <c r="P223" i="2"/>
  <c r="O223" i="2"/>
  <c r="K223" i="2"/>
  <c r="I223" i="2"/>
  <c r="H223" i="2"/>
  <c r="G223" i="2"/>
  <c r="Q222" i="2"/>
  <c r="N222" i="2"/>
  <c r="L222" i="2"/>
  <c r="K222" i="2"/>
  <c r="I222" i="2"/>
  <c r="H222" i="2"/>
  <c r="Q221" i="2"/>
  <c r="O221" i="2"/>
  <c r="M221" i="2"/>
  <c r="L221" i="2"/>
  <c r="K221" i="2"/>
  <c r="H221" i="2"/>
  <c r="Q220" i="2"/>
  <c r="P220" i="2"/>
  <c r="O220" i="2"/>
  <c r="N220" i="2"/>
  <c r="K220" i="2"/>
  <c r="H220" i="2"/>
  <c r="G220" i="2"/>
  <c r="R219" i="2"/>
  <c r="Q219" i="2"/>
  <c r="M219" i="2"/>
  <c r="K219" i="2"/>
  <c r="J219" i="2"/>
  <c r="I219" i="2"/>
  <c r="H219" i="2"/>
  <c r="P218" i="2"/>
  <c r="N218" i="2"/>
  <c r="M218" i="2"/>
  <c r="L218" i="2"/>
  <c r="K218" i="2"/>
  <c r="G218" i="2"/>
  <c r="Q217" i="2"/>
  <c r="P217" i="2"/>
  <c r="O217" i="2"/>
  <c r="M217" i="2"/>
  <c r="J217" i="2"/>
  <c r="H217" i="2"/>
  <c r="G217" i="2"/>
  <c r="Q216" i="2"/>
  <c r="P216" i="2"/>
  <c r="M216" i="2"/>
  <c r="K216" i="2"/>
  <c r="I216" i="2"/>
  <c r="H216" i="2"/>
  <c r="G216" i="2"/>
  <c r="P215" i="2"/>
  <c r="M215" i="2"/>
  <c r="L215" i="2"/>
  <c r="K215" i="2"/>
  <c r="J215" i="2"/>
  <c r="G215" i="2"/>
  <c r="P214" i="2"/>
  <c r="O214" i="2"/>
  <c r="N214" i="2"/>
  <c r="M214" i="2"/>
  <c r="I214" i="2"/>
  <c r="G214" i="2"/>
  <c r="R213" i="2"/>
  <c r="Q213" i="2"/>
  <c r="P213" i="2"/>
  <c r="L213" i="2"/>
  <c r="J213" i="2"/>
  <c r="I213" i="2"/>
  <c r="H213" i="2"/>
  <c r="G213" i="2"/>
  <c r="O212" i="2"/>
  <c r="M212" i="2"/>
  <c r="L212" i="2"/>
  <c r="K212" i="2"/>
  <c r="I212" i="2"/>
  <c r="G212" i="2" a="1"/>
  <c r="J223" i="2" s="1"/>
  <c r="G212" i="2"/>
  <c r="N209" i="2"/>
  <c r="J207" i="2"/>
  <c r="N206" i="2"/>
  <c r="I204" i="2"/>
  <c r="M203" i="2"/>
  <c r="I201" i="2"/>
  <c r="M200" i="2"/>
  <c r="H198" i="2"/>
  <c r="G198" i="2" a="1"/>
  <c r="O209" i="2" s="1"/>
  <c r="AU195" i="2"/>
  <c r="AV194" i="2"/>
  <c r="AU194" i="2"/>
  <c r="AW193" i="2"/>
  <c r="AV193" i="2"/>
  <c r="AU193" i="2" a="1"/>
  <c r="AS192" i="2"/>
  <c r="AT191" i="2"/>
  <c r="AS191" i="2"/>
  <c r="AR191" i="2"/>
  <c r="AT190" i="2"/>
  <c r="AR190" i="2" a="1"/>
  <c r="AS190" i="2" s="1"/>
  <c r="AQ189" i="2"/>
  <c r="AO189" i="2"/>
  <c r="AQ188" i="2"/>
  <c r="AP188" i="2"/>
  <c r="AQ187" i="2"/>
  <c r="AP187" i="2"/>
  <c r="AO187" i="2" a="1"/>
  <c r="AO188" i="2" s="1"/>
  <c r="AO187" i="2"/>
  <c r="AM186" i="2"/>
  <c r="AL186" i="2"/>
  <c r="AM185" i="2"/>
  <c r="AL185" i="2"/>
  <c r="AL184" i="2" a="1"/>
  <c r="AN185" i="2" s="1"/>
  <c r="AV181" i="2"/>
  <c r="AU181" i="2"/>
  <c r="AW180" i="2"/>
  <c r="AV180" i="2"/>
  <c r="AU180" i="2"/>
  <c r="AW179" i="2"/>
  <c r="AV179" i="2"/>
  <c r="AU179" i="2" a="1"/>
  <c r="AW181" i="2" s="1"/>
  <c r="AU179" i="2"/>
  <c r="AT178" i="2"/>
  <c r="AS178" i="2"/>
  <c r="AR178" i="2"/>
  <c r="AT177" i="2"/>
  <c r="AS177" i="2"/>
  <c r="AR177" i="2"/>
  <c r="AS176" i="2"/>
  <c r="AR176" i="2" a="1"/>
  <c r="AT176" i="2" s="1"/>
  <c r="AR176" i="2"/>
  <c r="AO173" i="2" a="1"/>
  <c r="AO173" i="2"/>
  <c r="AN172" i="2"/>
  <c r="AM172" i="2"/>
  <c r="AM170" i="2"/>
  <c r="AL170" i="2" a="1"/>
  <c r="AL170" i="2"/>
  <c r="AU165" i="2" a="1"/>
  <c r="AT164" i="2"/>
  <c r="AS164" i="2"/>
  <c r="AS162" i="2"/>
  <c r="AR162" i="2" a="1"/>
  <c r="AR162" i="2"/>
  <c r="AQ159" i="2"/>
  <c r="AP159" i="2"/>
  <c r="AO159" i="2" a="1"/>
  <c r="AO159" i="2"/>
  <c r="AL157" i="2"/>
  <c r="AL156" i="2" a="1"/>
  <c r="AU153" i="2"/>
  <c r="AV152" i="2"/>
  <c r="AU152" i="2"/>
  <c r="AW151" i="2"/>
  <c r="AV151" i="2"/>
  <c r="AU151" i="2" a="1"/>
  <c r="AV153" i="2" s="1"/>
  <c r="AR150" i="2"/>
  <c r="AT149" i="2"/>
  <c r="AS149" i="2"/>
  <c r="AR149" i="2"/>
  <c r="AR148" i="2" a="1"/>
  <c r="AS148" i="2" s="1"/>
  <c r="AQ147" i="2"/>
  <c r="AP147" i="2"/>
  <c r="AQ146" i="2"/>
  <c r="AO145" i="2" a="1"/>
  <c r="AO145" i="2"/>
  <c r="AN144" i="2"/>
  <c r="AM144" i="2"/>
  <c r="AN142" i="2"/>
  <c r="AM142" i="2"/>
  <c r="AL142" i="2" a="1"/>
  <c r="AL142" i="2"/>
  <c r="AV139" i="2"/>
  <c r="AW138" i="2"/>
  <c r="AV138" i="2"/>
  <c r="AU138" i="2"/>
  <c r="AW137" i="2"/>
  <c r="AU137" i="2" a="1"/>
  <c r="AW139" i="2" s="1"/>
  <c r="AU137" i="2"/>
  <c r="AS136" i="2"/>
  <c r="AR136" i="2"/>
  <c r="AT135" i="2"/>
  <c r="AS135" i="2"/>
  <c r="AR135" i="2"/>
  <c r="AT134" i="2"/>
  <c r="AS134" i="2"/>
  <c r="AR134" i="2" a="1"/>
  <c r="AT136" i="2" s="1"/>
  <c r="AR134" i="2"/>
  <c r="AP133" i="2"/>
  <c r="AO131" i="2" a="1"/>
  <c r="AO133" i="2" s="1"/>
  <c r="AL128" i="2" a="1"/>
  <c r="AU125" i="2"/>
  <c r="AW124" i="2"/>
  <c r="AV124" i="2"/>
  <c r="AU124" i="2"/>
  <c r="AU123" i="2" a="1"/>
  <c r="AV123" i="2" s="1"/>
  <c r="AS122" i="2"/>
  <c r="AR122" i="2"/>
  <c r="AT121" i="2"/>
  <c r="AR120" i="2" a="1"/>
  <c r="AP117" i="2"/>
  <c r="AO117" i="2" a="1"/>
  <c r="AO117" i="2"/>
  <c r="AL116" i="2"/>
  <c r="AM115" i="2"/>
  <c r="AL115" i="2"/>
  <c r="AN114" i="2"/>
  <c r="AM114" i="2"/>
  <c r="AL114" i="2" a="1"/>
  <c r="AM116" i="2" s="1"/>
  <c r="AV111" i="2"/>
  <c r="AU111" i="2"/>
  <c r="AW110" i="2"/>
  <c r="AV110" i="2"/>
  <c r="AU110" i="2"/>
  <c r="AW109" i="2"/>
  <c r="AV109" i="2"/>
  <c r="AU109" i="2" a="1"/>
  <c r="AW111" i="2" s="1"/>
  <c r="AU109" i="2"/>
  <c r="AT108" i="2"/>
  <c r="AS108" i="2"/>
  <c r="AR106" i="2" a="1"/>
  <c r="AR106" i="2" s="1"/>
  <c r="AQ105" i="2"/>
  <c r="AO104" i="2"/>
  <c r="AQ103" i="2"/>
  <c r="AP103" i="2"/>
  <c r="AO103" i="2" a="1"/>
  <c r="AM102" i="2"/>
  <c r="AN101" i="2"/>
  <c r="AM101" i="2"/>
  <c r="AL101" i="2"/>
  <c r="AN100" i="2"/>
  <c r="AM100" i="2"/>
  <c r="AL100" i="2" a="1"/>
  <c r="AN102" i="2" s="1"/>
  <c r="AL100" i="2"/>
  <c r="AW96" i="2"/>
  <c r="AU95" i="2" a="1"/>
  <c r="AU95" i="2" s="1"/>
  <c r="AT94" i="2"/>
  <c r="AS94" i="2"/>
  <c r="AS92" i="2"/>
  <c r="AR92" i="2" a="1"/>
  <c r="AR92" i="2"/>
  <c r="AO91" i="2"/>
  <c r="AP90" i="2"/>
  <c r="AO90" i="2"/>
  <c r="AQ89" i="2"/>
  <c r="AP89" i="2"/>
  <c r="AO89" i="2" a="1"/>
  <c r="AP91" i="2" s="1"/>
  <c r="AL88" i="2"/>
  <c r="AN87" i="2"/>
  <c r="AM87" i="2"/>
  <c r="AL87" i="2"/>
  <c r="AL86" i="2" a="1"/>
  <c r="AM86" i="2" s="1"/>
  <c r="AU81" i="2" a="1"/>
  <c r="AT80" i="2"/>
  <c r="AR79" i="2"/>
  <c r="AS78" i="2"/>
  <c r="AR78" i="2" a="1"/>
  <c r="AP77" i="2"/>
  <c r="AQ76" i="2"/>
  <c r="AP76" i="2"/>
  <c r="AO76" i="2"/>
  <c r="AQ75" i="2"/>
  <c r="AO75" i="2" a="1"/>
  <c r="AQ77" i="2" s="1"/>
  <c r="AO75" i="2"/>
  <c r="AM74" i="2"/>
  <c r="AL74" i="2"/>
  <c r="AN73" i="2"/>
  <c r="AM73" i="2"/>
  <c r="AL73" i="2"/>
  <c r="AN72" i="2"/>
  <c r="AM72" i="2"/>
  <c r="AL72" i="2" a="1"/>
  <c r="AN74" i="2" s="1"/>
  <c r="AL72" i="2"/>
  <c r="AW69" i="2"/>
  <c r="AV69" i="2"/>
  <c r="AW67" i="2"/>
  <c r="AV67" i="2"/>
  <c r="AU67" i="2" a="1"/>
  <c r="AU67" i="2"/>
  <c r="AR66" i="2"/>
  <c r="AS65" i="2"/>
  <c r="AR65" i="2"/>
  <c r="AT64" i="2"/>
  <c r="AS64" i="2"/>
  <c r="AR64" i="2" a="1"/>
  <c r="AS66" i="2" s="1"/>
  <c r="AO63" i="2"/>
  <c r="AQ62" i="2"/>
  <c r="AP62" i="2"/>
  <c r="AO62" i="2"/>
  <c r="AO61" i="2" a="1"/>
  <c r="AP61" i="2" s="1"/>
  <c r="AN60" i="2"/>
  <c r="AM60" i="2"/>
  <c r="AL58" i="2" a="1"/>
  <c r="AL58" i="2" s="1"/>
  <c r="AW55" i="2"/>
  <c r="AU54" i="2"/>
  <c r="AW53" i="2"/>
  <c r="AV53" i="2"/>
  <c r="AU53" i="2" a="1"/>
  <c r="AS52" i="2"/>
  <c r="AT51" i="2"/>
  <c r="AS51" i="2"/>
  <c r="AR51" i="2"/>
  <c r="AT50" i="2"/>
  <c r="AR50" i="2" a="1"/>
  <c r="AT52" i="2" s="1"/>
  <c r="AR50" i="2"/>
  <c r="AP49" i="2"/>
  <c r="AO49" i="2"/>
  <c r="AQ48" i="2"/>
  <c r="AP48" i="2"/>
  <c r="AO48" i="2"/>
  <c r="AQ47" i="2"/>
  <c r="AP47" i="2"/>
  <c r="AO47" i="2" a="1"/>
  <c r="AQ49" i="2" s="1"/>
  <c r="AO47" i="2"/>
  <c r="AL44" i="2" a="1"/>
  <c r="AU41" i="2"/>
  <c r="AV40" i="2"/>
  <c r="AU40" i="2"/>
  <c r="AW39" i="2"/>
  <c r="AV39" i="2"/>
  <c r="AU39" i="2" a="1"/>
  <c r="AV41" i="2" s="1"/>
  <c r="AR38" i="2"/>
  <c r="AT37" i="2"/>
  <c r="AS37" i="2"/>
  <c r="AR37" i="2"/>
  <c r="AR36" i="2" a="1"/>
  <c r="AS36" i="2" s="1"/>
  <c r="AQ35" i="2"/>
  <c r="AP35" i="2"/>
  <c r="AO35" i="2"/>
  <c r="AQ34" i="2"/>
  <c r="AO33" i="2" a="1"/>
  <c r="AL30" i="2" a="1"/>
  <c r="AV27" i="2"/>
  <c r="AW26" i="2"/>
  <c r="AV26" i="2"/>
  <c r="AU26" i="2"/>
  <c r="AW25" i="2"/>
  <c r="AU25" i="2" a="1"/>
  <c r="AW27" i="2" s="1"/>
  <c r="AU25" i="2"/>
  <c r="AS24" i="2"/>
  <c r="AR24" i="2"/>
  <c r="AT23" i="2"/>
  <c r="AS23" i="2"/>
  <c r="AR23" i="2"/>
  <c r="AT22" i="2"/>
  <c r="AS22" i="2"/>
  <c r="AR22" i="2" a="1"/>
  <c r="AT24" i="2" s="1"/>
  <c r="AR22" i="2"/>
  <c r="AO19" i="2" a="1"/>
  <c r="AO19" i="2"/>
  <c r="AN18" i="2"/>
  <c r="AL17" i="2"/>
  <c r="AL16" i="2" a="1"/>
  <c r="AN16" i="2" s="1"/>
  <c r="AU13" i="2"/>
  <c r="AW12" i="2"/>
  <c r="AV12" i="2"/>
  <c r="AU12" i="2"/>
  <c r="AU11" i="2" a="1"/>
  <c r="AV11" i="2" s="1"/>
  <c r="AR8" i="2" a="1"/>
  <c r="AR8" i="2"/>
  <c r="AQ7" i="2"/>
  <c r="AP7" i="2"/>
  <c r="AO5" i="2" a="1"/>
  <c r="AQ5" i="2" s="1"/>
  <c r="AO5" i="2"/>
  <c r="AM3" i="2"/>
  <c r="AL3" i="2"/>
  <c r="AN2" i="2"/>
  <c r="AM2" i="2"/>
  <c r="AL2" i="2" a="1"/>
  <c r="AM4" i="2" s="1"/>
  <c r="AE377" i="1"/>
  <c r="AD377" i="1"/>
  <c r="AC377" i="1"/>
  <c r="AB377" i="1"/>
  <c r="W377" i="1"/>
  <c r="V377" i="1"/>
  <c r="U377" i="1"/>
  <c r="AF376" i="1"/>
  <c r="AA376" i="1"/>
  <c r="Z376" i="1"/>
  <c r="Y376" i="1"/>
  <c r="X376" i="1"/>
  <c r="AE375" i="1"/>
  <c r="AD375" i="1"/>
  <c r="AC375" i="1"/>
  <c r="AB375" i="1"/>
  <c r="W375" i="1"/>
  <c r="V375" i="1"/>
  <c r="U375" i="1"/>
  <c r="AF374" i="1"/>
  <c r="AA374" i="1"/>
  <c r="Z374" i="1"/>
  <c r="Y374" i="1"/>
  <c r="X374" i="1"/>
  <c r="AE373" i="1"/>
  <c r="AD373" i="1"/>
  <c r="AC373" i="1"/>
  <c r="AB373" i="1"/>
  <c r="W373" i="1"/>
  <c r="V373" i="1"/>
  <c r="U373" i="1"/>
  <c r="AF372" i="1"/>
  <c r="AA372" i="1"/>
  <c r="Z372" i="1"/>
  <c r="Y372" i="1"/>
  <c r="X372" i="1"/>
  <c r="AE371" i="1"/>
  <c r="AD371" i="1"/>
  <c r="AC371" i="1"/>
  <c r="AB371" i="1"/>
  <c r="W371" i="1"/>
  <c r="V371" i="1"/>
  <c r="U371" i="1"/>
  <c r="AF370" i="1"/>
  <c r="AA370" i="1"/>
  <c r="Z370" i="1"/>
  <c r="Y370" i="1"/>
  <c r="X370" i="1"/>
  <c r="AE369" i="1"/>
  <c r="AD369" i="1"/>
  <c r="AC369" i="1"/>
  <c r="AB369" i="1"/>
  <c r="W369" i="1"/>
  <c r="V369" i="1"/>
  <c r="U369" i="1"/>
  <c r="AF368" i="1"/>
  <c r="AA368" i="1"/>
  <c r="Z368" i="1"/>
  <c r="Y368" i="1"/>
  <c r="X368" i="1"/>
  <c r="AE367" i="1"/>
  <c r="AD367" i="1"/>
  <c r="AC367" i="1"/>
  <c r="AB367" i="1"/>
  <c r="W367" i="1"/>
  <c r="V367" i="1"/>
  <c r="U367" i="1"/>
  <c r="AF366" i="1"/>
  <c r="AA366" i="1"/>
  <c r="Z366" i="1"/>
  <c r="Y366" i="1"/>
  <c r="X366" i="1"/>
  <c r="U366" i="1" a="1"/>
  <c r="Z377" i="1" s="1"/>
  <c r="R377" i="1"/>
  <c r="Q377" i="1"/>
  <c r="P377" i="1"/>
  <c r="O377" i="1"/>
  <c r="N377" i="1"/>
  <c r="M377" i="1"/>
  <c r="L377" i="1"/>
  <c r="J377" i="1"/>
  <c r="I377" i="1"/>
  <c r="H377" i="1"/>
  <c r="G377" i="1"/>
  <c r="R376" i="1"/>
  <c r="Q376" i="1"/>
  <c r="P376" i="1"/>
  <c r="N376" i="1"/>
  <c r="M376" i="1"/>
  <c r="L376" i="1"/>
  <c r="K376" i="1"/>
  <c r="J376" i="1"/>
  <c r="I376" i="1"/>
  <c r="H376" i="1"/>
  <c r="R375" i="1"/>
  <c r="Q375" i="1"/>
  <c r="P375" i="1"/>
  <c r="O375" i="1"/>
  <c r="N375" i="1"/>
  <c r="M375" i="1"/>
  <c r="L375" i="1"/>
  <c r="J375" i="1"/>
  <c r="I375" i="1"/>
  <c r="H375" i="1"/>
  <c r="G375" i="1"/>
  <c r="R374" i="1"/>
  <c r="Q374" i="1"/>
  <c r="P374" i="1"/>
  <c r="N374" i="1"/>
  <c r="M374" i="1"/>
  <c r="L374" i="1"/>
  <c r="K374" i="1"/>
  <c r="J374" i="1"/>
  <c r="I374" i="1"/>
  <c r="H374" i="1"/>
  <c r="R373" i="1"/>
  <c r="Q373" i="1"/>
  <c r="P373" i="1"/>
  <c r="O373" i="1"/>
  <c r="N373" i="1"/>
  <c r="M373" i="1"/>
  <c r="L373" i="1"/>
  <c r="J373" i="1"/>
  <c r="I373" i="1"/>
  <c r="H373" i="1"/>
  <c r="G373" i="1"/>
  <c r="R372" i="1"/>
  <c r="Q372" i="1"/>
  <c r="P372" i="1"/>
  <c r="N372" i="1"/>
  <c r="M372" i="1"/>
  <c r="L372" i="1"/>
  <c r="K372" i="1"/>
  <c r="J372" i="1"/>
  <c r="I372" i="1"/>
  <c r="H372" i="1"/>
  <c r="R371" i="1"/>
  <c r="Q371" i="1"/>
  <c r="P371" i="1"/>
  <c r="O371" i="1"/>
  <c r="N371" i="1"/>
  <c r="M371" i="1"/>
  <c r="L371" i="1"/>
  <c r="J371" i="1"/>
  <c r="I371" i="1"/>
  <c r="H371" i="1"/>
  <c r="G371" i="1"/>
  <c r="R370" i="1"/>
  <c r="Q370" i="1"/>
  <c r="P370" i="1"/>
  <c r="N370" i="1"/>
  <c r="M370" i="1"/>
  <c r="L370" i="1"/>
  <c r="K370" i="1"/>
  <c r="J370" i="1"/>
  <c r="I370" i="1"/>
  <c r="H370" i="1"/>
  <c r="R369" i="1"/>
  <c r="Q369" i="1"/>
  <c r="P369" i="1"/>
  <c r="O369" i="1"/>
  <c r="N369" i="1"/>
  <c r="M369" i="1"/>
  <c r="L369" i="1"/>
  <c r="J369" i="1"/>
  <c r="I369" i="1"/>
  <c r="H369" i="1"/>
  <c r="G369" i="1"/>
  <c r="R368" i="1"/>
  <c r="Q368" i="1"/>
  <c r="P368" i="1"/>
  <c r="N368" i="1"/>
  <c r="M368" i="1"/>
  <c r="L368" i="1"/>
  <c r="K368" i="1"/>
  <c r="J368" i="1"/>
  <c r="I368" i="1"/>
  <c r="H368" i="1"/>
  <c r="R367" i="1"/>
  <c r="Q367" i="1"/>
  <c r="P367" i="1"/>
  <c r="O367" i="1"/>
  <c r="N367" i="1"/>
  <c r="M367" i="1"/>
  <c r="L367" i="1"/>
  <c r="J367" i="1"/>
  <c r="I367" i="1"/>
  <c r="H367" i="1"/>
  <c r="G367" i="1"/>
  <c r="R366" i="1"/>
  <c r="Q366" i="1"/>
  <c r="P366" i="1"/>
  <c r="N366" i="1"/>
  <c r="M366" i="1"/>
  <c r="L366" i="1"/>
  <c r="K366" i="1"/>
  <c r="J366" i="1"/>
  <c r="I366" i="1"/>
  <c r="H366" i="1"/>
  <c r="G366" i="1" a="1"/>
  <c r="K377" i="1" s="1"/>
  <c r="G366" i="1"/>
  <c r="O363" i="1"/>
  <c r="N363" i="1"/>
  <c r="L363" i="1"/>
  <c r="K363" i="1"/>
  <c r="R362" i="1"/>
  <c r="P362" i="1"/>
  <c r="N362" i="1"/>
  <c r="H362" i="1"/>
  <c r="G362" i="1"/>
  <c r="R361" i="1"/>
  <c r="Q361" i="1"/>
  <c r="K361" i="1"/>
  <c r="J361" i="1"/>
  <c r="H361" i="1"/>
  <c r="N360" i="1"/>
  <c r="M360" i="1"/>
  <c r="L360" i="1"/>
  <c r="K360" i="1"/>
  <c r="Q359" i="1"/>
  <c r="P359" i="1"/>
  <c r="N359" i="1"/>
  <c r="H359" i="1"/>
  <c r="G359" i="1"/>
  <c r="R358" i="1"/>
  <c r="P358" i="1"/>
  <c r="K358" i="1"/>
  <c r="J358" i="1"/>
  <c r="G358" i="1"/>
  <c r="N357" i="1"/>
  <c r="L357" i="1"/>
  <c r="K357" i="1"/>
  <c r="J357" i="1"/>
  <c r="P356" i="1"/>
  <c r="O356" i="1"/>
  <c r="M356" i="1"/>
  <c r="G356" i="1"/>
  <c r="R355" i="1"/>
  <c r="Q355" i="1"/>
  <c r="P355" i="1"/>
  <c r="J355" i="1"/>
  <c r="I355" i="1"/>
  <c r="G355" i="1"/>
  <c r="M354" i="1"/>
  <c r="L354" i="1"/>
  <c r="K354" i="1"/>
  <c r="J354" i="1"/>
  <c r="P353" i="1"/>
  <c r="O353" i="1"/>
  <c r="L353" i="1"/>
  <c r="G353" i="1"/>
  <c r="R352" i="1"/>
  <c r="P352" i="1"/>
  <c r="O352" i="1"/>
  <c r="J352" i="1"/>
  <c r="H352" i="1"/>
  <c r="G352" i="1" a="1"/>
  <c r="G352" i="1"/>
  <c r="K349" i="1"/>
  <c r="J349" i="1"/>
  <c r="I349" i="1"/>
  <c r="O348" i="1"/>
  <c r="Q347" i="1"/>
  <c r="P347" i="1"/>
  <c r="N347" i="1"/>
  <c r="I347" i="1"/>
  <c r="J346" i="1"/>
  <c r="I346" i="1"/>
  <c r="H346" i="1"/>
  <c r="N345" i="1"/>
  <c r="P344" i="1"/>
  <c r="O344" i="1"/>
  <c r="N344" i="1"/>
  <c r="H344" i="1"/>
  <c r="J343" i="1"/>
  <c r="I343" i="1"/>
  <c r="H343" i="1"/>
  <c r="N342" i="1"/>
  <c r="P341" i="1"/>
  <c r="N341" i="1"/>
  <c r="M341" i="1"/>
  <c r="H341" i="1"/>
  <c r="I340" i="1"/>
  <c r="H340" i="1"/>
  <c r="G340" i="1"/>
  <c r="M339" i="1"/>
  <c r="O338" i="1"/>
  <c r="N338" i="1"/>
  <c r="M338" i="1"/>
  <c r="H338" i="1"/>
  <c r="G338" i="1" a="1"/>
  <c r="M335" i="1"/>
  <c r="L335" i="1"/>
  <c r="K335" i="1"/>
  <c r="R334" i="1"/>
  <c r="Q334" i="1"/>
  <c r="I334" i="1"/>
  <c r="H334" i="1"/>
  <c r="G334" i="1"/>
  <c r="N333" i="1"/>
  <c r="M333" i="1"/>
  <c r="Q332" i="1"/>
  <c r="P332" i="1"/>
  <c r="O332" i="1"/>
  <c r="J332" i="1"/>
  <c r="I332" i="1"/>
  <c r="M331" i="1"/>
  <c r="L331" i="1"/>
  <c r="K331" i="1"/>
  <c r="R330" i="1"/>
  <c r="Q330" i="1"/>
  <c r="I330" i="1"/>
  <c r="H330" i="1"/>
  <c r="G330" i="1"/>
  <c r="N329" i="1"/>
  <c r="M329" i="1"/>
  <c r="Q328" i="1"/>
  <c r="P328" i="1"/>
  <c r="O328" i="1"/>
  <c r="J328" i="1"/>
  <c r="I328" i="1"/>
  <c r="M327" i="1"/>
  <c r="L327" i="1"/>
  <c r="K327" i="1"/>
  <c r="R326" i="1"/>
  <c r="Q326" i="1"/>
  <c r="I326" i="1"/>
  <c r="H326" i="1"/>
  <c r="G326" i="1"/>
  <c r="N325" i="1"/>
  <c r="M325" i="1"/>
  <c r="Q324" i="1"/>
  <c r="P324" i="1"/>
  <c r="O324" i="1"/>
  <c r="J324" i="1"/>
  <c r="I324" i="1"/>
  <c r="G324" i="1" a="1"/>
  <c r="N335" i="1" s="1"/>
  <c r="R321" i="1"/>
  <c r="Q321" i="1"/>
  <c r="P321" i="1"/>
  <c r="O321" i="1"/>
  <c r="N321" i="1"/>
  <c r="M321" i="1"/>
  <c r="L321" i="1"/>
  <c r="J321" i="1"/>
  <c r="I321" i="1"/>
  <c r="H321" i="1"/>
  <c r="G321" i="1"/>
  <c r="R320" i="1"/>
  <c r="Q320" i="1"/>
  <c r="P320" i="1"/>
  <c r="N320" i="1"/>
  <c r="M320" i="1"/>
  <c r="L320" i="1"/>
  <c r="K320" i="1"/>
  <c r="J320" i="1"/>
  <c r="I320" i="1"/>
  <c r="H320" i="1"/>
  <c r="R319" i="1"/>
  <c r="Q319" i="1"/>
  <c r="P319" i="1"/>
  <c r="O319" i="1"/>
  <c r="N319" i="1"/>
  <c r="M319" i="1"/>
  <c r="L319" i="1"/>
  <c r="J319" i="1"/>
  <c r="I319" i="1"/>
  <c r="H319" i="1"/>
  <c r="G319" i="1"/>
  <c r="R318" i="1"/>
  <c r="Q318" i="1"/>
  <c r="P318" i="1"/>
  <c r="N318" i="1"/>
  <c r="M318" i="1"/>
  <c r="L318" i="1"/>
  <c r="K318" i="1"/>
  <c r="J318" i="1"/>
  <c r="I318" i="1"/>
  <c r="H318" i="1"/>
  <c r="R317" i="1"/>
  <c r="Q317" i="1"/>
  <c r="P317" i="1"/>
  <c r="O317" i="1"/>
  <c r="N317" i="1"/>
  <c r="M317" i="1"/>
  <c r="L317" i="1"/>
  <c r="J317" i="1"/>
  <c r="I317" i="1"/>
  <c r="H317" i="1"/>
  <c r="G317" i="1"/>
  <c r="R316" i="1"/>
  <c r="Q316" i="1"/>
  <c r="P316" i="1"/>
  <c r="N316" i="1"/>
  <c r="M316" i="1"/>
  <c r="L316" i="1"/>
  <c r="K316" i="1"/>
  <c r="J316" i="1"/>
  <c r="I316" i="1"/>
  <c r="H316" i="1"/>
  <c r="R315" i="1"/>
  <c r="Q315" i="1"/>
  <c r="P315" i="1"/>
  <c r="O315" i="1"/>
  <c r="N315" i="1"/>
  <c r="M315" i="1"/>
  <c r="L315" i="1"/>
  <c r="J315" i="1"/>
  <c r="I315" i="1"/>
  <c r="H315" i="1"/>
  <c r="G315" i="1"/>
  <c r="R314" i="1"/>
  <c r="Q314" i="1"/>
  <c r="P314" i="1"/>
  <c r="N314" i="1"/>
  <c r="M314" i="1"/>
  <c r="L314" i="1"/>
  <c r="K314" i="1"/>
  <c r="J314" i="1"/>
  <c r="I314" i="1"/>
  <c r="H314" i="1"/>
  <c r="R313" i="1"/>
  <c r="Q313" i="1"/>
  <c r="P313" i="1"/>
  <c r="O313" i="1"/>
  <c r="N313" i="1"/>
  <c r="M313" i="1"/>
  <c r="L313" i="1"/>
  <c r="J313" i="1"/>
  <c r="I313" i="1"/>
  <c r="H313" i="1"/>
  <c r="G313" i="1"/>
  <c r="R312" i="1"/>
  <c r="Q312" i="1"/>
  <c r="P312" i="1"/>
  <c r="N312" i="1"/>
  <c r="M312" i="1"/>
  <c r="L312" i="1"/>
  <c r="K312" i="1"/>
  <c r="J312" i="1"/>
  <c r="I312" i="1"/>
  <c r="H312" i="1"/>
  <c r="R311" i="1"/>
  <c r="Q311" i="1"/>
  <c r="P311" i="1"/>
  <c r="O311" i="1"/>
  <c r="N311" i="1"/>
  <c r="M311" i="1"/>
  <c r="L311" i="1"/>
  <c r="J311" i="1"/>
  <c r="I311" i="1"/>
  <c r="H311" i="1"/>
  <c r="G311" i="1"/>
  <c r="R310" i="1"/>
  <c r="Q310" i="1"/>
  <c r="P310" i="1"/>
  <c r="N310" i="1"/>
  <c r="M310" i="1"/>
  <c r="L310" i="1"/>
  <c r="K310" i="1"/>
  <c r="J310" i="1"/>
  <c r="I310" i="1"/>
  <c r="H310" i="1"/>
  <c r="G310" i="1" a="1"/>
  <c r="K321" i="1" s="1"/>
  <c r="G310" i="1"/>
  <c r="R307" i="1"/>
  <c r="Q307" i="1"/>
  <c r="P307" i="1"/>
  <c r="O307" i="1"/>
  <c r="J307" i="1"/>
  <c r="I307" i="1"/>
  <c r="H307" i="1"/>
  <c r="G307" i="1"/>
  <c r="N306" i="1"/>
  <c r="M306" i="1"/>
  <c r="L306" i="1"/>
  <c r="K306" i="1"/>
  <c r="R305" i="1"/>
  <c r="Q305" i="1"/>
  <c r="P305" i="1"/>
  <c r="O305" i="1"/>
  <c r="J305" i="1"/>
  <c r="I305" i="1"/>
  <c r="H305" i="1"/>
  <c r="G305" i="1"/>
  <c r="N304" i="1"/>
  <c r="M304" i="1"/>
  <c r="L304" i="1"/>
  <c r="K304" i="1"/>
  <c r="R303" i="1"/>
  <c r="Q303" i="1"/>
  <c r="P303" i="1"/>
  <c r="O303" i="1"/>
  <c r="J303" i="1"/>
  <c r="I303" i="1"/>
  <c r="H303" i="1"/>
  <c r="G303" i="1"/>
  <c r="N302" i="1"/>
  <c r="M302" i="1"/>
  <c r="L302" i="1"/>
  <c r="K302" i="1"/>
  <c r="R301" i="1"/>
  <c r="Q301" i="1"/>
  <c r="P301" i="1"/>
  <c r="O301" i="1"/>
  <c r="J301" i="1"/>
  <c r="I301" i="1"/>
  <c r="H301" i="1"/>
  <c r="G301" i="1"/>
  <c r="N300" i="1"/>
  <c r="M300" i="1"/>
  <c r="L300" i="1"/>
  <c r="K300" i="1"/>
  <c r="R299" i="1"/>
  <c r="Q299" i="1"/>
  <c r="P299" i="1"/>
  <c r="O299" i="1"/>
  <c r="J299" i="1"/>
  <c r="I299" i="1"/>
  <c r="H299" i="1"/>
  <c r="G299" i="1"/>
  <c r="N298" i="1"/>
  <c r="M298" i="1"/>
  <c r="L298" i="1"/>
  <c r="K298" i="1"/>
  <c r="R297" i="1"/>
  <c r="Q297" i="1"/>
  <c r="P297" i="1"/>
  <c r="O297" i="1"/>
  <c r="J297" i="1"/>
  <c r="I297" i="1"/>
  <c r="H297" i="1"/>
  <c r="G297" i="1"/>
  <c r="N296" i="1"/>
  <c r="M296" i="1"/>
  <c r="L296" i="1"/>
  <c r="K296" i="1"/>
  <c r="G296" i="1" a="1"/>
  <c r="M307" i="1" s="1"/>
  <c r="G296" i="1"/>
  <c r="N292" i="1"/>
  <c r="R289" i="1"/>
  <c r="J287" i="1"/>
  <c r="N284" i="1"/>
  <c r="G282" i="1" a="1"/>
  <c r="M292" i="1" s="1"/>
  <c r="G282" i="1"/>
  <c r="R278" i="1"/>
  <c r="Q278" i="1"/>
  <c r="P278" i="1"/>
  <c r="K277" i="1"/>
  <c r="J276" i="1"/>
  <c r="I276" i="1"/>
  <c r="H276" i="1"/>
  <c r="O274" i="1"/>
  <c r="N273" i="1"/>
  <c r="M273" i="1"/>
  <c r="L273" i="1"/>
  <c r="G272" i="1"/>
  <c r="R270" i="1"/>
  <c r="Q270" i="1"/>
  <c r="P270" i="1"/>
  <c r="K269" i="1"/>
  <c r="J268" i="1"/>
  <c r="I268" i="1"/>
  <c r="H268" i="1"/>
  <c r="G268" i="1" a="1"/>
  <c r="R265" i="1"/>
  <c r="Q265" i="1"/>
  <c r="P265" i="1"/>
  <c r="O265" i="1"/>
  <c r="N265" i="1"/>
  <c r="M265" i="1"/>
  <c r="L265" i="1"/>
  <c r="J265" i="1"/>
  <c r="I265" i="1"/>
  <c r="H265" i="1"/>
  <c r="G265" i="1"/>
  <c r="R264" i="1"/>
  <c r="Q264" i="1"/>
  <c r="P264" i="1"/>
  <c r="N264" i="1"/>
  <c r="M264" i="1"/>
  <c r="L264" i="1"/>
  <c r="K264" i="1"/>
  <c r="J264" i="1"/>
  <c r="I264" i="1"/>
  <c r="H264" i="1"/>
  <c r="R263" i="1"/>
  <c r="Q263" i="1"/>
  <c r="P263" i="1"/>
  <c r="O263" i="1"/>
  <c r="N263" i="1"/>
  <c r="M263" i="1"/>
  <c r="L263" i="1"/>
  <c r="J263" i="1"/>
  <c r="I263" i="1"/>
  <c r="H263" i="1"/>
  <c r="G263" i="1"/>
  <c r="R262" i="1"/>
  <c r="Q262" i="1"/>
  <c r="P262" i="1"/>
  <c r="N262" i="1"/>
  <c r="M262" i="1"/>
  <c r="L262" i="1"/>
  <c r="K262" i="1"/>
  <c r="J262" i="1"/>
  <c r="I262" i="1"/>
  <c r="H262" i="1"/>
  <c r="R261" i="1"/>
  <c r="Q261" i="1"/>
  <c r="P261" i="1"/>
  <c r="O261" i="1"/>
  <c r="N261" i="1"/>
  <c r="M261" i="1"/>
  <c r="L261" i="1"/>
  <c r="J261" i="1"/>
  <c r="I261" i="1"/>
  <c r="H261" i="1"/>
  <c r="G261" i="1"/>
  <c r="R260" i="1"/>
  <c r="Q260" i="1"/>
  <c r="P260" i="1"/>
  <c r="N260" i="1"/>
  <c r="M260" i="1"/>
  <c r="L260" i="1"/>
  <c r="K260" i="1"/>
  <c r="J260" i="1"/>
  <c r="I260" i="1"/>
  <c r="H260" i="1"/>
  <c r="R259" i="1"/>
  <c r="Q259" i="1"/>
  <c r="P259" i="1"/>
  <c r="O259" i="1"/>
  <c r="N259" i="1"/>
  <c r="M259" i="1"/>
  <c r="L259" i="1"/>
  <c r="J259" i="1"/>
  <c r="I259" i="1"/>
  <c r="H259" i="1"/>
  <c r="G259" i="1"/>
  <c r="R258" i="1"/>
  <c r="Q258" i="1"/>
  <c r="P258" i="1"/>
  <c r="N258" i="1"/>
  <c r="M258" i="1"/>
  <c r="L258" i="1"/>
  <c r="K258" i="1"/>
  <c r="J258" i="1"/>
  <c r="I258" i="1"/>
  <c r="H258" i="1"/>
  <c r="R257" i="1"/>
  <c r="Q257" i="1"/>
  <c r="P257" i="1"/>
  <c r="O257" i="1"/>
  <c r="N257" i="1"/>
  <c r="M257" i="1"/>
  <c r="L257" i="1"/>
  <c r="J257" i="1"/>
  <c r="I257" i="1"/>
  <c r="H257" i="1"/>
  <c r="G257" i="1"/>
  <c r="R256" i="1"/>
  <c r="Q256" i="1"/>
  <c r="P256" i="1"/>
  <c r="N256" i="1"/>
  <c r="M256" i="1"/>
  <c r="L256" i="1"/>
  <c r="K256" i="1"/>
  <c r="J256" i="1"/>
  <c r="I256" i="1"/>
  <c r="H256" i="1"/>
  <c r="R255" i="1"/>
  <c r="Q255" i="1"/>
  <c r="P255" i="1"/>
  <c r="O255" i="1"/>
  <c r="N255" i="1"/>
  <c r="M255" i="1"/>
  <c r="L255" i="1"/>
  <c r="J255" i="1"/>
  <c r="I255" i="1"/>
  <c r="H255" i="1"/>
  <c r="G255" i="1"/>
  <c r="R254" i="1"/>
  <c r="Q254" i="1"/>
  <c r="P254" i="1"/>
  <c r="N254" i="1"/>
  <c r="M254" i="1"/>
  <c r="L254" i="1"/>
  <c r="K254" i="1"/>
  <c r="J254" i="1"/>
  <c r="I254" i="1"/>
  <c r="H254" i="1"/>
  <c r="G254" i="1" a="1"/>
  <c r="K265" i="1" s="1"/>
  <c r="G254" i="1"/>
  <c r="R251" i="1"/>
  <c r="Q251" i="1"/>
  <c r="P251" i="1"/>
  <c r="O251" i="1"/>
  <c r="J251" i="1"/>
  <c r="I251" i="1"/>
  <c r="H251" i="1"/>
  <c r="G251" i="1"/>
  <c r="N250" i="1"/>
  <c r="M250" i="1"/>
  <c r="L250" i="1"/>
  <c r="K250" i="1"/>
  <c r="R249" i="1"/>
  <c r="Q249" i="1"/>
  <c r="P249" i="1"/>
  <c r="O249" i="1"/>
  <c r="J249" i="1"/>
  <c r="I249" i="1"/>
  <c r="H249" i="1"/>
  <c r="G249" i="1"/>
  <c r="N248" i="1"/>
  <c r="M248" i="1"/>
  <c r="L248" i="1"/>
  <c r="K248" i="1"/>
  <c r="R247" i="1"/>
  <c r="Q247" i="1"/>
  <c r="P247" i="1"/>
  <c r="O247" i="1"/>
  <c r="J247" i="1"/>
  <c r="I247" i="1"/>
  <c r="H247" i="1"/>
  <c r="G247" i="1"/>
  <c r="N246" i="1"/>
  <c r="M246" i="1"/>
  <c r="L246" i="1"/>
  <c r="K246" i="1"/>
  <c r="R245" i="1"/>
  <c r="Q245" i="1"/>
  <c r="P245" i="1"/>
  <c r="O245" i="1"/>
  <c r="J245" i="1"/>
  <c r="I245" i="1"/>
  <c r="H245" i="1"/>
  <c r="G245" i="1"/>
  <c r="N244" i="1"/>
  <c r="M244" i="1"/>
  <c r="L244" i="1"/>
  <c r="K244" i="1"/>
  <c r="R243" i="1"/>
  <c r="Q243" i="1"/>
  <c r="P243" i="1"/>
  <c r="O243" i="1"/>
  <c r="J243" i="1"/>
  <c r="I243" i="1"/>
  <c r="H243" i="1"/>
  <c r="G243" i="1"/>
  <c r="N242" i="1"/>
  <c r="M242" i="1"/>
  <c r="L242" i="1"/>
  <c r="K242" i="1"/>
  <c r="R241" i="1"/>
  <c r="Q241" i="1"/>
  <c r="P241" i="1"/>
  <c r="O241" i="1"/>
  <c r="J241" i="1"/>
  <c r="I241" i="1"/>
  <c r="H241" i="1"/>
  <c r="G241" i="1"/>
  <c r="N240" i="1"/>
  <c r="M240" i="1"/>
  <c r="L240" i="1"/>
  <c r="K240" i="1"/>
  <c r="G240" i="1" a="1"/>
  <c r="M251" i="1" s="1"/>
  <c r="G240" i="1"/>
  <c r="N236" i="1"/>
  <c r="R235" i="1"/>
  <c r="M234" i="1"/>
  <c r="Q233" i="1"/>
  <c r="I232" i="1"/>
  <c r="M231" i="1"/>
  <c r="H230" i="1"/>
  <c r="L229" i="1"/>
  <c r="G228" i="1"/>
  <c r="K227" i="1"/>
  <c r="G226" i="1" a="1"/>
  <c r="M237" i="1" s="1"/>
  <c r="G226" i="1"/>
  <c r="O223" i="1"/>
  <c r="N223" i="1"/>
  <c r="M223" i="1"/>
  <c r="L223" i="1"/>
  <c r="K223" i="1"/>
  <c r="G223" i="1"/>
  <c r="P222" i="1"/>
  <c r="O222" i="1"/>
  <c r="K222" i="1"/>
  <c r="J222" i="1"/>
  <c r="I222" i="1"/>
  <c r="H222" i="1"/>
  <c r="N221" i="1"/>
  <c r="M221" i="1"/>
  <c r="L221" i="1"/>
  <c r="K221" i="1"/>
  <c r="G221" i="1"/>
  <c r="R220" i="1"/>
  <c r="O220" i="1"/>
  <c r="K220" i="1"/>
  <c r="J220" i="1"/>
  <c r="I220" i="1"/>
  <c r="H220" i="1"/>
  <c r="G220" i="1"/>
  <c r="M219" i="1"/>
  <c r="L219" i="1"/>
  <c r="K219" i="1"/>
  <c r="G219" i="1"/>
  <c r="R218" i="1"/>
  <c r="Q218" i="1"/>
  <c r="K218" i="1"/>
  <c r="J218" i="1"/>
  <c r="I218" i="1"/>
  <c r="H218" i="1"/>
  <c r="G218" i="1"/>
  <c r="O217" i="1"/>
  <c r="L217" i="1"/>
  <c r="K217" i="1"/>
  <c r="G217" i="1"/>
  <c r="R216" i="1"/>
  <c r="Q216" i="1"/>
  <c r="P216" i="1"/>
  <c r="J216" i="1"/>
  <c r="I216" i="1"/>
  <c r="H216" i="1"/>
  <c r="G216" i="1"/>
  <c r="O215" i="1"/>
  <c r="N215" i="1"/>
  <c r="K215" i="1"/>
  <c r="H215" i="1"/>
  <c r="G215" i="1"/>
  <c r="R214" i="1"/>
  <c r="Q214" i="1"/>
  <c r="P214" i="1"/>
  <c r="K214" i="1"/>
  <c r="J214" i="1"/>
  <c r="I214" i="1"/>
  <c r="H214" i="1"/>
  <c r="G214" i="1"/>
  <c r="P213" i="1"/>
  <c r="M213" i="1"/>
  <c r="L213" i="1"/>
  <c r="K213" i="1"/>
  <c r="H213" i="1"/>
  <c r="G213" i="1"/>
  <c r="R212" i="1"/>
  <c r="O212" i="1"/>
  <c r="L212" i="1"/>
  <c r="K212" i="1"/>
  <c r="J212" i="1"/>
  <c r="I212" i="1"/>
  <c r="H212" i="1"/>
  <c r="G212" i="1" a="1"/>
  <c r="Q222" i="1" s="1"/>
  <c r="R209" i="1"/>
  <c r="Q209" i="1"/>
  <c r="P209" i="1"/>
  <c r="O209" i="1"/>
  <c r="N209" i="1"/>
  <c r="M209" i="1"/>
  <c r="L209" i="1"/>
  <c r="J209" i="1"/>
  <c r="I209" i="1"/>
  <c r="H209" i="1"/>
  <c r="G209" i="1"/>
  <c r="R208" i="1"/>
  <c r="Q208" i="1"/>
  <c r="P208" i="1"/>
  <c r="N208" i="1"/>
  <c r="M208" i="1"/>
  <c r="L208" i="1"/>
  <c r="K208" i="1"/>
  <c r="J208" i="1"/>
  <c r="I208" i="1"/>
  <c r="H208" i="1"/>
  <c r="R207" i="1"/>
  <c r="Q207" i="1"/>
  <c r="P207" i="1"/>
  <c r="O207" i="1"/>
  <c r="N207" i="1"/>
  <c r="M207" i="1"/>
  <c r="L207" i="1"/>
  <c r="J207" i="1"/>
  <c r="I207" i="1"/>
  <c r="H207" i="1"/>
  <c r="G207" i="1"/>
  <c r="R206" i="1"/>
  <c r="Q206" i="1"/>
  <c r="P206" i="1"/>
  <c r="N206" i="1"/>
  <c r="M206" i="1"/>
  <c r="L206" i="1"/>
  <c r="K206" i="1"/>
  <c r="J206" i="1"/>
  <c r="I206" i="1"/>
  <c r="H206" i="1"/>
  <c r="R205" i="1"/>
  <c r="Q205" i="1"/>
  <c r="P205" i="1"/>
  <c r="O205" i="1"/>
  <c r="N205" i="1"/>
  <c r="M205" i="1"/>
  <c r="L205" i="1"/>
  <c r="J205" i="1"/>
  <c r="I205" i="1"/>
  <c r="H205" i="1"/>
  <c r="G205" i="1"/>
  <c r="R204" i="1"/>
  <c r="Q204" i="1"/>
  <c r="P204" i="1"/>
  <c r="N204" i="1"/>
  <c r="M204" i="1"/>
  <c r="L204" i="1"/>
  <c r="K204" i="1"/>
  <c r="J204" i="1"/>
  <c r="I204" i="1"/>
  <c r="H204" i="1"/>
  <c r="R203" i="1"/>
  <c r="Q203" i="1"/>
  <c r="P203" i="1"/>
  <c r="O203" i="1"/>
  <c r="N203" i="1"/>
  <c r="M203" i="1"/>
  <c r="L203" i="1"/>
  <c r="J203" i="1"/>
  <c r="I203" i="1"/>
  <c r="H203" i="1"/>
  <c r="G203" i="1"/>
  <c r="R202" i="1"/>
  <c r="Q202" i="1"/>
  <c r="P202" i="1"/>
  <c r="N202" i="1"/>
  <c r="M202" i="1"/>
  <c r="L202" i="1"/>
  <c r="K202" i="1"/>
  <c r="J202" i="1"/>
  <c r="I202" i="1"/>
  <c r="H202" i="1"/>
  <c r="R201" i="1"/>
  <c r="Q201" i="1"/>
  <c r="P201" i="1"/>
  <c r="O201" i="1"/>
  <c r="N201" i="1"/>
  <c r="M201" i="1"/>
  <c r="L201" i="1"/>
  <c r="J201" i="1"/>
  <c r="I201" i="1"/>
  <c r="H201" i="1"/>
  <c r="G201" i="1"/>
  <c r="R200" i="1"/>
  <c r="Q200" i="1"/>
  <c r="P200" i="1"/>
  <c r="N200" i="1"/>
  <c r="M200" i="1"/>
  <c r="L200" i="1"/>
  <c r="K200" i="1"/>
  <c r="J200" i="1"/>
  <c r="I200" i="1"/>
  <c r="H200" i="1"/>
  <c r="R199" i="1"/>
  <c r="Q199" i="1"/>
  <c r="P199" i="1"/>
  <c r="O199" i="1"/>
  <c r="N199" i="1"/>
  <c r="M199" i="1"/>
  <c r="L199" i="1"/>
  <c r="J199" i="1"/>
  <c r="I199" i="1"/>
  <c r="H199" i="1"/>
  <c r="G199" i="1"/>
  <c r="R198" i="1"/>
  <c r="Q198" i="1"/>
  <c r="P198" i="1"/>
  <c r="N198" i="1"/>
  <c r="M198" i="1"/>
  <c r="L198" i="1"/>
  <c r="K198" i="1"/>
  <c r="J198" i="1"/>
  <c r="I198" i="1"/>
  <c r="H198" i="1"/>
  <c r="G198" i="1" a="1"/>
  <c r="K209" i="1" s="1"/>
  <c r="G198" i="1"/>
  <c r="AU193" i="1" a="1"/>
  <c r="AV195" i="1" s="1"/>
  <c r="AU193" i="1"/>
  <c r="AT192" i="1"/>
  <c r="AT190" i="1"/>
  <c r="AR190" i="1" a="1"/>
  <c r="AR190" i="1" s="1"/>
  <c r="AO187" i="1" a="1"/>
  <c r="AM186" i="1"/>
  <c r="AL186" i="1"/>
  <c r="AN185" i="1"/>
  <c r="AM185" i="1"/>
  <c r="AL185" i="1"/>
  <c r="AN184" i="1"/>
  <c r="AM184" i="1"/>
  <c r="AL184" i="1" a="1"/>
  <c r="AN186" i="1" s="1"/>
  <c r="AL184" i="1"/>
  <c r="AV181" i="1"/>
  <c r="AU181" i="1"/>
  <c r="AW180" i="1"/>
  <c r="AV180" i="1"/>
  <c r="AU180" i="1"/>
  <c r="AU179" i="1" a="1"/>
  <c r="AW179" i="1" s="1"/>
  <c r="AS178" i="1"/>
  <c r="AR178" i="1"/>
  <c r="AT177" i="1"/>
  <c r="AS177" i="1"/>
  <c r="AR176" i="1" a="1"/>
  <c r="AT176" i="1" s="1"/>
  <c r="AR176" i="1"/>
  <c r="AQ175" i="1"/>
  <c r="AP175" i="1"/>
  <c r="AO175" i="1"/>
  <c r="AP173" i="1"/>
  <c r="AO173" i="1" a="1"/>
  <c r="AO173" i="1"/>
  <c r="AL170" i="1" a="1"/>
  <c r="AN172" i="1" s="1"/>
  <c r="AV167" i="1"/>
  <c r="AU167" i="1"/>
  <c r="AW166" i="1"/>
  <c r="AV166" i="1"/>
  <c r="AU166" i="1"/>
  <c r="AW165" i="1"/>
  <c r="AV165" i="1"/>
  <c r="AU165" i="1" a="1"/>
  <c r="AW167" i="1" s="1"/>
  <c r="AU165" i="1"/>
  <c r="AR162" i="1" a="1"/>
  <c r="AR162" i="1"/>
  <c r="AQ161" i="1"/>
  <c r="AP161" i="1"/>
  <c r="AO159" i="1" a="1"/>
  <c r="AO159" i="1"/>
  <c r="AM157" i="1"/>
  <c r="AL157" i="1"/>
  <c r="AN156" i="1"/>
  <c r="AM156" i="1"/>
  <c r="AL156" i="1" a="1"/>
  <c r="AM158" i="1" s="1"/>
  <c r="AV153" i="1"/>
  <c r="AU153" i="1"/>
  <c r="AW152" i="1"/>
  <c r="AV152" i="1"/>
  <c r="AU152" i="1"/>
  <c r="AW151" i="1"/>
  <c r="AU151" i="1" a="1"/>
  <c r="AV151" i="1" s="1"/>
  <c r="AU151" i="1"/>
  <c r="AR148" i="1" a="1"/>
  <c r="AR148" i="1"/>
  <c r="AO145" i="1" a="1"/>
  <c r="AN143" i="1"/>
  <c r="AM143" i="1"/>
  <c r="AL143" i="1"/>
  <c r="AN142" i="1"/>
  <c r="AL142" i="1" a="1"/>
  <c r="AN144" i="1" s="1"/>
  <c r="AU137" i="1" a="1"/>
  <c r="AV139" i="1" s="1"/>
  <c r="AU137" i="1"/>
  <c r="AR134" i="1" a="1"/>
  <c r="AT136" i="1" s="1"/>
  <c r="AR134" i="1"/>
  <c r="AP133" i="1"/>
  <c r="AO133" i="1"/>
  <c r="AP132" i="1"/>
  <c r="AO132" i="1"/>
  <c r="AQ131" i="1"/>
  <c r="AP131" i="1"/>
  <c r="AO131" i="1" a="1"/>
  <c r="AQ132" i="1" s="1"/>
  <c r="AO131" i="1"/>
  <c r="AL130" i="1"/>
  <c r="AN129" i="1"/>
  <c r="AM129" i="1"/>
  <c r="AL129" i="1"/>
  <c r="AL128" i="1" a="1"/>
  <c r="AM128" i="1" s="1"/>
  <c r="AW125" i="1"/>
  <c r="AV125" i="1"/>
  <c r="AU125" i="1"/>
  <c r="AV123" i="1"/>
  <c r="AU123" i="1" a="1"/>
  <c r="AR120" i="1" a="1"/>
  <c r="AT122" i="1" s="1"/>
  <c r="AQ118" i="1"/>
  <c r="AP118" i="1"/>
  <c r="AO118" i="1"/>
  <c r="AQ117" i="1"/>
  <c r="AO117" i="1" a="1"/>
  <c r="AQ119" i="1" s="1"/>
  <c r="AO117" i="1"/>
  <c r="AM116" i="1"/>
  <c r="AL116" i="1"/>
  <c r="AN115" i="1"/>
  <c r="AM115" i="1"/>
  <c r="AM114" i="1"/>
  <c r="AL114" i="1" a="1"/>
  <c r="AN114" i="1" s="1"/>
  <c r="AL114" i="1"/>
  <c r="AW111" i="1"/>
  <c r="AV111" i="1"/>
  <c r="AW109" i="1"/>
  <c r="AV109" i="1"/>
  <c r="AU109" i="1" a="1"/>
  <c r="AU109" i="1"/>
  <c r="AS108" i="1"/>
  <c r="AR108" i="1"/>
  <c r="AT107" i="1"/>
  <c r="AS107" i="1"/>
  <c r="AR107" i="1"/>
  <c r="AT106" i="1"/>
  <c r="AS106" i="1"/>
  <c r="AR106" i="1" a="1"/>
  <c r="AT108" i="1" s="1"/>
  <c r="AR106" i="1"/>
  <c r="AO105" i="1"/>
  <c r="AQ104" i="1"/>
  <c r="AP104" i="1"/>
  <c r="AO104" i="1"/>
  <c r="AO103" i="1" a="1"/>
  <c r="AP103" i="1" s="1"/>
  <c r="AL100" i="1" a="1"/>
  <c r="AL100" i="1"/>
  <c r="AU95" i="1" a="1"/>
  <c r="AW97" i="1" s="1"/>
  <c r="AT93" i="1"/>
  <c r="AS93" i="1"/>
  <c r="AR93" i="1"/>
  <c r="AT92" i="1"/>
  <c r="AR92" i="1" a="1"/>
  <c r="AT94" i="1" s="1"/>
  <c r="AP91" i="1"/>
  <c r="AO91" i="1"/>
  <c r="AQ90" i="1"/>
  <c r="AP90" i="1"/>
  <c r="AQ89" i="1"/>
  <c r="AO89" i="1" a="1"/>
  <c r="AP89" i="1" s="1"/>
  <c r="AO89" i="1"/>
  <c r="AL86" i="1" a="1"/>
  <c r="AL88" i="1" s="1"/>
  <c r="AL86" i="1"/>
  <c r="AV83" i="1"/>
  <c r="AU83" i="1"/>
  <c r="AW82" i="1"/>
  <c r="AV82" i="1"/>
  <c r="AU82" i="1"/>
  <c r="AW81" i="1"/>
  <c r="AV81" i="1"/>
  <c r="AU81" i="1" a="1"/>
  <c r="AW83" i="1" s="1"/>
  <c r="AU81" i="1"/>
  <c r="AR80" i="1"/>
  <c r="AT79" i="1"/>
  <c r="AS79" i="1"/>
  <c r="AR79" i="1"/>
  <c r="AR78" i="1" a="1"/>
  <c r="AS78" i="1" s="1"/>
  <c r="AQ77" i="1"/>
  <c r="AP77" i="1"/>
  <c r="AO75" i="1" a="1"/>
  <c r="AO77" i="1" s="1"/>
  <c r="AO75" i="1"/>
  <c r="AN74" i="1"/>
  <c r="AM74" i="1"/>
  <c r="AN72" i="1"/>
  <c r="AM72" i="1"/>
  <c r="AL72" i="1" a="1"/>
  <c r="AW68" i="1"/>
  <c r="AV68" i="1"/>
  <c r="AU68" i="1"/>
  <c r="AW67" i="1"/>
  <c r="AU67" i="1" a="1"/>
  <c r="AW69" i="1" s="1"/>
  <c r="AS66" i="1"/>
  <c r="AR66" i="1"/>
  <c r="AT65" i="1"/>
  <c r="AS65" i="1"/>
  <c r="AT64" i="1"/>
  <c r="AR64" i="1" a="1"/>
  <c r="AS64" i="1" s="1"/>
  <c r="AR64" i="1"/>
  <c r="AQ63" i="1"/>
  <c r="AP63" i="1"/>
  <c r="AO61" i="1" a="1"/>
  <c r="AO63" i="1" s="1"/>
  <c r="AO61" i="1"/>
  <c r="AN60" i="1"/>
  <c r="AL60" i="1"/>
  <c r="AL58" i="1" a="1"/>
  <c r="AV55" i="1"/>
  <c r="AU55" i="1"/>
  <c r="AU53" i="1" a="1"/>
  <c r="AV54" i="1" s="1"/>
  <c r="AU53" i="1"/>
  <c r="AR50" i="1" a="1"/>
  <c r="AR52" i="1" s="1"/>
  <c r="AP49" i="1"/>
  <c r="AO49" i="1"/>
  <c r="AQ48" i="1"/>
  <c r="AP48" i="1"/>
  <c r="AO48" i="1"/>
  <c r="AQ47" i="1"/>
  <c r="AP47" i="1"/>
  <c r="AO47" i="1" a="1"/>
  <c r="AQ49" i="1" s="1"/>
  <c r="AO47" i="1"/>
  <c r="AM46" i="1"/>
  <c r="AL46" i="1"/>
  <c r="AN45" i="1"/>
  <c r="AM45" i="1"/>
  <c r="AL44" i="1" a="1"/>
  <c r="AN44" i="1" s="1"/>
  <c r="AL44" i="1"/>
  <c r="AV41" i="1"/>
  <c r="AU39" i="1" a="1"/>
  <c r="AW40" i="1" s="1"/>
  <c r="AU39" i="1"/>
  <c r="AT37" i="1"/>
  <c r="AS37" i="1"/>
  <c r="AR37" i="1"/>
  <c r="AT36" i="1"/>
  <c r="AS36" i="1"/>
  <c r="AR36" i="1" a="1"/>
  <c r="AS38" i="1" s="1"/>
  <c r="AP35" i="1"/>
  <c r="AO35" i="1"/>
  <c r="AQ34" i="1"/>
  <c r="AP34" i="1"/>
  <c r="AO34" i="1"/>
  <c r="AQ33" i="1"/>
  <c r="AO33" i="1" a="1"/>
  <c r="AP33" i="1" s="1"/>
  <c r="AO33" i="1"/>
  <c r="AM32" i="1"/>
  <c r="AL32" i="1"/>
  <c r="AN31" i="1"/>
  <c r="AL30" i="1" a="1"/>
  <c r="AL31" i="1" s="1"/>
  <c r="AL30" i="1"/>
  <c r="AU25" i="1" a="1"/>
  <c r="AU27" i="1" s="1"/>
  <c r="AS24" i="1"/>
  <c r="AR24" i="1"/>
  <c r="AT23" i="1"/>
  <c r="AS23" i="1"/>
  <c r="AR23" i="1"/>
  <c r="AT22" i="1"/>
  <c r="AS22" i="1"/>
  <c r="AR22" i="1" a="1"/>
  <c r="AT24" i="1" s="1"/>
  <c r="AR22" i="1"/>
  <c r="AP21" i="1"/>
  <c r="AO21" i="1"/>
  <c r="AQ20" i="1"/>
  <c r="AP20" i="1"/>
  <c r="AO19" i="1" a="1"/>
  <c r="AQ19" i="1" s="1"/>
  <c r="AO19" i="1"/>
  <c r="AM18" i="1"/>
  <c r="AL18" i="1"/>
  <c r="AL16" i="1" a="1"/>
  <c r="AM17" i="1" s="1"/>
  <c r="AL16" i="1"/>
  <c r="AW12" i="1"/>
  <c r="AV12" i="1"/>
  <c r="AU12" i="1"/>
  <c r="AW11" i="1"/>
  <c r="AV11" i="1"/>
  <c r="AU11" i="1" a="1"/>
  <c r="AV13" i="1" s="1"/>
  <c r="AS10" i="1"/>
  <c r="AR10" i="1"/>
  <c r="AT9" i="1"/>
  <c r="AS9" i="1"/>
  <c r="AR9" i="1"/>
  <c r="AT8" i="1"/>
  <c r="AR8" i="1" a="1"/>
  <c r="AS8" i="1" s="1"/>
  <c r="AR8" i="1"/>
  <c r="AP7" i="1"/>
  <c r="AO7" i="1"/>
  <c r="AQ6" i="1"/>
  <c r="AO5" i="1" a="1"/>
  <c r="AO6" i="1" s="1"/>
  <c r="AO5" i="1"/>
  <c r="AM4" i="1"/>
  <c r="AL2" i="1" a="1"/>
  <c r="AN3" i="1" s="1"/>
  <c r="AL2" i="1"/>
  <c r="AW27" i="1" l="1"/>
  <c r="AT52" i="1"/>
  <c r="AO189" i="1"/>
  <c r="AP189" i="1"/>
  <c r="AQ188" i="1"/>
  <c r="AP188" i="1"/>
  <c r="AQ189" i="1"/>
  <c r="AO187" i="1"/>
  <c r="AM60" i="1"/>
  <c r="AL58" i="1"/>
  <c r="AR163" i="1"/>
  <c r="AT162" i="1"/>
  <c r="AS162" i="1"/>
  <c r="AS163" i="1"/>
  <c r="M232" i="1"/>
  <c r="H290" i="1"/>
  <c r="AN2" i="1"/>
  <c r="AM58" i="1"/>
  <c r="AO147" i="1"/>
  <c r="AQ146" i="1"/>
  <c r="AP146" i="1"/>
  <c r="AP147" i="1"/>
  <c r="AO145" i="1"/>
  <c r="AN16" i="1"/>
  <c r="AL4" i="1"/>
  <c r="AP6" i="1"/>
  <c r="AW13" i="1"/>
  <c r="AN17" i="1"/>
  <c r="AO20" i="1"/>
  <c r="AU25" i="1"/>
  <c r="AV27" i="1"/>
  <c r="AM31" i="1"/>
  <c r="AT38" i="1"/>
  <c r="AU41" i="1"/>
  <c r="AL45" i="1"/>
  <c r="AR50" i="1"/>
  <c r="AS52" i="1"/>
  <c r="AW54" i="1"/>
  <c r="AN59" i="1"/>
  <c r="AN73" i="1"/>
  <c r="AM73" i="1"/>
  <c r="AL73" i="1"/>
  <c r="AL74" i="1"/>
  <c r="AV124" i="1"/>
  <c r="AU124" i="1"/>
  <c r="AW123" i="1"/>
  <c r="AW124" i="1"/>
  <c r="AQ147" i="1"/>
  <c r="J227" i="1"/>
  <c r="K229" i="1"/>
  <c r="L231" i="1"/>
  <c r="M233" i="1"/>
  <c r="Q235" i="1"/>
  <c r="R237" i="1"/>
  <c r="Q279" i="1"/>
  <c r="I279" i="1"/>
  <c r="M278" i="1"/>
  <c r="Q277" i="1"/>
  <c r="I277" i="1"/>
  <c r="M276" i="1"/>
  <c r="Q275" i="1"/>
  <c r="I275" i="1"/>
  <c r="M274" i="1"/>
  <c r="Q273" i="1"/>
  <c r="I273" i="1"/>
  <c r="M272" i="1"/>
  <c r="Q271" i="1"/>
  <c r="I271" i="1"/>
  <c r="M270" i="1"/>
  <c r="Q269" i="1"/>
  <c r="I269" i="1"/>
  <c r="M268" i="1"/>
  <c r="P279" i="1"/>
  <c r="H279" i="1"/>
  <c r="L278" i="1"/>
  <c r="P277" i="1"/>
  <c r="H277" i="1"/>
  <c r="L276" i="1"/>
  <c r="P275" i="1"/>
  <c r="H275" i="1"/>
  <c r="L274" i="1"/>
  <c r="P273" i="1"/>
  <c r="H273" i="1"/>
  <c r="L272" i="1"/>
  <c r="P271" i="1"/>
  <c r="H271" i="1"/>
  <c r="L270" i="1"/>
  <c r="P269" i="1"/>
  <c r="H269" i="1"/>
  <c r="L268" i="1"/>
  <c r="O279" i="1"/>
  <c r="G279" i="1"/>
  <c r="K278" i="1"/>
  <c r="O277" i="1"/>
  <c r="G277" i="1"/>
  <c r="K276" i="1"/>
  <c r="O275" i="1"/>
  <c r="G275" i="1"/>
  <c r="K274" i="1"/>
  <c r="O273" i="1"/>
  <c r="G273" i="1"/>
  <c r="K272" i="1"/>
  <c r="O271" i="1"/>
  <c r="G271" i="1"/>
  <c r="K270" i="1"/>
  <c r="O269" i="1"/>
  <c r="G269" i="1"/>
  <c r="K268" i="1"/>
  <c r="R279" i="1"/>
  <c r="J279" i="1"/>
  <c r="N278" i="1"/>
  <c r="R277" i="1"/>
  <c r="J277" i="1"/>
  <c r="N276" i="1"/>
  <c r="R275" i="1"/>
  <c r="J275" i="1"/>
  <c r="N274" i="1"/>
  <c r="R273" i="1"/>
  <c r="J273" i="1"/>
  <c r="N272" i="1"/>
  <c r="R271" i="1"/>
  <c r="J271" i="1"/>
  <c r="N270" i="1"/>
  <c r="R269" i="1"/>
  <c r="J269" i="1"/>
  <c r="N268" i="1"/>
  <c r="G268" i="1"/>
  <c r="M279" i="1"/>
  <c r="I278" i="1"/>
  <c r="Q276" i="1"/>
  <c r="M275" i="1"/>
  <c r="I274" i="1"/>
  <c r="Q272" i="1"/>
  <c r="M271" i="1"/>
  <c r="I270" i="1"/>
  <c r="Q268" i="1"/>
  <c r="L279" i="1"/>
  <c r="H278" i="1"/>
  <c r="P276" i="1"/>
  <c r="L275" i="1"/>
  <c r="H274" i="1"/>
  <c r="P272" i="1"/>
  <c r="L271" i="1"/>
  <c r="H270" i="1"/>
  <c r="P268" i="1"/>
  <c r="K279" i="1"/>
  <c r="G278" i="1"/>
  <c r="O276" i="1"/>
  <c r="K275" i="1"/>
  <c r="G274" i="1"/>
  <c r="O272" i="1"/>
  <c r="K271" i="1"/>
  <c r="G270" i="1"/>
  <c r="O268" i="1"/>
  <c r="N279" i="1"/>
  <c r="J278" i="1"/>
  <c r="R276" i="1"/>
  <c r="N275" i="1"/>
  <c r="J274" i="1"/>
  <c r="R272" i="1"/>
  <c r="N271" i="1"/>
  <c r="J270" i="1"/>
  <c r="R268" i="1"/>
  <c r="O270" i="1"/>
  <c r="K273" i="1"/>
  <c r="G276" i="1"/>
  <c r="O278" i="1"/>
  <c r="M284" i="1"/>
  <c r="I287" i="1"/>
  <c r="Q289" i="1"/>
  <c r="O293" i="1"/>
  <c r="G293" i="1"/>
  <c r="K292" i="1"/>
  <c r="O291" i="1"/>
  <c r="G291" i="1"/>
  <c r="K290" i="1"/>
  <c r="O289" i="1"/>
  <c r="G289" i="1"/>
  <c r="K288" i="1"/>
  <c r="O287" i="1"/>
  <c r="G287" i="1"/>
  <c r="K286" i="1"/>
  <c r="O285" i="1"/>
  <c r="G285" i="1"/>
  <c r="K284" i="1"/>
  <c r="O283" i="1"/>
  <c r="G283" i="1"/>
  <c r="K282" i="1"/>
  <c r="N293" i="1"/>
  <c r="R292" i="1"/>
  <c r="J292" i="1"/>
  <c r="N291" i="1"/>
  <c r="R290" i="1"/>
  <c r="J290" i="1"/>
  <c r="N289" i="1"/>
  <c r="R288" i="1"/>
  <c r="J288" i="1"/>
  <c r="N287" i="1"/>
  <c r="R286" i="1"/>
  <c r="J286" i="1"/>
  <c r="N285" i="1"/>
  <c r="R284" i="1"/>
  <c r="J284" i="1"/>
  <c r="N283" i="1"/>
  <c r="R282" i="1"/>
  <c r="J282" i="1"/>
  <c r="M293" i="1"/>
  <c r="Q292" i="1"/>
  <c r="I292" i="1"/>
  <c r="M291" i="1"/>
  <c r="Q290" i="1"/>
  <c r="I290" i="1"/>
  <c r="M289" i="1"/>
  <c r="Q288" i="1"/>
  <c r="I288" i="1"/>
  <c r="M287" i="1"/>
  <c r="Q286" i="1"/>
  <c r="I286" i="1"/>
  <c r="M285" i="1"/>
  <c r="Q284" i="1"/>
  <c r="I284" i="1"/>
  <c r="M283" i="1"/>
  <c r="Q282" i="1"/>
  <c r="I282" i="1"/>
  <c r="P293" i="1"/>
  <c r="H293" i="1"/>
  <c r="L292" i="1"/>
  <c r="P291" i="1"/>
  <c r="H291" i="1"/>
  <c r="L290" i="1"/>
  <c r="P289" i="1"/>
  <c r="H289" i="1"/>
  <c r="L288" i="1"/>
  <c r="P287" i="1"/>
  <c r="H287" i="1"/>
  <c r="L286" i="1"/>
  <c r="P285" i="1"/>
  <c r="H285" i="1"/>
  <c r="L284" i="1"/>
  <c r="P283" i="1"/>
  <c r="H283" i="1"/>
  <c r="L282" i="1"/>
  <c r="K293" i="1"/>
  <c r="G292" i="1"/>
  <c r="O290" i="1"/>
  <c r="K289" i="1"/>
  <c r="G288" i="1"/>
  <c r="O286" i="1"/>
  <c r="K285" i="1"/>
  <c r="G284" i="1"/>
  <c r="O282" i="1"/>
  <c r="J293" i="1"/>
  <c r="R291" i="1"/>
  <c r="N290" i="1"/>
  <c r="J289" i="1"/>
  <c r="R287" i="1"/>
  <c r="N286" i="1"/>
  <c r="J285" i="1"/>
  <c r="R283" i="1"/>
  <c r="N282" i="1"/>
  <c r="I293" i="1"/>
  <c r="Q291" i="1"/>
  <c r="M290" i="1"/>
  <c r="I289" i="1"/>
  <c r="Q287" i="1"/>
  <c r="M286" i="1"/>
  <c r="I285" i="1"/>
  <c r="Q283" i="1"/>
  <c r="M282" i="1"/>
  <c r="L293" i="1"/>
  <c r="H292" i="1"/>
  <c r="P290" i="1"/>
  <c r="L289" i="1"/>
  <c r="H288" i="1"/>
  <c r="P286" i="1"/>
  <c r="L285" i="1"/>
  <c r="H284" i="1"/>
  <c r="P282" i="1"/>
  <c r="O284" i="1"/>
  <c r="K287" i="1"/>
  <c r="G290" i="1"/>
  <c r="O292" i="1"/>
  <c r="AP20" i="2"/>
  <c r="AO20" i="2"/>
  <c r="AQ19" i="2"/>
  <c r="AQ20" i="2"/>
  <c r="AP21" i="2"/>
  <c r="AO21" i="2"/>
  <c r="AP19" i="2"/>
  <c r="AQ21" i="2"/>
  <c r="AN31" i="2"/>
  <c r="AM31" i="2"/>
  <c r="AL31" i="2"/>
  <c r="AL32" i="2"/>
  <c r="AN32" i="2"/>
  <c r="AM32" i="2"/>
  <c r="AN30" i="2"/>
  <c r="AM30" i="2"/>
  <c r="AL30" i="2"/>
  <c r="AV39" i="1"/>
  <c r="AM45" i="2"/>
  <c r="AL45" i="2"/>
  <c r="AN44" i="2"/>
  <c r="AN45" i="2"/>
  <c r="AN46" i="2"/>
  <c r="AM46" i="2"/>
  <c r="AL46" i="2"/>
  <c r="AM44" i="2"/>
  <c r="AL44" i="2"/>
  <c r="AW41" i="1"/>
  <c r="AS149" i="1"/>
  <c r="AR149" i="1"/>
  <c r="AT148" i="1"/>
  <c r="AT149" i="1"/>
  <c r="AN18" i="1"/>
  <c r="AT50" i="1"/>
  <c r="AL101" i="1"/>
  <c r="AN100" i="1"/>
  <c r="AM100" i="1"/>
  <c r="AM101" i="1"/>
  <c r="AW138" i="1"/>
  <c r="AS148" i="1"/>
  <c r="AN170" i="1"/>
  <c r="AQ187" i="1"/>
  <c r="I230" i="1"/>
  <c r="O236" i="1"/>
  <c r="H282" i="1"/>
  <c r="P292" i="1"/>
  <c r="AQ7" i="1"/>
  <c r="AM16" i="1"/>
  <c r="AU26" i="1"/>
  <c r="AN32" i="1"/>
  <c r="AW39" i="1"/>
  <c r="AR51" i="1"/>
  <c r="AV53" i="1"/>
  <c r="AO62" i="1"/>
  <c r="AQ62" i="1"/>
  <c r="AM86" i="1"/>
  <c r="AU97" i="1"/>
  <c r="AW96" i="1"/>
  <c r="AV96" i="1"/>
  <c r="AV97" i="1"/>
  <c r="AU95" i="1"/>
  <c r="AN101" i="1"/>
  <c r="AT120" i="1"/>
  <c r="AT135" i="1"/>
  <c r="AS135" i="1"/>
  <c r="AR135" i="1"/>
  <c r="AR136" i="1"/>
  <c r="AU139" i="1"/>
  <c r="AR150" i="1"/>
  <c r="AT163" i="1"/>
  <c r="AL171" i="1"/>
  <c r="AO188" i="1"/>
  <c r="AV193" i="1"/>
  <c r="H226" i="1"/>
  <c r="I228" i="1"/>
  <c r="M230" i="1"/>
  <c r="N232" i="1"/>
  <c r="O234" i="1"/>
  <c r="P236" i="1"/>
  <c r="I283" i="1"/>
  <c r="Q285" i="1"/>
  <c r="M288" i="1"/>
  <c r="I291" i="1"/>
  <c r="Q293" i="1"/>
  <c r="AP5" i="1"/>
  <c r="AQ21" i="1"/>
  <c r="AV26" i="1"/>
  <c r="AM30" i="1"/>
  <c r="AU40" i="1"/>
  <c r="AN46" i="1"/>
  <c r="AS51" i="1"/>
  <c r="AW53" i="1"/>
  <c r="AN58" i="1"/>
  <c r="AP61" i="1"/>
  <c r="AV95" i="1"/>
  <c r="AL102" i="1"/>
  <c r="AR121" i="1"/>
  <c r="AS134" i="1"/>
  <c r="AP145" i="1"/>
  <c r="AS150" i="1"/>
  <c r="AQ160" i="1"/>
  <c r="AP160" i="1"/>
  <c r="AO160" i="1"/>
  <c r="AO161" i="1"/>
  <c r="AR164" i="1"/>
  <c r="I226" i="1"/>
  <c r="M228" i="1"/>
  <c r="N230" i="1"/>
  <c r="O232" i="1"/>
  <c r="P234" i="1"/>
  <c r="Q236" i="1"/>
  <c r="L269" i="1"/>
  <c r="H272" i="1"/>
  <c r="P274" i="1"/>
  <c r="L277" i="1"/>
  <c r="J283" i="1"/>
  <c r="R285" i="1"/>
  <c r="N288" i="1"/>
  <c r="J291" i="1"/>
  <c r="R293" i="1"/>
  <c r="AV82" i="2"/>
  <c r="AU82" i="2"/>
  <c r="AW81" i="2"/>
  <c r="AW82" i="2"/>
  <c r="AW83" i="2"/>
  <c r="AV83" i="2"/>
  <c r="AU83" i="2"/>
  <c r="AV81" i="2"/>
  <c r="AU81" i="2"/>
  <c r="AN4" i="1"/>
  <c r="AU138" i="1"/>
  <c r="AW137" i="1"/>
  <c r="AV137" i="1"/>
  <c r="AV138" i="1"/>
  <c r="AW55" i="1"/>
  <c r="AM87" i="1"/>
  <c r="AL87" i="1"/>
  <c r="AN86" i="1"/>
  <c r="AN87" i="1"/>
  <c r="AS120" i="1"/>
  <c r="AW193" i="1"/>
  <c r="AW194" i="1"/>
  <c r="AV194" i="1"/>
  <c r="AU194" i="1"/>
  <c r="AU195" i="1"/>
  <c r="H228" i="1"/>
  <c r="P284" i="1"/>
  <c r="AL3" i="1"/>
  <c r="AQ5" i="1"/>
  <c r="AT10" i="1"/>
  <c r="AR38" i="1"/>
  <c r="AT51" i="1"/>
  <c r="AU54" i="1"/>
  <c r="AL59" i="1"/>
  <c r="AO76" i="1"/>
  <c r="AQ75" i="1"/>
  <c r="AP75" i="1"/>
  <c r="AP76" i="1"/>
  <c r="AM88" i="1"/>
  <c r="AW95" i="1"/>
  <c r="AM102" i="1"/>
  <c r="AT134" i="1"/>
  <c r="AW139" i="1"/>
  <c r="AQ145" i="1"/>
  <c r="AT150" i="1"/>
  <c r="AP159" i="1"/>
  <c r="AS164" i="1"/>
  <c r="AS191" i="1"/>
  <c r="AR192" i="1"/>
  <c r="AT191" i="1"/>
  <c r="AR191" i="1"/>
  <c r="AS192" i="1"/>
  <c r="AW195" i="1"/>
  <c r="Q226" i="1"/>
  <c r="I229" i="1"/>
  <c r="J231" i="1"/>
  <c r="K233" i="1"/>
  <c r="L235" i="1"/>
  <c r="M269" i="1"/>
  <c r="I272" i="1"/>
  <c r="Q274" i="1"/>
  <c r="M277" i="1"/>
  <c r="K283" i="1"/>
  <c r="G286" i="1"/>
  <c r="O288" i="1"/>
  <c r="K291" i="1"/>
  <c r="AL130" i="2"/>
  <c r="AN129" i="2"/>
  <c r="AM129" i="2"/>
  <c r="AM130" i="2"/>
  <c r="AL128" i="2"/>
  <c r="AN130" i="2"/>
  <c r="AL129" i="2"/>
  <c r="AN128" i="2"/>
  <c r="AM128" i="2"/>
  <c r="AL172" i="1"/>
  <c r="AN171" i="1"/>
  <c r="AM171" i="1"/>
  <c r="AM172" i="1"/>
  <c r="AL170" i="1"/>
  <c r="AV25" i="1"/>
  <c r="AS50" i="1"/>
  <c r="AR122" i="1"/>
  <c r="AT121" i="1"/>
  <c r="AS121" i="1"/>
  <c r="AS122" i="1"/>
  <c r="AR120" i="1"/>
  <c r="AM170" i="1"/>
  <c r="AP187" i="1"/>
  <c r="AM2" i="1"/>
  <c r="AW25" i="1"/>
  <c r="O237" i="1"/>
  <c r="G237" i="1"/>
  <c r="K236" i="1"/>
  <c r="O235" i="1"/>
  <c r="G235" i="1"/>
  <c r="K234" i="1"/>
  <c r="O233" i="1"/>
  <c r="G233" i="1"/>
  <c r="K232" i="1"/>
  <c r="O231" i="1"/>
  <c r="G231" i="1"/>
  <c r="K230" i="1"/>
  <c r="O229" i="1"/>
  <c r="G229" i="1"/>
  <c r="K228" i="1"/>
  <c r="O227" i="1"/>
  <c r="G227" i="1"/>
  <c r="K226" i="1"/>
  <c r="N237" i="1"/>
  <c r="R236" i="1"/>
  <c r="J236" i="1"/>
  <c r="N235" i="1"/>
  <c r="R234" i="1"/>
  <c r="J234" i="1"/>
  <c r="N233" i="1"/>
  <c r="R232" i="1"/>
  <c r="J232" i="1"/>
  <c r="N231" i="1"/>
  <c r="R230" i="1"/>
  <c r="J230" i="1"/>
  <c r="N229" i="1"/>
  <c r="R228" i="1"/>
  <c r="J228" i="1"/>
  <c r="N227" i="1"/>
  <c r="R226" i="1"/>
  <c r="J226" i="1"/>
  <c r="P237" i="1"/>
  <c r="H237" i="1"/>
  <c r="L236" i="1"/>
  <c r="P235" i="1"/>
  <c r="H235" i="1"/>
  <c r="L234" i="1"/>
  <c r="P233" i="1"/>
  <c r="H233" i="1"/>
  <c r="L232" i="1"/>
  <c r="P231" i="1"/>
  <c r="H231" i="1"/>
  <c r="L230" i="1"/>
  <c r="P229" i="1"/>
  <c r="H229" i="1"/>
  <c r="L228" i="1"/>
  <c r="P227" i="1"/>
  <c r="H227" i="1"/>
  <c r="L226" i="1"/>
  <c r="K237" i="1"/>
  <c r="I236" i="1"/>
  <c r="J235" i="1"/>
  <c r="H234" i="1"/>
  <c r="I233" i="1"/>
  <c r="G232" i="1"/>
  <c r="Q230" i="1"/>
  <c r="R229" i="1"/>
  <c r="P228" i="1"/>
  <c r="Q227" i="1"/>
  <c r="O226" i="1"/>
  <c r="J237" i="1"/>
  <c r="H236" i="1"/>
  <c r="I235" i="1"/>
  <c r="G234" i="1"/>
  <c r="Q232" i="1"/>
  <c r="R231" i="1"/>
  <c r="P230" i="1"/>
  <c r="Q229" i="1"/>
  <c r="O228" i="1"/>
  <c r="M227" i="1"/>
  <c r="N226" i="1"/>
  <c r="I237" i="1"/>
  <c r="G236" i="1"/>
  <c r="Q234" i="1"/>
  <c r="R233" i="1"/>
  <c r="P232" i="1"/>
  <c r="Q231" i="1"/>
  <c r="O230" i="1"/>
  <c r="M229" i="1"/>
  <c r="N228" i="1"/>
  <c r="L227" i="1"/>
  <c r="M226" i="1"/>
  <c r="L237" i="1"/>
  <c r="M236" i="1"/>
  <c r="K235" i="1"/>
  <c r="I234" i="1"/>
  <c r="J233" i="1"/>
  <c r="H232" i="1"/>
  <c r="I231" i="1"/>
  <c r="G230" i="1"/>
  <c r="Q228" i="1"/>
  <c r="R227" i="1"/>
  <c r="P226" i="1"/>
  <c r="N234" i="1"/>
  <c r="L287" i="1"/>
  <c r="AM3" i="1"/>
  <c r="AU13" i="1"/>
  <c r="AL17" i="1"/>
  <c r="AP19" i="1"/>
  <c r="AW26" i="1"/>
  <c r="AN30" i="1"/>
  <c r="AQ35" i="1"/>
  <c r="AV40" i="1"/>
  <c r="AM44" i="1"/>
  <c r="AQ61" i="1"/>
  <c r="AU11" i="1"/>
  <c r="AR36" i="1"/>
  <c r="AM59" i="1"/>
  <c r="AP62" i="1"/>
  <c r="AL72" i="1"/>
  <c r="AQ76" i="1"/>
  <c r="AN88" i="1"/>
  <c r="AU96" i="1"/>
  <c r="AN102" i="1"/>
  <c r="AW110" i="1"/>
  <c r="AV110" i="1"/>
  <c r="AU110" i="1"/>
  <c r="AU111" i="1"/>
  <c r="AU123" i="1"/>
  <c r="AS136" i="1"/>
  <c r="AO146" i="1"/>
  <c r="AQ159" i="1"/>
  <c r="AT164" i="1"/>
  <c r="AP174" i="1"/>
  <c r="AO174" i="1"/>
  <c r="AQ173" i="1"/>
  <c r="AQ174" i="1"/>
  <c r="AS190" i="1"/>
  <c r="I227" i="1"/>
  <c r="J229" i="1"/>
  <c r="K231" i="1"/>
  <c r="L233" i="1"/>
  <c r="M235" i="1"/>
  <c r="Q237" i="1"/>
  <c r="N269" i="1"/>
  <c r="J272" i="1"/>
  <c r="R274" i="1"/>
  <c r="N277" i="1"/>
  <c r="L283" i="1"/>
  <c r="H286" i="1"/>
  <c r="P288" i="1"/>
  <c r="L291" i="1"/>
  <c r="AR65" i="1"/>
  <c r="AV67" i="1"/>
  <c r="AT78" i="1"/>
  <c r="AO90" i="1"/>
  <c r="AS92" i="1"/>
  <c r="AQ103" i="1"/>
  <c r="AL115" i="1"/>
  <c r="AP117" i="1"/>
  <c r="AN128" i="1"/>
  <c r="AQ133" i="1"/>
  <c r="AM142" i="1"/>
  <c r="AN158" i="1"/>
  <c r="AR177" i="1"/>
  <c r="AV179" i="1"/>
  <c r="O349" i="1"/>
  <c r="G349" i="1"/>
  <c r="K348" i="1"/>
  <c r="O347" i="1"/>
  <c r="G347" i="1"/>
  <c r="K346" i="1"/>
  <c r="O345" i="1"/>
  <c r="G345" i="1"/>
  <c r="K344" i="1"/>
  <c r="O343" i="1"/>
  <c r="G343" i="1"/>
  <c r="K342" i="1"/>
  <c r="O341" i="1"/>
  <c r="G341" i="1"/>
  <c r="K340" i="1"/>
  <c r="O339" i="1"/>
  <c r="G339" i="1"/>
  <c r="P349" i="1"/>
  <c r="R348" i="1"/>
  <c r="I348" i="1"/>
  <c r="L347" i="1"/>
  <c r="O346" i="1"/>
  <c r="R345" i="1"/>
  <c r="I345" i="1"/>
  <c r="L344" i="1"/>
  <c r="N343" i="1"/>
  <c r="Q342" i="1"/>
  <c r="H342" i="1"/>
  <c r="K341" i="1"/>
  <c r="N340" i="1"/>
  <c r="Q339" i="1"/>
  <c r="H339" i="1"/>
  <c r="K338" i="1"/>
  <c r="N349" i="1"/>
  <c r="Q348" i="1"/>
  <c r="H348" i="1"/>
  <c r="K347" i="1"/>
  <c r="N346" i="1"/>
  <c r="Q345" i="1"/>
  <c r="H345" i="1"/>
  <c r="J344" i="1"/>
  <c r="M343" i="1"/>
  <c r="P342" i="1"/>
  <c r="G342" i="1"/>
  <c r="J341" i="1"/>
  <c r="M340" i="1"/>
  <c r="P339" i="1"/>
  <c r="R338" i="1"/>
  <c r="J338" i="1"/>
  <c r="M349" i="1"/>
  <c r="P348" i="1"/>
  <c r="G348" i="1"/>
  <c r="J347" i="1"/>
  <c r="M346" i="1"/>
  <c r="P345" i="1"/>
  <c r="R344" i="1"/>
  <c r="I344" i="1"/>
  <c r="L343" i="1"/>
  <c r="O342" i="1"/>
  <c r="R341" i="1"/>
  <c r="I341" i="1"/>
  <c r="L340" i="1"/>
  <c r="N339" i="1"/>
  <c r="Q338" i="1"/>
  <c r="I338" i="1"/>
  <c r="Q349" i="1"/>
  <c r="H349" i="1"/>
  <c r="J348" i="1"/>
  <c r="M347" i="1"/>
  <c r="P346" i="1"/>
  <c r="G346" i="1"/>
  <c r="J345" i="1"/>
  <c r="M344" i="1"/>
  <c r="P343" i="1"/>
  <c r="R342" i="1"/>
  <c r="I342" i="1"/>
  <c r="L341" i="1"/>
  <c r="O340" i="1"/>
  <c r="R339" i="1"/>
  <c r="I339" i="1"/>
  <c r="L338" i="1"/>
  <c r="L339" i="1"/>
  <c r="R340" i="1"/>
  <c r="M342" i="1"/>
  <c r="G344" i="1"/>
  <c r="M345" i="1"/>
  <c r="H347" i="1"/>
  <c r="N348" i="1"/>
  <c r="AV165" i="2"/>
  <c r="AV166" i="2"/>
  <c r="AU166" i="2"/>
  <c r="AW165" i="2"/>
  <c r="AW166" i="2"/>
  <c r="AW167" i="2"/>
  <c r="AV167" i="2"/>
  <c r="AU167" i="2"/>
  <c r="N199" i="2"/>
  <c r="O202" i="2"/>
  <c r="O205" i="2"/>
  <c r="P208" i="2"/>
  <c r="R255" i="2"/>
  <c r="H260" i="2"/>
  <c r="J264" i="2"/>
  <c r="G282" i="2"/>
  <c r="Q293" i="2"/>
  <c r="I293" i="2"/>
  <c r="M292" i="2"/>
  <c r="Q291" i="2"/>
  <c r="I291" i="2"/>
  <c r="M290" i="2"/>
  <c r="Q289" i="2"/>
  <c r="I289" i="2"/>
  <c r="M288" i="2"/>
  <c r="Q287" i="2"/>
  <c r="I287" i="2"/>
  <c r="M286" i="2"/>
  <c r="Q285" i="2"/>
  <c r="I285" i="2"/>
  <c r="M284" i="2"/>
  <c r="Q283" i="2"/>
  <c r="I283" i="2"/>
  <c r="M282" i="2"/>
  <c r="R293" i="2"/>
  <c r="H293" i="2"/>
  <c r="K292" i="2"/>
  <c r="N291" i="2"/>
  <c r="Q290" i="2"/>
  <c r="H290" i="2"/>
  <c r="K289" i="2"/>
  <c r="N288" i="2"/>
  <c r="P287" i="2"/>
  <c r="G287" i="2"/>
  <c r="J286" i="2"/>
  <c r="M285" i="2"/>
  <c r="P284" i="2"/>
  <c r="G284" i="2"/>
  <c r="J283" i="2"/>
  <c r="L282" i="2"/>
  <c r="P293" i="2"/>
  <c r="G293" i="2"/>
  <c r="J292" i="2"/>
  <c r="M291" i="2"/>
  <c r="P290" i="2"/>
  <c r="G290" i="2"/>
  <c r="J289" i="2"/>
  <c r="L288" i="2"/>
  <c r="O287" i="2"/>
  <c r="R286" i="2"/>
  <c r="I286" i="2"/>
  <c r="L285" i="2"/>
  <c r="O284" i="2"/>
  <c r="R283" i="2"/>
  <c r="H283" i="2"/>
  <c r="K282" i="2"/>
  <c r="O293" i="2"/>
  <c r="R292" i="2"/>
  <c r="I292" i="2"/>
  <c r="L291" i="2"/>
  <c r="O290" i="2"/>
  <c r="R289" i="2"/>
  <c r="H289" i="2"/>
  <c r="K288" i="2"/>
  <c r="N287" i="2"/>
  <c r="Q286" i="2"/>
  <c r="H286" i="2"/>
  <c r="K285" i="2"/>
  <c r="N284" i="2"/>
  <c r="P283" i="2"/>
  <c r="G283" i="2"/>
  <c r="J282" i="2"/>
  <c r="J293" i="2"/>
  <c r="L292" i="2"/>
  <c r="O291" i="2"/>
  <c r="R290" i="2"/>
  <c r="I290" i="2"/>
  <c r="L289" i="2"/>
  <c r="O288" i="2"/>
  <c r="R287" i="2"/>
  <c r="H287" i="2"/>
  <c r="K286" i="2"/>
  <c r="N285" i="2"/>
  <c r="Q284" i="2"/>
  <c r="H284" i="2"/>
  <c r="K283" i="2"/>
  <c r="N282" i="2"/>
  <c r="L293" i="2"/>
  <c r="R291" i="2"/>
  <c r="K290" i="2"/>
  <c r="Q288" i="2"/>
  <c r="K287" i="2"/>
  <c r="P285" i="2"/>
  <c r="J284" i="2"/>
  <c r="P282" i="2"/>
  <c r="K293" i="2"/>
  <c r="P291" i="2"/>
  <c r="J290" i="2"/>
  <c r="P288" i="2"/>
  <c r="J287" i="2"/>
  <c r="O285" i="2"/>
  <c r="I284" i="2"/>
  <c r="O282" i="2"/>
  <c r="Q292" i="2"/>
  <c r="K291" i="2"/>
  <c r="P289" i="2"/>
  <c r="J288" i="2"/>
  <c r="P286" i="2"/>
  <c r="J285" i="2"/>
  <c r="O283" i="2"/>
  <c r="I282" i="2"/>
  <c r="M293" i="2"/>
  <c r="G292" i="2"/>
  <c r="L290" i="2"/>
  <c r="R288" i="2"/>
  <c r="L287" i="2"/>
  <c r="R285" i="2"/>
  <c r="K284" i="2"/>
  <c r="Q282" i="2"/>
  <c r="O292" i="2"/>
  <c r="N289" i="2"/>
  <c r="N286" i="2"/>
  <c r="M283" i="2"/>
  <c r="N292" i="2"/>
  <c r="M289" i="2"/>
  <c r="L286" i="2"/>
  <c r="L283" i="2"/>
  <c r="H292" i="2"/>
  <c r="G289" i="2"/>
  <c r="G286" i="2"/>
  <c r="R282" i="2"/>
  <c r="P292" i="2"/>
  <c r="O289" i="2"/>
  <c r="O286" i="2"/>
  <c r="N283" i="2"/>
  <c r="H288" i="2"/>
  <c r="N200" i="2"/>
  <c r="N203" i="2"/>
  <c r="O206" i="2"/>
  <c r="H282" i="2"/>
  <c r="I288" i="2"/>
  <c r="AU96" i="2"/>
  <c r="AW95" i="2"/>
  <c r="AV95" i="2"/>
  <c r="AV96" i="2"/>
  <c r="AW97" i="2"/>
  <c r="AV97" i="2"/>
  <c r="AU97" i="2"/>
  <c r="P209" i="2"/>
  <c r="H209" i="2"/>
  <c r="L208" i="2"/>
  <c r="P207" i="2"/>
  <c r="H207" i="2"/>
  <c r="L206" i="2"/>
  <c r="P205" i="2"/>
  <c r="H205" i="2"/>
  <c r="L204" i="2"/>
  <c r="P203" i="2"/>
  <c r="H203" i="2"/>
  <c r="L202" i="2"/>
  <c r="P201" i="2"/>
  <c r="H201" i="2"/>
  <c r="L200" i="2"/>
  <c r="P199" i="2"/>
  <c r="H199" i="2"/>
  <c r="L198" i="2"/>
  <c r="J209" i="2"/>
  <c r="M208" i="2"/>
  <c r="O207" i="2"/>
  <c r="R206" i="2"/>
  <c r="I206" i="2"/>
  <c r="L205" i="2"/>
  <c r="O204" i="2"/>
  <c r="R203" i="2"/>
  <c r="I203" i="2"/>
  <c r="K202" i="2"/>
  <c r="N201" i="2"/>
  <c r="Q200" i="2"/>
  <c r="H200" i="2"/>
  <c r="K199" i="2"/>
  <c r="N198" i="2"/>
  <c r="R209" i="2"/>
  <c r="I209" i="2"/>
  <c r="K208" i="2"/>
  <c r="N207" i="2"/>
  <c r="Q206" i="2"/>
  <c r="H206" i="2"/>
  <c r="K205" i="2"/>
  <c r="N204" i="2"/>
  <c r="Q203" i="2"/>
  <c r="G203" i="2"/>
  <c r="J202" i="2"/>
  <c r="M201" i="2"/>
  <c r="P200" i="2"/>
  <c r="G200" i="2"/>
  <c r="J199" i="2"/>
  <c r="M198" i="2"/>
  <c r="Q209" i="2"/>
  <c r="G209" i="2"/>
  <c r="J208" i="2"/>
  <c r="M207" i="2"/>
  <c r="P206" i="2"/>
  <c r="G206" i="2"/>
  <c r="J205" i="2"/>
  <c r="M204" i="2"/>
  <c r="O203" i="2"/>
  <c r="R202" i="2"/>
  <c r="I202" i="2"/>
  <c r="L201" i="2"/>
  <c r="O200" i="2"/>
  <c r="R199" i="2"/>
  <c r="I199" i="2"/>
  <c r="K198" i="2"/>
  <c r="K209" i="2"/>
  <c r="N208" i="2"/>
  <c r="Q207" i="2"/>
  <c r="G207" i="2"/>
  <c r="J206" i="2"/>
  <c r="M205" i="2"/>
  <c r="P204" i="2"/>
  <c r="G204" i="2"/>
  <c r="J203" i="2"/>
  <c r="M202" i="2"/>
  <c r="O201" i="2"/>
  <c r="R200" i="2"/>
  <c r="I200" i="2"/>
  <c r="L199" i="2"/>
  <c r="O198" i="2"/>
  <c r="G198" i="2"/>
  <c r="L209" i="2"/>
  <c r="R207" i="2"/>
  <c r="K206" i="2"/>
  <c r="Q204" i="2"/>
  <c r="K203" i="2"/>
  <c r="Q201" i="2"/>
  <c r="J200" i="2"/>
  <c r="P198" i="2"/>
  <c r="R208" i="2"/>
  <c r="L207" i="2"/>
  <c r="R205" i="2"/>
  <c r="K204" i="2"/>
  <c r="Q202" i="2"/>
  <c r="K201" i="2"/>
  <c r="Q199" i="2"/>
  <c r="J198" i="2"/>
  <c r="Q208" i="2"/>
  <c r="K207" i="2"/>
  <c r="Q205" i="2"/>
  <c r="J204" i="2"/>
  <c r="P202" i="2"/>
  <c r="J201" i="2"/>
  <c r="O199" i="2"/>
  <c r="I198" i="2"/>
  <c r="M209" i="2"/>
  <c r="G208" i="2"/>
  <c r="M206" i="2"/>
  <c r="R204" i="2"/>
  <c r="L203" i="2"/>
  <c r="R201" i="2"/>
  <c r="K200" i="2"/>
  <c r="Q198" i="2"/>
  <c r="G201" i="2"/>
  <c r="H204" i="2"/>
  <c r="I207" i="2"/>
  <c r="L284" i="2"/>
  <c r="N290" i="2"/>
  <c r="AT66" i="1"/>
  <c r="AU69" i="1"/>
  <c r="AR78" i="1"/>
  <c r="AS80" i="1"/>
  <c r="AQ91" i="1"/>
  <c r="AR94" i="1"/>
  <c r="AO103" i="1"/>
  <c r="AP105" i="1"/>
  <c r="AN116" i="1"/>
  <c r="AO119" i="1"/>
  <c r="AL128" i="1"/>
  <c r="AM130" i="1"/>
  <c r="AL144" i="1"/>
  <c r="AW153" i="1"/>
  <c r="AN157" i="1"/>
  <c r="AT178" i="1"/>
  <c r="R324" i="1"/>
  <c r="J326" i="1"/>
  <c r="N327" i="1"/>
  <c r="R328" i="1"/>
  <c r="J330" i="1"/>
  <c r="N331" i="1"/>
  <c r="R332" i="1"/>
  <c r="J334" i="1"/>
  <c r="P338" i="1"/>
  <c r="J340" i="1"/>
  <c r="Q341" i="1"/>
  <c r="K343" i="1"/>
  <c r="Q344" i="1"/>
  <c r="L346" i="1"/>
  <c r="R347" i="1"/>
  <c r="L349" i="1"/>
  <c r="AR9" i="2"/>
  <c r="AT8" i="2"/>
  <c r="AS8" i="2"/>
  <c r="AS9" i="2"/>
  <c r="AS10" i="2"/>
  <c r="AR10" i="2"/>
  <c r="AT9" i="2"/>
  <c r="AT10" i="2"/>
  <c r="AQ118" i="2"/>
  <c r="AP118" i="2"/>
  <c r="AO118" i="2"/>
  <c r="AO119" i="2"/>
  <c r="AQ119" i="2"/>
  <c r="AP119" i="2"/>
  <c r="AQ117" i="2"/>
  <c r="R198" i="2"/>
  <c r="G202" i="2"/>
  <c r="G205" i="2"/>
  <c r="H208" i="2"/>
  <c r="G254" i="2"/>
  <c r="H258" i="2"/>
  <c r="G285" i="2"/>
  <c r="H291" i="2"/>
  <c r="AR23" i="3"/>
  <c r="AT22" i="3"/>
  <c r="AS22" i="3"/>
  <c r="AT23" i="3"/>
  <c r="AT24" i="3"/>
  <c r="AS24" i="3"/>
  <c r="AR24" i="3"/>
  <c r="AS23" i="3"/>
  <c r="AR22" i="3"/>
  <c r="AU67" i="1"/>
  <c r="AV69" i="1"/>
  <c r="AT80" i="1"/>
  <c r="AR92" i="1"/>
  <c r="AS94" i="1"/>
  <c r="AQ105" i="1"/>
  <c r="AP119" i="1"/>
  <c r="AN130" i="1"/>
  <c r="AL142" i="1"/>
  <c r="AM144" i="1"/>
  <c r="AL158" i="1"/>
  <c r="AS176" i="1"/>
  <c r="AU179" i="1"/>
  <c r="AW181" i="1"/>
  <c r="P212" i="1"/>
  <c r="N213" i="1"/>
  <c r="L214" i="1"/>
  <c r="L215" i="1"/>
  <c r="K216" i="1"/>
  <c r="M217" i="1"/>
  <c r="O218" i="1"/>
  <c r="N219" i="1"/>
  <c r="P220" i="1"/>
  <c r="O221" i="1"/>
  <c r="Q335" i="1"/>
  <c r="I335" i="1"/>
  <c r="M334" i="1"/>
  <c r="Q333" i="1"/>
  <c r="I333" i="1"/>
  <c r="M332" i="1"/>
  <c r="Q331" i="1"/>
  <c r="I331" i="1"/>
  <c r="M330" i="1"/>
  <c r="Q329" i="1"/>
  <c r="I329" i="1"/>
  <c r="M328" i="1"/>
  <c r="Q327" i="1"/>
  <c r="I327" i="1"/>
  <c r="M326" i="1"/>
  <c r="Q325" i="1"/>
  <c r="I325" i="1"/>
  <c r="M324" i="1"/>
  <c r="P335" i="1"/>
  <c r="H335" i="1"/>
  <c r="L334" i="1"/>
  <c r="P333" i="1"/>
  <c r="H333" i="1"/>
  <c r="L332" i="1"/>
  <c r="P331" i="1"/>
  <c r="H331" i="1"/>
  <c r="L330" i="1"/>
  <c r="P329" i="1"/>
  <c r="H329" i="1"/>
  <c r="L328" i="1"/>
  <c r="P327" i="1"/>
  <c r="H327" i="1"/>
  <c r="L326" i="1"/>
  <c r="P325" i="1"/>
  <c r="H325" i="1"/>
  <c r="L324" i="1"/>
  <c r="O335" i="1"/>
  <c r="G335" i="1"/>
  <c r="K334" i="1"/>
  <c r="O333" i="1"/>
  <c r="G333" i="1"/>
  <c r="K332" i="1"/>
  <c r="O331" i="1"/>
  <c r="G331" i="1"/>
  <c r="K330" i="1"/>
  <c r="O329" i="1"/>
  <c r="G329" i="1"/>
  <c r="K328" i="1"/>
  <c r="O327" i="1"/>
  <c r="G327" i="1"/>
  <c r="K326" i="1"/>
  <c r="O325" i="1"/>
  <c r="G325" i="1"/>
  <c r="K324" i="1"/>
  <c r="R335" i="1"/>
  <c r="J335" i="1"/>
  <c r="N334" i="1"/>
  <c r="R333" i="1"/>
  <c r="J333" i="1"/>
  <c r="N332" i="1"/>
  <c r="R331" i="1"/>
  <c r="J331" i="1"/>
  <c r="N330" i="1"/>
  <c r="R329" i="1"/>
  <c r="J329" i="1"/>
  <c r="N328" i="1"/>
  <c r="R327" i="1"/>
  <c r="J327" i="1"/>
  <c r="N326" i="1"/>
  <c r="R325" i="1"/>
  <c r="J325" i="1"/>
  <c r="N324" i="1"/>
  <c r="G324" i="1"/>
  <c r="K325" i="1"/>
  <c r="O326" i="1"/>
  <c r="G328" i="1"/>
  <c r="K329" i="1"/>
  <c r="O330" i="1"/>
  <c r="G332" i="1"/>
  <c r="K333" i="1"/>
  <c r="O334" i="1"/>
  <c r="J339" i="1"/>
  <c r="P340" i="1"/>
  <c r="J342" i="1"/>
  <c r="Q343" i="1"/>
  <c r="K345" i="1"/>
  <c r="Q346" i="1"/>
  <c r="L348" i="1"/>
  <c r="R349" i="1"/>
  <c r="AP132" i="2"/>
  <c r="AO132" i="2"/>
  <c r="AQ131" i="2"/>
  <c r="AQ132" i="2"/>
  <c r="AQ133" i="2"/>
  <c r="AO131" i="2"/>
  <c r="G199" i="2"/>
  <c r="H202" i="2"/>
  <c r="I205" i="2"/>
  <c r="I208" i="2"/>
  <c r="P265" i="2"/>
  <c r="H265" i="2"/>
  <c r="L264" i="2"/>
  <c r="P263" i="2"/>
  <c r="H263" i="2"/>
  <c r="L262" i="2"/>
  <c r="P261" i="2"/>
  <c r="H261" i="2"/>
  <c r="L260" i="2"/>
  <c r="P259" i="2"/>
  <c r="H259" i="2"/>
  <c r="L258" i="2"/>
  <c r="P257" i="2"/>
  <c r="H257" i="2"/>
  <c r="L256" i="2"/>
  <c r="P255" i="2"/>
  <c r="H255" i="2"/>
  <c r="L254" i="2"/>
  <c r="O265" i="2"/>
  <c r="G265" i="2"/>
  <c r="K264" i="2"/>
  <c r="O263" i="2"/>
  <c r="G263" i="2"/>
  <c r="K262" i="2"/>
  <c r="O261" i="2"/>
  <c r="G261" i="2"/>
  <c r="K260" i="2"/>
  <c r="O259" i="2"/>
  <c r="G259" i="2"/>
  <c r="K258" i="2"/>
  <c r="O257" i="2"/>
  <c r="G257" i="2"/>
  <c r="K256" i="2"/>
  <c r="O255" i="2"/>
  <c r="G255" i="2"/>
  <c r="K254" i="2"/>
  <c r="Q265" i="2"/>
  <c r="I265" i="2"/>
  <c r="M264" i="2"/>
  <c r="Q263" i="2"/>
  <c r="I263" i="2"/>
  <c r="M262" i="2"/>
  <c r="Q261" i="2"/>
  <c r="I261" i="2"/>
  <c r="M260" i="2"/>
  <c r="Q259" i="2"/>
  <c r="I259" i="2"/>
  <c r="M258" i="2"/>
  <c r="Q257" i="2"/>
  <c r="I257" i="2"/>
  <c r="M256" i="2"/>
  <c r="Q255" i="2"/>
  <c r="I255" i="2"/>
  <c r="M254" i="2"/>
  <c r="R264" i="2"/>
  <c r="G264" i="2"/>
  <c r="Q262" i="2"/>
  <c r="R261" i="2"/>
  <c r="P260" i="2"/>
  <c r="N259" i="2"/>
  <c r="O258" i="2"/>
  <c r="M257" i="2"/>
  <c r="N256" i="2"/>
  <c r="L255" i="2"/>
  <c r="J254" i="2"/>
  <c r="Q264" i="2"/>
  <c r="R263" i="2"/>
  <c r="P262" i="2"/>
  <c r="N261" i="2"/>
  <c r="O260" i="2"/>
  <c r="M259" i="2"/>
  <c r="N258" i="2"/>
  <c r="L257" i="2"/>
  <c r="J256" i="2"/>
  <c r="K255" i="2"/>
  <c r="I254" i="2"/>
  <c r="R265" i="2"/>
  <c r="P264" i="2"/>
  <c r="N263" i="2"/>
  <c r="O262" i="2"/>
  <c r="M261" i="2"/>
  <c r="N260" i="2"/>
  <c r="L259" i="2"/>
  <c r="J258" i="2"/>
  <c r="K257" i="2"/>
  <c r="I256" i="2"/>
  <c r="J255" i="2"/>
  <c r="H254" i="2"/>
  <c r="J265" i="2"/>
  <c r="H264" i="2"/>
  <c r="R262" i="2"/>
  <c r="G262" i="2"/>
  <c r="Q260" i="2"/>
  <c r="R259" i="2"/>
  <c r="P258" i="2"/>
  <c r="N257" i="2"/>
  <c r="O256" i="2"/>
  <c r="M255" i="2"/>
  <c r="N254" i="2"/>
  <c r="M265" i="2"/>
  <c r="L263" i="2"/>
  <c r="K261" i="2"/>
  <c r="J259" i="2"/>
  <c r="R256" i="2"/>
  <c r="Q254" i="2"/>
  <c r="L265" i="2"/>
  <c r="K263" i="2"/>
  <c r="J261" i="2"/>
  <c r="R258" i="2"/>
  <c r="Q256" i="2"/>
  <c r="P254" i="2"/>
  <c r="K265" i="2"/>
  <c r="J263" i="2"/>
  <c r="R260" i="2"/>
  <c r="Q258" i="2"/>
  <c r="P256" i="2"/>
  <c r="O254" i="2"/>
  <c r="N265" i="2"/>
  <c r="M263" i="2"/>
  <c r="L261" i="2"/>
  <c r="K259" i="2"/>
  <c r="J257" i="2"/>
  <c r="R254" i="2"/>
  <c r="I258" i="2"/>
  <c r="N262" i="2"/>
  <c r="H285" i="2"/>
  <c r="J291" i="2"/>
  <c r="AL156" i="1"/>
  <c r="Q223" i="1"/>
  <c r="I223" i="1"/>
  <c r="M222" i="1"/>
  <c r="Q221" i="1"/>
  <c r="I221" i="1"/>
  <c r="M220" i="1"/>
  <c r="Q219" i="1"/>
  <c r="I219" i="1"/>
  <c r="M218" i="1"/>
  <c r="Q217" i="1"/>
  <c r="I217" i="1"/>
  <c r="M216" i="1"/>
  <c r="Q215" i="1"/>
  <c r="I215" i="1"/>
  <c r="M214" i="1"/>
  <c r="Q213" i="1"/>
  <c r="I213" i="1"/>
  <c r="M212" i="1"/>
  <c r="P223" i="1"/>
  <c r="H223" i="1"/>
  <c r="L222" i="1"/>
  <c r="P221" i="1"/>
  <c r="H221" i="1"/>
  <c r="L220" i="1"/>
  <c r="P219" i="1"/>
  <c r="H219" i="1"/>
  <c r="L218" i="1"/>
  <c r="P217" i="1"/>
  <c r="H217" i="1"/>
  <c r="L216" i="1"/>
  <c r="P215" i="1"/>
  <c r="R223" i="1"/>
  <c r="J223" i="1"/>
  <c r="N222" i="1"/>
  <c r="R221" i="1"/>
  <c r="J221" i="1"/>
  <c r="N220" i="1"/>
  <c r="R219" i="1"/>
  <c r="J219" i="1"/>
  <c r="N218" i="1"/>
  <c r="R217" i="1"/>
  <c r="J217" i="1"/>
  <c r="N216" i="1"/>
  <c r="R215" i="1"/>
  <c r="J215" i="1"/>
  <c r="N214" i="1"/>
  <c r="R213" i="1"/>
  <c r="J213" i="1"/>
  <c r="N212" i="1"/>
  <c r="G212" i="1"/>
  <c r="Q212" i="1"/>
  <c r="O213" i="1"/>
  <c r="O214" i="1"/>
  <c r="M215" i="1"/>
  <c r="O216" i="1"/>
  <c r="N217" i="1"/>
  <c r="P218" i="1"/>
  <c r="O219" i="1"/>
  <c r="Q220" i="1"/>
  <c r="G222" i="1"/>
  <c r="R222" i="1"/>
  <c r="H324" i="1"/>
  <c r="L325" i="1"/>
  <c r="P326" i="1"/>
  <c r="H328" i="1"/>
  <c r="L329" i="1"/>
  <c r="P330" i="1"/>
  <c r="H332" i="1"/>
  <c r="L333" i="1"/>
  <c r="P334" i="1"/>
  <c r="G338" i="1"/>
  <c r="K339" i="1"/>
  <c r="Q340" i="1"/>
  <c r="L342" i="1"/>
  <c r="R343" i="1"/>
  <c r="L345" i="1"/>
  <c r="R346" i="1"/>
  <c r="M348" i="1"/>
  <c r="M363" i="1"/>
  <c r="Q362" i="1"/>
  <c r="I362" i="1"/>
  <c r="M361" i="1"/>
  <c r="Q360" i="1"/>
  <c r="I360" i="1"/>
  <c r="M359" i="1"/>
  <c r="Q358" i="1"/>
  <c r="I358" i="1"/>
  <c r="M357" i="1"/>
  <c r="Q356" i="1"/>
  <c r="I356" i="1"/>
  <c r="M355" i="1"/>
  <c r="Q354" i="1"/>
  <c r="I354" i="1"/>
  <c r="M353" i="1"/>
  <c r="Q352" i="1"/>
  <c r="I352" i="1"/>
  <c r="R363" i="1"/>
  <c r="I363" i="1"/>
  <c r="L362" i="1"/>
  <c r="O361" i="1"/>
  <c r="R360" i="1"/>
  <c r="H360" i="1"/>
  <c r="K359" i="1"/>
  <c r="N358" i="1"/>
  <c r="Q357" i="1"/>
  <c r="H357" i="1"/>
  <c r="K356" i="1"/>
  <c r="N355" i="1"/>
  <c r="P354" i="1"/>
  <c r="G354" i="1"/>
  <c r="J353" i="1"/>
  <c r="M352" i="1"/>
  <c r="Q363" i="1"/>
  <c r="H363" i="1"/>
  <c r="K362" i="1"/>
  <c r="N361" i="1"/>
  <c r="P360" i="1"/>
  <c r="G360" i="1"/>
  <c r="J359" i="1"/>
  <c r="M358" i="1"/>
  <c r="P357" i="1"/>
  <c r="G357" i="1"/>
  <c r="J356" i="1"/>
  <c r="L355" i="1"/>
  <c r="O354" i="1"/>
  <c r="R353" i="1"/>
  <c r="I353" i="1"/>
  <c r="L352" i="1"/>
  <c r="P363" i="1"/>
  <c r="G363" i="1"/>
  <c r="J362" i="1"/>
  <c r="L361" i="1"/>
  <c r="O360" i="1"/>
  <c r="R359" i="1"/>
  <c r="I359" i="1"/>
  <c r="L358" i="1"/>
  <c r="O357" i="1"/>
  <c r="R356" i="1"/>
  <c r="H356" i="1"/>
  <c r="K355" i="1"/>
  <c r="N354" i="1"/>
  <c r="Q353" i="1"/>
  <c r="H353" i="1"/>
  <c r="K352" i="1"/>
  <c r="J363" i="1"/>
  <c r="M362" i="1"/>
  <c r="P361" i="1"/>
  <c r="G361" i="1"/>
  <c r="J360" i="1"/>
  <c r="L359" i="1"/>
  <c r="O358" i="1"/>
  <c r="R357" i="1"/>
  <c r="I357" i="1"/>
  <c r="L356" i="1"/>
  <c r="O355" i="1"/>
  <c r="R354" i="1"/>
  <c r="H354" i="1"/>
  <c r="K353" i="1"/>
  <c r="N352" i="1"/>
  <c r="N353" i="1"/>
  <c r="H355" i="1"/>
  <c r="N356" i="1"/>
  <c r="H358" i="1"/>
  <c r="O359" i="1"/>
  <c r="I361" i="1"/>
  <c r="O362" i="1"/>
  <c r="AR121" i="2"/>
  <c r="AT120" i="2"/>
  <c r="AS120" i="2"/>
  <c r="AS121" i="2"/>
  <c r="AT122" i="2"/>
  <c r="AR120" i="2"/>
  <c r="AP131" i="2"/>
  <c r="AQ160" i="2"/>
  <c r="AO161" i="2"/>
  <c r="AP160" i="2"/>
  <c r="AO160" i="2"/>
  <c r="AP161" i="2"/>
  <c r="AQ161" i="2"/>
  <c r="AU165" i="2"/>
  <c r="AP174" i="2"/>
  <c r="AO174" i="2"/>
  <c r="AQ173" i="2"/>
  <c r="AP173" i="2"/>
  <c r="AQ174" i="2"/>
  <c r="AQ175" i="2"/>
  <c r="AP175" i="2"/>
  <c r="AO175" i="2"/>
  <c r="M199" i="2"/>
  <c r="N202" i="2"/>
  <c r="N205" i="2"/>
  <c r="O208" i="2"/>
  <c r="N255" i="2"/>
  <c r="G260" i="2"/>
  <c r="I264" i="2"/>
  <c r="M287" i="2"/>
  <c r="N293" i="2"/>
  <c r="J240" i="1"/>
  <c r="R240" i="1"/>
  <c r="N241" i="1"/>
  <c r="J242" i="1"/>
  <c r="R242" i="1"/>
  <c r="N243" i="1"/>
  <c r="J244" i="1"/>
  <c r="R244" i="1"/>
  <c r="N245" i="1"/>
  <c r="J246" i="1"/>
  <c r="R246" i="1"/>
  <c r="N247" i="1"/>
  <c r="J248" i="1"/>
  <c r="R248" i="1"/>
  <c r="N249" i="1"/>
  <c r="J250" i="1"/>
  <c r="R250" i="1"/>
  <c r="N251" i="1"/>
  <c r="J296" i="1"/>
  <c r="R296" i="1"/>
  <c r="N297" i="1"/>
  <c r="J298" i="1"/>
  <c r="R298" i="1"/>
  <c r="N299" i="1"/>
  <c r="J300" i="1"/>
  <c r="R300" i="1"/>
  <c r="N301" i="1"/>
  <c r="J302" i="1"/>
  <c r="R302" i="1"/>
  <c r="N303" i="1"/>
  <c r="J304" i="1"/>
  <c r="R304" i="1"/>
  <c r="N305" i="1"/>
  <c r="J306" i="1"/>
  <c r="R306" i="1"/>
  <c r="N307" i="1"/>
  <c r="AO34" i="2"/>
  <c r="AQ33" i="2"/>
  <c r="AP33" i="2"/>
  <c r="AP34" i="2"/>
  <c r="AL60" i="2"/>
  <c r="U58" i="2" s="1" a="1"/>
  <c r="AO105" i="2"/>
  <c r="AQ104" i="2"/>
  <c r="AP104" i="2"/>
  <c r="AP105" i="2"/>
  <c r="AO103" i="2"/>
  <c r="AR108" i="2"/>
  <c r="AP34" i="3"/>
  <c r="AO34" i="3"/>
  <c r="AQ33" i="3"/>
  <c r="AO35" i="3"/>
  <c r="AQ35" i="3"/>
  <c r="AP35" i="3"/>
  <c r="AQ34" i="3"/>
  <c r="AW110" i="3"/>
  <c r="AV110" i="3"/>
  <c r="AU110" i="3"/>
  <c r="AW109" i="3"/>
  <c r="AV111" i="3"/>
  <c r="AW111" i="3"/>
  <c r="AU111" i="3"/>
  <c r="AU138" i="3"/>
  <c r="AW139" i="3"/>
  <c r="AU137" i="3"/>
  <c r="AV139" i="3"/>
  <c r="AU139" i="3"/>
  <c r="AV137" i="3"/>
  <c r="AW138" i="3"/>
  <c r="AV138" i="3"/>
  <c r="AW137" i="3"/>
  <c r="AT64" i="3"/>
  <c r="AT65" i="3"/>
  <c r="AS65" i="3"/>
  <c r="AR65" i="3"/>
  <c r="AS66" i="3"/>
  <c r="AT66" i="3"/>
  <c r="AR66" i="3"/>
  <c r="AS64" i="3"/>
  <c r="AR64" i="3"/>
  <c r="O240" i="1"/>
  <c r="K241" i="1"/>
  <c r="G242" i="1"/>
  <c r="O242" i="1"/>
  <c r="K243" i="1"/>
  <c r="G244" i="1"/>
  <c r="O244" i="1"/>
  <c r="K245" i="1"/>
  <c r="G246" i="1"/>
  <c r="O246" i="1"/>
  <c r="K247" i="1"/>
  <c r="G248" i="1"/>
  <c r="O248" i="1"/>
  <c r="K249" i="1"/>
  <c r="G250" i="1"/>
  <c r="O250" i="1"/>
  <c r="K251" i="1"/>
  <c r="O296" i="1"/>
  <c r="K297" i="1"/>
  <c r="G298" i="1"/>
  <c r="O298" i="1"/>
  <c r="K299" i="1"/>
  <c r="G300" i="1"/>
  <c r="O300" i="1"/>
  <c r="K301" i="1"/>
  <c r="G302" i="1"/>
  <c r="O302" i="1"/>
  <c r="K303" i="1"/>
  <c r="G304" i="1"/>
  <c r="O304" i="1"/>
  <c r="K305" i="1"/>
  <c r="G306" i="1"/>
  <c r="O306" i="1"/>
  <c r="K307" i="1"/>
  <c r="AR80" i="2"/>
  <c r="AT79" i="2"/>
  <c r="AS79" i="2"/>
  <c r="AS80" i="2"/>
  <c r="AR78" i="2"/>
  <c r="AT93" i="2"/>
  <c r="AS93" i="2"/>
  <c r="AR93" i="2"/>
  <c r="AR94" i="2"/>
  <c r="AO146" i="2"/>
  <c r="AQ145" i="2"/>
  <c r="AP145" i="2"/>
  <c r="AP146" i="2"/>
  <c r="AM158" i="2"/>
  <c r="AL156" i="2"/>
  <c r="AL158" i="2"/>
  <c r="AN157" i="2"/>
  <c r="AM157" i="2"/>
  <c r="AN158" i="2"/>
  <c r="AP103" i="3"/>
  <c r="AO105" i="3"/>
  <c r="AQ104" i="3"/>
  <c r="AP104" i="3"/>
  <c r="AQ105" i="3"/>
  <c r="AO103" i="3"/>
  <c r="AP105" i="3"/>
  <c r="AO104" i="3"/>
  <c r="U100" i="3" s="1" a="1"/>
  <c r="AQ103" i="3"/>
  <c r="AR163" i="3"/>
  <c r="AS163" i="3"/>
  <c r="AT162" i="3"/>
  <c r="AS162" i="3"/>
  <c r="AR164" i="3"/>
  <c r="AT164" i="3"/>
  <c r="AS164" i="3"/>
  <c r="H240" i="1"/>
  <c r="P240" i="1"/>
  <c r="L241" i="1"/>
  <c r="H242" i="1"/>
  <c r="P242" i="1"/>
  <c r="L243" i="1"/>
  <c r="H244" i="1"/>
  <c r="P244" i="1"/>
  <c r="L245" i="1"/>
  <c r="H246" i="1"/>
  <c r="P246" i="1"/>
  <c r="L247" i="1"/>
  <c r="H248" i="1"/>
  <c r="P248" i="1"/>
  <c r="L249" i="1"/>
  <c r="H250" i="1"/>
  <c r="P250" i="1"/>
  <c r="L251" i="1"/>
  <c r="H296" i="1"/>
  <c r="P296" i="1"/>
  <c r="L297" i="1"/>
  <c r="H298" i="1"/>
  <c r="P298" i="1"/>
  <c r="L299" i="1"/>
  <c r="H300" i="1"/>
  <c r="P300" i="1"/>
  <c r="L301" i="1"/>
  <c r="H302" i="1"/>
  <c r="P302" i="1"/>
  <c r="L303" i="1"/>
  <c r="H304" i="1"/>
  <c r="P304" i="1"/>
  <c r="L305" i="1"/>
  <c r="H306" i="1"/>
  <c r="P306" i="1"/>
  <c r="L307" i="1"/>
  <c r="AQ6" i="2"/>
  <c r="AP6" i="2"/>
  <c r="AO6" i="2"/>
  <c r="AO7" i="2"/>
  <c r="AL18" i="2"/>
  <c r="AN17" i="2"/>
  <c r="AM17" i="2"/>
  <c r="AM18" i="2"/>
  <c r="AL16" i="2"/>
  <c r="AL59" i="2"/>
  <c r="AN58" i="2"/>
  <c r="AM58" i="2"/>
  <c r="AM59" i="2"/>
  <c r="AS107" i="2"/>
  <c r="AR107" i="2"/>
  <c r="AT106" i="2"/>
  <c r="AT107" i="2"/>
  <c r="AM156" i="2"/>
  <c r="AN73" i="3"/>
  <c r="AL73" i="3"/>
  <c r="AN72" i="3"/>
  <c r="AM72" i="3"/>
  <c r="AL74" i="3"/>
  <c r="AL72" i="3"/>
  <c r="AN74" i="3"/>
  <c r="AM74" i="3"/>
  <c r="AT163" i="3"/>
  <c r="O198" i="1"/>
  <c r="K199" i="1"/>
  <c r="G200" i="1"/>
  <c r="O200" i="1"/>
  <c r="K201" i="1"/>
  <c r="G202" i="1"/>
  <c r="O202" i="1"/>
  <c r="K203" i="1"/>
  <c r="G204" i="1"/>
  <c r="O204" i="1"/>
  <c r="K205" i="1"/>
  <c r="G206" i="1"/>
  <c r="O206" i="1"/>
  <c r="K207" i="1"/>
  <c r="G208" i="1"/>
  <c r="O208" i="1"/>
  <c r="I240" i="1"/>
  <c r="Q240" i="1"/>
  <c r="M241" i="1"/>
  <c r="I242" i="1"/>
  <c r="Q242" i="1"/>
  <c r="M243" i="1"/>
  <c r="I244" i="1"/>
  <c r="Q244" i="1"/>
  <c r="M245" i="1"/>
  <c r="I246" i="1"/>
  <c r="Q246" i="1"/>
  <c r="M247" i="1"/>
  <c r="I248" i="1"/>
  <c r="Q248" i="1"/>
  <c r="M249" i="1"/>
  <c r="I250" i="1"/>
  <c r="Q250" i="1"/>
  <c r="O254" i="1"/>
  <c r="K255" i="1"/>
  <c r="G256" i="1"/>
  <c r="O256" i="1"/>
  <c r="K257" i="1"/>
  <c r="G258" i="1"/>
  <c r="O258" i="1"/>
  <c r="K259" i="1"/>
  <c r="G260" i="1"/>
  <c r="O260" i="1"/>
  <c r="K261" i="1"/>
  <c r="G262" i="1"/>
  <c r="O262" i="1"/>
  <c r="K263" i="1"/>
  <c r="G264" i="1"/>
  <c r="O264" i="1"/>
  <c r="I296" i="1"/>
  <c r="Q296" i="1"/>
  <c r="M297" i="1"/>
  <c r="I298" i="1"/>
  <c r="Q298" i="1"/>
  <c r="M299" i="1"/>
  <c r="I300" i="1"/>
  <c r="Q300" i="1"/>
  <c r="M301" i="1"/>
  <c r="I302" i="1"/>
  <c r="Q302" i="1"/>
  <c r="M303" i="1"/>
  <c r="I304" i="1"/>
  <c r="Q304" i="1"/>
  <c r="M305" i="1"/>
  <c r="I306" i="1"/>
  <c r="Q306" i="1"/>
  <c r="O310" i="1"/>
  <c r="K311" i="1"/>
  <c r="G312" i="1"/>
  <c r="O312" i="1"/>
  <c r="K313" i="1"/>
  <c r="G314" i="1"/>
  <c r="O314" i="1"/>
  <c r="K315" i="1"/>
  <c r="G316" i="1"/>
  <c r="O316" i="1"/>
  <c r="K317" i="1"/>
  <c r="G318" i="1"/>
  <c r="O318" i="1"/>
  <c r="K319" i="1"/>
  <c r="G320" i="1"/>
  <c r="O320" i="1"/>
  <c r="AP5" i="2"/>
  <c r="AM16" i="2"/>
  <c r="AO33" i="2"/>
  <c r="AU55" i="2"/>
  <c r="AW54" i="2"/>
  <c r="AV54" i="2"/>
  <c r="AV55" i="2"/>
  <c r="AU53" i="2"/>
  <c r="AN59" i="2"/>
  <c r="AW68" i="2"/>
  <c r="AV68" i="2"/>
  <c r="AU68" i="2"/>
  <c r="AU69" i="2"/>
  <c r="AT78" i="2"/>
  <c r="AT92" i="2"/>
  <c r="AS106" i="2"/>
  <c r="AN143" i="2"/>
  <c r="AM143" i="2"/>
  <c r="AL143" i="2"/>
  <c r="U142" i="2" s="1" a="1"/>
  <c r="AL144" i="2"/>
  <c r="AO147" i="2"/>
  <c r="AN156" i="2"/>
  <c r="AR163" i="2"/>
  <c r="AT163" i="2"/>
  <c r="AS163" i="2"/>
  <c r="AT162" i="2"/>
  <c r="AR164" i="2"/>
  <c r="AL172" i="2"/>
  <c r="AM171" i="2"/>
  <c r="AL171" i="2"/>
  <c r="AN170" i="2"/>
  <c r="AN171" i="2"/>
  <c r="AO33" i="3"/>
  <c r="U30" i="3" s="1" a="1"/>
  <c r="AV53" i="3"/>
  <c r="AU55" i="3"/>
  <c r="AW54" i="3"/>
  <c r="AV54" i="3"/>
  <c r="AW55" i="3"/>
  <c r="AU53" i="3"/>
  <c r="AV55" i="3"/>
  <c r="AU54" i="3"/>
  <c r="AW53" i="3"/>
  <c r="AM73" i="3"/>
  <c r="AM158" i="3"/>
  <c r="AL156" i="3"/>
  <c r="AN157" i="3"/>
  <c r="AM157" i="3"/>
  <c r="AL157" i="3"/>
  <c r="AN158" i="3"/>
  <c r="AL158" i="3"/>
  <c r="AN156" i="3"/>
  <c r="W366" i="1"/>
  <c r="AE366" i="1"/>
  <c r="AA367" i="1"/>
  <c r="W368" i="1"/>
  <c r="AE368" i="1"/>
  <c r="AA369" i="1"/>
  <c r="W370" i="1"/>
  <c r="AE370" i="1"/>
  <c r="AA371" i="1"/>
  <c r="W372" i="1"/>
  <c r="AE372" i="1"/>
  <c r="AA373" i="1"/>
  <c r="W374" i="1"/>
  <c r="AE374" i="1"/>
  <c r="AA375" i="1"/>
  <c r="W376" i="1"/>
  <c r="AE376" i="1"/>
  <c r="AA377" i="1"/>
  <c r="AN4" i="2"/>
  <c r="AW11" i="2"/>
  <c r="AV25" i="2"/>
  <c r="AT36" i="2"/>
  <c r="AW41" i="2"/>
  <c r="AS50" i="2"/>
  <c r="AQ61" i="2"/>
  <c r="AT66" i="2"/>
  <c r="AP75" i="2"/>
  <c r="U72" i="2" s="1" a="1"/>
  <c r="AN86" i="2"/>
  <c r="AQ91" i="2"/>
  <c r="AN116" i="2"/>
  <c r="AW123" i="2"/>
  <c r="AV137" i="2"/>
  <c r="AT148" i="2"/>
  <c r="AW153" i="2"/>
  <c r="AN184" i="2"/>
  <c r="AV195" i="2"/>
  <c r="AU193" i="2"/>
  <c r="H212" i="2"/>
  <c r="Q212" i="2"/>
  <c r="O213" i="2"/>
  <c r="L214" i="2"/>
  <c r="I215" i="2"/>
  <c r="R215" i="2"/>
  <c r="O216" i="2"/>
  <c r="L217" i="2"/>
  <c r="I218" i="2"/>
  <c r="G219" i="2"/>
  <c r="P219" i="2"/>
  <c r="M220" i="2"/>
  <c r="J221" i="2"/>
  <c r="G222" i="2"/>
  <c r="P222" i="2"/>
  <c r="M223" i="2"/>
  <c r="I240" i="2"/>
  <c r="G241" i="2"/>
  <c r="G242" i="2"/>
  <c r="Q242" i="2"/>
  <c r="O243" i="2"/>
  <c r="O244" i="2"/>
  <c r="M245" i="2"/>
  <c r="K246" i="2"/>
  <c r="K247" i="2"/>
  <c r="I248" i="2"/>
  <c r="G249" i="2"/>
  <c r="G250" i="2"/>
  <c r="Q250" i="2"/>
  <c r="O251" i="2"/>
  <c r="J338" i="2"/>
  <c r="R340" i="2"/>
  <c r="N343" i="2"/>
  <c r="J346" i="2"/>
  <c r="R348" i="2"/>
  <c r="O366" i="1"/>
  <c r="K367" i="1"/>
  <c r="G368" i="1"/>
  <c r="O368" i="1"/>
  <c r="K369" i="1"/>
  <c r="G370" i="1"/>
  <c r="O370" i="1"/>
  <c r="K371" i="1"/>
  <c r="G372" i="1"/>
  <c r="O372" i="1"/>
  <c r="K373" i="1"/>
  <c r="G374" i="1"/>
  <c r="O374" i="1"/>
  <c r="K375" i="1"/>
  <c r="G376" i="1"/>
  <c r="O376" i="1"/>
  <c r="U366" i="1"/>
  <c r="AB366" i="1"/>
  <c r="X367" i="1"/>
  <c r="AF367" i="1"/>
  <c r="AB368" i="1"/>
  <c r="X369" i="1"/>
  <c r="AF369" i="1"/>
  <c r="AB370" i="1"/>
  <c r="X371" i="1"/>
  <c r="AF371" i="1"/>
  <c r="AB372" i="1"/>
  <c r="X373" i="1"/>
  <c r="AF373" i="1"/>
  <c r="AB374" i="1"/>
  <c r="X375" i="1"/>
  <c r="AF375" i="1"/>
  <c r="AB376" i="1"/>
  <c r="X377" i="1"/>
  <c r="AF377" i="1"/>
  <c r="AN3" i="2"/>
  <c r="AU11" i="2"/>
  <c r="AV13" i="2"/>
  <c r="AU27" i="2"/>
  <c r="AR36" i="2"/>
  <c r="AS38" i="2"/>
  <c r="AW40" i="2"/>
  <c r="AR52" i="2"/>
  <c r="AO61" i="2"/>
  <c r="AP63" i="2"/>
  <c r="AT65" i="2"/>
  <c r="AO77" i="2"/>
  <c r="AL86" i="2"/>
  <c r="AM88" i="2"/>
  <c r="AQ90" i="2"/>
  <c r="AL102" i="2"/>
  <c r="U100" i="2" s="1" a="1"/>
  <c r="AN115" i="2"/>
  <c r="AU123" i="2"/>
  <c r="AV125" i="2"/>
  <c r="AU139" i="2"/>
  <c r="AR148" i="2"/>
  <c r="AS150" i="2"/>
  <c r="AW152" i="2"/>
  <c r="AL184" i="2"/>
  <c r="AN186" i="2"/>
  <c r="AP189" i="2"/>
  <c r="AR192" i="2"/>
  <c r="AW194" i="2"/>
  <c r="N212" i="2"/>
  <c r="K213" i="2"/>
  <c r="H214" i="2"/>
  <c r="Q214" i="2"/>
  <c r="O215" i="2"/>
  <c r="L216" i="2"/>
  <c r="I217" i="2"/>
  <c r="R217" i="2"/>
  <c r="O218" i="2"/>
  <c r="L219" i="2"/>
  <c r="I220" i="2"/>
  <c r="G221" i="2"/>
  <c r="P221" i="2"/>
  <c r="M222" i="2"/>
  <c r="P240" i="2"/>
  <c r="N241" i="2"/>
  <c r="L242" i="2"/>
  <c r="L243" i="2"/>
  <c r="J244" i="2"/>
  <c r="H245" i="2"/>
  <c r="H246" i="2"/>
  <c r="R246" i="2"/>
  <c r="P247" i="2"/>
  <c r="P248" i="2"/>
  <c r="N249" i="2"/>
  <c r="L250" i="2"/>
  <c r="K340" i="2"/>
  <c r="G343" i="2"/>
  <c r="O345" i="2"/>
  <c r="AS9" i="3"/>
  <c r="AR9" i="3"/>
  <c r="AT8" i="3"/>
  <c r="AR10" i="3"/>
  <c r="AS10" i="3"/>
  <c r="AT9" i="3"/>
  <c r="AS8" i="3"/>
  <c r="AT10" i="3"/>
  <c r="AS149" i="3"/>
  <c r="AR150" i="3"/>
  <c r="AT149" i="3"/>
  <c r="AR149" i="3"/>
  <c r="AT150" i="3"/>
  <c r="AR148" i="3"/>
  <c r="AC366" i="1"/>
  <c r="Y367" i="1"/>
  <c r="U368" i="1"/>
  <c r="AC368" i="1"/>
  <c r="Y369" i="1"/>
  <c r="U370" i="1"/>
  <c r="AC370" i="1"/>
  <c r="Y371" i="1"/>
  <c r="U372" i="1"/>
  <c r="AC372" i="1"/>
  <c r="Y373" i="1"/>
  <c r="U374" i="1"/>
  <c r="AC374" i="1"/>
  <c r="Y375" i="1"/>
  <c r="U376" i="1"/>
  <c r="AC376" i="1"/>
  <c r="Y377" i="1"/>
  <c r="AL4" i="2"/>
  <c r="AW13" i="2"/>
  <c r="AT38" i="2"/>
  <c r="AQ63" i="2"/>
  <c r="AN88" i="2"/>
  <c r="AW125" i="2"/>
  <c r="AT150" i="2"/>
  <c r="R251" i="2"/>
  <c r="J251" i="2"/>
  <c r="N250" i="2"/>
  <c r="R249" i="2"/>
  <c r="J249" i="2"/>
  <c r="N248" i="2"/>
  <c r="R247" i="2"/>
  <c r="J247" i="2"/>
  <c r="N246" i="2"/>
  <c r="R245" i="2"/>
  <c r="J245" i="2"/>
  <c r="N244" i="2"/>
  <c r="R243" i="2"/>
  <c r="J243" i="2"/>
  <c r="N242" i="2"/>
  <c r="R241" i="2"/>
  <c r="J241" i="2"/>
  <c r="N240" i="2"/>
  <c r="G240" i="2"/>
  <c r="Q251" i="2"/>
  <c r="I251" i="2"/>
  <c r="M250" i="2"/>
  <c r="Q249" i="2"/>
  <c r="I249" i="2"/>
  <c r="M248" i="2"/>
  <c r="Q247" i="2"/>
  <c r="I247" i="2"/>
  <c r="M246" i="2"/>
  <c r="Q245" i="2"/>
  <c r="I245" i="2"/>
  <c r="M244" i="2"/>
  <c r="Q243" i="2"/>
  <c r="I243" i="2"/>
  <c r="M242" i="2"/>
  <c r="Q241" i="2"/>
  <c r="I241" i="2"/>
  <c r="M240" i="2"/>
  <c r="Q240" i="2"/>
  <c r="O241" i="2"/>
  <c r="O242" i="2"/>
  <c r="M243" i="2"/>
  <c r="K244" i="2"/>
  <c r="K245" i="2"/>
  <c r="I246" i="2"/>
  <c r="G247" i="2"/>
  <c r="G248" i="2"/>
  <c r="Q248" i="2"/>
  <c r="O249" i="2"/>
  <c r="O250" i="2"/>
  <c r="M251" i="2"/>
  <c r="R349" i="2"/>
  <c r="J349" i="2"/>
  <c r="N348" i="2"/>
  <c r="R347" i="2"/>
  <c r="J347" i="2"/>
  <c r="N346" i="2"/>
  <c r="R345" i="2"/>
  <c r="J345" i="2"/>
  <c r="N344" i="2"/>
  <c r="R343" i="2"/>
  <c r="J343" i="2"/>
  <c r="N342" i="2"/>
  <c r="R341" i="2"/>
  <c r="J341" i="2"/>
  <c r="N340" i="2"/>
  <c r="R339" i="2"/>
  <c r="J339" i="2"/>
  <c r="N338" i="2"/>
  <c r="G338" i="2"/>
  <c r="Q349" i="2"/>
  <c r="I349" i="2"/>
  <c r="M348" i="2"/>
  <c r="Q347" i="2"/>
  <c r="I347" i="2"/>
  <c r="M346" i="2"/>
  <c r="Q345" i="2"/>
  <c r="I345" i="2"/>
  <c r="M344" i="2"/>
  <c r="Q343" i="2"/>
  <c r="I343" i="2"/>
  <c r="M342" i="2"/>
  <c r="Q341" i="2"/>
  <c r="I341" i="2"/>
  <c r="M340" i="2"/>
  <c r="Q339" i="2"/>
  <c r="I339" i="2"/>
  <c r="M338" i="2"/>
  <c r="P349" i="2"/>
  <c r="H349" i="2"/>
  <c r="L348" i="2"/>
  <c r="P347" i="2"/>
  <c r="H347" i="2"/>
  <c r="L346" i="2"/>
  <c r="P345" i="2"/>
  <c r="H345" i="2"/>
  <c r="L344" i="2"/>
  <c r="P343" i="2"/>
  <c r="H343" i="2"/>
  <c r="L342" i="2"/>
  <c r="P341" i="2"/>
  <c r="H341" i="2"/>
  <c r="L340" i="2"/>
  <c r="P339" i="2"/>
  <c r="H339" i="2"/>
  <c r="L338" i="2"/>
  <c r="L349" i="2"/>
  <c r="P348" i="2"/>
  <c r="H348" i="2"/>
  <c r="L347" i="2"/>
  <c r="P346" i="2"/>
  <c r="H346" i="2"/>
  <c r="L345" i="2"/>
  <c r="P344" i="2"/>
  <c r="H344" i="2"/>
  <c r="L343" i="2"/>
  <c r="P342" i="2"/>
  <c r="H342" i="2"/>
  <c r="L341" i="2"/>
  <c r="P340" i="2"/>
  <c r="H340" i="2"/>
  <c r="L339" i="2"/>
  <c r="P338" i="2"/>
  <c r="H338" i="2"/>
  <c r="M349" i="2"/>
  <c r="I348" i="2"/>
  <c r="Q346" i="2"/>
  <c r="M345" i="2"/>
  <c r="I344" i="2"/>
  <c r="Q342" i="2"/>
  <c r="M341" i="2"/>
  <c r="I340" i="2"/>
  <c r="Q338" i="2"/>
  <c r="K349" i="2"/>
  <c r="G348" i="2"/>
  <c r="O346" i="2"/>
  <c r="K345" i="2"/>
  <c r="G344" i="2"/>
  <c r="O342" i="2"/>
  <c r="K341" i="2"/>
  <c r="G340" i="2"/>
  <c r="O338" i="2"/>
  <c r="G349" i="2"/>
  <c r="O347" i="2"/>
  <c r="K346" i="2"/>
  <c r="G345" i="2"/>
  <c r="O343" i="2"/>
  <c r="K342" i="2"/>
  <c r="G341" i="2"/>
  <c r="O339" i="2"/>
  <c r="K338" i="2"/>
  <c r="N349" i="2"/>
  <c r="J348" i="2"/>
  <c r="R346" i="2"/>
  <c r="N345" i="2"/>
  <c r="J344" i="2"/>
  <c r="R342" i="2"/>
  <c r="N341" i="2"/>
  <c r="J340" i="2"/>
  <c r="R338" i="2"/>
  <c r="O340" i="2"/>
  <c r="K343" i="2"/>
  <c r="G346" i="2"/>
  <c r="O348" i="2"/>
  <c r="AS148" i="3"/>
  <c r="V366" i="1"/>
  <c r="AD366" i="1"/>
  <c r="Z367" i="1"/>
  <c r="V368" i="1"/>
  <c r="AD368" i="1"/>
  <c r="Z369" i="1"/>
  <c r="V370" i="1"/>
  <c r="AD370" i="1"/>
  <c r="Z371" i="1"/>
  <c r="V372" i="1"/>
  <c r="AD372" i="1"/>
  <c r="Z373" i="1"/>
  <c r="V374" i="1"/>
  <c r="AD374" i="1"/>
  <c r="Z375" i="1"/>
  <c r="V376" i="1"/>
  <c r="AD376" i="1"/>
  <c r="AL2" i="2"/>
  <c r="AU39" i="2"/>
  <c r="AR64" i="2"/>
  <c r="AO89" i="2"/>
  <c r="AL114" i="2"/>
  <c r="AU151" i="2"/>
  <c r="AM184" i="2"/>
  <c r="AR190" i="2"/>
  <c r="AT192" i="2"/>
  <c r="AW195" i="2"/>
  <c r="N223" i="2"/>
  <c r="R222" i="2"/>
  <c r="J222" i="2"/>
  <c r="N221" i="2"/>
  <c r="R220" i="2"/>
  <c r="J220" i="2"/>
  <c r="N219" i="2"/>
  <c r="R218" i="2"/>
  <c r="J218" i="2"/>
  <c r="N217" i="2"/>
  <c r="R216" i="2"/>
  <c r="J216" i="2"/>
  <c r="N215" i="2"/>
  <c r="R214" i="2"/>
  <c r="J214" i="2"/>
  <c r="N213" i="2"/>
  <c r="R212" i="2"/>
  <c r="J212" i="2"/>
  <c r="P212" i="2"/>
  <c r="M213" i="2"/>
  <c r="K214" i="2"/>
  <c r="H215" i="2"/>
  <c r="Q215" i="2"/>
  <c r="N216" i="2"/>
  <c r="K217" i="2"/>
  <c r="H218" i="2"/>
  <c r="Q218" i="2"/>
  <c r="O219" i="2"/>
  <c r="L220" i="2"/>
  <c r="I221" i="2"/>
  <c r="R221" i="2"/>
  <c r="O222" i="2"/>
  <c r="L223" i="2"/>
  <c r="H240" i="2"/>
  <c r="R240" i="2"/>
  <c r="P241" i="2"/>
  <c r="P242" i="2"/>
  <c r="N243" i="2"/>
  <c r="L244" i="2"/>
  <c r="L245" i="2"/>
  <c r="J246" i="2"/>
  <c r="H247" i="2"/>
  <c r="H248" i="2"/>
  <c r="R248" i="2"/>
  <c r="P249" i="2"/>
  <c r="P250" i="2"/>
  <c r="N251" i="2"/>
  <c r="I338" i="2"/>
  <c r="Q340" i="2"/>
  <c r="M343" i="2"/>
  <c r="I346" i="2"/>
  <c r="Q348" i="2"/>
  <c r="P363" i="2"/>
  <c r="H363" i="2"/>
  <c r="L362" i="2"/>
  <c r="P361" i="2"/>
  <c r="H361" i="2"/>
  <c r="L360" i="2"/>
  <c r="P359" i="2"/>
  <c r="H359" i="2"/>
  <c r="L358" i="2"/>
  <c r="P357" i="2"/>
  <c r="H357" i="2"/>
  <c r="L356" i="2"/>
  <c r="P355" i="2"/>
  <c r="H355" i="2"/>
  <c r="L354" i="2"/>
  <c r="P353" i="2"/>
  <c r="H353" i="2"/>
  <c r="L352" i="2"/>
  <c r="O363" i="2"/>
  <c r="G363" i="2"/>
  <c r="K362" i="2"/>
  <c r="O361" i="2"/>
  <c r="G361" i="2"/>
  <c r="K360" i="2"/>
  <c r="O359" i="2"/>
  <c r="G359" i="2"/>
  <c r="K358" i="2"/>
  <c r="O357" i="2"/>
  <c r="G357" i="2"/>
  <c r="K356" i="2"/>
  <c r="O355" i="2"/>
  <c r="G355" i="2"/>
  <c r="K354" i="2"/>
  <c r="O353" i="2"/>
  <c r="G353" i="2"/>
  <c r="K352" i="2"/>
  <c r="N363" i="2"/>
  <c r="R362" i="2"/>
  <c r="J362" i="2"/>
  <c r="N361" i="2"/>
  <c r="R360" i="2"/>
  <c r="J360" i="2"/>
  <c r="N359" i="2"/>
  <c r="R358" i="2"/>
  <c r="J358" i="2"/>
  <c r="N357" i="2"/>
  <c r="R356" i="2"/>
  <c r="J356" i="2"/>
  <c r="N355" i="2"/>
  <c r="R354" i="2"/>
  <c r="J354" i="2"/>
  <c r="N353" i="2"/>
  <c r="R352" i="2"/>
  <c r="J352" i="2"/>
  <c r="R363" i="2"/>
  <c r="J363" i="2"/>
  <c r="N362" i="2"/>
  <c r="R361" i="2"/>
  <c r="J361" i="2"/>
  <c r="N360" i="2"/>
  <c r="R359" i="2"/>
  <c r="J359" i="2"/>
  <c r="N358" i="2"/>
  <c r="R357" i="2"/>
  <c r="J357" i="2"/>
  <c r="N356" i="2"/>
  <c r="R355" i="2"/>
  <c r="J355" i="2"/>
  <c r="N354" i="2"/>
  <c r="R353" i="2"/>
  <c r="J353" i="2"/>
  <c r="N352" i="2"/>
  <c r="G352" i="2"/>
  <c r="K363" i="2"/>
  <c r="G362" i="2"/>
  <c r="O360" i="2"/>
  <c r="K359" i="2"/>
  <c r="G358" i="2"/>
  <c r="O356" i="2"/>
  <c r="K355" i="2"/>
  <c r="G354" i="2"/>
  <c r="O352" i="2"/>
  <c r="I363" i="2"/>
  <c r="Q361" i="2"/>
  <c r="M360" i="2"/>
  <c r="I359" i="2"/>
  <c r="Q357" i="2"/>
  <c r="M356" i="2"/>
  <c r="I355" i="2"/>
  <c r="Q353" i="2"/>
  <c r="M352" i="2"/>
  <c r="Q362" i="2"/>
  <c r="M361" i="2"/>
  <c r="I360" i="2"/>
  <c r="Q358" i="2"/>
  <c r="M357" i="2"/>
  <c r="I356" i="2"/>
  <c r="Q354" i="2"/>
  <c r="M353" i="2"/>
  <c r="I352" i="2"/>
  <c r="L363" i="2"/>
  <c r="H362" i="2"/>
  <c r="P360" i="2"/>
  <c r="L359" i="2"/>
  <c r="H358" i="2"/>
  <c r="P356" i="2"/>
  <c r="L355" i="2"/>
  <c r="H354" i="2"/>
  <c r="P352" i="2"/>
  <c r="O354" i="2"/>
  <c r="K357" i="2"/>
  <c r="G360" i="2"/>
  <c r="O362" i="2"/>
  <c r="AT148" i="3"/>
  <c r="J296" i="2"/>
  <c r="I297" i="2"/>
  <c r="H298" i="2"/>
  <c r="R298" i="2"/>
  <c r="Q299" i="2"/>
  <c r="P300" i="2"/>
  <c r="N301" i="2"/>
  <c r="M302" i="2"/>
  <c r="L303" i="2"/>
  <c r="J304" i="2"/>
  <c r="I305" i="2"/>
  <c r="H306" i="2"/>
  <c r="R306" i="2"/>
  <c r="AM18" i="3"/>
  <c r="AL16" i="3"/>
  <c r="AL18" i="3"/>
  <c r="AN17" i="3"/>
  <c r="AM16" i="3"/>
  <c r="AQ48" i="3"/>
  <c r="AQ49" i="3"/>
  <c r="AO47" i="3"/>
  <c r="AP49" i="3"/>
  <c r="AO49" i="3"/>
  <c r="AP47" i="3"/>
  <c r="O307" i="2"/>
  <c r="G307" i="2"/>
  <c r="K306" i="2"/>
  <c r="O305" i="2"/>
  <c r="G305" i="2"/>
  <c r="K304" i="2"/>
  <c r="O303" i="2"/>
  <c r="G303" i="2"/>
  <c r="K302" i="2"/>
  <c r="O301" i="2"/>
  <c r="G301" i="2"/>
  <c r="K300" i="2"/>
  <c r="O299" i="2"/>
  <c r="G299" i="2"/>
  <c r="K298" i="2"/>
  <c r="O297" i="2"/>
  <c r="G297" i="2"/>
  <c r="K296" i="2"/>
  <c r="R307" i="2"/>
  <c r="J307" i="2"/>
  <c r="N306" i="2"/>
  <c r="R305" i="2"/>
  <c r="J305" i="2"/>
  <c r="N304" i="2"/>
  <c r="R303" i="2"/>
  <c r="J303" i="2"/>
  <c r="N302" i="2"/>
  <c r="R301" i="2"/>
  <c r="J301" i="2"/>
  <c r="N300" i="2"/>
  <c r="R299" i="2"/>
  <c r="J299" i="2"/>
  <c r="N298" i="2"/>
  <c r="R297" i="2"/>
  <c r="J297" i="2"/>
  <c r="N296" i="2"/>
  <c r="G296" i="2"/>
  <c r="Q296" i="2"/>
  <c r="P297" i="2"/>
  <c r="O298" i="2"/>
  <c r="M299" i="2"/>
  <c r="L300" i="2"/>
  <c r="K301" i="2"/>
  <c r="I302" i="2"/>
  <c r="H303" i="2"/>
  <c r="G304" i="2"/>
  <c r="Q304" i="2"/>
  <c r="P305" i="2"/>
  <c r="O306" i="2"/>
  <c r="M307" i="2"/>
  <c r="N377" i="2"/>
  <c r="R376" i="2"/>
  <c r="J376" i="2"/>
  <c r="N375" i="2"/>
  <c r="R374" i="2"/>
  <c r="J374" i="2"/>
  <c r="N373" i="2"/>
  <c r="R372" i="2"/>
  <c r="J372" i="2"/>
  <c r="N371" i="2"/>
  <c r="R370" i="2"/>
  <c r="J370" i="2"/>
  <c r="N369" i="2"/>
  <c r="R368" i="2"/>
  <c r="J368" i="2"/>
  <c r="N367" i="2"/>
  <c r="R366" i="2"/>
  <c r="J366" i="2"/>
  <c r="M377" i="2"/>
  <c r="Q376" i="2"/>
  <c r="I376" i="2"/>
  <c r="M375" i="2"/>
  <c r="Q374" i="2"/>
  <c r="I374" i="2"/>
  <c r="M373" i="2"/>
  <c r="Q372" i="2"/>
  <c r="I372" i="2"/>
  <c r="M371" i="2"/>
  <c r="Q370" i="2"/>
  <c r="I370" i="2"/>
  <c r="M369" i="2"/>
  <c r="Q368" i="2"/>
  <c r="I368" i="2"/>
  <c r="M367" i="2"/>
  <c r="Q366" i="2"/>
  <c r="I366" i="2"/>
  <c r="L377" i="2"/>
  <c r="P376" i="2"/>
  <c r="H376" i="2"/>
  <c r="L375" i="2"/>
  <c r="P374" i="2"/>
  <c r="H374" i="2"/>
  <c r="L373" i="2"/>
  <c r="P372" i="2"/>
  <c r="H372" i="2"/>
  <c r="L371" i="2"/>
  <c r="P370" i="2"/>
  <c r="H370" i="2"/>
  <c r="L369" i="2"/>
  <c r="P368" i="2"/>
  <c r="H368" i="2"/>
  <c r="L367" i="2"/>
  <c r="P366" i="2"/>
  <c r="H366" i="2"/>
  <c r="P377" i="2"/>
  <c r="H377" i="2"/>
  <c r="L376" i="2"/>
  <c r="P375" i="2"/>
  <c r="H375" i="2"/>
  <c r="L374" i="2"/>
  <c r="P373" i="2"/>
  <c r="H373" i="2"/>
  <c r="L372" i="2"/>
  <c r="P371" i="2"/>
  <c r="H371" i="2"/>
  <c r="L370" i="2"/>
  <c r="P369" i="2"/>
  <c r="H369" i="2"/>
  <c r="L368" i="2"/>
  <c r="P367" i="2"/>
  <c r="H367" i="2"/>
  <c r="L366" i="2"/>
  <c r="K367" i="2"/>
  <c r="O368" i="2"/>
  <c r="G370" i="2"/>
  <c r="K371" i="2"/>
  <c r="O372" i="2"/>
  <c r="G374" i="2"/>
  <c r="K375" i="2"/>
  <c r="O376" i="2"/>
  <c r="AQ20" i="3"/>
  <c r="AP20" i="3"/>
  <c r="AO20" i="3"/>
  <c r="AP21" i="3"/>
  <c r="AO19" i="3"/>
  <c r="L25" i="7"/>
  <c r="J25" i="7"/>
  <c r="L28" i="7"/>
  <c r="K4" i="7"/>
  <c r="U3" i="7"/>
  <c r="K10" i="7"/>
  <c r="K7" i="7"/>
  <c r="L27" i="7"/>
  <c r="O226" i="2"/>
  <c r="K227" i="2"/>
  <c r="G228" i="2"/>
  <c r="O228" i="2"/>
  <c r="K229" i="2"/>
  <c r="G230" i="2"/>
  <c r="O230" i="2"/>
  <c r="K231" i="2"/>
  <c r="G232" i="2"/>
  <c r="O232" i="2"/>
  <c r="K233" i="2"/>
  <c r="G234" i="2"/>
  <c r="O234" i="2"/>
  <c r="K235" i="2"/>
  <c r="G236" i="2"/>
  <c r="O236" i="2"/>
  <c r="K237" i="2"/>
  <c r="H296" i="2"/>
  <c r="R296" i="2"/>
  <c r="Q297" i="2"/>
  <c r="P298" i="2"/>
  <c r="N299" i="2"/>
  <c r="M300" i="2"/>
  <c r="L301" i="2"/>
  <c r="J302" i="2"/>
  <c r="I303" i="2"/>
  <c r="H304" i="2"/>
  <c r="R304" i="2"/>
  <c r="Q305" i="2"/>
  <c r="P306" i="2"/>
  <c r="N307" i="2"/>
  <c r="K366" i="2"/>
  <c r="O367" i="2"/>
  <c r="G369" i="2"/>
  <c r="K370" i="2"/>
  <c r="O371" i="2"/>
  <c r="G373" i="2"/>
  <c r="K374" i="2"/>
  <c r="O375" i="2"/>
  <c r="G377" i="2"/>
  <c r="AS108" i="3"/>
  <c r="AR106" i="3"/>
  <c r="AT107" i="3"/>
  <c r="AS107" i="3"/>
  <c r="AR107" i="3"/>
  <c r="AT108" i="3"/>
  <c r="AW151" i="3"/>
  <c r="AW152" i="3"/>
  <c r="AV152" i="3"/>
  <c r="AU152" i="3"/>
  <c r="AV153" i="3"/>
  <c r="AQ160" i="3"/>
  <c r="AP160" i="3"/>
  <c r="AO160" i="3"/>
  <c r="AQ159" i="3"/>
  <c r="AP161" i="3"/>
  <c r="H226" i="2"/>
  <c r="P226" i="2"/>
  <c r="L227" i="2"/>
  <c r="H228" i="2"/>
  <c r="P228" i="2"/>
  <c r="L229" i="2"/>
  <c r="H230" i="2"/>
  <c r="P230" i="2"/>
  <c r="L231" i="2"/>
  <c r="H232" i="2"/>
  <c r="P232" i="2"/>
  <c r="L233" i="2"/>
  <c r="H234" i="2"/>
  <c r="P234" i="2"/>
  <c r="L235" i="2"/>
  <c r="H236" i="2"/>
  <c r="P236" i="2"/>
  <c r="I296" i="2"/>
  <c r="H297" i="2"/>
  <c r="G298" i="2"/>
  <c r="Q298" i="2"/>
  <c r="P299" i="2"/>
  <c r="O300" i="2"/>
  <c r="M301" i="2"/>
  <c r="L302" i="2"/>
  <c r="K303" i="2"/>
  <c r="I304" i="2"/>
  <c r="H305" i="2"/>
  <c r="G306" i="2"/>
  <c r="Q306" i="2"/>
  <c r="P307" i="2"/>
  <c r="N321" i="2"/>
  <c r="R320" i="2"/>
  <c r="M321" i="2"/>
  <c r="Q320" i="2"/>
  <c r="I320" i="2"/>
  <c r="M319" i="2"/>
  <c r="Q318" i="2"/>
  <c r="I318" i="2"/>
  <c r="M317" i="2"/>
  <c r="Q316" i="2"/>
  <c r="I316" i="2"/>
  <c r="M315" i="2"/>
  <c r="Q314" i="2"/>
  <c r="I314" i="2"/>
  <c r="M313" i="2"/>
  <c r="Q312" i="2"/>
  <c r="I312" i="2"/>
  <c r="M311" i="2"/>
  <c r="Q310" i="2"/>
  <c r="I310" i="2"/>
  <c r="P321" i="2"/>
  <c r="H321" i="2"/>
  <c r="L320" i="2"/>
  <c r="P319" i="2"/>
  <c r="H319" i="2"/>
  <c r="L318" i="2"/>
  <c r="P317" i="2"/>
  <c r="H317" i="2"/>
  <c r="L316" i="2"/>
  <c r="P315" i="2"/>
  <c r="H315" i="2"/>
  <c r="L314" i="2"/>
  <c r="P313" i="2"/>
  <c r="H313" i="2"/>
  <c r="L312" i="2"/>
  <c r="P311" i="2"/>
  <c r="H311" i="2"/>
  <c r="L310" i="2"/>
  <c r="R310" i="2"/>
  <c r="Q311" i="2"/>
  <c r="O312" i="2"/>
  <c r="N313" i="2"/>
  <c r="M314" i="2"/>
  <c r="K315" i="2"/>
  <c r="J316" i="2"/>
  <c r="I317" i="2"/>
  <c r="G318" i="2"/>
  <c r="R318" i="2"/>
  <c r="Q319" i="2"/>
  <c r="O320" i="2"/>
  <c r="Q321" i="2"/>
  <c r="M366" i="2"/>
  <c r="Q367" i="2"/>
  <c r="I369" i="2"/>
  <c r="M370" i="2"/>
  <c r="Q371" i="2"/>
  <c r="I373" i="2"/>
  <c r="M374" i="2"/>
  <c r="Q375" i="2"/>
  <c r="I377" i="2"/>
  <c r="AQ19" i="3"/>
  <c r="AP62" i="3"/>
  <c r="AO63" i="3"/>
  <c r="AQ62" i="3"/>
  <c r="AO62" i="3"/>
  <c r="AQ63" i="3"/>
  <c r="U58" i="3" s="1" a="1"/>
  <c r="AO61" i="3"/>
  <c r="AS106" i="3"/>
  <c r="AN114" i="3"/>
  <c r="AN115" i="3"/>
  <c r="AM115" i="3"/>
  <c r="AL115" i="3"/>
  <c r="AM116" i="3"/>
  <c r="AV151" i="3"/>
  <c r="AP159" i="3"/>
  <c r="Q237" i="3"/>
  <c r="I237" i="3"/>
  <c r="M236" i="3"/>
  <c r="Q235" i="3"/>
  <c r="I235" i="3"/>
  <c r="M234" i="3"/>
  <c r="Q233" i="3"/>
  <c r="I233" i="3"/>
  <c r="M232" i="3"/>
  <c r="Q231" i="3"/>
  <c r="I231" i="3"/>
  <c r="M230" i="3"/>
  <c r="Q229" i="3"/>
  <c r="I229" i="3"/>
  <c r="M228" i="3"/>
  <c r="Q227" i="3"/>
  <c r="I227" i="3"/>
  <c r="M226" i="3"/>
  <c r="P237" i="3"/>
  <c r="H237" i="3"/>
  <c r="L236" i="3"/>
  <c r="P235" i="3"/>
  <c r="H235" i="3"/>
  <c r="L234" i="3"/>
  <c r="P233" i="3"/>
  <c r="H233" i="3"/>
  <c r="L232" i="3"/>
  <c r="P231" i="3"/>
  <c r="H231" i="3"/>
  <c r="L230" i="3"/>
  <c r="P229" i="3"/>
  <c r="H229" i="3"/>
  <c r="L228" i="3"/>
  <c r="P227" i="3"/>
  <c r="H227" i="3"/>
  <c r="L226" i="3"/>
  <c r="O237" i="3"/>
  <c r="G237" i="3"/>
  <c r="K236" i="3"/>
  <c r="O235" i="3"/>
  <c r="G235" i="3"/>
  <c r="K234" i="3"/>
  <c r="O233" i="3"/>
  <c r="G233" i="3"/>
  <c r="K232" i="3"/>
  <c r="O231" i="3"/>
  <c r="G231" i="3"/>
  <c r="K230" i="3"/>
  <c r="O229" i="3"/>
  <c r="G229" i="3"/>
  <c r="K228" i="3"/>
  <c r="O227" i="3"/>
  <c r="G227" i="3"/>
  <c r="K226" i="3"/>
  <c r="L237" i="3"/>
  <c r="P236" i="3"/>
  <c r="H236" i="3"/>
  <c r="L235" i="3"/>
  <c r="P234" i="3"/>
  <c r="H234" i="3"/>
  <c r="L233" i="3"/>
  <c r="P232" i="3"/>
  <c r="H232" i="3"/>
  <c r="L231" i="3"/>
  <c r="P230" i="3"/>
  <c r="H230" i="3"/>
  <c r="L229" i="3"/>
  <c r="P228" i="3"/>
  <c r="H228" i="3"/>
  <c r="L227" i="3"/>
  <c r="P226" i="3"/>
  <c r="H226" i="3"/>
  <c r="J237" i="3"/>
  <c r="R235" i="3"/>
  <c r="N234" i="3"/>
  <c r="J233" i="3"/>
  <c r="R231" i="3"/>
  <c r="N230" i="3"/>
  <c r="J229" i="3"/>
  <c r="R227" i="3"/>
  <c r="N226" i="3"/>
  <c r="R236" i="3"/>
  <c r="N235" i="3"/>
  <c r="J234" i="3"/>
  <c r="R232" i="3"/>
  <c r="N231" i="3"/>
  <c r="J230" i="3"/>
  <c r="R228" i="3"/>
  <c r="N227" i="3"/>
  <c r="J226" i="3"/>
  <c r="Q236" i="3"/>
  <c r="M235" i="3"/>
  <c r="I234" i="3"/>
  <c r="Q232" i="3"/>
  <c r="M231" i="3"/>
  <c r="I230" i="3"/>
  <c r="Q228" i="3"/>
  <c r="M227" i="3"/>
  <c r="I226" i="3"/>
  <c r="M237" i="3"/>
  <c r="I236" i="3"/>
  <c r="Q234" i="3"/>
  <c r="M233" i="3"/>
  <c r="I232" i="3"/>
  <c r="Q230" i="3"/>
  <c r="M229" i="3"/>
  <c r="I228" i="3"/>
  <c r="Q226" i="3"/>
  <c r="O228" i="3"/>
  <c r="K231" i="3"/>
  <c r="G234" i="3"/>
  <c r="O236" i="3"/>
  <c r="AN2" i="3"/>
  <c r="AQ7" i="3"/>
  <c r="AV12" i="3"/>
  <c r="AN32" i="3"/>
  <c r="AS37" i="3"/>
  <c r="AW39" i="3"/>
  <c r="AN44" i="3"/>
  <c r="AQ76" i="3"/>
  <c r="AO90" i="3"/>
  <c r="AS121" i="3"/>
  <c r="AW166" i="3"/>
  <c r="AN170" i="3"/>
  <c r="AL172" i="3"/>
  <c r="U170" i="3" s="1" a="1"/>
  <c r="AR178" i="3"/>
  <c r="AT176" i="3"/>
  <c r="AL185" i="3"/>
  <c r="R282" i="3"/>
  <c r="G285" i="3"/>
  <c r="H287" i="3"/>
  <c r="G289" i="3"/>
  <c r="H291" i="3"/>
  <c r="AL4" i="3"/>
  <c r="AW13" i="3"/>
  <c r="AT38" i="3"/>
  <c r="AU41" i="3"/>
  <c r="AL46" i="3"/>
  <c r="AP91" i="3"/>
  <c r="AV96" i="3"/>
  <c r="AN186" i="3"/>
  <c r="AU194" i="3"/>
  <c r="AV195" i="3"/>
  <c r="AU193" i="3"/>
  <c r="Q293" i="3"/>
  <c r="I293" i="3"/>
  <c r="M292" i="3"/>
  <c r="Q291" i="3"/>
  <c r="I291" i="3"/>
  <c r="M290" i="3"/>
  <c r="Q289" i="3"/>
  <c r="I289" i="3"/>
  <c r="M288" i="3"/>
  <c r="Q287" i="3"/>
  <c r="I287" i="3"/>
  <c r="M286" i="3"/>
  <c r="Q285" i="3"/>
  <c r="I285" i="3"/>
  <c r="M284" i="3"/>
  <c r="Q283" i="3"/>
  <c r="I283" i="3"/>
  <c r="M282" i="3"/>
  <c r="P293" i="3"/>
  <c r="G293" i="3"/>
  <c r="J292" i="3"/>
  <c r="M291" i="3"/>
  <c r="P290" i="3"/>
  <c r="G290" i="3"/>
  <c r="J289" i="3"/>
  <c r="L288" i="3"/>
  <c r="O287" i="3"/>
  <c r="R286" i="3"/>
  <c r="I286" i="3"/>
  <c r="L285" i="3"/>
  <c r="O284" i="3"/>
  <c r="R283" i="3"/>
  <c r="H283" i="3"/>
  <c r="K282" i="3"/>
  <c r="O293" i="3"/>
  <c r="R292" i="3"/>
  <c r="I292" i="3"/>
  <c r="L291" i="3"/>
  <c r="O290" i="3"/>
  <c r="R289" i="3"/>
  <c r="H289" i="3"/>
  <c r="K288" i="3"/>
  <c r="N287" i="3"/>
  <c r="Q286" i="3"/>
  <c r="H286" i="3"/>
  <c r="K285" i="3"/>
  <c r="N284" i="3"/>
  <c r="P283" i="3"/>
  <c r="G283" i="3"/>
  <c r="J282" i="3"/>
  <c r="H293" i="3"/>
  <c r="G292" i="3"/>
  <c r="G291" i="3"/>
  <c r="H290" i="3"/>
  <c r="R288" i="3"/>
  <c r="G288" i="3"/>
  <c r="G287" i="3"/>
  <c r="R285" i="3"/>
  <c r="R284" i="3"/>
  <c r="G284" i="3"/>
  <c r="Q282" i="3"/>
  <c r="G282" i="3"/>
  <c r="Q292" i="3"/>
  <c r="R291" i="3"/>
  <c r="R290" i="3"/>
  <c r="P289" i="3"/>
  <c r="Q288" i="3"/>
  <c r="R287" i="3"/>
  <c r="P286" i="3"/>
  <c r="P285" i="3"/>
  <c r="Q284" i="3"/>
  <c r="O283" i="3"/>
  <c r="P282" i="3"/>
  <c r="R293" i="3"/>
  <c r="P292" i="3"/>
  <c r="P291" i="3"/>
  <c r="Q290" i="3"/>
  <c r="O289" i="3"/>
  <c r="P288" i="3"/>
  <c r="P287" i="3"/>
  <c r="O286" i="3"/>
  <c r="O285" i="3"/>
  <c r="P284" i="3"/>
  <c r="N283" i="3"/>
  <c r="O282" i="3"/>
  <c r="L293" i="3"/>
  <c r="L292" i="3"/>
  <c r="K291" i="3"/>
  <c r="K290" i="3"/>
  <c r="L289" i="3"/>
  <c r="J288" i="3"/>
  <c r="K287" i="3"/>
  <c r="K286" i="3"/>
  <c r="J285" i="3"/>
  <c r="J284" i="3"/>
  <c r="K283" i="3"/>
  <c r="I282" i="3"/>
  <c r="H284" i="3"/>
  <c r="G286" i="3"/>
  <c r="H288" i="3"/>
  <c r="I290" i="3"/>
  <c r="H292" i="3"/>
  <c r="O268" i="2"/>
  <c r="K269" i="2"/>
  <c r="G270" i="2"/>
  <c r="O270" i="2"/>
  <c r="K271" i="2"/>
  <c r="G272" i="2"/>
  <c r="O272" i="2"/>
  <c r="K273" i="2"/>
  <c r="G274" i="2"/>
  <c r="O274" i="2"/>
  <c r="K275" i="2"/>
  <c r="G276" i="2"/>
  <c r="O276" i="2"/>
  <c r="K277" i="2"/>
  <c r="G278" i="2"/>
  <c r="O278" i="2"/>
  <c r="O324" i="2"/>
  <c r="K325" i="2"/>
  <c r="G326" i="2"/>
  <c r="O326" i="2"/>
  <c r="K327" i="2"/>
  <c r="G328" i="2"/>
  <c r="O328" i="2"/>
  <c r="K329" i="2"/>
  <c r="G330" i="2"/>
  <c r="O330" i="2"/>
  <c r="K331" i="2"/>
  <c r="G332" i="2"/>
  <c r="O332" i="2"/>
  <c r="K333" i="2"/>
  <c r="G334" i="2"/>
  <c r="O334" i="2"/>
  <c r="AL2" i="3"/>
  <c r="AM4" i="3"/>
  <c r="AU39" i="3"/>
  <c r="AV41" i="3"/>
  <c r="AR52" i="3"/>
  <c r="AN59" i="3"/>
  <c r="AP75" i="3"/>
  <c r="AV83" i="3"/>
  <c r="AU81" i="3"/>
  <c r="AO89" i="3"/>
  <c r="U86" i="3" s="1" a="1"/>
  <c r="AQ91" i="3"/>
  <c r="AW96" i="3"/>
  <c r="AL102" i="3"/>
  <c r="AS120" i="3"/>
  <c r="AP133" i="3"/>
  <c r="AO131" i="3"/>
  <c r="U128" i="3" s="1" a="1"/>
  <c r="AR134" i="3"/>
  <c r="AT136" i="3"/>
  <c r="AQ146" i="3"/>
  <c r="U142" i="3" s="1" a="1"/>
  <c r="AW165" i="3"/>
  <c r="AM172" i="3"/>
  <c r="AS178" i="3"/>
  <c r="AP189" i="3"/>
  <c r="AO187" i="3"/>
  <c r="AO188" i="3"/>
  <c r="AT191" i="3"/>
  <c r="AS190" i="3"/>
  <c r="AV193" i="3"/>
  <c r="H282" i="3"/>
  <c r="I284" i="3"/>
  <c r="J286" i="3"/>
  <c r="I288" i="3"/>
  <c r="J290" i="3"/>
  <c r="K292" i="3"/>
  <c r="AM46" i="3"/>
  <c r="AL44" i="3"/>
  <c r="AU166" i="3"/>
  <c r="AM184" i="3"/>
  <c r="AN185" i="3"/>
  <c r="L282" i="3"/>
  <c r="K284" i="3"/>
  <c r="L286" i="3"/>
  <c r="N288" i="3"/>
  <c r="L290" i="3"/>
  <c r="N292" i="3"/>
  <c r="H20" i="7"/>
  <c r="C237" i="11"/>
  <c r="G235" i="11"/>
  <c r="E234" i="11"/>
  <c r="C233" i="11"/>
  <c r="B232" i="11"/>
  <c r="B237" i="11"/>
  <c r="F235" i="11"/>
  <c r="D234" i="11"/>
  <c r="B233" i="11"/>
  <c r="E237" i="11"/>
  <c r="C236" i="11"/>
  <c r="G234" i="11"/>
  <c r="E233" i="11"/>
  <c r="C232" i="11"/>
  <c r="F237" i="11"/>
  <c r="D235" i="11"/>
  <c r="D233" i="11"/>
  <c r="E236" i="11"/>
  <c r="C234" i="11"/>
  <c r="D232" i="11"/>
  <c r="D236" i="11"/>
  <c r="F233" i="11"/>
  <c r="B236" i="11"/>
  <c r="G232" i="11"/>
  <c r="E235" i="11"/>
  <c r="F232" i="11"/>
  <c r="C235" i="11"/>
  <c r="E232" i="11"/>
  <c r="D237" i="11"/>
  <c r="F234" i="11"/>
  <c r="G237" i="11"/>
  <c r="G236" i="11"/>
  <c r="B234" i="11"/>
  <c r="B235" i="11"/>
  <c r="AP174" i="3"/>
  <c r="L198" i="3"/>
  <c r="H199" i="3"/>
  <c r="P199" i="3"/>
  <c r="L200" i="3"/>
  <c r="H201" i="3"/>
  <c r="P201" i="3"/>
  <c r="L202" i="3"/>
  <c r="H203" i="3"/>
  <c r="P203" i="3"/>
  <c r="L204" i="3"/>
  <c r="H205" i="3"/>
  <c r="P205" i="3"/>
  <c r="L206" i="3"/>
  <c r="H207" i="3"/>
  <c r="P207" i="3"/>
  <c r="L208" i="3"/>
  <c r="H209" i="3"/>
  <c r="P209" i="3"/>
  <c r="J212" i="3"/>
  <c r="R212" i="3"/>
  <c r="N213" i="3"/>
  <c r="J214" i="3"/>
  <c r="R214" i="3"/>
  <c r="N215" i="3"/>
  <c r="J216" i="3"/>
  <c r="R216" i="3"/>
  <c r="N217" i="3"/>
  <c r="J218" i="3"/>
  <c r="R218" i="3"/>
  <c r="N219" i="3"/>
  <c r="J220" i="3"/>
  <c r="R220" i="3"/>
  <c r="N221" i="3"/>
  <c r="J222" i="3"/>
  <c r="R222" i="3"/>
  <c r="N223" i="3"/>
  <c r="J240" i="3"/>
  <c r="I241" i="3"/>
  <c r="H242" i="3"/>
  <c r="R242" i="3"/>
  <c r="Q243" i="3"/>
  <c r="O244" i="3"/>
  <c r="M245" i="3"/>
  <c r="L246" i="3"/>
  <c r="J247" i="3"/>
  <c r="I248" i="3"/>
  <c r="H249" i="3"/>
  <c r="R249" i="3"/>
  <c r="P250" i="3"/>
  <c r="N251" i="3"/>
  <c r="M254" i="3"/>
  <c r="K255" i="3"/>
  <c r="K256" i="3"/>
  <c r="I257" i="3"/>
  <c r="G258" i="3"/>
  <c r="R258" i="3"/>
  <c r="P259" i="3"/>
  <c r="N260" i="3"/>
  <c r="L261" i="3"/>
  <c r="L262" i="3"/>
  <c r="J263" i="3"/>
  <c r="H264" i="3"/>
  <c r="G265" i="3"/>
  <c r="L296" i="3"/>
  <c r="M297" i="3"/>
  <c r="M298" i="3"/>
  <c r="L299" i="3"/>
  <c r="N300" i="3"/>
  <c r="M301" i="3"/>
  <c r="M302" i="3"/>
  <c r="N303" i="3"/>
  <c r="N304" i="3"/>
  <c r="M305" i="3"/>
  <c r="O306" i="3"/>
  <c r="Q338" i="3"/>
  <c r="O340" i="3"/>
  <c r="J342" i="3"/>
  <c r="G344" i="3"/>
  <c r="N345" i="3"/>
  <c r="K347" i="3"/>
  <c r="M352" i="3"/>
  <c r="I354" i="3"/>
  <c r="H356" i="3"/>
  <c r="P357" i="3"/>
  <c r="L359" i="3"/>
  <c r="H361" i="3"/>
  <c r="P362" i="3"/>
  <c r="K9" i="7"/>
  <c r="P3" i="7"/>
  <c r="K8" i="7"/>
  <c r="K3" i="7"/>
  <c r="I23" i="7"/>
  <c r="P4" i="7"/>
  <c r="K6" i="7"/>
  <c r="N27" i="7"/>
  <c r="K5" i="7"/>
  <c r="L23" i="7"/>
  <c r="J23" i="7"/>
  <c r="E149" i="11"/>
  <c r="F153" i="11"/>
  <c r="O198" i="3"/>
  <c r="K199" i="3"/>
  <c r="G200" i="3"/>
  <c r="O200" i="3"/>
  <c r="K201" i="3"/>
  <c r="G202" i="3"/>
  <c r="O202" i="3"/>
  <c r="K203" i="3"/>
  <c r="G204" i="3"/>
  <c r="O204" i="3"/>
  <c r="K205" i="3"/>
  <c r="G206" i="3"/>
  <c r="O206" i="3"/>
  <c r="K207" i="3"/>
  <c r="G208" i="3"/>
  <c r="O208" i="3"/>
  <c r="K209" i="3"/>
  <c r="M212" i="3"/>
  <c r="I213" i="3"/>
  <c r="Q213" i="3"/>
  <c r="M214" i="3"/>
  <c r="I215" i="3"/>
  <c r="Q215" i="3"/>
  <c r="M216" i="3"/>
  <c r="I217" i="3"/>
  <c r="Q217" i="3"/>
  <c r="M218" i="3"/>
  <c r="I219" i="3"/>
  <c r="Q219" i="3"/>
  <c r="M220" i="3"/>
  <c r="I221" i="3"/>
  <c r="Q221" i="3"/>
  <c r="M222" i="3"/>
  <c r="I223" i="3"/>
  <c r="Q223" i="3"/>
  <c r="O240" i="3"/>
  <c r="M241" i="3"/>
  <c r="L242" i="3"/>
  <c r="J243" i="3"/>
  <c r="H244" i="3"/>
  <c r="R244" i="3"/>
  <c r="R245" i="3"/>
  <c r="P246" i="3"/>
  <c r="N247" i="3"/>
  <c r="M248" i="3"/>
  <c r="K249" i="3"/>
  <c r="I250" i="3"/>
  <c r="H251" i="3"/>
  <c r="M265" i="3"/>
  <c r="Q264" i="3"/>
  <c r="I264" i="3"/>
  <c r="M263" i="3"/>
  <c r="Q262" i="3"/>
  <c r="I262" i="3"/>
  <c r="M261" i="3"/>
  <c r="Q260" i="3"/>
  <c r="I260" i="3"/>
  <c r="M259" i="3"/>
  <c r="Q258" i="3"/>
  <c r="I258" i="3"/>
  <c r="M257" i="3"/>
  <c r="Q256" i="3"/>
  <c r="I256" i="3"/>
  <c r="M255" i="3"/>
  <c r="Q254" i="3"/>
  <c r="I254" i="3"/>
  <c r="K265" i="3"/>
  <c r="N264" i="3"/>
  <c r="Q263" i="3"/>
  <c r="H263" i="3"/>
  <c r="K262" i="3"/>
  <c r="N261" i="3"/>
  <c r="P260" i="3"/>
  <c r="G260" i="3"/>
  <c r="J259" i="3"/>
  <c r="M258" i="3"/>
  <c r="P257" i="3"/>
  <c r="G257" i="3"/>
  <c r="J256" i="3"/>
  <c r="L255" i="3"/>
  <c r="O254" i="3"/>
  <c r="G254" i="3"/>
  <c r="R254" i="3"/>
  <c r="P255" i="3"/>
  <c r="N256" i="3"/>
  <c r="L257" i="3"/>
  <c r="K258" i="3"/>
  <c r="I259" i="3"/>
  <c r="H260" i="3"/>
  <c r="G261" i="3"/>
  <c r="Q261" i="3"/>
  <c r="O262" i="3"/>
  <c r="N263" i="3"/>
  <c r="L264" i="3"/>
  <c r="J265" i="3"/>
  <c r="I353" i="3"/>
  <c r="H355" i="3"/>
  <c r="O356" i="3"/>
  <c r="L358" i="3"/>
  <c r="G360" i="3"/>
  <c r="P361" i="3"/>
  <c r="M363" i="3"/>
  <c r="E151" i="11"/>
  <c r="H198" i="3"/>
  <c r="P198" i="3"/>
  <c r="L199" i="3"/>
  <c r="H200" i="3"/>
  <c r="P200" i="3"/>
  <c r="L201" i="3"/>
  <c r="H202" i="3"/>
  <c r="P202" i="3"/>
  <c r="L203" i="3"/>
  <c r="H204" i="3"/>
  <c r="P204" i="3"/>
  <c r="L205" i="3"/>
  <c r="H206" i="3"/>
  <c r="P206" i="3"/>
  <c r="L207" i="3"/>
  <c r="H208" i="3"/>
  <c r="P208" i="3"/>
  <c r="G212" i="3"/>
  <c r="N212" i="3"/>
  <c r="J213" i="3"/>
  <c r="R213" i="3"/>
  <c r="N214" i="3"/>
  <c r="J215" i="3"/>
  <c r="R215" i="3"/>
  <c r="N216" i="3"/>
  <c r="J217" i="3"/>
  <c r="R217" i="3"/>
  <c r="N218" i="3"/>
  <c r="J219" i="3"/>
  <c r="R219" i="3"/>
  <c r="N220" i="3"/>
  <c r="J221" i="3"/>
  <c r="R221" i="3"/>
  <c r="N222" i="3"/>
  <c r="J223" i="3"/>
  <c r="R223" i="3"/>
  <c r="G240" i="3"/>
  <c r="P240" i="3"/>
  <c r="N241" i="3"/>
  <c r="M242" i="3"/>
  <c r="K243" i="3"/>
  <c r="I244" i="3"/>
  <c r="I245" i="3"/>
  <c r="G246" i="3"/>
  <c r="Q246" i="3"/>
  <c r="P247" i="3"/>
  <c r="N248" i="3"/>
  <c r="L249" i="3"/>
  <c r="J250" i="3"/>
  <c r="H254" i="3"/>
  <c r="G255" i="3"/>
  <c r="Q255" i="3"/>
  <c r="O256" i="3"/>
  <c r="N257" i="3"/>
  <c r="L258" i="3"/>
  <c r="K259" i="3"/>
  <c r="J260" i="3"/>
  <c r="H261" i="3"/>
  <c r="R261" i="3"/>
  <c r="P262" i="3"/>
  <c r="O263" i="3"/>
  <c r="M264" i="3"/>
  <c r="L265" i="3"/>
  <c r="O307" i="3"/>
  <c r="G307" i="3"/>
  <c r="K306" i="3"/>
  <c r="O305" i="3"/>
  <c r="G305" i="3"/>
  <c r="K304" i="3"/>
  <c r="O303" i="3"/>
  <c r="G303" i="3"/>
  <c r="K302" i="3"/>
  <c r="O301" i="3"/>
  <c r="G301" i="3"/>
  <c r="K300" i="3"/>
  <c r="O299" i="3"/>
  <c r="G299" i="3"/>
  <c r="K298" i="3"/>
  <c r="O297" i="3"/>
  <c r="G297" i="3"/>
  <c r="K296" i="3"/>
  <c r="J307" i="3"/>
  <c r="M306" i="3"/>
  <c r="P305" i="3"/>
  <c r="R304" i="3"/>
  <c r="I304" i="3"/>
  <c r="L303" i="3"/>
  <c r="O302" i="3"/>
  <c r="R301" i="3"/>
  <c r="I301" i="3"/>
  <c r="L300" i="3"/>
  <c r="N299" i="3"/>
  <c r="Q298" i="3"/>
  <c r="H298" i="3"/>
  <c r="K297" i="3"/>
  <c r="N296" i="3"/>
  <c r="R307" i="3"/>
  <c r="I307" i="3"/>
  <c r="L306" i="3"/>
  <c r="N305" i="3"/>
  <c r="Q304" i="3"/>
  <c r="H304" i="3"/>
  <c r="K303" i="3"/>
  <c r="N302" i="3"/>
  <c r="Q301" i="3"/>
  <c r="H301" i="3"/>
  <c r="J300" i="3"/>
  <c r="M299" i="3"/>
  <c r="P298" i="3"/>
  <c r="G298" i="3"/>
  <c r="J297" i="3"/>
  <c r="M296" i="3"/>
  <c r="R296" i="3"/>
  <c r="R297" i="3"/>
  <c r="H299" i="3"/>
  <c r="G300" i="3"/>
  <c r="R300" i="3"/>
  <c r="H302" i="3"/>
  <c r="H303" i="3"/>
  <c r="G304" i="3"/>
  <c r="I305" i="3"/>
  <c r="H306" i="3"/>
  <c r="H307" i="3"/>
  <c r="Q349" i="3"/>
  <c r="I349" i="3"/>
  <c r="M348" i="3"/>
  <c r="Q347" i="3"/>
  <c r="I347" i="3"/>
  <c r="M346" i="3"/>
  <c r="Q345" i="3"/>
  <c r="I345" i="3"/>
  <c r="M344" i="3"/>
  <c r="Q343" i="3"/>
  <c r="I343" i="3"/>
  <c r="M342" i="3"/>
  <c r="Q341" i="3"/>
  <c r="I341" i="3"/>
  <c r="M340" i="3"/>
  <c r="Q339" i="3"/>
  <c r="I339" i="3"/>
  <c r="M338" i="3"/>
  <c r="P349" i="3"/>
  <c r="H349" i="3"/>
  <c r="L348" i="3"/>
  <c r="P347" i="3"/>
  <c r="H347" i="3"/>
  <c r="L346" i="3"/>
  <c r="P345" i="3"/>
  <c r="H345" i="3"/>
  <c r="L344" i="3"/>
  <c r="P343" i="3"/>
  <c r="H343" i="3"/>
  <c r="L342" i="3"/>
  <c r="P341" i="3"/>
  <c r="H341" i="3"/>
  <c r="L340" i="3"/>
  <c r="P339" i="3"/>
  <c r="H339" i="3"/>
  <c r="L338" i="3"/>
  <c r="L349" i="3"/>
  <c r="P348" i="3"/>
  <c r="H348" i="3"/>
  <c r="L347" i="3"/>
  <c r="P346" i="3"/>
  <c r="H346" i="3"/>
  <c r="L345" i="3"/>
  <c r="P344" i="3"/>
  <c r="H344" i="3"/>
  <c r="L343" i="3"/>
  <c r="P342" i="3"/>
  <c r="H342" i="3"/>
  <c r="L341" i="3"/>
  <c r="P340" i="3"/>
  <c r="H340" i="3"/>
  <c r="L339" i="3"/>
  <c r="P338" i="3"/>
  <c r="H338" i="3"/>
  <c r="G349" i="3"/>
  <c r="G348" i="3"/>
  <c r="R346" i="3"/>
  <c r="R345" i="3"/>
  <c r="Q344" i="3"/>
  <c r="O343" i="3"/>
  <c r="O342" i="3"/>
  <c r="N341" i="3"/>
  <c r="N340" i="3"/>
  <c r="M339" i="3"/>
  <c r="K338" i="3"/>
  <c r="R348" i="3"/>
  <c r="R347" i="3"/>
  <c r="Q346" i="3"/>
  <c r="O345" i="3"/>
  <c r="O344" i="3"/>
  <c r="N343" i="3"/>
  <c r="N342" i="3"/>
  <c r="M341" i="3"/>
  <c r="K340" i="3"/>
  <c r="K339" i="3"/>
  <c r="J338" i="3"/>
  <c r="N349" i="3"/>
  <c r="N348" i="3"/>
  <c r="M347" i="3"/>
  <c r="K346" i="3"/>
  <c r="K345" i="3"/>
  <c r="J344" i="3"/>
  <c r="J343" i="3"/>
  <c r="I342" i="3"/>
  <c r="G341" i="3"/>
  <c r="G340" i="3"/>
  <c r="R338" i="3"/>
  <c r="G338" i="3"/>
  <c r="O339" i="3"/>
  <c r="K341" i="3"/>
  <c r="G343" i="3"/>
  <c r="R344" i="3"/>
  <c r="N346" i="3"/>
  <c r="J348" i="3"/>
  <c r="R349" i="3"/>
  <c r="L353" i="3"/>
  <c r="I355" i="3"/>
  <c r="P356" i="3"/>
  <c r="M358" i="3"/>
  <c r="L360" i="3"/>
  <c r="G362" i="3"/>
  <c r="O212" i="3"/>
  <c r="K213" i="3"/>
  <c r="G214" i="3"/>
  <c r="O214" i="3"/>
  <c r="K215" i="3"/>
  <c r="G216" i="3"/>
  <c r="O216" i="3"/>
  <c r="K217" i="3"/>
  <c r="G218" i="3"/>
  <c r="O218" i="3"/>
  <c r="K219" i="3"/>
  <c r="G220" i="3"/>
  <c r="O220" i="3"/>
  <c r="K221" i="3"/>
  <c r="G222" i="3"/>
  <c r="O222" i="3"/>
  <c r="O251" i="3"/>
  <c r="G251" i="3"/>
  <c r="K250" i="3"/>
  <c r="O249" i="3"/>
  <c r="G249" i="3"/>
  <c r="K248" i="3"/>
  <c r="O247" i="3"/>
  <c r="G247" i="3"/>
  <c r="K246" i="3"/>
  <c r="O245" i="3"/>
  <c r="G245" i="3"/>
  <c r="K244" i="3"/>
  <c r="O243" i="3"/>
  <c r="G243" i="3"/>
  <c r="K242" i="3"/>
  <c r="O241" i="3"/>
  <c r="G241" i="3"/>
  <c r="K240" i="3"/>
  <c r="R251" i="3"/>
  <c r="I251" i="3"/>
  <c r="L250" i="3"/>
  <c r="N249" i="3"/>
  <c r="Q248" i="3"/>
  <c r="H248" i="3"/>
  <c r="K247" i="3"/>
  <c r="N246" i="3"/>
  <c r="Q245" i="3"/>
  <c r="H245" i="3"/>
  <c r="J244" i="3"/>
  <c r="M243" i="3"/>
  <c r="P242" i="3"/>
  <c r="G242" i="3"/>
  <c r="J241" i="3"/>
  <c r="M240" i="3"/>
  <c r="Q240" i="3"/>
  <c r="P241" i="3"/>
  <c r="N242" i="3"/>
  <c r="L243" i="3"/>
  <c r="L244" i="3"/>
  <c r="J245" i="3"/>
  <c r="H246" i="3"/>
  <c r="R246" i="3"/>
  <c r="Q247" i="3"/>
  <c r="O248" i="3"/>
  <c r="M249" i="3"/>
  <c r="M250" i="3"/>
  <c r="K251" i="3"/>
  <c r="J254" i="3"/>
  <c r="H255" i="3"/>
  <c r="R255" i="3"/>
  <c r="P256" i="3"/>
  <c r="O257" i="3"/>
  <c r="N258" i="3"/>
  <c r="L259" i="3"/>
  <c r="K260" i="3"/>
  <c r="I261" i="3"/>
  <c r="G262" i="3"/>
  <c r="R262" i="3"/>
  <c r="P263" i="3"/>
  <c r="O264" i="3"/>
  <c r="N265" i="3"/>
  <c r="K307" i="3"/>
  <c r="O363" i="3"/>
  <c r="G363" i="3"/>
  <c r="K362" i="3"/>
  <c r="O361" i="3"/>
  <c r="G361" i="3"/>
  <c r="K360" i="3"/>
  <c r="O359" i="3"/>
  <c r="G359" i="3"/>
  <c r="K358" i="3"/>
  <c r="O357" i="3"/>
  <c r="G357" i="3"/>
  <c r="K356" i="3"/>
  <c r="O355" i="3"/>
  <c r="G355" i="3"/>
  <c r="K354" i="3"/>
  <c r="O353" i="3"/>
  <c r="G353" i="3"/>
  <c r="K352" i="3"/>
  <c r="N363" i="3"/>
  <c r="R362" i="3"/>
  <c r="J362" i="3"/>
  <c r="N361" i="3"/>
  <c r="R360" i="3"/>
  <c r="J360" i="3"/>
  <c r="N359" i="3"/>
  <c r="R358" i="3"/>
  <c r="J358" i="3"/>
  <c r="N357" i="3"/>
  <c r="R356" i="3"/>
  <c r="J356" i="3"/>
  <c r="N355" i="3"/>
  <c r="R354" i="3"/>
  <c r="J354" i="3"/>
  <c r="N353" i="3"/>
  <c r="R352" i="3"/>
  <c r="J352" i="3"/>
  <c r="R363" i="3"/>
  <c r="J363" i="3"/>
  <c r="N362" i="3"/>
  <c r="R361" i="3"/>
  <c r="J361" i="3"/>
  <c r="N360" i="3"/>
  <c r="R359" i="3"/>
  <c r="J359" i="3"/>
  <c r="N358" i="3"/>
  <c r="R357" i="3"/>
  <c r="J357" i="3"/>
  <c r="N356" i="3"/>
  <c r="R355" i="3"/>
  <c r="J355" i="3"/>
  <c r="N354" i="3"/>
  <c r="R353" i="3"/>
  <c r="J353" i="3"/>
  <c r="N352" i="3"/>
  <c r="G352" i="3"/>
  <c r="L363" i="3"/>
  <c r="L362" i="3"/>
  <c r="K361" i="3"/>
  <c r="I360" i="3"/>
  <c r="I359" i="3"/>
  <c r="H358" i="3"/>
  <c r="H357" i="3"/>
  <c r="G356" i="3"/>
  <c r="Q354" i="3"/>
  <c r="Q353" i="3"/>
  <c r="P352" i="3"/>
  <c r="K363" i="3"/>
  <c r="I362" i="3"/>
  <c r="I361" i="3"/>
  <c r="H360" i="3"/>
  <c r="H359" i="3"/>
  <c r="G358" i="3"/>
  <c r="Q356" i="3"/>
  <c r="Q355" i="3"/>
  <c r="P354" i="3"/>
  <c r="P353" i="3"/>
  <c r="O352" i="3"/>
  <c r="Q362" i="3"/>
  <c r="Q361" i="3"/>
  <c r="P360" i="3"/>
  <c r="P359" i="3"/>
  <c r="O358" i="3"/>
  <c r="M357" i="3"/>
  <c r="M356" i="3"/>
  <c r="L355" i="3"/>
  <c r="L354" i="3"/>
  <c r="K353" i="3"/>
  <c r="I352" i="3"/>
  <c r="M353" i="3"/>
  <c r="K355" i="3"/>
  <c r="I357" i="3"/>
  <c r="P358" i="3"/>
  <c r="M360" i="3"/>
  <c r="H362" i="3"/>
  <c r="Q363" i="3"/>
  <c r="F152" i="11"/>
  <c r="D151" i="11"/>
  <c r="B150" i="11"/>
  <c r="F148" i="11"/>
  <c r="G153" i="11"/>
  <c r="E152" i="11"/>
  <c r="C151" i="11"/>
  <c r="G149" i="11"/>
  <c r="E148" i="11"/>
  <c r="C153" i="11"/>
  <c r="G151" i="11"/>
  <c r="E150" i="11"/>
  <c r="C149" i="11"/>
  <c r="B148" i="11"/>
  <c r="D153" i="11"/>
  <c r="B151" i="11"/>
  <c r="B149" i="11"/>
  <c r="B153" i="11"/>
  <c r="G150" i="11"/>
  <c r="G148" i="11"/>
  <c r="G152" i="11"/>
  <c r="F150" i="11"/>
  <c r="D148" i="11"/>
  <c r="B152" i="11"/>
  <c r="F149" i="11"/>
  <c r="C152" i="11"/>
  <c r="Y6" i="11"/>
  <c r="Y8" i="11"/>
  <c r="U11" i="11"/>
  <c r="I153" i="11"/>
  <c r="M151" i="11"/>
  <c r="K150" i="11"/>
  <c r="I149" i="11"/>
  <c r="H148" i="11"/>
  <c r="H153" i="11"/>
  <c r="L151" i="11"/>
  <c r="J150" i="11"/>
  <c r="H149" i="11"/>
  <c r="L153" i="11"/>
  <c r="J152" i="11"/>
  <c r="H151" i="11"/>
  <c r="L149" i="11"/>
  <c r="J148" i="11"/>
  <c r="H150" i="11"/>
  <c r="I152" i="11"/>
  <c r="L166" i="11"/>
  <c r="J165" i="11"/>
  <c r="H164" i="11"/>
  <c r="I167" i="11"/>
  <c r="L165" i="11"/>
  <c r="I164" i="11"/>
  <c r="L162" i="11"/>
  <c r="H167" i="11"/>
  <c r="K165" i="11"/>
  <c r="M163" i="11"/>
  <c r="K162" i="11"/>
  <c r="M166" i="11"/>
  <c r="I165" i="11"/>
  <c r="L163" i="11"/>
  <c r="J162" i="11"/>
  <c r="L167" i="11"/>
  <c r="I166" i="11"/>
  <c r="L164" i="11"/>
  <c r="I163" i="11"/>
  <c r="H162" i="11"/>
  <c r="M164" i="11"/>
  <c r="M167" i="11"/>
  <c r="B181" i="11"/>
  <c r="F179" i="11"/>
  <c r="D178" i="11"/>
  <c r="B177" i="11"/>
  <c r="D181" i="11"/>
  <c r="G179" i="11"/>
  <c r="F181" i="11"/>
  <c r="B180" i="11"/>
  <c r="C178" i="11"/>
  <c r="F176" i="11"/>
  <c r="E181" i="11"/>
  <c r="E179" i="11"/>
  <c r="B178" i="11"/>
  <c r="E176" i="11"/>
  <c r="C181" i="11"/>
  <c r="D179" i="11"/>
  <c r="G177" i="11"/>
  <c r="D176" i="11"/>
  <c r="E180" i="11"/>
  <c r="G178" i="11"/>
  <c r="D177" i="11"/>
  <c r="B176" i="11"/>
  <c r="B179" i="11"/>
  <c r="G310" i="3"/>
  <c r="O310" i="3"/>
  <c r="L311" i="3"/>
  <c r="J312" i="3"/>
  <c r="G313" i="3"/>
  <c r="P313" i="3"/>
  <c r="M314" i="3"/>
  <c r="J315" i="3"/>
  <c r="G316" i="3"/>
  <c r="P316" i="3"/>
  <c r="N317" i="3"/>
  <c r="K318" i="3"/>
  <c r="H319" i="3"/>
  <c r="Q319" i="3"/>
  <c r="N320" i="3"/>
  <c r="G366" i="3"/>
  <c r="G367" i="3"/>
  <c r="G368" i="3"/>
  <c r="I369" i="3"/>
  <c r="J370" i="3"/>
  <c r="J371" i="3"/>
  <c r="K372" i="3"/>
  <c r="K373" i="3"/>
  <c r="M374" i="3"/>
  <c r="N375" i="3"/>
  <c r="N376" i="3"/>
  <c r="W7" i="11"/>
  <c r="Y9" i="11"/>
  <c r="L148" i="11"/>
  <c r="M150" i="11"/>
  <c r="M152" i="11"/>
  <c r="H163" i="11"/>
  <c r="H166" i="11"/>
  <c r="C177" i="11"/>
  <c r="D180" i="11"/>
  <c r="M321" i="3"/>
  <c r="Q320" i="3"/>
  <c r="I320" i="3"/>
  <c r="M319" i="3"/>
  <c r="Q318" i="3"/>
  <c r="I318" i="3"/>
  <c r="M317" i="3"/>
  <c r="Q316" i="3"/>
  <c r="I316" i="3"/>
  <c r="M315" i="3"/>
  <c r="Q314" i="3"/>
  <c r="I314" i="3"/>
  <c r="M313" i="3"/>
  <c r="Q312" i="3"/>
  <c r="I312" i="3"/>
  <c r="M311" i="3"/>
  <c r="Q310" i="3"/>
  <c r="I310" i="3"/>
  <c r="P310" i="3"/>
  <c r="N311" i="3"/>
  <c r="K312" i="3"/>
  <c r="H313" i="3"/>
  <c r="Q313" i="3"/>
  <c r="N314" i="3"/>
  <c r="K315" i="3"/>
  <c r="H316" i="3"/>
  <c r="R316" i="3"/>
  <c r="O317" i="3"/>
  <c r="L318" i="3"/>
  <c r="I319" i="3"/>
  <c r="R319" i="3"/>
  <c r="O320" i="3"/>
  <c r="L321" i="3"/>
  <c r="M377" i="3"/>
  <c r="Q376" i="3"/>
  <c r="I376" i="3"/>
  <c r="M375" i="3"/>
  <c r="Q374" i="3"/>
  <c r="I374" i="3"/>
  <c r="M373" i="3"/>
  <c r="Q372" i="3"/>
  <c r="I372" i="3"/>
  <c r="M371" i="3"/>
  <c r="Q370" i="3"/>
  <c r="I370" i="3"/>
  <c r="M369" i="3"/>
  <c r="Q368" i="3"/>
  <c r="I368" i="3"/>
  <c r="M367" i="3"/>
  <c r="Q366" i="3"/>
  <c r="I366" i="3"/>
  <c r="L377" i="3"/>
  <c r="P376" i="3"/>
  <c r="H376" i="3"/>
  <c r="L375" i="3"/>
  <c r="P374" i="3"/>
  <c r="H374" i="3"/>
  <c r="L373" i="3"/>
  <c r="P372" i="3"/>
  <c r="H372" i="3"/>
  <c r="L371" i="3"/>
  <c r="P370" i="3"/>
  <c r="H370" i="3"/>
  <c r="L369" i="3"/>
  <c r="P368" i="3"/>
  <c r="H368" i="3"/>
  <c r="L367" i="3"/>
  <c r="P366" i="3"/>
  <c r="H366" i="3"/>
  <c r="P377" i="3"/>
  <c r="H377" i="3"/>
  <c r="L376" i="3"/>
  <c r="P375" i="3"/>
  <c r="H375" i="3"/>
  <c r="L374" i="3"/>
  <c r="P373" i="3"/>
  <c r="H373" i="3"/>
  <c r="L372" i="3"/>
  <c r="P371" i="3"/>
  <c r="H371" i="3"/>
  <c r="L370" i="3"/>
  <c r="P369" i="3"/>
  <c r="H369" i="3"/>
  <c r="L368" i="3"/>
  <c r="P367" i="3"/>
  <c r="H367" i="3"/>
  <c r="L366" i="3"/>
  <c r="I367" i="3"/>
  <c r="J368" i="3"/>
  <c r="J369" i="3"/>
  <c r="K370" i="3"/>
  <c r="K371" i="3"/>
  <c r="M372" i="3"/>
  <c r="N373" i="3"/>
  <c r="N374" i="3"/>
  <c r="O375" i="3"/>
  <c r="O376" i="3"/>
  <c r="Q377" i="3"/>
  <c r="T6" i="11"/>
  <c r="T8" i="11"/>
  <c r="M148" i="11"/>
  <c r="I151" i="11"/>
  <c r="J153" i="11"/>
  <c r="J163" i="11"/>
  <c r="J166" i="11"/>
  <c r="E177" i="11"/>
  <c r="F180" i="11"/>
  <c r="Y11" i="11"/>
  <c r="W10" i="11"/>
  <c r="U9" i="11"/>
  <c r="Y7" i="11"/>
  <c r="W6" i="11"/>
  <c r="X11" i="11"/>
  <c r="V10" i="11"/>
  <c r="T9" i="11"/>
  <c r="X7" i="11"/>
  <c r="V6" i="11"/>
  <c r="T11" i="11"/>
  <c r="X9" i="11"/>
  <c r="V8" i="11"/>
  <c r="T7" i="11"/>
  <c r="U8" i="11"/>
  <c r="U10" i="11"/>
  <c r="J149" i="11"/>
  <c r="J151" i="11"/>
  <c r="K153" i="11"/>
  <c r="K163" i="11"/>
  <c r="K166" i="11"/>
  <c r="F177" i="11"/>
  <c r="G180" i="11"/>
  <c r="AE10" i="11"/>
  <c r="F162" i="11"/>
  <c r="B164" i="11"/>
  <c r="O156" i="11" s="1" a="1"/>
  <c r="D165" i="11"/>
  <c r="F166" i="11"/>
  <c r="K189" i="11"/>
  <c r="I188" i="11"/>
  <c r="M186" i="11"/>
  <c r="K185" i="11"/>
  <c r="I184" i="11"/>
  <c r="I189" i="11"/>
  <c r="L187" i="11"/>
  <c r="I186" i="11"/>
  <c r="L184" i="11"/>
  <c r="M185" i="11"/>
  <c r="K187" i="11"/>
  <c r="J189" i="11"/>
  <c r="I205" i="11"/>
  <c r="I207" i="11"/>
  <c r="L222" i="11"/>
  <c r="J221" i="11"/>
  <c r="H220" i="11"/>
  <c r="L218" i="11"/>
  <c r="I223" i="11"/>
  <c r="M221" i="11"/>
  <c r="K220" i="11"/>
  <c r="I219" i="11"/>
  <c r="H218" i="11"/>
  <c r="M223" i="11"/>
  <c r="I222" i="11"/>
  <c r="J220" i="11"/>
  <c r="K218" i="11"/>
  <c r="H223" i="11"/>
  <c r="I221" i="11"/>
  <c r="K219" i="11"/>
  <c r="I220" i="11"/>
  <c r="K222" i="11"/>
  <c r="AF11" i="11"/>
  <c r="D163" i="11"/>
  <c r="F164" i="11"/>
  <c r="B166" i="11"/>
  <c r="D167" i="11"/>
  <c r="I209" i="11"/>
  <c r="M207" i="11"/>
  <c r="L209" i="11"/>
  <c r="J208" i="11"/>
  <c r="H207" i="11"/>
  <c r="L205" i="11"/>
  <c r="J204" i="11"/>
  <c r="H209" i="11"/>
  <c r="J207" i="11"/>
  <c r="M205" i="11"/>
  <c r="I204" i="11"/>
  <c r="I208" i="11"/>
  <c r="K206" i="11"/>
  <c r="H205" i="11"/>
  <c r="O198" i="11" s="1" a="1"/>
  <c r="I206" i="11"/>
  <c r="K208" i="11"/>
  <c r="E223" i="11"/>
  <c r="C222" i="11"/>
  <c r="G220" i="11"/>
  <c r="E219" i="11"/>
  <c r="C218" i="11"/>
  <c r="F222" i="11"/>
  <c r="D221" i="11"/>
  <c r="B220" i="11"/>
  <c r="O212" i="11" s="1" a="1"/>
  <c r="F218" i="11"/>
  <c r="B223" i="11"/>
  <c r="C221" i="11"/>
  <c r="D219" i="11"/>
  <c r="G223" i="11"/>
  <c r="B222" i="11"/>
  <c r="D220" i="11"/>
  <c r="E218" i="11"/>
  <c r="E220" i="11"/>
  <c r="G222" i="11"/>
  <c r="H219" i="11"/>
  <c r="K221" i="11"/>
  <c r="L223" i="11"/>
  <c r="O268" i="3"/>
  <c r="K269" i="3"/>
  <c r="G270" i="3"/>
  <c r="O270" i="3"/>
  <c r="K271" i="3"/>
  <c r="G272" i="3"/>
  <c r="O272" i="3"/>
  <c r="K273" i="3"/>
  <c r="G274" i="3"/>
  <c r="O274" i="3"/>
  <c r="K275" i="3"/>
  <c r="G276" i="3"/>
  <c r="O276" i="3"/>
  <c r="K277" i="3"/>
  <c r="G278" i="3"/>
  <c r="O278" i="3"/>
  <c r="O324" i="3"/>
  <c r="K325" i="3"/>
  <c r="G326" i="3"/>
  <c r="O326" i="3"/>
  <c r="K327" i="3"/>
  <c r="G328" i="3"/>
  <c r="O328" i="3"/>
  <c r="K329" i="3"/>
  <c r="G330" i="3"/>
  <c r="O330" i="3"/>
  <c r="K331" i="3"/>
  <c r="G332" i="3"/>
  <c r="O332" i="3"/>
  <c r="K333" i="3"/>
  <c r="G334" i="3"/>
  <c r="O334" i="3"/>
  <c r="C162" i="11"/>
  <c r="E163" i="11"/>
  <c r="G164" i="11"/>
  <c r="C166" i="11"/>
  <c r="I185" i="11"/>
  <c r="H187" i="11"/>
  <c r="O184" i="11" s="1" a="1"/>
  <c r="L188" i="11"/>
  <c r="K204" i="11"/>
  <c r="J206" i="11"/>
  <c r="L208" i="11"/>
  <c r="D218" i="11"/>
  <c r="F220" i="11"/>
  <c r="C223" i="11"/>
  <c r="J219" i="11"/>
  <c r="L221" i="11"/>
  <c r="A10" i="10"/>
  <c r="A26" i="10"/>
  <c r="A55" i="10"/>
  <c r="A47" i="10"/>
  <c r="A39" i="10"/>
  <c r="A31" i="10"/>
  <c r="A23" i="10"/>
  <c r="A15" i="10"/>
  <c r="A7" i="10"/>
  <c r="A54" i="10"/>
  <c r="A46" i="10"/>
  <c r="A38" i="10"/>
  <c r="A30" i="10"/>
  <c r="A22" i="10"/>
  <c r="A14" i="10"/>
  <c r="A6" i="10"/>
  <c r="A53" i="10"/>
  <c r="A45" i="10"/>
  <c r="A37" i="10"/>
  <c r="A29" i="10"/>
  <c r="A21" i="10"/>
  <c r="A13" i="10"/>
  <c r="A5" i="10"/>
  <c r="A48" i="10"/>
  <c r="A40" i="10"/>
  <c r="A32" i="10"/>
  <c r="A24" i="10"/>
  <c r="A16" i="10"/>
  <c r="A8" i="10"/>
  <c r="A18" i="10"/>
  <c r="A34" i="10"/>
  <c r="A50" i="10"/>
  <c r="A3" i="10"/>
  <c r="A19" i="10"/>
  <c r="A35" i="10"/>
  <c r="A51" i="10"/>
  <c r="A4" i="10"/>
  <c r="A20" i="10"/>
  <c r="A36" i="10"/>
  <c r="A52" i="10"/>
  <c r="AA139" i="3" l="1"/>
  <c r="AE138" i="3"/>
  <c r="W138" i="3"/>
  <c r="AA137" i="3"/>
  <c r="AE136" i="3"/>
  <c r="W136" i="3"/>
  <c r="AA135" i="3"/>
  <c r="AE134" i="3"/>
  <c r="W134" i="3"/>
  <c r="AA133" i="3"/>
  <c r="AE132" i="3"/>
  <c r="W132" i="3"/>
  <c r="AA131" i="3"/>
  <c r="AE130" i="3"/>
  <c r="W130" i="3"/>
  <c r="AA129" i="3"/>
  <c r="AE128" i="3"/>
  <c r="W128" i="3"/>
  <c r="Z139" i="3"/>
  <c r="AC138" i="3"/>
  <c r="AF137" i="3"/>
  <c r="W137" i="3"/>
  <c r="Z136" i="3"/>
  <c r="AC135" i="3"/>
  <c r="AF134" i="3"/>
  <c r="V134" i="3"/>
  <c r="Y133" i="3"/>
  <c r="AB132" i="3"/>
  <c r="AE131" i="3"/>
  <c r="V131" i="3"/>
  <c r="Y130" i="3"/>
  <c r="AB129" i="3"/>
  <c r="AD128" i="3"/>
  <c r="Y139" i="3"/>
  <c r="AB138" i="3"/>
  <c r="AE137" i="3"/>
  <c r="V137" i="3"/>
  <c r="Y136" i="3"/>
  <c r="AB135" i="3"/>
  <c r="AD134" i="3"/>
  <c r="U134" i="3"/>
  <c r="X133" i="3"/>
  <c r="AA132" i="3"/>
  <c r="AD131" i="3"/>
  <c r="U131" i="3"/>
  <c r="X130" i="3"/>
  <c r="Z129" i="3"/>
  <c r="AC128" i="3"/>
  <c r="U128" i="3"/>
  <c r="X139" i="3"/>
  <c r="AA138" i="3"/>
  <c r="AD137" i="3"/>
  <c r="U137" i="3"/>
  <c r="X136" i="3"/>
  <c r="Z135" i="3"/>
  <c r="AC134" i="3"/>
  <c r="AF133" i="3"/>
  <c r="W133" i="3"/>
  <c r="Z132" i="3"/>
  <c r="AC131" i="3"/>
  <c r="AF130" i="3"/>
  <c r="V130" i="3"/>
  <c r="Y129" i="3"/>
  <c r="AB128" i="3"/>
  <c r="AC139" i="3"/>
  <c r="AF138" i="3"/>
  <c r="V138" i="3"/>
  <c r="Y137" i="3"/>
  <c r="AB136" i="3"/>
  <c r="AE135" i="3"/>
  <c r="V135" i="3"/>
  <c r="Y134" i="3"/>
  <c r="AB133" i="3"/>
  <c r="AD132" i="3"/>
  <c r="U132" i="3"/>
  <c r="X131" i="3"/>
  <c r="AA130" i="3"/>
  <c r="AD129" i="3"/>
  <c r="U129" i="3"/>
  <c r="X128" i="3"/>
  <c r="W139" i="3"/>
  <c r="AC137" i="3"/>
  <c r="V136" i="3"/>
  <c r="AB134" i="3"/>
  <c r="V133" i="3"/>
  <c r="AB131" i="3"/>
  <c r="U130" i="3"/>
  <c r="AA128" i="3"/>
  <c r="V139" i="3"/>
  <c r="AB137" i="3"/>
  <c r="U136" i="3"/>
  <c r="AA134" i="3"/>
  <c r="U133" i="3"/>
  <c r="Z131" i="3"/>
  <c r="AF129" i="3"/>
  <c r="Z128" i="3"/>
  <c r="U139" i="3"/>
  <c r="Z137" i="3"/>
  <c r="AF135" i="3"/>
  <c r="Z134" i="3"/>
  <c r="AF132" i="3"/>
  <c r="Y131" i="3"/>
  <c r="AE129" i="3"/>
  <c r="Y128" i="3"/>
  <c r="AB139" i="3"/>
  <c r="U138" i="3"/>
  <c r="AA136" i="3"/>
  <c r="U135" i="3"/>
  <c r="Z133" i="3"/>
  <c r="AF131" i="3"/>
  <c r="Z130" i="3"/>
  <c r="AF128" i="3"/>
  <c r="AD138" i="3"/>
  <c r="AD135" i="3"/>
  <c r="AC132" i="3"/>
  <c r="AC129" i="3"/>
  <c r="Z138" i="3"/>
  <c r="Y135" i="3"/>
  <c r="Y132" i="3"/>
  <c r="X129" i="3"/>
  <c r="Y138" i="3"/>
  <c r="X135" i="3"/>
  <c r="X132" i="3"/>
  <c r="W129" i="3"/>
  <c r="AD139" i="3"/>
  <c r="AC136" i="3"/>
  <c r="AC133" i="3"/>
  <c r="AB130" i="3"/>
  <c r="X138" i="3"/>
  <c r="V132" i="3"/>
  <c r="X137" i="3"/>
  <c r="W131" i="3"/>
  <c r="AF136" i="3"/>
  <c r="AD130" i="3"/>
  <c r="AD136" i="3"/>
  <c r="AC130" i="3"/>
  <c r="X134" i="3"/>
  <c r="V128" i="3"/>
  <c r="AF139" i="3"/>
  <c r="AE133" i="3"/>
  <c r="AE139" i="3"/>
  <c r="AD133" i="3"/>
  <c r="W135" i="3"/>
  <c r="V129" i="3"/>
  <c r="AF41" i="3"/>
  <c r="X41" i="3"/>
  <c r="AB40" i="3"/>
  <c r="AF39" i="3"/>
  <c r="X39" i="3"/>
  <c r="AB38" i="3"/>
  <c r="AF37" i="3"/>
  <c r="X37" i="3"/>
  <c r="AB36" i="3"/>
  <c r="AF35" i="3"/>
  <c r="X35" i="3"/>
  <c r="AB34" i="3"/>
  <c r="AF33" i="3"/>
  <c r="X33" i="3"/>
  <c r="AB32" i="3"/>
  <c r="AF31" i="3"/>
  <c r="X31" i="3"/>
  <c r="AB30" i="3"/>
  <c r="U30" i="3"/>
  <c r="AE41" i="3"/>
  <c r="W41" i="3"/>
  <c r="AA40" i="3"/>
  <c r="AE39" i="3"/>
  <c r="W39" i="3"/>
  <c r="AA38" i="3"/>
  <c r="AE37" i="3"/>
  <c r="W37" i="3"/>
  <c r="AA36" i="3"/>
  <c r="AE35" i="3"/>
  <c r="W35" i="3"/>
  <c r="AA34" i="3"/>
  <c r="AE33" i="3"/>
  <c r="W33" i="3"/>
  <c r="AA32" i="3"/>
  <c r="AE31" i="3"/>
  <c r="W31" i="3"/>
  <c r="AA30" i="3"/>
  <c r="AD41" i="3"/>
  <c r="V41" i="3"/>
  <c r="Z40" i="3"/>
  <c r="AD39" i="3"/>
  <c r="V39" i="3"/>
  <c r="Z38" i="3"/>
  <c r="AD37" i="3"/>
  <c r="V37" i="3"/>
  <c r="Z36" i="3"/>
  <c r="AD35" i="3"/>
  <c r="V35" i="3"/>
  <c r="Z34" i="3"/>
  <c r="AD33" i="3"/>
  <c r="V33" i="3"/>
  <c r="Z32" i="3"/>
  <c r="AD31" i="3"/>
  <c r="V31" i="3"/>
  <c r="Z30" i="3"/>
  <c r="Z41" i="3"/>
  <c r="AD40" i="3"/>
  <c r="V40" i="3"/>
  <c r="Z39" i="3"/>
  <c r="AD38" i="3"/>
  <c r="V38" i="3"/>
  <c r="Z37" i="3"/>
  <c r="AD36" i="3"/>
  <c r="V36" i="3"/>
  <c r="Z35" i="3"/>
  <c r="AD34" i="3"/>
  <c r="V34" i="3"/>
  <c r="Z33" i="3"/>
  <c r="AD32" i="3"/>
  <c r="V32" i="3"/>
  <c r="Z31" i="3"/>
  <c r="AD30" i="3"/>
  <c r="V30" i="3"/>
  <c r="AB41" i="3"/>
  <c r="X40" i="3"/>
  <c r="AF38" i="3"/>
  <c r="AB37" i="3"/>
  <c r="X36" i="3"/>
  <c r="AF34" i="3"/>
  <c r="AB33" i="3"/>
  <c r="X32" i="3"/>
  <c r="AF30" i="3"/>
  <c r="AA41" i="3"/>
  <c r="W40" i="3"/>
  <c r="AE38" i="3"/>
  <c r="AA37" i="3"/>
  <c r="W36" i="3"/>
  <c r="AE34" i="3"/>
  <c r="AA33" i="3"/>
  <c r="W32" i="3"/>
  <c r="AE30" i="3"/>
  <c r="Y41" i="3"/>
  <c r="U40" i="3"/>
  <c r="AC38" i="3"/>
  <c r="Y37" i="3"/>
  <c r="U36" i="3"/>
  <c r="AC34" i="3"/>
  <c r="Y33" i="3"/>
  <c r="U32" i="3"/>
  <c r="AC30" i="3"/>
  <c r="AC41" i="3"/>
  <c r="Y40" i="3"/>
  <c r="U39" i="3"/>
  <c r="AC37" i="3"/>
  <c r="Y36" i="3"/>
  <c r="U35" i="3"/>
  <c r="AC33" i="3"/>
  <c r="Y32" i="3"/>
  <c r="U31" i="3"/>
  <c r="AE40" i="3"/>
  <c r="W38" i="3"/>
  <c r="AA35" i="3"/>
  <c r="AE32" i="3"/>
  <c r="W30" i="3"/>
  <c r="AC40" i="3"/>
  <c r="U38" i="3"/>
  <c r="Y35" i="3"/>
  <c r="AC32" i="3"/>
  <c r="AC39" i="3"/>
  <c r="U37" i="3"/>
  <c r="Y34" i="3"/>
  <c r="AC31" i="3"/>
  <c r="AF40" i="3"/>
  <c r="X38" i="3"/>
  <c r="AB35" i="3"/>
  <c r="AF32" i="3"/>
  <c r="X30" i="3"/>
  <c r="AC36" i="3"/>
  <c r="Y31" i="3"/>
  <c r="U41" i="3"/>
  <c r="AC35" i="3"/>
  <c r="Y30" i="3"/>
  <c r="AB39" i="3"/>
  <c r="X34" i="3"/>
  <c r="AA39" i="3"/>
  <c r="W34" i="3"/>
  <c r="Y38" i="3"/>
  <c r="U33" i="3"/>
  <c r="AF36" i="3"/>
  <c r="AB31" i="3"/>
  <c r="AE36" i="3"/>
  <c r="AA31" i="3"/>
  <c r="U34" i="3"/>
  <c r="Y39" i="3"/>
  <c r="AB181" i="3"/>
  <c r="AF180" i="3"/>
  <c r="X180" i="3"/>
  <c r="AF181" i="3"/>
  <c r="X181" i="3"/>
  <c r="AB180" i="3"/>
  <c r="AF179" i="3"/>
  <c r="X179" i="3"/>
  <c r="AB178" i="3"/>
  <c r="AF177" i="3"/>
  <c r="X177" i="3"/>
  <c r="AB176" i="3"/>
  <c r="AF175" i="3"/>
  <c r="X175" i="3"/>
  <c r="AB174" i="3"/>
  <c r="AF173" i="3"/>
  <c r="X173" i="3"/>
  <c r="AB172" i="3"/>
  <c r="AF171" i="3"/>
  <c r="X171" i="3"/>
  <c r="AB170" i="3"/>
  <c r="U170" i="3"/>
  <c r="AE181" i="3"/>
  <c r="U181" i="3"/>
  <c r="V180" i="3"/>
  <c r="Y179" i="3"/>
  <c r="AA178" i="3"/>
  <c r="AD177" i="3"/>
  <c r="U177" i="3"/>
  <c r="X176" i="3"/>
  <c r="AA175" i="3"/>
  <c r="AD174" i="3"/>
  <c r="U174" i="3"/>
  <c r="W173" i="3"/>
  <c r="Z172" i="3"/>
  <c r="AC171" i="3"/>
  <c r="AF170" i="3"/>
  <c r="W170" i="3"/>
  <c r="AD181" i="3"/>
  <c r="AE180" i="3"/>
  <c r="U180" i="3"/>
  <c r="W179" i="3"/>
  <c r="Z178" i="3"/>
  <c r="AC177" i="3"/>
  <c r="AF176" i="3"/>
  <c r="W176" i="3"/>
  <c r="Z175" i="3"/>
  <c r="AC174" i="3"/>
  <c r="AE173" i="3"/>
  <c r="V173" i="3"/>
  <c r="Y172" i="3"/>
  <c r="AB171" i="3"/>
  <c r="AE170" i="3"/>
  <c r="V170" i="3"/>
  <c r="AC181" i="3"/>
  <c r="AD180" i="3"/>
  <c r="AE179" i="3"/>
  <c r="V179" i="3"/>
  <c r="Y178" i="3"/>
  <c r="AB177" i="3"/>
  <c r="AE176" i="3"/>
  <c r="V176" i="3"/>
  <c r="Y175" i="3"/>
  <c r="AA174" i="3"/>
  <c r="AD173" i="3"/>
  <c r="U173" i="3"/>
  <c r="X172" i="3"/>
  <c r="AA171" i="3"/>
  <c r="AD170" i="3"/>
  <c r="W181" i="3"/>
  <c r="Y180" i="3"/>
  <c r="AA179" i="3"/>
  <c r="AD178" i="3"/>
  <c r="U178" i="3"/>
  <c r="W177" i="3"/>
  <c r="Z176" i="3"/>
  <c r="AC175" i="3"/>
  <c r="AF174" i="3"/>
  <c r="W174" i="3"/>
  <c r="Z173" i="3"/>
  <c r="AC172" i="3"/>
  <c r="AE171" i="3"/>
  <c r="V171" i="3"/>
  <c r="Y170" i="3"/>
  <c r="Z181" i="3"/>
  <c r="AC179" i="3"/>
  <c r="W178" i="3"/>
  <c r="AC176" i="3"/>
  <c r="V175" i="3"/>
  <c r="AB173" i="3"/>
  <c r="V172" i="3"/>
  <c r="AA170" i="3"/>
  <c r="Y181" i="3"/>
  <c r="AB179" i="3"/>
  <c r="V178" i="3"/>
  <c r="AA176" i="3"/>
  <c r="U175" i="3"/>
  <c r="AA173" i="3"/>
  <c r="U172" i="3"/>
  <c r="Z170" i="3"/>
  <c r="V181" i="3"/>
  <c r="Z179" i="3"/>
  <c r="AE177" i="3"/>
  <c r="Y176" i="3"/>
  <c r="AE174" i="3"/>
  <c r="Y173" i="3"/>
  <c r="AD171" i="3"/>
  <c r="X170" i="3"/>
  <c r="AA181" i="3"/>
  <c r="AD179" i="3"/>
  <c r="X178" i="3"/>
  <c r="AD176" i="3"/>
  <c r="W175" i="3"/>
  <c r="AC173" i="3"/>
  <c r="W172" i="3"/>
  <c r="AC170" i="3"/>
  <c r="AC178" i="3"/>
  <c r="AB175" i="3"/>
  <c r="AA172" i="3"/>
  <c r="AC180" i="3"/>
  <c r="AA177" i="3"/>
  <c r="Z174" i="3"/>
  <c r="Z171" i="3"/>
  <c r="AA180" i="3"/>
  <c r="Z177" i="3"/>
  <c r="Y174" i="3"/>
  <c r="Y171" i="3"/>
  <c r="AE178" i="3"/>
  <c r="AD175" i="3"/>
  <c r="AD172" i="3"/>
  <c r="AF178" i="3"/>
  <c r="AE172" i="3"/>
  <c r="Y177" i="3"/>
  <c r="W171" i="3"/>
  <c r="V177" i="3"/>
  <c r="U171" i="3"/>
  <c r="U176" i="3"/>
  <c r="Z180" i="3"/>
  <c r="X174" i="3"/>
  <c r="W180" i="3"/>
  <c r="V174" i="3"/>
  <c r="U179" i="3"/>
  <c r="AF172" i="3"/>
  <c r="AE175" i="3"/>
  <c r="AC111" i="3"/>
  <c r="U111" i="3"/>
  <c r="Y110" i="3"/>
  <c r="AC109" i="3"/>
  <c r="U109" i="3"/>
  <c r="Y108" i="3"/>
  <c r="AC107" i="3"/>
  <c r="U107" i="3"/>
  <c r="Y106" i="3"/>
  <c r="AC105" i="3"/>
  <c r="U105" i="3"/>
  <c r="Y104" i="3"/>
  <c r="AC103" i="3"/>
  <c r="U103" i="3"/>
  <c r="Y102" i="3"/>
  <c r="AC101" i="3"/>
  <c r="U101" i="3"/>
  <c r="Y100" i="3"/>
  <c r="AF111" i="3"/>
  <c r="W111" i="3"/>
  <c r="Z110" i="3"/>
  <c r="AB109" i="3"/>
  <c r="AE108" i="3"/>
  <c r="V108" i="3"/>
  <c r="Y107" i="3"/>
  <c r="AB106" i="3"/>
  <c r="AE105" i="3"/>
  <c r="V105" i="3"/>
  <c r="X104" i="3"/>
  <c r="AA103" i="3"/>
  <c r="AD102" i="3"/>
  <c r="U102" i="3"/>
  <c r="X101" i="3"/>
  <c r="AA100" i="3"/>
  <c r="AE111" i="3"/>
  <c r="V111" i="3"/>
  <c r="X110" i="3"/>
  <c r="AA109" i="3"/>
  <c r="AD108" i="3"/>
  <c r="U108" i="3"/>
  <c r="X107" i="3"/>
  <c r="AA106" i="3"/>
  <c r="AD105" i="3"/>
  <c r="AF104" i="3"/>
  <c r="W104" i="3"/>
  <c r="Z103" i="3"/>
  <c r="AC102" i="3"/>
  <c r="AF101" i="3"/>
  <c r="W101" i="3"/>
  <c r="Z100" i="3"/>
  <c r="AD111" i="3"/>
  <c r="AF110" i="3"/>
  <c r="W110" i="3"/>
  <c r="Z109" i="3"/>
  <c r="AC108" i="3"/>
  <c r="AF107" i="3"/>
  <c r="W107" i="3"/>
  <c r="Z106" i="3"/>
  <c r="AB105" i="3"/>
  <c r="AE104" i="3"/>
  <c r="V104" i="3"/>
  <c r="Y103" i="3"/>
  <c r="AB102" i="3"/>
  <c r="AE101" i="3"/>
  <c r="V101" i="3"/>
  <c r="X100" i="3"/>
  <c r="Y111" i="3"/>
  <c r="AB110" i="3"/>
  <c r="AE109" i="3"/>
  <c r="V109" i="3"/>
  <c r="X108" i="3"/>
  <c r="AA107" i="3"/>
  <c r="AD106" i="3"/>
  <c r="U106" i="3"/>
  <c r="X105" i="3"/>
  <c r="AA104" i="3"/>
  <c r="AD103" i="3"/>
  <c r="AF102" i="3"/>
  <c r="W102" i="3"/>
  <c r="Z101" i="3"/>
  <c r="AC100" i="3"/>
  <c r="U100" i="3"/>
  <c r="Z111" i="3"/>
  <c r="AF109" i="3"/>
  <c r="Z108" i="3"/>
  <c r="AE106" i="3"/>
  <c r="Y105" i="3"/>
  <c r="AE103" i="3"/>
  <c r="X102" i="3"/>
  <c r="AD100" i="3"/>
  <c r="X111" i="3"/>
  <c r="AD109" i="3"/>
  <c r="W108" i="3"/>
  <c r="AC106" i="3"/>
  <c r="W105" i="3"/>
  <c r="AB103" i="3"/>
  <c r="V102" i="3"/>
  <c r="AB100" i="3"/>
  <c r="AE110" i="3"/>
  <c r="Y109" i="3"/>
  <c r="AE107" i="3"/>
  <c r="X106" i="3"/>
  <c r="AD104" i="3"/>
  <c r="X103" i="3"/>
  <c r="AD101" i="3"/>
  <c r="W100" i="3"/>
  <c r="AA111" i="3"/>
  <c r="U110" i="3"/>
  <c r="AA108" i="3"/>
  <c r="AF106" i="3"/>
  <c r="Z105" i="3"/>
  <c r="AF103" i="3"/>
  <c r="Z102" i="3"/>
  <c r="AE100" i="3"/>
  <c r="V110" i="3"/>
  <c r="V107" i="3"/>
  <c r="U104" i="3"/>
  <c r="AF100" i="3"/>
  <c r="X109" i="3"/>
  <c r="W106" i="3"/>
  <c r="W103" i="3"/>
  <c r="V100" i="3"/>
  <c r="W109" i="3"/>
  <c r="V106" i="3"/>
  <c r="V103" i="3"/>
  <c r="AA110" i="3"/>
  <c r="Z107" i="3"/>
  <c r="Z104" i="3"/>
  <c r="Y101" i="3"/>
  <c r="AD107" i="3"/>
  <c r="AB101" i="3"/>
  <c r="AB107" i="3"/>
  <c r="AA101" i="3"/>
  <c r="AF105" i="3"/>
  <c r="AB111" i="3"/>
  <c r="AA105" i="3"/>
  <c r="AC110" i="3"/>
  <c r="AB104" i="3"/>
  <c r="AF108" i="3"/>
  <c r="AE102" i="3"/>
  <c r="AB108" i="3"/>
  <c r="AA102" i="3"/>
  <c r="AD110" i="3"/>
  <c r="AC104" i="3"/>
  <c r="W195" i="11"/>
  <c r="O195" i="11"/>
  <c r="S194" i="11"/>
  <c r="W193" i="11"/>
  <c r="O193" i="11"/>
  <c r="S192" i="11"/>
  <c r="W191" i="11"/>
  <c r="O191" i="11"/>
  <c r="S190" i="11"/>
  <c r="W189" i="11"/>
  <c r="O189" i="11"/>
  <c r="S188" i="11"/>
  <c r="W187" i="11"/>
  <c r="O187" i="11"/>
  <c r="S186" i="11"/>
  <c r="W185" i="11"/>
  <c r="O185" i="11"/>
  <c r="S184" i="11"/>
  <c r="X195" i="11"/>
  <c r="Z194" i="11"/>
  <c r="Q194" i="11"/>
  <c r="T193" i="11"/>
  <c r="W192" i="11"/>
  <c r="Z191" i="11"/>
  <c r="Q191" i="11"/>
  <c r="T190" i="11"/>
  <c r="V189" i="11"/>
  <c r="Y188" i="11"/>
  <c r="P188" i="11"/>
  <c r="S187" i="11"/>
  <c r="V186" i="11"/>
  <c r="Y185" i="11"/>
  <c r="P185" i="11"/>
  <c r="R184" i="11"/>
  <c r="T195" i="11"/>
  <c r="V194" i="11"/>
  <c r="X193" i="11"/>
  <c r="Y192" i="11"/>
  <c r="O192" i="11"/>
  <c r="P191" i="11"/>
  <c r="Q190" i="11"/>
  <c r="S189" i="11"/>
  <c r="U188" i="11"/>
  <c r="V187" i="11"/>
  <c r="X186" i="11"/>
  <c r="Z185" i="11"/>
  <c r="Z184" i="11"/>
  <c r="P184" i="11"/>
  <c r="S195" i="11"/>
  <c r="U194" i="11"/>
  <c r="V193" i="11"/>
  <c r="X192" i="11"/>
  <c r="Y191" i="11"/>
  <c r="Z190" i="11"/>
  <c r="P190" i="11"/>
  <c r="R189" i="11"/>
  <c r="T188" i="11"/>
  <c r="U187" i="11"/>
  <c r="W186" i="11"/>
  <c r="X185" i="11"/>
  <c r="Y184" i="11"/>
  <c r="R195" i="11"/>
  <c r="T194" i="11"/>
  <c r="U193" i="11"/>
  <c r="V192" i="11"/>
  <c r="X191" i="11"/>
  <c r="Y190" i="11"/>
  <c r="O190" i="11"/>
  <c r="Q189" i="11"/>
  <c r="R188" i="11"/>
  <c r="T187" i="11"/>
  <c r="U186" i="11"/>
  <c r="V185" i="11"/>
  <c r="X184" i="11"/>
  <c r="O184" i="11"/>
  <c r="Y195" i="11"/>
  <c r="Y194" i="11"/>
  <c r="O194" i="11"/>
  <c r="Q193" i="11"/>
  <c r="R192" i="11"/>
  <c r="T191" i="11"/>
  <c r="V190" i="11"/>
  <c r="X189" i="11"/>
  <c r="X188" i="11"/>
  <c r="Z187" i="11"/>
  <c r="P187" i="11"/>
  <c r="Q186" i="11"/>
  <c r="S185" i="11"/>
  <c r="U184" i="11"/>
  <c r="W194" i="11"/>
  <c r="Z192" i="11"/>
  <c r="R191" i="11"/>
  <c r="T189" i="11"/>
  <c r="X187" i="11"/>
  <c r="O186" i="11"/>
  <c r="Q184" i="11"/>
  <c r="R194" i="11"/>
  <c r="U192" i="11"/>
  <c r="X190" i="11"/>
  <c r="P189" i="11"/>
  <c r="R187" i="11"/>
  <c r="U185" i="11"/>
  <c r="Z195" i="11"/>
  <c r="P194" i="11"/>
  <c r="T192" i="11"/>
  <c r="W190" i="11"/>
  <c r="Z188" i="11"/>
  <c r="Q187" i="11"/>
  <c r="T185" i="11"/>
  <c r="Q195" i="11"/>
  <c r="S193" i="11"/>
  <c r="V191" i="11"/>
  <c r="Z189" i="11"/>
  <c r="Q188" i="11"/>
  <c r="T186" i="11"/>
  <c r="W184" i="11"/>
  <c r="P193" i="11"/>
  <c r="U189" i="11"/>
  <c r="P186" i="11"/>
  <c r="V195" i="11"/>
  <c r="Q192" i="11"/>
  <c r="W188" i="11"/>
  <c r="R185" i="11"/>
  <c r="U195" i="11"/>
  <c r="P192" i="11"/>
  <c r="V188" i="11"/>
  <c r="Q185" i="11"/>
  <c r="Z193" i="11"/>
  <c r="U190" i="11"/>
  <c r="Z186" i="11"/>
  <c r="P195" i="11"/>
  <c r="O188" i="11"/>
  <c r="X194" i="11"/>
  <c r="Y187" i="11"/>
  <c r="Y193" i="11"/>
  <c r="Y186" i="11"/>
  <c r="R190" i="11"/>
  <c r="Y189" i="11"/>
  <c r="R186" i="11"/>
  <c r="V184" i="11"/>
  <c r="S191" i="11"/>
  <c r="R193" i="11"/>
  <c r="U191" i="11"/>
  <c r="T184" i="11"/>
  <c r="U167" i="11"/>
  <c r="Y166" i="11"/>
  <c r="Q166" i="11"/>
  <c r="U165" i="11"/>
  <c r="Y164" i="11"/>
  <c r="Q164" i="11"/>
  <c r="U163" i="11"/>
  <c r="Y162" i="11"/>
  <c r="Q162" i="11"/>
  <c r="U161" i="11"/>
  <c r="Y160" i="11"/>
  <c r="Q160" i="11"/>
  <c r="U159" i="11"/>
  <c r="Y158" i="11"/>
  <c r="Q158" i="11"/>
  <c r="U157" i="11"/>
  <c r="Y156" i="11"/>
  <c r="Q156" i="11"/>
  <c r="T167" i="11"/>
  <c r="X166" i="11"/>
  <c r="P166" i="11"/>
  <c r="T165" i="11"/>
  <c r="X164" i="11"/>
  <c r="P164" i="11"/>
  <c r="T163" i="11"/>
  <c r="X162" i="11"/>
  <c r="P162" i="11"/>
  <c r="T161" i="11"/>
  <c r="X160" i="11"/>
  <c r="P160" i="11"/>
  <c r="T159" i="11"/>
  <c r="X158" i="11"/>
  <c r="P158" i="11"/>
  <c r="T157" i="11"/>
  <c r="X156" i="11"/>
  <c r="P156" i="11"/>
  <c r="S167" i="11"/>
  <c r="W166" i="11"/>
  <c r="O166" i="11"/>
  <c r="S165" i="11"/>
  <c r="W164" i="11"/>
  <c r="O164" i="11"/>
  <c r="S163" i="11"/>
  <c r="W162" i="11"/>
  <c r="O162" i="11"/>
  <c r="S161" i="11"/>
  <c r="W160" i="11"/>
  <c r="O160" i="11"/>
  <c r="S159" i="11"/>
  <c r="W158" i="11"/>
  <c r="O158" i="11"/>
  <c r="S157" i="11"/>
  <c r="W156" i="11"/>
  <c r="X167" i="11"/>
  <c r="P167" i="11"/>
  <c r="T166" i="11"/>
  <c r="X165" i="11"/>
  <c r="P165" i="11"/>
  <c r="T164" i="11"/>
  <c r="X163" i="11"/>
  <c r="P163" i="11"/>
  <c r="T162" i="11"/>
  <c r="X161" i="11"/>
  <c r="P161" i="11"/>
  <c r="T160" i="11"/>
  <c r="X159" i="11"/>
  <c r="P159" i="11"/>
  <c r="T158" i="11"/>
  <c r="X157" i="11"/>
  <c r="P157" i="11"/>
  <c r="T156" i="11"/>
  <c r="W167" i="11"/>
  <c r="S166" i="11"/>
  <c r="O165" i="11"/>
  <c r="W163" i="11"/>
  <c r="S162" i="11"/>
  <c r="O161" i="11"/>
  <c r="W159" i="11"/>
  <c r="S158" i="11"/>
  <c r="O157" i="11"/>
  <c r="V167" i="11"/>
  <c r="R166" i="11"/>
  <c r="Z164" i="11"/>
  <c r="V163" i="11"/>
  <c r="R162" i="11"/>
  <c r="Z160" i="11"/>
  <c r="V159" i="11"/>
  <c r="R158" i="11"/>
  <c r="Z156" i="11"/>
  <c r="R167" i="11"/>
  <c r="Z165" i="11"/>
  <c r="V164" i="11"/>
  <c r="R163" i="11"/>
  <c r="Z161" i="11"/>
  <c r="V160" i="11"/>
  <c r="R159" i="11"/>
  <c r="Z157" i="11"/>
  <c r="V156" i="11"/>
  <c r="Z166" i="11"/>
  <c r="V165" i="11"/>
  <c r="R164" i="11"/>
  <c r="Z162" i="11"/>
  <c r="V161" i="11"/>
  <c r="R160" i="11"/>
  <c r="Z158" i="11"/>
  <c r="V157" i="11"/>
  <c r="R156" i="11"/>
  <c r="V166" i="11"/>
  <c r="Z163" i="11"/>
  <c r="R161" i="11"/>
  <c r="V158" i="11"/>
  <c r="O156" i="11"/>
  <c r="U166" i="11"/>
  <c r="Y163" i="11"/>
  <c r="Q161" i="11"/>
  <c r="U158" i="11"/>
  <c r="Y165" i="11"/>
  <c r="Q163" i="11"/>
  <c r="U160" i="11"/>
  <c r="Y157" i="11"/>
  <c r="Y167" i="11"/>
  <c r="Q165" i="11"/>
  <c r="U162" i="11"/>
  <c r="Y159" i="11"/>
  <c r="Q157" i="11"/>
  <c r="W165" i="11"/>
  <c r="S160" i="11"/>
  <c r="R165" i="11"/>
  <c r="Z159" i="11"/>
  <c r="U164" i="11"/>
  <c r="Q159" i="11"/>
  <c r="Q167" i="11"/>
  <c r="Y161" i="11"/>
  <c r="U156" i="11"/>
  <c r="W161" i="11"/>
  <c r="O159" i="11"/>
  <c r="W157" i="11"/>
  <c r="V162" i="11"/>
  <c r="Z167" i="11"/>
  <c r="O167" i="11"/>
  <c r="S164" i="11"/>
  <c r="O163" i="11"/>
  <c r="R157" i="11"/>
  <c r="S156" i="11"/>
  <c r="Z111" i="2"/>
  <c r="AD110" i="2"/>
  <c r="V110" i="2"/>
  <c r="Z109" i="2"/>
  <c r="AD108" i="2"/>
  <c r="V108" i="2"/>
  <c r="Z107" i="2"/>
  <c r="AD106" i="2"/>
  <c r="V106" i="2"/>
  <c r="Z105" i="2"/>
  <c r="AD104" i="2"/>
  <c r="V104" i="2"/>
  <c r="Z103" i="2"/>
  <c r="AD102" i="2"/>
  <c r="V102" i="2"/>
  <c r="Z101" i="2"/>
  <c r="AD100" i="2"/>
  <c r="V100" i="2"/>
  <c r="Y111" i="2"/>
  <c r="AC110" i="2"/>
  <c r="U110" i="2"/>
  <c r="Y109" i="2"/>
  <c r="AC108" i="2"/>
  <c r="U108" i="2"/>
  <c r="Y107" i="2"/>
  <c r="AC106" i="2"/>
  <c r="U106" i="2"/>
  <c r="Y105" i="2"/>
  <c r="AC104" i="2"/>
  <c r="U104" i="2"/>
  <c r="Y103" i="2"/>
  <c r="AC102" i="2"/>
  <c r="U102" i="2"/>
  <c r="Y101" i="2"/>
  <c r="AC100" i="2"/>
  <c r="AF111" i="2"/>
  <c r="X111" i="2"/>
  <c r="AB110" i="2"/>
  <c r="AF109" i="2"/>
  <c r="X109" i="2"/>
  <c r="AB108" i="2"/>
  <c r="AF107" i="2"/>
  <c r="X107" i="2"/>
  <c r="AB106" i="2"/>
  <c r="AF105" i="2"/>
  <c r="X105" i="2"/>
  <c r="AB104" i="2"/>
  <c r="AF103" i="2"/>
  <c r="X103" i="2"/>
  <c r="AB102" i="2"/>
  <c r="AF101" i="2"/>
  <c r="X101" i="2"/>
  <c r="AB100" i="2"/>
  <c r="U100" i="2"/>
  <c r="AA111" i="2"/>
  <c r="AE110" i="2"/>
  <c r="W110" i="2"/>
  <c r="AA109" i="2"/>
  <c r="AE108" i="2"/>
  <c r="W108" i="2"/>
  <c r="AA107" i="2"/>
  <c r="AE106" i="2"/>
  <c r="W106" i="2"/>
  <c r="AA105" i="2"/>
  <c r="AE104" i="2"/>
  <c r="W104" i="2"/>
  <c r="AA103" i="2"/>
  <c r="AE102" i="2"/>
  <c r="W102" i="2"/>
  <c r="AA101" i="2"/>
  <c r="AE100" i="2"/>
  <c r="W100" i="2"/>
  <c r="AE111" i="2"/>
  <c r="AA110" i="2"/>
  <c r="W109" i="2"/>
  <c r="AE107" i="2"/>
  <c r="AA106" i="2"/>
  <c r="W105" i="2"/>
  <c r="AE103" i="2"/>
  <c r="AA102" i="2"/>
  <c r="W101" i="2"/>
  <c r="AD111" i="2"/>
  <c r="Z110" i="2"/>
  <c r="V109" i="2"/>
  <c r="AD107" i="2"/>
  <c r="Z106" i="2"/>
  <c r="V105" i="2"/>
  <c r="AD103" i="2"/>
  <c r="Z102" i="2"/>
  <c r="V101" i="2"/>
  <c r="AC111" i="2"/>
  <c r="Y110" i="2"/>
  <c r="U109" i="2"/>
  <c r="AC107" i="2"/>
  <c r="Y106" i="2"/>
  <c r="U105" i="2"/>
  <c r="AC103" i="2"/>
  <c r="Y102" i="2"/>
  <c r="U101" i="2"/>
  <c r="AF110" i="2"/>
  <c r="AB109" i="2"/>
  <c r="X108" i="2"/>
  <c r="AF106" i="2"/>
  <c r="AB105" i="2"/>
  <c r="X104" i="2"/>
  <c r="AF102" i="2"/>
  <c r="AB101" i="2"/>
  <c r="X100" i="2"/>
  <c r="W111" i="2"/>
  <c r="AA108" i="2"/>
  <c r="AE105" i="2"/>
  <c r="W103" i="2"/>
  <c r="AA100" i="2"/>
  <c r="V111" i="2"/>
  <c r="Z108" i="2"/>
  <c r="AD105" i="2"/>
  <c r="V103" i="2"/>
  <c r="Z100" i="2"/>
  <c r="U111" i="2"/>
  <c r="Y108" i="2"/>
  <c r="AC105" i="2"/>
  <c r="U103" i="2"/>
  <c r="Y100" i="2"/>
  <c r="AE109" i="2"/>
  <c r="W107" i="2"/>
  <c r="AA104" i="2"/>
  <c r="AE101" i="2"/>
  <c r="AD109" i="2"/>
  <c r="V107" i="2"/>
  <c r="Z104" i="2"/>
  <c r="AD101" i="2"/>
  <c r="AB111" i="2"/>
  <c r="AF108" i="2"/>
  <c r="X106" i="2"/>
  <c r="AB103" i="2"/>
  <c r="AF100" i="2"/>
  <c r="AC109" i="2"/>
  <c r="AB107" i="2"/>
  <c r="U107" i="2"/>
  <c r="AF104" i="2"/>
  <c r="Y104" i="2"/>
  <c r="X102" i="2"/>
  <c r="AC101" i="2"/>
  <c r="X110" i="2"/>
  <c r="AB83" i="2"/>
  <c r="AF82" i="2"/>
  <c r="X82" i="2"/>
  <c r="AB81" i="2"/>
  <c r="AF80" i="2"/>
  <c r="X80" i="2"/>
  <c r="AB79" i="2"/>
  <c r="AF78" i="2"/>
  <c r="X78" i="2"/>
  <c r="AB77" i="2"/>
  <c r="AF76" i="2"/>
  <c r="X76" i="2"/>
  <c r="AB75" i="2"/>
  <c r="AF74" i="2"/>
  <c r="X74" i="2"/>
  <c r="AB73" i="2"/>
  <c r="AF72" i="2"/>
  <c r="X72" i="2"/>
  <c r="AA83" i="2"/>
  <c r="AE82" i="2"/>
  <c r="W82" i="2"/>
  <c r="AA81" i="2"/>
  <c r="AE80" i="2"/>
  <c r="W80" i="2"/>
  <c r="AA79" i="2"/>
  <c r="AE78" i="2"/>
  <c r="W78" i="2"/>
  <c r="AA77" i="2"/>
  <c r="AE76" i="2"/>
  <c r="W76" i="2"/>
  <c r="AA75" i="2"/>
  <c r="AE74" i="2"/>
  <c r="W74" i="2"/>
  <c r="AA73" i="2"/>
  <c r="AE72" i="2"/>
  <c r="W72" i="2"/>
  <c r="Z83" i="2"/>
  <c r="AD82" i="2"/>
  <c r="V82" i="2"/>
  <c r="Z81" i="2"/>
  <c r="AD80" i="2"/>
  <c r="V80" i="2"/>
  <c r="Z79" i="2"/>
  <c r="AD78" i="2"/>
  <c r="V78" i="2"/>
  <c r="Z77" i="2"/>
  <c r="AD76" i="2"/>
  <c r="V76" i="2"/>
  <c r="Z75" i="2"/>
  <c r="AD74" i="2"/>
  <c r="V74" i="2"/>
  <c r="Z73" i="2"/>
  <c r="AD72" i="2"/>
  <c r="V72" i="2"/>
  <c r="AC83" i="2"/>
  <c r="U83" i="2"/>
  <c r="Y82" i="2"/>
  <c r="AC81" i="2"/>
  <c r="U81" i="2"/>
  <c r="Y80" i="2"/>
  <c r="AC79" i="2"/>
  <c r="U79" i="2"/>
  <c r="Y78" i="2"/>
  <c r="AC77" i="2"/>
  <c r="U77" i="2"/>
  <c r="Y76" i="2"/>
  <c r="AC75" i="2"/>
  <c r="U75" i="2"/>
  <c r="Y74" i="2"/>
  <c r="AC73" i="2"/>
  <c r="U73" i="2"/>
  <c r="Y72" i="2"/>
  <c r="W83" i="2"/>
  <c r="AE81" i="2"/>
  <c r="AA80" i="2"/>
  <c r="W79" i="2"/>
  <c r="AE77" i="2"/>
  <c r="AA76" i="2"/>
  <c r="W75" i="2"/>
  <c r="AE73" i="2"/>
  <c r="AA72" i="2"/>
  <c r="V83" i="2"/>
  <c r="AD81" i="2"/>
  <c r="Z80" i="2"/>
  <c r="V79" i="2"/>
  <c r="AD77" i="2"/>
  <c r="Z76" i="2"/>
  <c r="V75" i="2"/>
  <c r="AD73" i="2"/>
  <c r="Z72" i="2"/>
  <c r="AC82" i="2"/>
  <c r="Y81" i="2"/>
  <c r="U80" i="2"/>
  <c r="AC78" i="2"/>
  <c r="Y77" i="2"/>
  <c r="U76" i="2"/>
  <c r="AC74" i="2"/>
  <c r="Y73" i="2"/>
  <c r="X83" i="2"/>
  <c r="AF81" i="2"/>
  <c r="AB80" i="2"/>
  <c r="X79" i="2"/>
  <c r="AF77" i="2"/>
  <c r="AB76" i="2"/>
  <c r="X75" i="2"/>
  <c r="AF73" i="2"/>
  <c r="AB72" i="2"/>
  <c r="U82" i="2"/>
  <c r="Y79" i="2"/>
  <c r="AC76" i="2"/>
  <c r="U74" i="2"/>
  <c r="AF83" i="2"/>
  <c r="X81" i="2"/>
  <c r="AB78" i="2"/>
  <c r="AF75" i="2"/>
  <c r="X73" i="2"/>
  <c r="AE83" i="2"/>
  <c r="W81" i="2"/>
  <c r="AA78" i="2"/>
  <c r="AE75" i="2"/>
  <c r="W73" i="2"/>
  <c r="Y83" i="2"/>
  <c r="AC80" i="2"/>
  <c r="U78" i="2"/>
  <c r="Y75" i="2"/>
  <c r="AC72" i="2"/>
  <c r="AB82" i="2"/>
  <c r="AF79" i="2"/>
  <c r="X77" i="2"/>
  <c r="AB74" i="2"/>
  <c r="U72" i="2"/>
  <c r="U296" i="2" s="1" a="1"/>
  <c r="Z82" i="2"/>
  <c r="AD79" i="2"/>
  <c r="V77" i="2"/>
  <c r="Z74" i="2"/>
  <c r="AA82" i="2"/>
  <c r="V81" i="2"/>
  <c r="AE79" i="2"/>
  <c r="Z78" i="2"/>
  <c r="W77" i="2"/>
  <c r="AD75" i="2"/>
  <c r="AA74" i="2"/>
  <c r="AD83" i="2"/>
  <c r="V73" i="2"/>
  <c r="U223" i="11"/>
  <c r="Y222" i="11"/>
  <c r="Q222" i="11"/>
  <c r="U221" i="11"/>
  <c r="Y220" i="11"/>
  <c r="Q220" i="11"/>
  <c r="U219" i="11"/>
  <c r="Y218" i="11"/>
  <c r="Q218" i="11"/>
  <c r="U217" i="11"/>
  <c r="Y216" i="11"/>
  <c r="Q216" i="11"/>
  <c r="U215" i="11"/>
  <c r="Y214" i="11"/>
  <c r="Q214" i="11"/>
  <c r="U213" i="11"/>
  <c r="Y212" i="11"/>
  <c r="Q212" i="11"/>
  <c r="X223" i="11"/>
  <c r="P223" i="11"/>
  <c r="T222" i="11"/>
  <c r="X221" i="11"/>
  <c r="P221" i="11"/>
  <c r="T220" i="11"/>
  <c r="X219" i="11"/>
  <c r="P219" i="11"/>
  <c r="T218" i="11"/>
  <c r="X217" i="11"/>
  <c r="P217" i="11"/>
  <c r="T216" i="11"/>
  <c r="X215" i="11"/>
  <c r="P215" i="11"/>
  <c r="T214" i="11"/>
  <c r="X213" i="11"/>
  <c r="P213" i="11"/>
  <c r="T212" i="11"/>
  <c r="Z223" i="11"/>
  <c r="O223" i="11"/>
  <c r="P222" i="11"/>
  <c r="R221" i="11"/>
  <c r="S220" i="11"/>
  <c r="T219" i="11"/>
  <c r="V218" i="11"/>
  <c r="W217" i="11"/>
  <c r="X216" i="11"/>
  <c r="Z215" i="11"/>
  <c r="O215" i="11"/>
  <c r="P214" i="11"/>
  <c r="R213" i="11"/>
  <c r="S212" i="11"/>
  <c r="T223" i="11"/>
  <c r="V222" i="11"/>
  <c r="W221" i="11"/>
  <c r="X220" i="11"/>
  <c r="Z219" i="11"/>
  <c r="O219" i="11"/>
  <c r="P218" i="11"/>
  <c r="R217" i="11"/>
  <c r="S216" i="11"/>
  <c r="T215" i="11"/>
  <c r="V214" i="11"/>
  <c r="W213" i="11"/>
  <c r="X212" i="11"/>
  <c r="O212" i="11"/>
  <c r="Q223" i="11"/>
  <c r="Z221" i="11"/>
  <c r="W220" i="11"/>
  <c r="V219" i="11"/>
  <c r="S218" i="11"/>
  <c r="Q217" i="11"/>
  <c r="O216" i="11"/>
  <c r="X214" i="11"/>
  <c r="V213" i="11"/>
  <c r="U212" i="11"/>
  <c r="Z222" i="11"/>
  <c r="Y221" i="11"/>
  <c r="V220" i="11"/>
  <c r="S219" i="11"/>
  <c r="R218" i="11"/>
  <c r="O217" i="11"/>
  <c r="Y215" i="11"/>
  <c r="W214" i="11"/>
  <c r="T213" i="11"/>
  <c r="R212" i="11"/>
  <c r="X222" i="11"/>
  <c r="V221" i="11"/>
  <c r="U220" i="11"/>
  <c r="R219" i="11"/>
  <c r="O218" i="11"/>
  <c r="Z216" i="11"/>
  <c r="W215" i="11"/>
  <c r="U214" i="11"/>
  <c r="S213" i="11"/>
  <c r="P212" i="11"/>
  <c r="Y223" i="11"/>
  <c r="W222" i="11"/>
  <c r="T221" i="11"/>
  <c r="R220" i="11"/>
  <c r="Q219" i="11"/>
  <c r="Z217" i="11"/>
  <c r="W216" i="11"/>
  <c r="V215" i="11"/>
  <c r="S214" i="11"/>
  <c r="Q213" i="11"/>
  <c r="V223" i="11"/>
  <c r="S222" i="11"/>
  <c r="Q221" i="11"/>
  <c r="O220" i="11"/>
  <c r="X218" i="11"/>
  <c r="V217" i="11"/>
  <c r="U216" i="11"/>
  <c r="R215" i="11"/>
  <c r="O214" i="11"/>
  <c r="Z212" i="11"/>
  <c r="W223" i="11"/>
  <c r="Z220" i="11"/>
  <c r="T217" i="11"/>
  <c r="R214" i="11"/>
  <c r="S223" i="11"/>
  <c r="P220" i="11"/>
  <c r="S217" i="11"/>
  <c r="Z213" i="11"/>
  <c r="R223" i="11"/>
  <c r="Y219" i="11"/>
  <c r="V216" i="11"/>
  <c r="Y213" i="11"/>
  <c r="O222" i="11"/>
  <c r="W218" i="11"/>
  <c r="S215" i="11"/>
  <c r="V212" i="11"/>
  <c r="U218" i="11"/>
  <c r="Y217" i="11"/>
  <c r="U222" i="11"/>
  <c r="R216" i="11"/>
  <c r="O221" i="11"/>
  <c r="Z214" i="11"/>
  <c r="P216" i="11"/>
  <c r="Q215" i="11"/>
  <c r="O213" i="11"/>
  <c r="W219" i="11"/>
  <c r="R222" i="11"/>
  <c r="S221" i="11"/>
  <c r="Z218" i="11"/>
  <c r="W212" i="11"/>
  <c r="Z153" i="3"/>
  <c r="AD152" i="3"/>
  <c r="V152" i="3"/>
  <c r="Z151" i="3"/>
  <c r="AD150" i="3"/>
  <c r="V150" i="3"/>
  <c r="Z149" i="3"/>
  <c r="AD148" i="3"/>
  <c r="V148" i="3"/>
  <c r="Z147" i="3"/>
  <c r="AD146" i="3"/>
  <c r="V146" i="3"/>
  <c r="Z145" i="3"/>
  <c r="AD144" i="3"/>
  <c r="V144" i="3"/>
  <c r="Z143" i="3"/>
  <c r="AD142" i="3"/>
  <c r="V142" i="3"/>
  <c r="X153" i="3"/>
  <c r="AA152" i="3"/>
  <c r="AD151" i="3"/>
  <c r="U151" i="3"/>
  <c r="X150" i="3"/>
  <c r="AA149" i="3"/>
  <c r="AC148" i="3"/>
  <c r="AF147" i="3"/>
  <c r="W147" i="3"/>
  <c r="Z146" i="3"/>
  <c r="AC145" i="3"/>
  <c r="AF144" i="3"/>
  <c r="W144" i="3"/>
  <c r="Y143" i="3"/>
  <c r="AB142" i="3"/>
  <c r="AF153" i="3"/>
  <c r="W153" i="3"/>
  <c r="Z152" i="3"/>
  <c r="AC151" i="3"/>
  <c r="AF150" i="3"/>
  <c r="W150" i="3"/>
  <c r="Y149" i="3"/>
  <c r="AB148" i="3"/>
  <c r="AE147" i="3"/>
  <c r="V147" i="3"/>
  <c r="Y146" i="3"/>
  <c r="AB145" i="3"/>
  <c r="AE144" i="3"/>
  <c r="U144" i="3"/>
  <c r="X143" i="3"/>
  <c r="AA142" i="3"/>
  <c r="AE153" i="3"/>
  <c r="V153" i="3"/>
  <c r="Y152" i="3"/>
  <c r="AB151" i="3"/>
  <c r="AE150" i="3"/>
  <c r="U150" i="3"/>
  <c r="X149" i="3"/>
  <c r="AA148" i="3"/>
  <c r="AD147" i="3"/>
  <c r="U147" i="3"/>
  <c r="X146" i="3"/>
  <c r="AA145" i="3"/>
  <c r="AC144" i="3"/>
  <c r="AF143" i="3"/>
  <c r="W143" i="3"/>
  <c r="Z142" i="3"/>
  <c r="AA153" i="3"/>
  <c r="AC152" i="3"/>
  <c r="AF151" i="3"/>
  <c r="W151" i="3"/>
  <c r="Z150" i="3"/>
  <c r="AC149" i="3"/>
  <c r="AF148" i="3"/>
  <c r="W148" i="3"/>
  <c r="Y147" i="3"/>
  <c r="AB146" i="3"/>
  <c r="AE145" i="3"/>
  <c r="V145" i="3"/>
  <c r="Y144" i="3"/>
  <c r="AB143" i="3"/>
  <c r="AE142" i="3"/>
  <c r="AD153" i="3"/>
  <c r="X152" i="3"/>
  <c r="AC150" i="3"/>
  <c r="W149" i="3"/>
  <c r="AC147" i="3"/>
  <c r="W146" i="3"/>
  <c r="AB144" i="3"/>
  <c r="V143" i="3"/>
  <c r="AC153" i="3"/>
  <c r="W152" i="3"/>
  <c r="AB150" i="3"/>
  <c r="V149" i="3"/>
  <c r="AB147" i="3"/>
  <c r="U146" i="3"/>
  <c r="AA144" i="3"/>
  <c r="U143" i="3"/>
  <c r="AB153" i="3"/>
  <c r="U152" i="3"/>
  <c r="AA150" i="3"/>
  <c r="U149" i="3"/>
  <c r="AA147" i="3"/>
  <c r="AF145" i="3"/>
  <c r="Z144" i="3"/>
  <c r="AF142" i="3"/>
  <c r="AB152" i="3"/>
  <c r="V151" i="3"/>
  <c r="AB149" i="3"/>
  <c r="U148" i="3"/>
  <c r="AA146" i="3"/>
  <c r="U145" i="3"/>
  <c r="AA143" i="3"/>
  <c r="U142" i="3"/>
  <c r="AE151" i="3"/>
  <c r="AE148" i="3"/>
  <c r="AD145" i="3"/>
  <c r="AC142" i="3"/>
  <c r="AA151" i="3"/>
  <c r="Z148" i="3"/>
  <c r="Y145" i="3"/>
  <c r="Y142" i="3"/>
  <c r="Y151" i="3"/>
  <c r="Y148" i="3"/>
  <c r="X145" i="3"/>
  <c r="X142" i="3"/>
  <c r="AE152" i="3"/>
  <c r="AD149" i="3"/>
  <c r="AC146" i="3"/>
  <c r="AC143" i="3"/>
  <c r="X151" i="3"/>
  <c r="W145" i="3"/>
  <c r="Y150" i="3"/>
  <c r="X144" i="3"/>
  <c r="AF149" i="3"/>
  <c r="AE143" i="3"/>
  <c r="AE149" i="3"/>
  <c r="AD143" i="3"/>
  <c r="Y153" i="3"/>
  <c r="X147" i="3"/>
  <c r="U153" i="3"/>
  <c r="AF146" i="3"/>
  <c r="AF152" i="3"/>
  <c r="AE146" i="3"/>
  <c r="X148" i="3"/>
  <c r="W142" i="3"/>
  <c r="AC69" i="2"/>
  <c r="U69" i="2"/>
  <c r="Y68" i="2"/>
  <c r="AC67" i="2"/>
  <c r="U67" i="2"/>
  <c r="Y66" i="2"/>
  <c r="AC65" i="2"/>
  <c r="U65" i="2"/>
  <c r="Y64" i="2"/>
  <c r="AC63" i="2"/>
  <c r="U63" i="2"/>
  <c r="Y62" i="2"/>
  <c r="AC61" i="2"/>
  <c r="U61" i="2"/>
  <c r="Y60" i="2"/>
  <c r="AC59" i="2"/>
  <c r="U59" i="2"/>
  <c r="Y58" i="2"/>
  <c r="AB69" i="2"/>
  <c r="AF68" i="2"/>
  <c r="X68" i="2"/>
  <c r="AB67" i="2"/>
  <c r="AF66" i="2"/>
  <c r="X66" i="2"/>
  <c r="AB65" i="2"/>
  <c r="AF64" i="2"/>
  <c r="X64" i="2"/>
  <c r="AB63" i="2"/>
  <c r="AF62" i="2"/>
  <c r="X62" i="2"/>
  <c r="AB61" i="2"/>
  <c r="AF60" i="2"/>
  <c r="X60" i="2"/>
  <c r="AB59" i="2"/>
  <c r="AF58" i="2"/>
  <c r="X58" i="2"/>
  <c r="AA69" i="2"/>
  <c r="AE68" i="2"/>
  <c r="W68" i="2"/>
  <c r="AA67" i="2"/>
  <c r="AE66" i="2"/>
  <c r="W66" i="2"/>
  <c r="AA65" i="2"/>
  <c r="AE64" i="2"/>
  <c r="W64" i="2"/>
  <c r="AA63" i="2"/>
  <c r="AE62" i="2"/>
  <c r="W62" i="2"/>
  <c r="AA61" i="2"/>
  <c r="AE60" i="2"/>
  <c r="W60" i="2"/>
  <c r="AA59" i="2"/>
  <c r="AE58" i="2"/>
  <c r="W58" i="2"/>
  <c r="AD69" i="2"/>
  <c r="V69" i="2"/>
  <c r="Z68" i="2"/>
  <c r="AD67" i="2"/>
  <c r="V67" i="2"/>
  <c r="Z66" i="2"/>
  <c r="AD65" i="2"/>
  <c r="V65" i="2"/>
  <c r="Z64" i="2"/>
  <c r="AD63" i="2"/>
  <c r="V63" i="2"/>
  <c r="Z62" i="2"/>
  <c r="AD61" i="2"/>
  <c r="V61" i="2"/>
  <c r="Z60" i="2"/>
  <c r="AD59" i="2"/>
  <c r="V59" i="2"/>
  <c r="Z58" i="2"/>
  <c r="W69" i="2"/>
  <c r="AE67" i="2"/>
  <c r="AA66" i="2"/>
  <c r="W65" i="2"/>
  <c r="AE63" i="2"/>
  <c r="AA62" i="2"/>
  <c r="W61" i="2"/>
  <c r="AE59" i="2"/>
  <c r="AA58" i="2"/>
  <c r="AD68" i="2"/>
  <c r="Z67" i="2"/>
  <c r="V66" i="2"/>
  <c r="AD64" i="2"/>
  <c r="Z63" i="2"/>
  <c r="V62" i="2"/>
  <c r="AD60" i="2"/>
  <c r="Z59" i="2"/>
  <c r="V58" i="2"/>
  <c r="AC68" i="2"/>
  <c r="Y67" i="2"/>
  <c r="U66" i="2"/>
  <c r="AC64" i="2"/>
  <c r="Y63" i="2"/>
  <c r="U62" i="2"/>
  <c r="AC60" i="2"/>
  <c r="Y59" i="2"/>
  <c r="X69" i="2"/>
  <c r="AF67" i="2"/>
  <c r="AB66" i="2"/>
  <c r="X65" i="2"/>
  <c r="AF63" i="2"/>
  <c r="AB62" i="2"/>
  <c r="X61" i="2"/>
  <c r="AF59" i="2"/>
  <c r="AB58" i="2"/>
  <c r="V68" i="2"/>
  <c r="Z65" i="2"/>
  <c r="AD62" i="2"/>
  <c r="V60" i="2"/>
  <c r="U68" i="2"/>
  <c r="Y65" i="2"/>
  <c r="AC62" i="2"/>
  <c r="U60" i="2"/>
  <c r="AF69" i="2"/>
  <c r="X67" i="2"/>
  <c r="AB64" i="2"/>
  <c r="AF61" i="2"/>
  <c r="X59" i="2"/>
  <c r="Z69" i="2"/>
  <c r="AD66" i="2"/>
  <c r="V64" i="2"/>
  <c r="Z61" i="2"/>
  <c r="AD58" i="2"/>
  <c r="Y69" i="2"/>
  <c r="AC66" i="2"/>
  <c r="U64" i="2"/>
  <c r="Y61" i="2"/>
  <c r="AC58" i="2"/>
  <c r="AA68" i="2"/>
  <c r="AE65" i="2"/>
  <c r="W63" i="2"/>
  <c r="AA60" i="2"/>
  <c r="AA64" i="2"/>
  <c r="X63" i="2"/>
  <c r="AE61" i="2"/>
  <c r="AB60" i="2"/>
  <c r="AE69" i="2"/>
  <c r="W59" i="2"/>
  <c r="AB68" i="2"/>
  <c r="U58" i="2"/>
  <c r="W67" i="2"/>
  <c r="AF65" i="2"/>
  <c r="AD97" i="3"/>
  <c r="V97" i="3"/>
  <c r="Z96" i="3"/>
  <c r="AD95" i="3"/>
  <c r="V95" i="3"/>
  <c r="Z94" i="3"/>
  <c r="AD93" i="3"/>
  <c r="V93" i="3"/>
  <c r="Z92" i="3"/>
  <c r="AD91" i="3"/>
  <c r="V91" i="3"/>
  <c r="Z90" i="3"/>
  <c r="AD89" i="3"/>
  <c r="V89" i="3"/>
  <c r="Z88" i="3"/>
  <c r="AD87" i="3"/>
  <c r="V87" i="3"/>
  <c r="Z86" i="3"/>
  <c r="Z97" i="3"/>
  <c r="AC96" i="3"/>
  <c r="AF95" i="3"/>
  <c r="W95" i="3"/>
  <c r="Y94" i="3"/>
  <c r="AB93" i="3"/>
  <c r="AE92" i="3"/>
  <c r="V92" i="3"/>
  <c r="Y91" i="3"/>
  <c r="AB90" i="3"/>
  <c r="AE89" i="3"/>
  <c r="U89" i="3"/>
  <c r="X88" i="3"/>
  <c r="AA87" i="3"/>
  <c r="AD86" i="3"/>
  <c r="Y97" i="3"/>
  <c r="AB96" i="3"/>
  <c r="AE95" i="3"/>
  <c r="U95" i="3"/>
  <c r="X94" i="3"/>
  <c r="AA93" i="3"/>
  <c r="AD92" i="3"/>
  <c r="U92" i="3"/>
  <c r="X91" i="3"/>
  <c r="AA90" i="3"/>
  <c r="AC89" i="3"/>
  <c r="AF88" i="3"/>
  <c r="W88" i="3"/>
  <c r="Z87" i="3"/>
  <c r="AC86" i="3"/>
  <c r="U86" i="3"/>
  <c r="X97" i="3"/>
  <c r="AA96" i="3"/>
  <c r="AC95" i="3"/>
  <c r="AF94" i="3"/>
  <c r="W94" i="3"/>
  <c r="Z93" i="3"/>
  <c r="AC92" i="3"/>
  <c r="AF91" i="3"/>
  <c r="W91" i="3"/>
  <c r="Y90" i="3"/>
  <c r="AB89" i="3"/>
  <c r="AE88" i="3"/>
  <c r="V88" i="3"/>
  <c r="Y87" i="3"/>
  <c r="AB86" i="3"/>
  <c r="AB97" i="3"/>
  <c r="AE96" i="3"/>
  <c r="V96" i="3"/>
  <c r="Y95" i="3"/>
  <c r="AB94" i="3"/>
  <c r="AE93" i="3"/>
  <c r="U93" i="3"/>
  <c r="X92" i="3"/>
  <c r="AA91" i="3"/>
  <c r="AD90" i="3"/>
  <c r="U90" i="3"/>
  <c r="X89" i="3"/>
  <c r="AA88" i="3"/>
  <c r="AC87" i="3"/>
  <c r="AF86" i="3"/>
  <c r="W86" i="3"/>
  <c r="U97" i="3"/>
  <c r="AA95" i="3"/>
  <c r="U94" i="3"/>
  <c r="AA92" i="3"/>
  <c r="AF90" i="3"/>
  <c r="Z89" i="3"/>
  <c r="AF87" i="3"/>
  <c r="Y86" i="3"/>
  <c r="AF96" i="3"/>
  <c r="Z95" i="3"/>
  <c r="AF93" i="3"/>
  <c r="Y92" i="3"/>
  <c r="AE90" i="3"/>
  <c r="Y89" i="3"/>
  <c r="AE87" i="3"/>
  <c r="X86" i="3"/>
  <c r="AD96" i="3"/>
  <c r="X95" i="3"/>
  <c r="AC93" i="3"/>
  <c r="W92" i="3"/>
  <c r="AC90" i="3"/>
  <c r="W89" i="3"/>
  <c r="AB87" i="3"/>
  <c r="V86" i="3"/>
  <c r="W97" i="3"/>
  <c r="AB95" i="3"/>
  <c r="V94" i="3"/>
  <c r="AB92" i="3"/>
  <c r="U91" i="3"/>
  <c r="AA89" i="3"/>
  <c r="U88" i="3"/>
  <c r="AA86" i="3"/>
  <c r="U96" i="3"/>
  <c r="AF92" i="3"/>
  <c r="AF89" i="3"/>
  <c r="AE86" i="3"/>
  <c r="AF97" i="3"/>
  <c r="AE94" i="3"/>
  <c r="AE91" i="3"/>
  <c r="AD88" i="3"/>
  <c r="AE97" i="3"/>
  <c r="AD94" i="3"/>
  <c r="AC91" i="3"/>
  <c r="AC88" i="3"/>
  <c r="W96" i="3"/>
  <c r="W93" i="3"/>
  <c r="V90" i="3"/>
  <c r="U87" i="3"/>
  <c r="AC97" i="3"/>
  <c r="AB91" i="3"/>
  <c r="AA97" i="3"/>
  <c r="Z91" i="3"/>
  <c r="Y96" i="3"/>
  <c r="X90" i="3"/>
  <c r="X96" i="3"/>
  <c r="W90" i="3"/>
  <c r="AA94" i="3"/>
  <c r="Y88" i="3"/>
  <c r="Y93" i="3"/>
  <c r="X87" i="3"/>
  <c r="X93" i="3"/>
  <c r="W87" i="3"/>
  <c r="AC94" i="3"/>
  <c r="AB88" i="3"/>
  <c r="AE153" i="2"/>
  <c r="W153" i="2"/>
  <c r="AA152" i="2"/>
  <c r="AE151" i="2"/>
  <c r="W151" i="2"/>
  <c r="AA150" i="2"/>
  <c r="AE149" i="2"/>
  <c r="W149" i="2"/>
  <c r="AA148" i="2"/>
  <c r="AE147" i="2"/>
  <c r="W147" i="2"/>
  <c r="AA146" i="2"/>
  <c r="AE145" i="2"/>
  <c r="W145" i="2"/>
  <c r="AA144" i="2"/>
  <c r="AE143" i="2"/>
  <c r="W143" i="2"/>
  <c r="AA142" i="2"/>
  <c r="AD153" i="2"/>
  <c r="V153" i="2"/>
  <c r="Z152" i="2"/>
  <c r="AD151" i="2"/>
  <c r="V151" i="2"/>
  <c r="Z150" i="2"/>
  <c r="AD149" i="2"/>
  <c r="V149" i="2"/>
  <c r="Z148" i="2"/>
  <c r="AD147" i="2"/>
  <c r="V147" i="2"/>
  <c r="Z146" i="2"/>
  <c r="AD145" i="2"/>
  <c r="V145" i="2"/>
  <c r="Z144" i="2"/>
  <c r="AD143" i="2"/>
  <c r="V143" i="2"/>
  <c r="Z142" i="2"/>
  <c r="AC153" i="2"/>
  <c r="U153" i="2"/>
  <c r="Y152" i="2"/>
  <c r="AC151" i="2"/>
  <c r="U151" i="2"/>
  <c r="Y150" i="2"/>
  <c r="AC149" i="2"/>
  <c r="U149" i="2"/>
  <c r="Y148" i="2"/>
  <c r="AC147" i="2"/>
  <c r="U147" i="2"/>
  <c r="Y146" i="2"/>
  <c r="AC145" i="2"/>
  <c r="U145" i="2"/>
  <c r="Y144" i="2"/>
  <c r="AC143" i="2"/>
  <c r="U143" i="2"/>
  <c r="Y142" i="2"/>
  <c r="AF153" i="2"/>
  <c r="X153" i="2"/>
  <c r="AB152" i="2"/>
  <c r="AF151" i="2"/>
  <c r="X151" i="2"/>
  <c r="AB150" i="2"/>
  <c r="AF149" i="2"/>
  <c r="X149" i="2"/>
  <c r="AB148" i="2"/>
  <c r="AF147" i="2"/>
  <c r="X147" i="2"/>
  <c r="AB146" i="2"/>
  <c r="AF145" i="2"/>
  <c r="X145" i="2"/>
  <c r="AB144" i="2"/>
  <c r="AF143" i="2"/>
  <c r="X143" i="2"/>
  <c r="AB142" i="2"/>
  <c r="U142" i="2"/>
  <c r="AD152" i="2"/>
  <c r="Z151" i="2"/>
  <c r="V150" i="2"/>
  <c r="AD148" i="2"/>
  <c r="Z147" i="2"/>
  <c r="V146" i="2"/>
  <c r="AD144" i="2"/>
  <c r="Z143" i="2"/>
  <c r="V142" i="2"/>
  <c r="AC152" i="2"/>
  <c r="Y151" i="2"/>
  <c r="U150" i="2"/>
  <c r="AC148" i="2"/>
  <c r="Y147" i="2"/>
  <c r="U146" i="2"/>
  <c r="AC144" i="2"/>
  <c r="Y143" i="2"/>
  <c r="AB153" i="2"/>
  <c r="X152" i="2"/>
  <c r="AF150" i="2"/>
  <c r="AB149" i="2"/>
  <c r="X148" i="2"/>
  <c r="AF146" i="2"/>
  <c r="AB145" i="2"/>
  <c r="X144" i="2"/>
  <c r="AF142" i="2"/>
  <c r="AE152" i="2"/>
  <c r="AA151" i="2"/>
  <c r="W150" i="2"/>
  <c r="AE148" i="2"/>
  <c r="AA147" i="2"/>
  <c r="W146" i="2"/>
  <c r="AE144" i="2"/>
  <c r="AA143" i="2"/>
  <c r="W142" i="2"/>
  <c r="U152" i="2"/>
  <c r="Y149" i="2"/>
  <c r="AC146" i="2"/>
  <c r="U144" i="2"/>
  <c r="AB151" i="2"/>
  <c r="AF148" i="2"/>
  <c r="X146" i="2"/>
  <c r="AB143" i="2"/>
  <c r="AA153" i="2"/>
  <c r="AE150" i="2"/>
  <c r="W148" i="2"/>
  <c r="AA145" i="2"/>
  <c r="AE142" i="2"/>
  <c r="Y153" i="2"/>
  <c r="AC150" i="2"/>
  <c r="U148" i="2"/>
  <c r="Y145" i="2"/>
  <c r="AC142" i="2"/>
  <c r="AF152" i="2"/>
  <c r="X150" i="2"/>
  <c r="AB147" i="2"/>
  <c r="AF144" i="2"/>
  <c r="X142" i="2"/>
  <c r="V152" i="2"/>
  <c r="Z149" i="2"/>
  <c r="AD146" i="2"/>
  <c r="V144" i="2"/>
  <c r="AD150" i="2"/>
  <c r="AA149" i="2"/>
  <c r="V148" i="2"/>
  <c r="AE146" i="2"/>
  <c r="Z145" i="2"/>
  <c r="W144" i="2"/>
  <c r="Z153" i="2"/>
  <c r="AD142" i="2"/>
  <c r="W152" i="2"/>
  <c r="AF69" i="3"/>
  <c r="X69" i="3"/>
  <c r="AB68" i="3"/>
  <c r="AF67" i="3"/>
  <c r="X67" i="3"/>
  <c r="AB66" i="3"/>
  <c r="AF65" i="3"/>
  <c r="X65" i="3"/>
  <c r="AB64" i="3"/>
  <c r="AF63" i="3"/>
  <c r="X63" i="3"/>
  <c r="AB62" i="3"/>
  <c r="AF61" i="3"/>
  <c r="X61" i="3"/>
  <c r="AB60" i="3"/>
  <c r="AF59" i="3"/>
  <c r="X59" i="3"/>
  <c r="AB58" i="3"/>
  <c r="U58" i="3"/>
  <c r="AE69" i="3"/>
  <c r="V69" i="3"/>
  <c r="Y68" i="3"/>
  <c r="AB67" i="3"/>
  <c r="AE66" i="3"/>
  <c r="V66" i="3"/>
  <c r="Y65" i="3"/>
  <c r="AA64" i="3"/>
  <c r="AD63" i="3"/>
  <c r="U63" i="3"/>
  <c r="X62" i="3"/>
  <c r="AA61" i="3"/>
  <c r="AD60" i="3"/>
  <c r="U60" i="3"/>
  <c r="W59" i="3"/>
  <c r="Z58" i="3"/>
  <c r="AD69" i="3"/>
  <c r="U69" i="3"/>
  <c r="X68" i="3"/>
  <c r="AA67" i="3"/>
  <c r="AD66" i="3"/>
  <c r="U66" i="3"/>
  <c r="W65" i="3"/>
  <c r="Z64" i="3"/>
  <c r="AC63" i="3"/>
  <c r="AF62" i="3"/>
  <c r="W62" i="3"/>
  <c r="Z61" i="3"/>
  <c r="AC60" i="3"/>
  <c r="AE59" i="3"/>
  <c r="V59" i="3"/>
  <c r="Y58" i="3"/>
  <c r="AC69" i="3"/>
  <c r="AF68" i="3"/>
  <c r="W68" i="3"/>
  <c r="Z67" i="3"/>
  <c r="AC66" i="3"/>
  <c r="AE65" i="3"/>
  <c r="V65" i="3"/>
  <c r="Y64" i="3"/>
  <c r="AB63" i="3"/>
  <c r="AE62" i="3"/>
  <c r="V62" i="3"/>
  <c r="Y61" i="3"/>
  <c r="AA60" i="3"/>
  <c r="AD59" i="3"/>
  <c r="U59" i="3"/>
  <c r="X58" i="3"/>
  <c r="Y69" i="3"/>
  <c r="AA68" i="3"/>
  <c r="AD67" i="3"/>
  <c r="U67" i="3"/>
  <c r="X66" i="3"/>
  <c r="AA65" i="3"/>
  <c r="AD64" i="3"/>
  <c r="U64" i="3"/>
  <c r="W63" i="3"/>
  <c r="Z62" i="3"/>
  <c r="AC61" i="3"/>
  <c r="AF60" i="3"/>
  <c r="W60" i="3"/>
  <c r="Z59" i="3"/>
  <c r="AC58" i="3"/>
  <c r="Z68" i="3"/>
  <c r="AF66" i="3"/>
  <c r="Z65" i="3"/>
  <c r="AE63" i="3"/>
  <c r="Y62" i="3"/>
  <c r="AE60" i="3"/>
  <c r="Y59" i="3"/>
  <c r="AB69" i="3"/>
  <c r="V68" i="3"/>
  <c r="AA66" i="3"/>
  <c r="U65" i="3"/>
  <c r="AA63" i="3"/>
  <c r="U62" i="3"/>
  <c r="Z60" i="3"/>
  <c r="AF58" i="3"/>
  <c r="AA69" i="3"/>
  <c r="U68" i="3"/>
  <c r="Z66" i="3"/>
  <c r="AF64" i="3"/>
  <c r="Z63" i="3"/>
  <c r="AE61" i="3"/>
  <c r="Y60" i="3"/>
  <c r="AE58" i="3"/>
  <c r="AC68" i="3"/>
  <c r="V67" i="3"/>
  <c r="AB65" i="3"/>
  <c r="V64" i="3"/>
  <c r="AA62" i="3"/>
  <c r="U61" i="3"/>
  <c r="AA59" i="3"/>
  <c r="AE67" i="3"/>
  <c r="AE64" i="3"/>
  <c r="AD61" i="3"/>
  <c r="AD58" i="3"/>
  <c r="AC67" i="3"/>
  <c r="AC64" i="3"/>
  <c r="AB61" i="3"/>
  <c r="AA58" i="3"/>
  <c r="Y67" i="3"/>
  <c r="X64" i="3"/>
  <c r="W61" i="3"/>
  <c r="W58" i="3"/>
  <c r="AD68" i="3"/>
  <c r="AC65" i="3"/>
  <c r="AC62" i="3"/>
  <c r="AB59" i="3"/>
  <c r="Z69" i="3"/>
  <c r="Y63" i="3"/>
  <c r="W69" i="3"/>
  <c r="V63" i="3"/>
  <c r="AE68" i="3"/>
  <c r="AD62" i="3"/>
  <c r="W67" i="3"/>
  <c r="V61" i="3"/>
  <c r="W66" i="3"/>
  <c r="V60" i="3"/>
  <c r="AD65" i="3"/>
  <c r="AC59" i="3"/>
  <c r="W64" i="3"/>
  <c r="V58" i="3"/>
  <c r="Y66" i="3"/>
  <c r="X60" i="3"/>
  <c r="AA6" i="11" a="1"/>
  <c r="O170" i="11" a="1"/>
  <c r="O226" i="11" a="1"/>
  <c r="U44" i="3" a="1"/>
  <c r="U72" i="3" a="1"/>
  <c r="U128" i="1" a="1"/>
  <c r="U100" i="1" a="1"/>
  <c r="U114" i="3" a="1"/>
  <c r="U156" i="2" a="1"/>
  <c r="AD6" i="11" a="1"/>
  <c r="U114" i="2" a="1"/>
  <c r="U142" i="1" a="1"/>
  <c r="V209" i="11"/>
  <c r="Z208" i="11"/>
  <c r="R208" i="11"/>
  <c r="V207" i="11"/>
  <c r="Z206" i="11"/>
  <c r="R206" i="11"/>
  <c r="V205" i="11"/>
  <c r="Z204" i="11"/>
  <c r="R204" i="11"/>
  <c r="V203" i="11"/>
  <c r="Z202" i="11"/>
  <c r="R202" i="11"/>
  <c r="V201" i="11"/>
  <c r="Z200" i="11"/>
  <c r="R200" i="11"/>
  <c r="V199" i="11"/>
  <c r="Z198" i="11"/>
  <c r="R198" i="11"/>
  <c r="T209" i="11"/>
  <c r="W208" i="11"/>
  <c r="Z207" i="11"/>
  <c r="Q207" i="11"/>
  <c r="T206" i="11"/>
  <c r="W205" i="11"/>
  <c r="Y209" i="11"/>
  <c r="P209" i="11"/>
  <c r="S208" i="11"/>
  <c r="U207" i="11"/>
  <c r="X206" i="11"/>
  <c r="O206" i="11"/>
  <c r="R205" i="11"/>
  <c r="U204" i="11"/>
  <c r="X203" i="11"/>
  <c r="O203" i="11"/>
  <c r="Q202" i="11"/>
  <c r="T201" i="11"/>
  <c r="W200" i="11"/>
  <c r="Z199" i="11"/>
  <c r="Q199" i="11"/>
  <c r="T198" i="11"/>
  <c r="R209" i="11"/>
  <c r="Q208" i="11"/>
  <c r="R207" i="11"/>
  <c r="Q206" i="11"/>
  <c r="Q205" i="11"/>
  <c r="S204" i="11"/>
  <c r="T203" i="11"/>
  <c r="V202" i="11"/>
  <c r="X201" i="11"/>
  <c r="Y200" i="11"/>
  <c r="O200" i="11"/>
  <c r="P199" i="11"/>
  <c r="Q198" i="11"/>
  <c r="Q209" i="11"/>
  <c r="P208" i="11"/>
  <c r="P207" i="11"/>
  <c r="P206" i="11"/>
  <c r="P205" i="11"/>
  <c r="Q204" i="11"/>
  <c r="S203" i="11"/>
  <c r="U202" i="11"/>
  <c r="W201" i="11"/>
  <c r="X200" i="11"/>
  <c r="Y199" i="11"/>
  <c r="O199" i="11"/>
  <c r="P198" i="11"/>
  <c r="O209" i="11"/>
  <c r="O208" i="11"/>
  <c r="O207" i="11"/>
  <c r="Z205" i="11"/>
  <c r="O205" i="11"/>
  <c r="P204" i="11"/>
  <c r="R203" i="11"/>
  <c r="T202" i="11"/>
  <c r="U201" i="11"/>
  <c r="V200" i="11"/>
  <c r="X199" i="11"/>
  <c r="Y198" i="11"/>
  <c r="W209" i="11"/>
  <c r="V208" i="11"/>
  <c r="W207" i="11"/>
  <c r="V206" i="11"/>
  <c r="U205" i="11"/>
  <c r="W204" i="11"/>
  <c r="Y203" i="11"/>
  <c r="Y202" i="11"/>
  <c r="O202" i="11"/>
  <c r="Q201" i="11"/>
  <c r="S200" i="11"/>
  <c r="T199" i="11"/>
  <c r="V198" i="11"/>
  <c r="S209" i="11"/>
  <c r="S207" i="11"/>
  <c r="S205" i="11"/>
  <c r="U203" i="11"/>
  <c r="Y201" i="11"/>
  <c r="P200" i="11"/>
  <c r="S198" i="11"/>
  <c r="Y208" i="11"/>
  <c r="Y206" i="11"/>
  <c r="Y204" i="11"/>
  <c r="Q203" i="11"/>
  <c r="S201" i="11"/>
  <c r="W199" i="11"/>
  <c r="O198" i="11"/>
  <c r="X208" i="11"/>
  <c r="W206" i="11"/>
  <c r="X204" i="11"/>
  <c r="P203" i="11"/>
  <c r="R201" i="11"/>
  <c r="U199" i="11"/>
  <c r="Z209" i="11"/>
  <c r="Y207" i="11"/>
  <c r="Y205" i="11"/>
  <c r="O204" i="11"/>
  <c r="S202" i="11"/>
  <c r="U200" i="11"/>
  <c r="X198" i="11"/>
  <c r="U209" i="11"/>
  <c r="T205" i="11"/>
  <c r="Z201" i="11"/>
  <c r="U198" i="11"/>
  <c r="U208" i="11"/>
  <c r="V204" i="11"/>
  <c r="P201" i="11"/>
  <c r="T208" i="11"/>
  <c r="T204" i="11"/>
  <c r="O201" i="11"/>
  <c r="U206" i="11"/>
  <c r="X202" i="11"/>
  <c r="S199" i="11"/>
  <c r="Z203" i="11"/>
  <c r="W203" i="11"/>
  <c r="W202" i="11"/>
  <c r="S206" i="11"/>
  <c r="R199" i="11"/>
  <c r="X205" i="11"/>
  <c r="P202" i="11"/>
  <c r="T200" i="11"/>
  <c r="T207" i="11"/>
  <c r="Q200" i="11"/>
  <c r="W198" i="11"/>
  <c r="X207" i="11"/>
  <c r="X209" i="11"/>
  <c r="O142" i="11" a="1"/>
  <c r="U2" i="3" a="1"/>
  <c r="U44" i="1" a="1"/>
  <c r="U170" i="1" a="1"/>
  <c r="U44" i="2" a="1"/>
  <c r="U184" i="2" a="1"/>
  <c r="U170" i="2" a="1"/>
  <c r="U128" i="2" a="1"/>
  <c r="U156" i="3" a="1"/>
  <c r="U72" i="1" a="1"/>
  <c r="U30" i="1" a="1"/>
  <c r="U86" i="1" a="1"/>
  <c r="U16" i="1" a="1"/>
  <c r="U30" i="2" a="1"/>
  <c r="U184" i="3" a="1"/>
  <c r="U2" i="2" a="1"/>
  <c r="U114" i="1" a="1"/>
  <c r="U58" i="1" a="1"/>
  <c r="U16" i="3" a="1"/>
  <c r="U86" i="2" a="1"/>
  <c r="U16" i="2" a="1"/>
  <c r="U156" i="1" a="1"/>
  <c r="Z153" i="1" l="1"/>
  <c r="AD152" i="1"/>
  <c r="V152" i="1"/>
  <c r="Z151" i="1"/>
  <c r="AD150" i="1"/>
  <c r="V150" i="1"/>
  <c r="Z149" i="1"/>
  <c r="AD148" i="1"/>
  <c r="V148" i="1"/>
  <c r="Z147" i="1"/>
  <c r="AD146" i="1"/>
  <c r="V146" i="1"/>
  <c r="Z145" i="1"/>
  <c r="AD144" i="1"/>
  <c r="V144" i="1"/>
  <c r="Z143" i="1"/>
  <c r="AD142" i="1"/>
  <c r="V142" i="1"/>
  <c r="Y153" i="1"/>
  <c r="AC152" i="1"/>
  <c r="U152" i="1"/>
  <c r="Y151" i="1"/>
  <c r="AC150" i="1"/>
  <c r="U150" i="1"/>
  <c r="Y149" i="1"/>
  <c r="AC148" i="1"/>
  <c r="U148" i="1"/>
  <c r="Y147" i="1"/>
  <c r="AC146" i="1"/>
  <c r="U146" i="1"/>
  <c r="Y145" i="1"/>
  <c r="AC144" i="1"/>
  <c r="U144" i="1"/>
  <c r="Y143" i="1"/>
  <c r="AC142" i="1"/>
  <c r="AF153" i="1"/>
  <c r="X153" i="1"/>
  <c r="AB152" i="1"/>
  <c r="AF151" i="1"/>
  <c r="X151" i="1"/>
  <c r="AB150" i="1"/>
  <c r="AF149" i="1"/>
  <c r="X149" i="1"/>
  <c r="AB148" i="1"/>
  <c r="AF147" i="1"/>
  <c r="X147" i="1"/>
  <c r="AB146" i="1"/>
  <c r="AF145" i="1"/>
  <c r="X145" i="1"/>
  <c r="AB144" i="1"/>
  <c r="AF143" i="1"/>
  <c r="X143" i="1"/>
  <c r="AB142" i="1"/>
  <c r="U142" i="1"/>
  <c r="AA153" i="1"/>
  <c r="AE152" i="1"/>
  <c r="W152" i="1"/>
  <c r="AA151" i="1"/>
  <c r="AE150" i="1"/>
  <c r="W150" i="1"/>
  <c r="AA149" i="1"/>
  <c r="AE148" i="1"/>
  <c r="W148" i="1"/>
  <c r="AA147" i="1"/>
  <c r="AE146" i="1"/>
  <c r="W146" i="1"/>
  <c r="AA145" i="1"/>
  <c r="AE144" i="1"/>
  <c r="W144" i="1"/>
  <c r="AA143" i="1"/>
  <c r="AE142" i="1"/>
  <c r="W142" i="1"/>
  <c r="AF152" i="1"/>
  <c r="AB151" i="1"/>
  <c r="X150" i="1"/>
  <c r="AF148" i="1"/>
  <c r="AB147" i="1"/>
  <c r="X146" i="1"/>
  <c r="AF144" i="1"/>
  <c r="AB143" i="1"/>
  <c r="X142" i="1"/>
  <c r="AA150" i="1"/>
  <c r="AA146" i="1"/>
  <c r="AA142" i="1"/>
  <c r="V149" i="1"/>
  <c r="AE153" i="1"/>
  <c r="AA152" i="1"/>
  <c r="W151" i="1"/>
  <c r="AE149" i="1"/>
  <c r="AA148" i="1"/>
  <c r="W147" i="1"/>
  <c r="AE145" i="1"/>
  <c r="AA144" i="1"/>
  <c r="W143" i="1"/>
  <c r="AC153" i="1"/>
  <c r="AF142" i="1"/>
  <c r="AE151" i="1"/>
  <c r="AE147" i="1"/>
  <c r="AE143" i="1"/>
  <c r="V153" i="1"/>
  <c r="V145" i="1"/>
  <c r="AD153" i="1"/>
  <c r="Z152" i="1"/>
  <c r="V151" i="1"/>
  <c r="AD149" i="1"/>
  <c r="Z148" i="1"/>
  <c r="V147" i="1"/>
  <c r="AD145" i="1"/>
  <c r="Z144" i="1"/>
  <c r="V143" i="1"/>
  <c r="Y152" i="1"/>
  <c r="U151" i="1"/>
  <c r="AC149" i="1"/>
  <c r="Y148" i="1"/>
  <c r="U147" i="1"/>
  <c r="AC145" i="1"/>
  <c r="Y144" i="1"/>
  <c r="U143" i="1"/>
  <c r="AB153" i="1"/>
  <c r="AF150" i="1"/>
  <c r="X148" i="1"/>
  <c r="AF146" i="1"/>
  <c r="AB145" i="1"/>
  <c r="X144" i="1"/>
  <c r="AD147" i="1"/>
  <c r="AD143" i="1"/>
  <c r="AB149" i="1"/>
  <c r="Z142" i="1"/>
  <c r="Z150" i="1"/>
  <c r="U153" i="1"/>
  <c r="AC151" i="1"/>
  <c r="Y150" i="1"/>
  <c r="U149" i="1"/>
  <c r="AC147" i="1"/>
  <c r="Y146" i="1"/>
  <c r="U145" i="1"/>
  <c r="AC143" i="1"/>
  <c r="Y142" i="1"/>
  <c r="X152" i="1"/>
  <c r="W153" i="1"/>
  <c r="W149" i="1"/>
  <c r="W145" i="1"/>
  <c r="AD151" i="1"/>
  <c r="Z146" i="1"/>
  <c r="AF181" i="2"/>
  <c r="X181" i="2"/>
  <c r="AB180" i="2"/>
  <c r="AF179" i="2"/>
  <c r="X179" i="2"/>
  <c r="AB178" i="2"/>
  <c r="AF177" i="2"/>
  <c r="X177" i="2"/>
  <c r="AB176" i="2"/>
  <c r="AF175" i="2"/>
  <c r="X175" i="2"/>
  <c r="AB174" i="2"/>
  <c r="AF173" i="2"/>
  <c r="X173" i="2"/>
  <c r="AB172" i="2"/>
  <c r="AF171" i="2"/>
  <c r="X171" i="2"/>
  <c r="AB170" i="2"/>
  <c r="U170" i="2"/>
  <c r="AC181" i="2"/>
  <c r="AF180" i="2"/>
  <c r="W180" i="2"/>
  <c r="Z179" i="2"/>
  <c r="AC178" i="2"/>
  <c r="AE177" i="2"/>
  <c r="V177" i="2"/>
  <c r="Y176" i="2"/>
  <c r="AB175" i="2"/>
  <c r="AE174" i="2"/>
  <c r="V174" i="2"/>
  <c r="Y173" i="2"/>
  <c r="AA172" i="2"/>
  <c r="AD171" i="2"/>
  <c r="U171" i="2"/>
  <c r="X170" i="2"/>
  <c r="AB181" i="2"/>
  <c r="AE180" i="2"/>
  <c r="V180" i="2"/>
  <c r="Y179" i="2"/>
  <c r="AA178" i="2"/>
  <c r="AD177" i="2"/>
  <c r="U177" i="2"/>
  <c r="X176" i="2"/>
  <c r="AA175" i="2"/>
  <c r="AD174" i="2"/>
  <c r="U174" i="2"/>
  <c r="W173" i="2"/>
  <c r="Z172" i="2"/>
  <c r="AC171" i="2"/>
  <c r="AF170" i="2"/>
  <c r="W170" i="2"/>
  <c r="AA181" i="2"/>
  <c r="AD180" i="2"/>
  <c r="U180" i="2"/>
  <c r="W179" i="2"/>
  <c r="Z178" i="2"/>
  <c r="AC177" i="2"/>
  <c r="AF176" i="2"/>
  <c r="W176" i="2"/>
  <c r="Z175" i="2"/>
  <c r="AC174" i="2"/>
  <c r="AE173" i="2"/>
  <c r="V173" i="2"/>
  <c r="Y172" i="2"/>
  <c r="AB171" i="2"/>
  <c r="AE170" i="2"/>
  <c r="V170" i="2"/>
  <c r="AD181" i="2"/>
  <c r="U181" i="2"/>
  <c r="X180" i="2"/>
  <c r="AA179" i="2"/>
  <c r="AD178" i="2"/>
  <c r="U178" i="2"/>
  <c r="W177" i="2"/>
  <c r="Z176" i="2"/>
  <c r="AC175" i="2"/>
  <c r="AF174" i="2"/>
  <c r="W174" i="2"/>
  <c r="Z173" i="2"/>
  <c r="AC172" i="2"/>
  <c r="AE171" i="2"/>
  <c r="V171" i="2"/>
  <c r="Y170" i="2"/>
  <c r="AA180" i="2"/>
  <c r="U179" i="2"/>
  <c r="AA177" i="2"/>
  <c r="U176" i="2"/>
  <c r="Z174" i="2"/>
  <c r="AF172" i="2"/>
  <c r="Z171" i="2"/>
  <c r="Z180" i="2"/>
  <c r="AF178" i="2"/>
  <c r="Z177" i="2"/>
  <c r="AE175" i="2"/>
  <c r="Y174" i="2"/>
  <c r="AE172" i="2"/>
  <c r="Y171" i="2"/>
  <c r="AE181" i="2"/>
  <c r="Y180" i="2"/>
  <c r="AE178" i="2"/>
  <c r="Y177" i="2"/>
  <c r="AD175" i="2"/>
  <c r="X174" i="2"/>
  <c r="AD172" i="2"/>
  <c r="W171" i="2"/>
  <c r="AC180" i="2"/>
  <c r="V179" i="2"/>
  <c r="AB177" i="2"/>
  <c r="V176" i="2"/>
  <c r="AA174" i="2"/>
  <c r="U173" i="2"/>
  <c r="AA171" i="2"/>
  <c r="Y181" i="2"/>
  <c r="X178" i="2"/>
  <c r="W175" i="2"/>
  <c r="W172" i="2"/>
  <c r="W181" i="2"/>
  <c r="W178" i="2"/>
  <c r="V175" i="2"/>
  <c r="V172" i="2"/>
  <c r="V181" i="2"/>
  <c r="V178" i="2"/>
  <c r="U175" i="2"/>
  <c r="U172" i="2"/>
  <c r="AD179" i="2"/>
  <c r="AD176" i="2"/>
  <c r="AC173" i="2"/>
  <c r="AC170" i="2"/>
  <c r="AC179" i="2"/>
  <c r="AC176" i="2"/>
  <c r="AB173" i="2"/>
  <c r="AA170" i="2"/>
  <c r="Z181" i="2"/>
  <c r="Y178" i="2"/>
  <c r="Y175" i="2"/>
  <c r="X172" i="2"/>
  <c r="AD173" i="2"/>
  <c r="AA173" i="2"/>
  <c r="AD170" i="2"/>
  <c r="Z170" i="2"/>
  <c r="AE179" i="2"/>
  <c r="AB179" i="2"/>
  <c r="AE176" i="2"/>
  <c r="AA176" i="2"/>
  <c r="AD27" i="1"/>
  <c r="V27" i="1"/>
  <c r="Z26" i="1"/>
  <c r="AD25" i="1"/>
  <c r="V25" i="1"/>
  <c r="Z24" i="1"/>
  <c r="AD23" i="1"/>
  <c r="V23" i="1"/>
  <c r="Z22" i="1"/>
  <c r="AD21" i="1"/>
  <c r="V21" i="1"/>
  <c r="Z20" i="1"/>
  <c r="AD19" i="1"/>
  <c r="V19" i="1"/>
  <c r="Z18" i="1"/>
  <c r="AD17" i="1"/>
  <c r="V17" i="1"/>
  <c r="Z16" i="1"/>
  <c r="AC27" i="1"/>
  <c r="U27" i="1"/>
  <c r="Y26" i="1"/>
  <c r="AC25" i="1"/>
  <c r="Y24" i="1"/>
  <c r="AC23" i="1"/>
  <c r="U23" i="1"/>
  <c r="Y22" i="1"/>
  <c r="AC21" i="1"/>
  <c r="U21" i="1"/>
  <c r="Y20" i="1"/>
  <c r="AC19" i="1"/>
  <c r="U19" i="1"/>
  <c r="Y18" i="1"/>
  <c r="AC17" i="1"/>
  <c r="U17" i="1"/>
  <c r="Y16" i="1"/>
  <c r="AF26" i="1"/>
  <c r="Z27" i="1"/>
  <c r="AD26" i="1"/>
  <c r="Z25" i="1"/>
  <c r="V24" i="1"/>
  <c r="AD22" i="1"/>
  <c r="V22" i="1"/>
  <c r="AD20" i="1"/>
  <c r="Z19" i="1"/>
  <c r="AD16" i="1"/>
  <c r="U24" i="1"/>
  <c r="Y21" i="1"/>
  <c r="AC18" i="1"/>
  <c r="AF27" i="1"/>
  <c r="AF25" i="1"/>
  <c r="AF23" i="1"/>
  <c r="AF21" i="1"/>
  <c r="X19" i="1"/>
  <c r="AB16" i="1"/>
  <c r="U25" i="1"/>
  <c r="AB27" i="1"/>
  <c r="X26" i="1"/>
  <c r="AF24" i="1"/>
  <c r="X24" i="1"/>
  <c r="AF22" i="1"/>
  <c r="AF20" i="1"/>
  <c r="AB19" i="1"/>
  <c r="AB17" i="1"/>
  <c r="AC26" i="1"/>
  <c r="U26" i="1"/>
  <c r="AC24" i="1"/>
  <c r="U22" i="1"/>
  <c r="AC20" i="1"/>
  <c r="U18" i="1"/>
  <c r="AC16" i="1"/>
  <c r="X27" i="1"/>
  <c r="AB24" i="1"/>
  <c r="AB22" i="1"/>
  <c r="AB20" i="1"/>
  <c r="AF17" i="1"/>
  <c r="U16" i="1"/>
  <c r="AB21" i="1"/>
  <c r="X18" i="1"/>
  <c r="X16" i="1"/>
  <c r="AA27" i="1"/>
  <c r="AE26" i="1"/>
  <c r="W26" i="1"/>
  <c r="AA25" i="1"/>
  <c r="W24" i="1"/>
  <c r="AA23" i="1"/>
  <c r="AE22" i="1"/>
  <c r="W22" i="1"/>
  <c r="AA21" i="1"/>
  <c r="AE20" i="1"/>
  <c r="W20" i="1"/>
  <c r="AA19" i="1"/>
  <c r="AE18" i="1"/>
  <c r="W18" i="1"/>
  <c r="AA17" i="1"/>
  <c r="AE16" i="1"/>
  <c r="W16" i="1"/>
  <c r="V26" i="1"/>
  <c r="Z23" i="1"/>
  <c r="V20" i="1"/>
  <c r="Z17" i="1"/>
  <c r="Y27" i="1"/>
  <c r="Y25" i="1"/>
  <c r="AC22" i="1"/>
  <c r="U20" i="1"/>
  <c r="Y17" i="1"/>
  <c r="AF19" i="1"/>
  <c r="AE24" i="1"/>
  <c r="AD24" i="1"/>
  <c r="V18" i="1"/>
  <c r="AE27" i="1"/>
  <c r="W27" i="1"/>
  <c r="AA26" i="1"/>
  <c r="AE25" i="1"/>
  <c r="W25" i="1"/>
  <c r="AA24" i="1"/>
  <c r="AE23" i="1"/>
  <c r="W23" i="1"/>
  <c r="AA22" i="1"/>
  <c r="AE21" i="1"/>
  <c r="W21" i="1"/>
  <c r="AA20" i="1"/>
  <c r="AE19" i="1"/>
  <c r="W19" i="1"/>
  <c r="AA18" i="1"/>
  <c r="AE17" i="1"/>
  <c r="W17" i="1"/>
  <c r="AA16" i="1"/>
  <c r="AB25" i="1"/>
  <c r="AB23" i="1"/>
  <c r="X22" i="1"/>
  <c r="X20" i="1"/>
  <c r="AF18" i="1"/>
  <c r="AF16" i="1"/>
  <c r="Z21" i="1"/>
  <c r="AD18" i="1"/>
  <c r="V16" i="1"/>
  <c r="Y23" i="1"/>
  <c r="Y19" i="1"/>
  <c r="AB26" i="1"/>
  <c r="X25" i="1"/>
  <c r="X23" i="1"/>
  <c r="X21" i="1"/>
  <c r="AB18" i="1"/>
  <c r="X17" i="1"/>
  <c r="AA97" i="2"/>
  <c r="AE96" i="2"/>
  <c r="W96" i="2"/>
  <c r="AA95" i="2"/>
  <c r="AE94" i="2"/>
  <c r="W94" i="2"/>
  <c r="AA93" i="2"/>
  <c r="AE92" i="2"/>
  <c r="W92" i="2"/>
  <c r="AA91" i="2"/>
  <c r="AE90" i="2"/>
  <c r="W90" i="2"/>
  <c r="AA89" i="2"/>
  <c r="AE88" i="2"/>
  <c r="W88" i="2"/>
  <c r="AA87" i="2"/>
  <c r="AE86" i="2"/>
  <c r="W86" i="2"/>
  <c r="Z97" i="2"/>
  <c r="AD96" i="2"/>
  <c r="V96" i="2"/>
  <c r="Z95" i="2"/>
  <c r="AD94" i="2"/>
  <c r="V94" i="2"/>
  <c r="Z93" i="2"/>
  <c r="AD92" i="2"/>
  <c r="V92" i="2"/>
  <c r="Z91" i="2"/>
  <c r="AD90" i="2"/>
  <c r="V90" i="2"/>
  <c r="Z89" i="2"/>
  <c r="AD88" i="2"/>
  <c r="V88" i="2"/>
  <c r="Z87" i="2"/>
  <c r="AD86" i="2"/>
  <c r="V86" i="2"/>
  <c r="Y97" i="2"/>
  <c r="AC96" i="2"/>
  <c r="U96" i="2"/>
  <c r="Y95" i="2"/>
  <c r="AC94" i="2"/>
  <c r="U94" i="2"/>
  <c r="Y93" i="2"/>
  <c r="AC92" i="2"/>
  <c r="U92" i="2"/>
  <c r="Y91" i="2"/>
  <c r="AC90" i="2"/>
  <c r="U90" i="2"/>
  <c r="Y89" i="2"/>
  <c r="AC88" i="2"/>
  <c r="U88" i="2"/>
  <c r="Y87" i="2"/>
  <c r="AC86" i="2"/>
  <c r="AB97" i="2"/>
  <c r="AF96" i="2"/>
  <c r="X96" i="2"/>
  <c r="AB95" i="2"/>
  <c r="AF94" i="2"/>
  <c r="X94" i="2"/>
  <c r="AB93" i="2"/>
  <c r="AF92" i="2"/>
  <c r="X92" i="2"/>
  <c r="AB91" i="2"/>
  <c r="AF90" i="2"/>
  <c r="X90" i="2"/>
  <c r="AB89" i="2"/>
  <c r="AF88" i="2"/>
  <c r="X88" i="2"/>
  <c r="AB87" i="2"/>
  <c r="AF86" i="2"/>
  <c r="X86" i="2"/>
  <c r="AE97" i="2"/>
  <c r="AA96" i="2"/>
  <c r="W95" i="2"/>
  <c r="AE93" i="2"/>
  <c r="AA92" i="2"/>
  <c r="W91" i="2"/>
  <c r="AE89" i="2"/>
  <c r="AA88" i="2"/>
  <c r="W87" i="2"/>
  <c r="AD97" i="2"/>
  <c r="Z96" i="2"/>
  <c r="V95" i="2"/>
  <c r="AD93" i="2"/>
  <c r="Z92" i="2"/>
  <c r="V91" i="2"/>
  <c r="AD89" i="2"/>
  <c r="Z88" i="2"/>
  <c r="V87" i="2"/>
  <c r="AC97" i="2"/>
  <c r="Y96" i="2"/>
  <c r="U95" i="2"/>
  <c r="AC93" i="2"/>
  <c r="Y92" i="2"/>
  <c r="U91" i="2"/>
  <c r="AC89" i="2"/>
  <c r="Y88" i="2"/>
  <c r="U87" i="2"/>
  <c r="AF97" i="2"/>
  <c r="AB96" i="2"/>
  <c r="X95" i="2"/>
  <c r="AF93" i="2"/>
  <c r="AB92" i="2"/>
  <c r="X91" i="2"/>
  <c r="AF89" i="2"/>
  <c r="AB88" i="2"/>
  <c r="X87" i="2"/>
  <c r="U86" i="2"/>
  <c r="V97" i="2"/>
  <c r="Z94" i="2"/>
  <c r="AD91" i="2"/>
  <c r="V89" i="2"/>
  <c r="Z86" i="2"/>
  <c r="U97" i="2"/>
  <c r="Y94" i="2"/>
  <c r="AC91" i="2"/>
  <c r="U89" i="2"/>
  <c r="Y86" i="2"/>
  <c r="AF95" i="2"/>
  <c r="X93" i="2"/>
  <c r="AB90" i="2"/>
  <c r="AF87" i="2"/>
  <c r="AD95" i="2"/>
  <c r="V93" i="2"/>
  <c r="Z90" i="2"/>
  <c r="AD87" i="2"/>
  <c r="AC95" i="2"/>
  <c r="U93" i="2"/>
  <c r="Y90" i="2"/>
  <c r="AC87" i="2"/>
  <c r="W97" i="2"/>
  <c r="AA94" i="2"/>
  <c r="AE91" i="2"/>
  <c r="W89" i="2"/>
  <c r="AA86" i="2"/>
  <c r="AE87" i="2"/>
  <c r="X97" i="2"/>
  <c r="AB86" i="2"/>
  <c r="AE95" i="2"/>
  <c r="AB94" i="2"/>
  <c r="W93" i="2"/>
  <c r="AF91" i="2"/>
  <c r="AA90" i="2"/>
  <c r="X89" i="2"/>
  <c r="Y27" i="3"/>
  <c r="AC26" i="3"/>
  <c r="U26" i="3"/>
  <c r="Y25" i="3"/>
  <c r="AC24" i="3"/>
  <c r="U24" i="3"/>
  <c r="Y23" i="3"/>
  <c r="AC22" i="3"/>
  <c r="U22" i="3"/>
  <c r="Y21" i="3"/>
  <c r="AC20" i="3"/>
  <c r="U20" i="3"/>
  <c r="Y19" i="3"/>
  <c r="AC18" i="3"/>
  <c r="U18" i="3"/>
  <c r="Y17" i="3"/>
  <c r="AC16" i="3"/>
  <c r="AF27" i="3"/>
  <c r="X27" i="3"/>
  <c r="AB26" i="3"/>
  <c r="AF25" i="3"/>
  <c r="X25" i="3"/>
  <c r="AB24" i="3"/>
  <c r="AF23" i="3"/>
  <c r="X23" i="3"/>
  <c r="AB22" i="3"/>
  <c r="AF21" i="3"/>
  <c r="X21" i="3"/>
  <c r="AB20" i="3"/>
  <c r="AF19" i="3"/>
  <c r="X19" i="3"/>
  <c r="AB18" i="3"/>
  <c r="AF17" i="3"/>
  <c r="X17" i="3"/>
  <c r="AB16" i="3"/>
  <c r="U16" i="3"/>
  <c r="AE27" i="3"/>
  <c r="W27" i="3"/>
  <c r="AA26" i="3"/>
  <c r="AE25" i="3"/>
  <c r="W25" i="3"/>
  <c r="AA24" i="3"/>
  <c r="AE23" i="3"/>
  <c r="W23" i="3"/>
  <c r="AA22" i="3"/>
  <c r="AE21" i="3"/>
  <c r="W21" i="3"/>
  <c r="AA20" i="3"/>
  <c r="AE19" i="3"/>
  <c r="W19" i="3"/>
  <c r="AA18" i="3"/>
  <c r="AE17" i="3"/>
  <c r="W17" i="3"/>
  <c r="AA16" i="3"/>
  <c r="AA27" i="3"/>
  <c r="AE26" i="3"/>
  <c r="W26" i="3"/>
  <c r="AA25" i="3"/>
  <c r="AE24" i="3"/>
  <c r="W24" i="3"/>
  <c r="AA23" i="3"/>
  <c r="AE22" i="3"/>
  <c r="W22" i="3"/>
  <c r="AA21" i="3"/>
  <c r="AE20" i="3"/>
  <c r="W20" i="3"/>
  <c r="AA19" i="3"/>
  <c r="AE18" i="3"/>
  <c r="W18" i="3"/>
  <c r="AA17" i="3"/>
  <c r="AE16" i="3"/>
  <c r="W16" i="3"/>
  <c r="AD27" i="3"/>
  <c r="Z26" i="3"/>
  <c r="V25" i="3"/>
  <c r="AD23" i="3"/>
  <c r="Z22" i="3"/>
  <c r="V21" i="3"/>
  <c r="AD19" i="3"/>
  <c r="Z18" i="3"/>
  <c r="V17" i="3"/>
  <c r="AC27" i="3"/>
  <c r="Y26" i="3"/>
  <c r="U25" i="3"/>
  <c r="AC23" i="3"/>
  <c r="Y22" i="3"/>
  <c r="U21" i="3"/>
  <c r="AC19" i="3"/>
  <c r="Y18" i="3"/>
  <c r="U17" i="3"/>
  <c r="AB27" i="3"/>
  <c r="X26" i="3"/>
  <c r="AF24" i="3"/>
  <c r="AB23" i="3"/>
  <c r="X22" i="3"/>
  <c r="AF20" i="3"/>
  <c r="AB19" i="3"/>
  <c r="X18" i="3"/>
  <c r="AF16" i="3"/>
  <c r="AD26" i="3"/>
  <c r="Z25" i="3"/>
  <c r="V24" i="3"/>
  <c r="AD22" i="3"/>
  <c r="Z21" i="3"/>
  <c r="V20" i="3"/>
  <c r="AD18" i="3"/>
  <c r="Z17" i="3"/>
  <c r="V16" i="3"/>
  <c r="V27" i="3"/>
  <c r="Z24" i="3"/>
  <c r="AD21" i="3"/>
  <c r="V19" i="3"/>
  <c r="Z16" i="3"/>
  <c r="U27" i="3"/>
  <c r="Y24" i="3"/>
  <c r="AC21" i="3"/>
  <c r="U19" i="3"/>
  <c r="Y16" i="3"/>
  <c r="AF26" i="3"/>
  <c r="X24" i="3"/>
  <c r="AB21" i="3"/>
  <c r="AF18" i="3"/>
  <c r="X16" i="3"/>
  <c r="Z27" i="3"/>
  <c r="AD24" i="3"/>
  <c r="V22" i="3"/>
  <c r="Z19" i="3"/>
  <c r="AD16" i="3"/>
  <c r="AD25" i="3"/>
  <c r="Z20" i="3"/>
  <c r="AC25" i="3"/>
  <c r="Y20" i="3"/>
  <c r="AB25" i="3"/>
  <c r="X20" i="3"/>
  <c r="Z23" i="3"/>
  <c r="V18" i="3"/>
  <c r="U23" i="3"/>
  <c r="AC17" i="3"/>
  <c r="AF22" i="3"/>
  <c r="AB17" i="3"/>
  <c r="V26" i="3"/>
  <c r="AD20" i="3"/>
  <c r="V23" i="3"/>
  <c r="AD17" i="3"/>
  <c r="X153" i="11"/>
  <c r="P153" i="11"/>
  <c r="T152" i="11"/>
  <c r="X151" i="11"/>
  <c r="P151" i="11"/>
  <c r="T150" i="11"/>
  <c r="X149" i="11"/>
  <c r="P149" i="11"/>
  <c r="T148" i="11"/>
  <c r="X147" i="11"/>
  <c r="P147" i="11"/>
  <c r="T146" i="11"/>
  <c r="X145" i="11"/>
  <c r="P145" i="11"/>
  <c r="T144" i="11"/>
  <c r="X143" i="11"/>
  <c r="P143" i="11"/>
  <c r="T142" i="11"/>
  <c r="W153" i="11"/>
  <c r="O153" i="11"/>
  <c r="S152" i="11"/>
  <c r="W151" i="11"/>
  <c r="O151" i="11"/>
  <c r="S150" i="11"/>
  <c r="W149" i="11"/>
  <c r="O149" i="11"/>
  <c r="S148" i="11"/>
  <c r="W147" i="11"/>
  <c r="O147" i="11"/>
  <c r="S146" i="11"/>
  <c r="W145" i="11"/>
  <c r="O145" i="11"/>
  <c r="S144" i="11"/>
  <c r="W143" i="11"/>
  <c r="O143" i="11"/>
  <c r="S142" i="11"/>
  <c r="S153" i="11"/>
  <c r="W152" i="11"/>
  <c r="O152" i="11"/>
  <c r="S151" i="11"/>
  <c r="W150" i="11"/>
  <c r="O150" i="11"/>
  <c r="S149" i="11"/>
  <c r="W148" i="11"/>
  <c r="O148" i="11"/>
  <c r="S147" i="11"/>
  <c r="W146" i="11"/>
  <c r="O146" i="11"/>
  <c r="S145" i="11"/>
  <c r="W144" i="11"/>
  <c r="O144" i="11"/>
  <c r="S143" i="11"/>
  <c r="W142" i="11"/>
  <c r="U153" i="11"/>
  <c r="U152" i="11"/>
  <c r="T151" i="11"/>
  <c r="R150" i="11"/>
  <c r="R149" i="11"/>
  <c r="Q148" i="11"/>
  <c r="Q147" i="11"/>
  <c r="P146" i="11"/>
  <c r="Z144" i="11"/>
  <c r="Z143" i="11"/>
  <c r="Y142" i="11"/>
  <c r="T153" i="11"/>
  <c r="R152" i="11"/>
  <c r="R151" i="11"/>
  <c r="Q150" i="11"/>
  <c r="Q149" i="11"/>
  <c r="P148" i="11"/>
  <c r="Z146" i="11"/>
  <c r="Z145" i="11"/>
  <c r="Y144" i="11"/>
  <c r="Y143" i="11"/>
  <c r="X142" i="11"/>
  <c r="R153" i="11"/>
  <c r="Q152" i="11"/>
  <c r="Q151" i="11"/>
  <c r="P150" i="11"/>
  <c r="Z148" i="11"/>
  <c r="Z147" i="11"/>
  <c r="Y146" i="11"/>
  <c r="Y145" i="11"/>
  <c r="X144" i="11"/>
  <c r="V143" i="11"/>
  <c r="V142" i="11"/>
  <c r="Z153" i="11"/>
  <c r="Y152" i="11"/>
  <c r="Y151" i="11"/>
  <c r="X150" i="11"/>
  <c r="V149" i="11"/>
  <c r="V148" i="11"/>
  <c r="U147" i="11"/>
  <c r="U146" i="11"/>
  <c r="T145" i="11"/>
  <c r="R144" i="11"/>
  <c r="R143" i="11"/>
  <c r="Q142" i="11"/>
  <c r="Z151" i="11"/>
  <c r="Y149" i="11"/>
  <c r="V147" i="11"/>
  <c r="U145" i="11"/>
  <c r="T143" i="11"/>
  <c r="Y153" i="11"/>
  <c r="V151" i="11"/>
  <c r="U149" i="11"/>
  <c r="T147" i="11"/>
  <c r="R145" i="11"/>
  <c r="Q143" i="11"/>
  <c r="V153" i="11"/>
  <c r="U151" i="11"/>
  <c r="T149" i="11"/>
  <c r="R147" i="11"/>
  <c r="Q145" i="11"/>
  <c r="Z142" i="11"/>
  <c r="X152" i="11"/>
  <c r="V150" i="11"/>
  <c r="U148" i="11"/>
  <c r="R146" i="11"/>
  <c r="Q144" i="11"/>
  <c r="P142" i="11"/>
  <c r="Y150" i="11"/>
  <c r="V146" i="11"/>
  <c r="R142" i="11"/>
  <c r="U150" i="11"/>
  <c r="Q146" i="11"/>
  <c r="O142" i="11"/>
  <c r="Z149" i="11"/>
  <c r="V145" i="11"/>
  <c r="P152" i="11"/>
  <c r="Y147" i="11"/>
  <c r="U143" i="11"/>
  <c r="Q153" i="11"/>
  <c r="V144" i="11"/>
  <c r="Z152" i="11"/>
  <c r="U144" i="11"/>
  <c r="V152" i="11"/>
  <c r="P144" i="11"/>
  <c r="X146" i="11"/>
  <c r="Z150" i="11"/>
  <c r="Y148" i="11"/>
  <c r="X148" i="11"/>
  <c r="R148" i="11"/>
  <c r="U142" i="11"/>
  <c r="Z181" i="11"/>
  <c r="R181" i="11"/>
  <c r="V180" i="11"/>
  <c r="Z179" i="11"/>
  <c r="R179" i="11"/>
  <c r="V178" i="11"/>
  <c r="Z177" i="11"/>
  <c r="R177" i="11"/>
  <c r="V176" i="11"/>
  <c r="Z175" i="11"/>
  <c r="R175" i="11"/>
  <c r="V174" i="11"/>
  <c r="Z173" i="11"/>
  <c r="R173" i="11"/>
  <c r="V172" i="11"/>
  <c r="Z171" i="11"/>
  <c r="R171" i="11"/>
  <c r="V170" i="11"/>
  <c r="O170" i="11"/>
  <c r="W181" i="11"/>
  <c r="Z180" i="11"/>
  <c r="Q180" i="11"/>
  <c r="T179" i="11"/>
  <c r="W178" i="11"/>
  <c r="Y177" i="11"/>
  <c r="P177" i="11"/>
  <c r="S176" i="11"/>
  <c r="V175" i="11"/>
  <c r="Y174" i="11"/>
  <c r="P174" i="11"/>
  <c r="S173" i="11"/>
  <c r="U172" i="11"/>
  <c r="X171" i="11"/>
  <c r="O171" i="11"/>
  <c r="R170" i="11"/>
  <c r="V181" i="11"/>
  <c r="Y180" i="11"/>
  <c r="P180" i="11"/>
  <c r="S179" i="11"/>
  <c r="U178" i="11"/>
  <c r="X177" i="11"/>
  <c r="O177" i="11"/>
  <c r="R176" i="11"/>
  <c r="U175" i="11"/>
  <c r="X174" i="11"/>
  <c r="O174" i="11"/>
  <c r="Q173" i="11"/>
  <c r="T172" i="11"/>
  <c r="W171" i="11"/>
  <c r="Z170" i="11"/>
  <c r="Q170" i="11"/>
  <c r="U181" i="11"/>
  <c r="X180" i="11"/>
  <c r="O180" i="11"/>
  <c r="Q179" i="11"/>
  <c r="T178" i="11"/>
  <c r="W177" i="11"/>
  <c r="Z176" i="11"/>
  <c r="Q176" i="11"/>
  <c r="T175" i="11"/>
  <c r="W174" i="11"/>
  <c r="Y173" i="11"/>
  <c r="P173" i="11"/>
  <c r="S172" i="11"/>
  <c r="V171" i="11"/>
  <c r="Y170" i="11"/>
  <c r="P170" i="11"/>
  <c r="Q181" i="11"/>
  <c r="T180" i="11"/>
  <c r="W179" i="11"/>
  <c r="Z178" i="11"/>
  <c r="Q178" i="11"/>
  <c r="T177" i="11"/>
  <c r="W176" i="11"/>
  <c r="Y175" i="11"/>
  <c r="P175" i="11"/>
  <c r="S174" i="11"/>
  <c r="V173" i="11"/>
  <c r="Y172" i="11"/>
  <c r="P172" i="11"/>
  <c r="S171" i="11"/>
  <c r="U170" i="11"/>
  <c r="T181" i="11"/>
  <c r="Y179" i="11"/>
  <c r="S178" i="11"/>
  <c r="Y176" i="11"/>
  <c r="S175" i="11"/>
  <c r="X173" i="11"/>
  <c r="R172" i="11"/>
  <c r="X170" i="11"/>
  <c r="S181" i="11"/>
  <c r="X179" i="11"/>
  <c r="R178" i="11"/>
  <c r="X176" i="11"/>
  <c r="Q175" i="11"/>
  <c r="W173" i="11"/>
  <c r="Q172" i="11"/>
  <c r="W170" i="11"/>
  <c r="P181" i="11"/>
  <c r="V179" i="11"/>
  <c r="P178" i="11"/>
  <c r="U176" i="11"/>
  <c r="O175" i="11"/>
  <c r="U173" i="11"/>
  <c r="O172" i="11"/>
  <c r="T170" i="11"/>
  <c r="U180" i="11"/>
  <c r="O179" i="11"/>
  <c r="U177" i="11"/>
  <c r="O176" i="11"/>
  <c r="T174" i="11"/>
  <c r="Z172" i="11"/>
  <c r="T171" i="11"/>
  <c r="R180" i="11"/>
  <c r="Q177" i="11"/>
  <c r="Q174" i="11"/>
  <c r="P171" i="11"/>
  <c r="U179" i="11"/>
  <c r="T176" i="11"/>
  <c r="T173" i="11"/>
  <c r="S170" i="11"/>
  <c r="P179" i="11"/>
  <c r="P176" i="11"/>
  <c r="O173" i="11"/>
  <c r="O181" i="11"/>
  <c r="O178" i="11"/>
  <c r="Z174" i="11"/>
  <c r="Y171" i="11"/>
  <c r="Y178" i="11"/>
  <c r="X172" i="11"/>
  <c r="X178" i="11"/>
  <c r="W172" i="11"/>
  <c r="V177" i="11"/>
  <c r="U171" i="11"/>
  <c r="W180" i="11"/>
  <c r="U174" i="11"/>
  <c r="R174" i="11"/>
  <c r="Q171" i="11"/>
  <c r="Y181" i="11"/>
  <c r="W175" i="11"/>
  <c r="X181" i="11"/>
  <c r="S180" i="11"/>
  <c r="S177" i="11"/>
  <c r="X175" i="11"/>
  <c r="U268" i="3" a="1"/>
  <c r="AE195" i="2"/>
  <c r="W195" i="2"/>
  <c r="AA194" i="2"/>
  <c r="AE193" i="2"/>
  <c r="W193" i="2"/>
  <c r="AA192" i="2"/>
  <c r="AE191" i="2"/>
  <c r="W191" i="2"/>
  <c r="AA190" i="2"/>
  <c r="AE189" i="2"/>
  <c r="W189" i="2"/>
  <c r="AA188" i="2"/>
  <c r="AE187" i="2"/>
  <c r="W187" i="2"/>
  <c r="AA186" i="2"/>
  <c r="AE185" i="2"/>
  <c r="W185" i="2"/>
  <c r="AA184" i="2"/>
  <c r="Z195" i="2"/>
  <c r="AC194" i="2"/>
  <c r="AF193" i="2"/>
  <c r="V193" i="2"/>
  <c r="Y192" i="2"/>
  <c r="AB191" i="2"/>
  <c r="AE190" i="2"/>
  <c r="V190" i="2"/>
  <c r="Y189" i="2"/>
  <c r="AB188" i="2"/>
  <c r="AD187" i="2"/>
  <c r="U187" i="2"/>
  <c r="X186" i="2"/>
  <c r="AA185" i="2"/>
  <c r="AD184" i="2"/>
  <c r="Y195" i="2"/>
  <c r="AB194" i="2"/>
  <c r="AD193" i="2"/>
  <c r="U193" i="2"/>
  <c r="X192" i="2"/>
  <c r="AA191" i="2"/>
  <c r="AD190" i="2"/>
  <c r="U190" i="2"/>
  <c r="X189" i="2"/>
  <c r="Z188" i="2"/>
  <c r="AC187" i="2"/>
  <c r="AF186" i="2"/>
  <c r="W186" i="2"/>
  <c r="Z185" i="2"/>
  <c r="AC184" i="2"/>
  <c r="U184" i="2"/>
  <c r="X195" i="2"/>
  <c r="Z194" i="2"/>
  <c r="AC193" i="2"/>
  <c r="AF192" i="2"/>
  <c r="W192" i="2"/>
  <c r="Z191" i="2"/>
  <c r="AC190" i="2"/>
  <c r="AF189" i="2"/>
  <c r="V189" i="2"/>
  <c r="Y188" i="2"/>
  <c r="AB187" i="2"/>
  <c r="AE186" i="2"/>
  <c r="V186" i="2"/>
  <c r="Y185" i="2"/>
  <c r="AB184" i="2"/>
  <c r="AA195" i="2"/>
  <c r="AD194" i="2"/>
  <c r="U194" i="2"/>
  <c r="X193" i="2"/>
  <c r="Z192" i="2"/>
  <c r="AC191" i="2"/>
  <c r="AF190" i="2"/>
  <c r="W190" i="2"/>
  <c r="Z189" i="2"/>
  <c r="AC188" i="2"/>
  <c r="AF187" i="2"/>
  <c r="V187" i="2"/>
  <c r="Y186" i="2"/>
  <c r="AB185" i="2"/>
  <c r="AE184" i="2"/>
  <c r="V184" i="2"/>
  <c r="AC195" i="2"/>
  <c r="W194" i="2"/>
  <c r="AC192" i="2"/>
  <c r="V191" i="2"/>
  <c r="AB189" i="2"/>
  <c r="V188" i="2"/>
  <c r="AB186" i="2"/>
  <c r="U185" i="2"/>
  <c r="AB195" i="2"/>
  <c r="V194" i="2"/>
  <c r="AB192" i="2"/>
  <c r="U191" i="2"/>
  <c r="AA189" i="2"/>
  <c r="U188" i="2"/>
  <c r="Z186" i="2"/>
  <c r="AF184" i="2"/>
  <c r="V195" i="2"/>
  <c r="AB193" i="2"/>
  <c r="V192" i="2"/>
  <c r="AB190" i="2"/>
  <c r="U189" i="2"/>
  <c r="AA187" i="2"/>
  <c r="U186" i="2"/>
  <c r="Z184" i="2"/>
  <c r="AD195" i="2"/>
  <c r="X194" i="2"/>
  <c r="AD192" i="2"/>
  <c r="X191" i="2"/>
  <c r="AC189" i="2"/>
  <c r="W188" i="2"/>
  <c r="AC186" i="2"/>
  <c r="V185" i="2"/>
  <c r="AF194" i="2"/>
  <c r="AF191" i="2"/>
  <c r="AE188" i="2"/>
  <c r="AD185" i="2"/>
  <c r="AE194" i="2"/>
  <c r="AD191" i="2"/>
  <c r="AD188" i="2"/>
  <c r="AC185" i="2"/>
  <c r="Y194" i="2"/>
  <c r="Y191" i="2"/>
  <c r="X188" i="2"/>
  <c r="X185" i="2"/>
  <c r="Z193" i="2"/>
  <c r="Y190" i="2"/>
  <c r="Y187" i="2"/>
  <c r="X184" i="2"/>
  <c r="Y193" i="2"/>
  <c r="X190" i="2"/>
  <c r="X187" i="2"/>
  <c r="W184" i="2"/>
  <c r="U195" i="2"/>
  <c r="U192" i="2"/>
  <c r="AF188" i="2"/>
  <c r="AF185" i="2"/>
  <c r="Z187" i="2"/>
  <c r="AD186" i="2"/>
  <c r="Y184" i="2"/>
  <c r="AF195" i="2"/>
  <c r="AA193" i="2"/>
  <c r="AE192" i="2"/>
  <c r="Z190" i="2"/>
  <c r="AD189" i="2"/>
  <c r="AC111" i="1"/>
  <c r="U111" i="1"/>
  <c r="Y110" i="1"/>
  <c r="AC109" i="1"/>
  <c r="U109" i="1"/>
  <c r="Y108" i="1"/>
  <c r="AC107" i="1"/>
  <c r="U107" i="1"/>
  <c r="Y106" i="1"/>
  <c r="AC105" i="1"/>
  <c r="U105" i="1"/>
  <c r="Y104" i="1"/>
  <c r="AC103" i="1"/>
  <c r="U103" i="1"/>
  <c r="Y102" i="1"/>
  <c r="AC101" i="1"/>
  <c r="U101" i="1"/>
  <c r="Y100" i="1"/>
  <c r="AB111" i="1"/>
  <c r="AF110" i="1"/>
  <c r="X110" i="1"/>
  <c r="AB109" i="1"/>
  <c r="AF108" i="1"/>
  <c r="X108" i="1"/>
  <c r="AB107" i="1"/>
  <c r="AF106" i="1"/>
  <c r="X106" i="1"/>
  <c r="AB105" i="1"/>
  <c r="AF104" i="1"/>
  <c r="X104" i="1"/>
  <c r="AB103" i="1"/>
  <c r="AF102" i="1"/>
  <c r="X102" i="1"/>
  <c r="AB101" i="1"/>
  <c r="AF100" i="1"/>
  <c r="X100" i="1"/>
  <c r="AA111" i="1"/>
  <c r="AE110" i="1"/>
  <c r="W110" i="1"/>
  <c r="AA109" i="1"/>
  <c r="AE108" i="1"/>
  <c r="W108" i="1"/>
  <c r="AA107" i="1"/>
  <c r="AE106" i="1"/>
  <c r="W106" i="1"/>
  <c r="AA105" i="1"/>
  <c r="AE104" i="1"/>
  <c r="W104" i="1"/>
  <c r="AA103" i="1"/>
  <c r="AE102" i="1"/>
  <c r="W102" i="1"/>
  <c r="AA101" i="1"/>
  <c r="AE100" i="1"/>
  <c r="W100" i="1"/>
  <c r="AD111" i="1"/>
  <c r="V111" i="1"/>
  <c r="Z110" i="1"/>
  <c r="AD109" i="1"/>
  <c r="V109" i="1"/>
  <c r="Z108" i="1"/>
  <c r="AD107" i="1"/>
  <c r="V107" i="1"/>
  <c r="Z106" i="1"/>
  <c r="AD105" i="1"/>
  <c r="V105" i="1"/>
  <c r="Z104" i="1"/>
  <c r="AD103" i="1"/>
  <c r="V103" i="1"/>
  <c r="Z102" i="1"/>
  <c r="AD101" i="1"/>
  <c r="V101" i="1"/>
  <c r="Z100" i="1"/>
  <c r="Z111" i="1"/>
  <c r="V110" i="1"/>
  <c r="AD108" i="1"/>
  <c r="Z107" i="1"/>
  <c r="V106" i="1"/>
  <c r="AD104" i="1"/>
  <c r="Z103" i="1"/>
  <c r="V102" i="1"/>
  <c r="AD100" i="1"/>
  <c r="AC102" i="1"/>
  <c r="X109" i="1"/>
  <c r="X105" i="1"/>
  <c r="U100" i="1"/>
  <c r="Y111" i="1"/>
  <c r="U110" i="1"/>
  <c r="AC108" i="1"/>
  <c r="Y107" i="1"/>
  <c r="U106" i="1"/>
  <c r="AC104" i="1"/>
  <c r="Y103" i="1"/>
  <c r="U102" i="1"/>
  <c r="AC100" i="1"/>
  <c r="AD110" i="1"/>
  <c r="V108" i="1"/>
  <c r="AD106" i="1"/>
  <c r="Z105" i="1"/>
  <c r="V104" i="1"/>
  <c r="V100" i="1"/>
  <c r="AC106" i="1"/>
  <c r="AF111" i="1"/>
  <c r="AF103" i="1"/>
  <c r="X111" i="1"/>
  <c r="AF109" i="1"/>
  <c r="AB108" i="1"/>
  <c r="X107" i="1"/>
  <c r="AF105" i="1"/>
  <c r="AB104" i="1"/>
  <c r="X103" i="1"/>
  <c r="AF101" i="1"/>
  <c r="AB100" i="1"/>
  <c r="W111" i="1"/>
  <c r="AE109" i="1"/>
  <c r="AA108" i="1"/>
  <c r="W107" i="1"/>
  <c r="AE105" i="1"/>
  <c r="AA104" i="1"/>
  <c r="W103" i="1"/>
  <c r="AE101" i="1"/>
  <c r="AA100" i="1"/>
  <c r="AD102" i="1"/>
  <c r="U104" i="1"/>
  <c r="AB110" i="1"/>
  <c r="AF107" i="1"/>
  <c r="AB102" i="1"/>
  <c r="AE111" i="1"/>
  <c r="AA110" i="1"/>
  <c r="W109" i="1"/>
  <c r="AE107" i="1"/>
  <c r="AA106" i="1"/>
  <c r="W105" i="1"/>
  <c r="AE103" i="1"/>
  <c r="AA102" i="1"/>
  <c r="W101" i="1"/>
  <c r="Z109" i="1"/>
  <c r="Z101" i="1"/>
  <c r="AC110" i="1"/>
  <c r="Y109" i="1"/>
  <c r="U108" i="1"/>
  <c r="Y105" i="1"/>
  <c r="Y101" i="1"/>
  <c r="AB106" i="1"/>
  <c r="X101" i="1"/>
  <c r="AD55" i="2"/>
  <c r="V55" i="2"/>
  <c r="Z54" i="2"/>
  <c r="AD53" i="2"/>
  <c r="V53" i="2"/>
  <c r="Z52" i="2"/>
  <c r="AD51" i="2"/>
  <c r="V51" i="2"/>
  <c r="Z50" i="2"/>
  <c r="AD49" i="2"/>
  <c r="V49" i="2"/>
  <c r="Z48" i="2"/>
  <c r="AD47" i="2"/>
  <c r="V47" i="2"/>
  <c r="Z46" i="2"/>
  <c r="AD45" i="2"/>
  <c r="V45" i="2"/>
  <c r="Z44" i="2"/>
  <c r="AC55" i="2"/>
  <c r="U55" i="2"/>
  <c r="Y54" i="2"/>
  <c r="AC53" i="2"/>
  <c r="U53" i="2"/>
  <c r="Y52" i="2"/>
  <c r="AC51" i="2"/>
  <c r="U51" i="2"/>
  <c r="Y50" i="2"/>
  <c r="AC49" i="2"/>
  <c r="U49" i="2"/>
  <c r="Y48" i="2"/>
  <c r="AC47" i="2"/>
  <c r="U47" i="2"/>
  <c r="Y46" i="2"/>
  <c r="AC45" i="2"/>
  <c r="U45" i="2"/>
  <c r="Y44" i="2"/>
  <c r="AB55" i="2"/>
  <c r="AF54" i="2"/>
  <c r="X54" i="2"/>
  <c r="AB53" i="2"/>
  <c r="AF52" i="2"/>
  <c r="X52" i="2"/>
  <c r="AB51" i="2"/>
  <c r="AF50" i="2"/>
  <c r="X50" i="2"/>
  <c r="AB49" i="2"/>
  <c r="AF48" i="2"/>
  <c r="X48" i="2"/>
  <c r="AB47" i="2"/>
  <c r="AF46" i="2"/>
  <c r="X46" i="2"/>
  <c r="AB45" i="2"/>
  <c r="AF44" i="2"/>
  <c r="X44" i="2"/>
  <c r="AE55" i="2"/>
  <c r="W55" i="2"/>
  <c r="AA54" i="2"/>
  <c r="AE53" i="2"/>
  <c r="W53" i="2"/>
  <c r="AA52" i="2"/>
  <c r="AE51" i="2"/>
  <c r="W51" i="2"/>
  <c r="AA50" i="2"/>
  <c r="AE49" i="2"/>
  <c r="W49" i="2"/>
  <c r="AA48" i="2"/>
  <c r="AE47" i="2"/>
  <c r="W47" i="2"/>
  <c r="AA46" i="2"/>
  <c r="AE45" i="2"/>
  <c r="W45" i="2"/>
  <c r="AA44" i="2"/>
  <c r="AA55" i="2"/>
  <c r="W54" i="2"/>
  <c r="AE52" i="2"/>
  <c r="AA51" i="2"/>
  <c r="W50" i="2"/>
  <c r="AE48" i="2"/>
  <c r="AA47" i="2"/>
  <c r="W46" i="2"/>
  <c r="AE44" i="2"/>
  <c r="Z55" i="2"/>
  <c r="V54" i="2"/>
  <c r="AD52" i="2"/>
  <c r="Z51" i="2"/>
  <c r="V50" i="2"/>
  <c r="AD48" i="2"/>
  <c r="Z47" i="2"/>
  <c r="V46" i="2"/>
  <c r="AD44" i="2"/>
  <c r="Y55" i="2"/>
  <c r="U54" i="2"/>
  <c r="AC52" i="2"/>
  <c r="Y51" i="2"/>
  <c r="U50" i="2"/>
  <c r="AC48" i="2"/>
  <c r="Y47" i="2"/>
  <c r="U46" i="2"/>
  <c r="AC44" i="2"/>
  <c r="AF55" i="2"/>
  <c r="AB54" i="2"/>
  <c r="X53" i="2"/>
  <c r="AF51" i="2"/>
  <c r="AB50" i="2"/>
  <c r="X49" i="2"/>
  <c r="AF47" i="2"/>
  <c r="AB46" i="2"/>
  <c r="X45" i="2"/>
  <c r="U44" i="2"/>
  <c r="X55" i="2"/>
  <c r="AB52" i="2"/>
  <c r="AF49" i="2"/>
  <c r="X47" i="2"/>
  <c r="AB44" i="2"/>
  <c r="AE54" i="2"/>
  <c r="W52" i="2"/>
  <c r="AA49" i="2"/>
  <c r="AE46" i="2"/>
  <c r="W44" i="2"/>
  <c r="AD54" i="2"/>
  <c r="V52" i="2"/>
  <c r="Z49" i="2"/>
  <c r="AD46" i="2"/>
  <c r="V44" i="2"/>
  <c r="AF53" i="2"/>
  <c r="X51" i="2"/>
  <c r="AB48" i="2"/>
  <c r="AF45" i="2"/>
  <c r="AA53" i="2"/>
  <c r="AE50" i="2"/>
  <c r="W48" i="2"/>
  <c r="AA45" i="2"/>
  <c r="Y53" i="2"/>
  <c r="AC50" i="2"/>
  <c r="U48" i="2"/>
  <c r="Y45" i="2"/>
  <c r="Y49" i="2"/>
  <c r="V48" i="2"/>
  <c r="AC46" i="2"/>
  <c r="Z45" i="2"/>
  <c r="AC54" i="2"/>
  <c r="Z53" i="2"/>
  <c r="U52" i="2"/>
  <c r="AD50" i="2"/>
  <c r="AD7" i="11"/>
  <c r="AF6" i="11"/>
  <c r="AD8" i="11"/>
  <c r="AF8" i="11"/>
  <c r="AE8" i="11"/>
  <c r="AF7" i="11"/>
  <c r="AD6" i="11"/>
  <c r="AE6" i="11"/>
  <c r="AE7" i="11"/>
  <c r="AA139" i="1"/>
  <c r="AE138" i="1"/>
  <c r="W138" i="1"/>
  <c r="AA137" i="1"/>
  <c r="AE136" i="1"/>
  <c r="W136" i="1"/>
  <c r="AA135" i="1"/>
  <c r="AE134" i="1"/>
  <c r="W134" i="1"/>
  <c r="AA133" i="1"/>
  <c r="AE132" i="1"/>
  <c r="W132" i="1"/>
  <c r="AA131" i="1"/>
  <c r="AE130" i="1"/>
  <c r="W130" i="1"/>
  <c r="AA129" i="1"/>
  <c r="AE128" i="1"/>
  <c r="W128" i="1"/>
  <c r="Z139" i="1"/>
  <c r="AD138" i="1"/>
  <c r="V138" i="1"/>
  <c r="Z137" i="1"/>
  <c r="AD136" i="1"/>
  <c r="V136" i="1"/>
  <c r="Z135" i="1"/>
  <c r="AD134" i="1"/>
  <c r="V134" i="1"/>
  <c r="Z133" i="1"/>
  <c r="AD132" i="1"/>
  <c r="V132" i="1"/>
  <c r="Z131" i="1"/>
  <c r="AD130" i="1"/>
  <c r="V130" i="1"/>
  <c r="Z129" i="1"/>
  <c r="AD128" i="1"/>
  <c r="V128" i="1"/>
  <c r="Y139" i="1"/>
  <c r="AC138" i="1"/>
  <c r="U138" i="1"/>
  <c r="Y137" i="1"/>
  <c r="AC136" i="1"/>
  <c r="U136" i="1"/>
  <c r="Y135" i="1"/>
  <c r="AC134" i="1"/>
  <c r="U134" i="1"/>
  <c r="Y133" i="1"/>
  <c r="AC132" i="1"/>
  <c r="U132" i="1"/>
  <c r="Y131" i="1"/>
  <c r="AC130" i="1"/>
  <c r="U130" i="1"/>
  <c r="Y129" i="1"/>
  <c r="AC128" i="1"/>
  <c r="AB139" i="1"/>
  <c r="AF138" i="1"/>
  <c r="X138" i="1"/>
  <c r="AB137" i="1"/>
  <c r="AF136" i="1"/>
  <c r="X136" i="1"/>
  <c r="AB135" i="1"/>
  <c r="AF134" i="1"/>
  <c r="X134" i="1"/>
  <c r="AB133" i="1"/>
  <c r="AF132" i="1"/>
  <c r="X132" i="1"/>
  <c r="AB131" i="1"/>
  <c r="AF130" i="1"/>
  <c r="X130" i="1"/>
  <c r="AB129" i="1"/>
  <c r="AF128" i="1"/>
  <c r="X128" i="1"/>
  <c r="V139" i="1"/>
  <c r="AD137" i="1"/>
  <c r="Z136" i="1"/>
  <c r="V135" i="1"/>
  <c r="AD133" i="1"/>
  <c r="Z132" i="1"/>
  <c r="V131" i="1"/>
  <c r="AD129" i="1"/>
  <c r="Z128" i="1"/>
  <c r="AC135" i="1"/>
  <c r="U133" i="1"/>
  <c r="Y130" i="1"/>
  <c r="AF137" i="1"/>
  <c r="X131" i="1"/>
  <c r="U139" i="1"/>
  <c r="AC137" i="1"/>
  <c r="Y136" i="1"/>
  <c r="U135" i="1"/>
  <c r="AC133" i="1"/>
  <c r="Y132" i="1"/>
  <c r="U131" i="1"/>
  <c r="AC129" i="1"/>
  <c r="Y128" i="1"/>
  <c r="X139" i="1"/>
  <c r="AB132" i="1"/>
  <c r="AF139" i="1"/>
  <c r="AB138" i="1"/>
  <c r="X137" i="1"/>
  <c r="AF135" i="1"/>
  <c r="AB134" i="1"/>
  <c r="X133" i="1"/>
  <c r="AF131" i="1"/>
  <c r="AB130" i="1"/>
  <c r="X129" i="1"/>
  <c r="U128" i="1"/>
  <c r="AE139" i="1"/>
  <c r="AA138" i="1"/>
  <c r="W137" i="1"/>
  <c r="AE135" i="1"/>
  <c r="AA134" i="1"/>
  <c r="W133" i="1"/>
  <c r="AE131" i="1"/>
  <c r="AA130" i="1"/>
  <c r="W129" i="1"/>
  <c r="AD139" i="1"/>
  <c r="Z138" i="1"/>
  <c r="V137" i="1"/>
  <c r="AD135" i="1"/>
  <c r="Z134" i="1"/>
  <c r="V133" i="1"/>
  <c r="AD131" i="1"/>
  <c r="Z130" i="1"/>
  <c r="V129" i="1"/>
  <c r="U129" i="1"/>
  <c r="AB136" i="1"/>
  <c r="AF129" i="1"/>
  <c r="X135" i="1"/>
  <c r="W139" i="1"/>
  <c r="AE137" i="1"/>
  <c r="AA136" i="1"/>
  <c r="W135" i="1"/>
  <c r="AE133" i="1"/>
  <c r="AA132" i="1"/>
  <c r="W131" i="1"/>
  <c r="AE129" i="1"/>
  <c r="AA128" i="1"/>
  <c r="AC139" i="1"/>
  <c r="Y138" i="1"/>
  <c r="U137" i="1"/>
  <c r="Y134" i="1"/>
  <c r="AC131" i="1"/>
  <c r="AF133" i="1"/>
  <c r="AB128" i="1"/>
  <c r="U226" i="3" a="1"/>
  <c r="AE41" i="2"/>
  <c r="W41" i="2"/>
  <c r="AA40" i="2"/>
  <c r="AE39" i="2"/>
  <c r="W39" i="2"/>
  <c r="AA38" i="2"/>
  <c r="AE37" i="2"/>
  <c r="W37" i="2"/>
  <c r="AA36" i="2"/>
  <c r="AE35" i="2"/>
  <c r="W35" i="2"/>
  <c r="AA34" i="2"/>
  <c r="AE33" i="2"/>
  <c r="W33" i="2"/>
  <c r="AA32" i="2"/>
  <c r="AE31" i="2"/>
  <c r="W31" i="2"/>
  <c r="AA30" i="2"/>
  <c r="AD41" i="2"/>
  <c r="V41" i="2"/>
  <c r="Z40" i="2"/>
  <c r="AD39" i="2"/>
  <c r="V39" i="2"/>
  <c r="Z38" i="2"/>
  <c r="AD37" i="2"/>
  <c r="V37" i="2"/>
  <c r="Z36" i="2"/>
  <c r="AD35" i="2"/>
  <c r="V35" i="2"/>
  <c r="Z34" i="2"/>
  <c r="AD33" i="2"/>
  <c r="V33" i="2"/>
  <c r="Z32" i="2"/>
  <c r="AD31" i="2"/>
  <c r="V31" i="2"/>
  <c r="Z30" i="2"/>
  <c r="AC41" i="2"/>
  <c r="U41" i="2"/>
  <c r="Y40" i="2"/>
  <c r="AC39" i="2"/>
  <c r="U39" i="2"/>
  <c r="Y38" i="2"/>
  <c r="AC37" i="2"/>
  <c r="U37" i="2"/>
  <c r="Y36" i="2"/>
  <c r="AC35" i="2"/>
  <c r="U35" i="2"/>
  <c r="Y34" i="2"/>
  <c r="AC33" i="2"/>
  <c r="U33" i="2"/>
  <c r="Y32" i="2"/>
  <c r="AC31" i="2"/>
  <c r="U31" i="2"/>
  <c r="Y30" i="2"/>
  <c r="AF41" i="2"/>
  <c r="X41" i="2"/>
  <c r="AB40" i="2"/>
  <c r="AF39" i="2"/>
  <c r="X39" i="2"/>
  <c r="AB38" i="2"/>
  <c r="AF37" i="2"/>
  <c r="X37" i="2"/>
  <c r="AB36" i="2"/>
  <c r="AF35" i="2"/>
  <c r="X35" i="2"/>
  <c r="AB34" i="2"/>
  <c r="AF33" i="2"/>
  <c r="X33" i="2"/>
  <c r="AB32" i="2"/>
  <c r="AF31" i="2"/>
  <c r="X31" i="2"/>
  <c r="AB30" i="2"/>
  <c r="U30" i="2"/>
  <c r="AA41" i="2"/>
  <c r="W40" i="2"/>
  <c r="AE38" i="2"/>
  <c r="AA37" i="2"/>
  <c r="W36" i="2"/>
  <c r="AE34" i="2"/>
  <c r="AA33" i="2"/>
  <c r="W32" i="2"/>
  <c r="AE30" i="2"/>
  <c r="Z41" i="2"/>
  <c r="V40" i="2"/>
  <c r="AD38" i="2"/>
  <c r="Z37" i="2"/>
  <c r="V36" i="2"/>
  <c r="AD34" i="2"/>
  <c r="Z33" i="2"/>
  <c r="V32" i="2"/>
  <c r="AD30" i="2"/>
  <c r="Y41" i="2"/>
  <c r="U40" i="2"/>
  <c r="AC38" i="2"/>
  <c r="Y37" i="2"/>
  <c r="U36" i="2"/>
  <c r="AC34" i="2"/>
  <c r="Y33" i="2"/>
  <c r="U32" i="2"/>
  <c r="AC30" i="2"/>
  <c r="AB41" i="2"/>
  <c r="X40" i="2"/>
  <c r="AF38" i="2"/>
  <c r="AB37" i="2"/>
  <c r="X36" i="2"/>
  <c r="AF34" i="2"/>
  <c r="AB33" i="2"/>
  <c r="X32" i="2"/>
  <c r="AF30" i="2"/>
  <c r="AF40" i="2"/>
  <c r="X38" i="2"/>
  <c r="AB35" i="2"/>
  <c r="AF32" i="2"/>
  <c r="X30" i="2"/>
  <c r="AE40" i="2"/>
  <c r="W38" i="2"/>
  <c r="AA35" i="2"/>
  <c r="AE32" i="2"/>
  <c r="W30" i="2"/>
  <c r="AD40" i="2"/>
  <c r="V38" i="2"/>
  <c r="Z35" i="2"/>
  <c r="AD32" i="2"/>
  <c r="V30" i="2"/>
  <c r="AA39" i="2"/>
  <c r="AE36" i="2"/>
  <c r="Y39" i="2"/>
  <c r="AC36" i="2"/>
  <c r="U34" i="2"/>
  <c r="Y31" i="2"/>
  <c r="Z39" i="2"/>
  <c r="AC32" i="2"/>
  <c r="U38" i="2"/>
  <c r="AB31" i="2"/>
  <c r="AF36" i="2"/>
  <c r="AA31" i="2"/>
  <c r="AD36" i="2"/>
  <c r="Z31" i="2"/>
  <c r="Y35" i="2"/>
  <c r="X34" i="2"/>
  <c r="AC40" i="2"/>
  <c r="W34" i="2"/>
  <c r="AB39" i="2"/>
  <c r="V34" i="2"/>
  <c r="Y167" i="1"/>
  <c r="AC166" i="1"/>
  <c r="U166" i="1"/>
  <c r="Y165" i="1"/>
  <c r="AC164" i="1"/>
  <c r="U164" i="1"/>
  <c r="Y163" i="1"/>
  <c r="AC162" i="1"/>
  <c r="U162" i="1"/>
  <c r="Y161" i="1"/>
  <c r="AC160" i="1"/>
  <c r="U160" i="1"/>
  <c r="Y159" i="1"/>
  <c r="AC158" i="1"/>
  <c r="U158" i="1"/>
  <c r="Y157" i="1"/>
  <c r="AC156" i="1"/>
  <c r="AF167" i="1"/>
  <c r="X167" i="1"/>
  <c r="AB166" i="1"/>
  <c r="AF165" i="1"/>
  <c r="X165" i="1"/>
  <c r="AB164" i="1"/>
  <c r="AF163" i="1"/>
  <c r="X163" i="1"/>
  <c r="AB162" i="1"/>
  <c r="AF161" i="1"/>
  <c r="X161" i="1"/>
  <c r="AB160" i="1"/>
  <c r="AF159" i="1"/>
  <c r="X159" i="1"/>
  <c r="AB158" i="1"/>
  <c r="AF157" i="1"/>
  <c r="X157" i="1"/>
  <c r="AB156" i="1"/>
  <c r="U156" i="1"/>
  <c r="AE167" i="1"/>
  <c r="W167" i="1"/>
  <c r="AA166" i="1"/>
  <c r="AE165" i="1"/>
  <c r="W165" i="1"/>
  <c r="AA164" i="1"/>
  <c r="AE163" i="1"/>
  <c r="W163" i="1"/>
  <c r="AA162" i="1"/>
  <c r="AE161" i="1"/>
  <c r="W161" i="1"/>
  <c r="AA160" i="1"/>
  <c r="AE159" i="1"/>
  <c r="W159" i="1"/>
  <c r="AA158" i="1"/>
  <c r="AE157" i="1"/>
  <c r="W157" i="1"/>
  <c r="AA156" i="1"/>
  <c r="Z167" i="1"/>
  <c r="AD166" i="1"/>
  <c r="V166" i="1"/>
  <c r="Z165" i="1"/>
  <c r="AD164" i="1"/>
  <c r="V164" i="1"/>
  <c r="Z163" i="1"/>
  <c r="AD162" i="1"/>
  <c r="V162" i="1"/>
  <c r="Z161" i="1"/>
  <c r="AD160" i="1"/>
  <c r="V160" i="1"/>
  <c r="Z159" i="1"/>
  <c r="AD158" i="1"/>
  <c r="V158" i="1"/>
  <c r="Z157" i="1"/>
  <c r="AD156" i="1"/>
  <c r="V156" i="1"/>
  <c r="AE166" i="1"/>
  <c r="AA165" i="1"/>
  <c r="W164" i="1"/>
  <c r="AE162" i="1"/>
  <c r="AA161" i="1"/>
  <c r="W160" i="1"/>
  <c r="AE158" i="1"/>
  <c r="AA157" i="1"/>
  <c r="W156" i="1"/>
  <c r="AD165" i="1"/>
  <c r="V163" i="1"/>
  <c r="V159" i="1"/>
  <c r="AC165" i="1"/>
  <c r="U163" i="1"/>
  <c r="AC157" i="1"/>
  <c r="Y156" i="1"/>
  <c r="AD167" i="1"/>
  <c r="Z166" i="1"/>
  <c r="V165" i="1"/>
  <c r="AD163" i="1"/>
  <c r="Z162" i="1"/>
  <c r="V161" i="1"/>
  <c r="AD159" i="1"/>
  <c r="Z158" i="1"/>
  <c r="V157" i="1"/>
  <c r="AA167" i="1"/>
  <c r="Z164" i="1"/>
  <c r="U167" i="1"/>
  <c r="Y160" i="1"/>
  <c r="AC167" i="1"/>
  <c r="Y166" i="1"/>
  <c r="U165" i="1"/>
  <c r="AC163" i="1"/>
  <c r="Y162" i="1"/>
  <c r="U161" i="1"/>
  <c r="AC159" i="1"/>
  <c r="Y158" i="1"/>
  <c r="U157" i="1"/>
  <c r="AB167" i="1"/>
  <c r="X166" i="1"/>
  <c r="AF164" i="1"/>
  <c r="AB163" i="1"/>
  <c r="X162" i="1"/>
  <c r="AF160" i="1"/>
  <c r="AB159" i="1"/>
  <c r="X158" i="1"/>
  <c r="AF156" i="1"/>
  <c r="W166" i="1"/>
  <c r="AE164" i="1"/>
  <c r="AA163" i="1"/>
  <c r="W162" i="1"/>
  <c r="AE160" i="1"/>
  <c r="AA159" i="1"/>
  <c r="W158" i="1"/>
  <c r="AE156" i="1"/>
  <c r="V167" i="1"/>
  <c r="AD161" i="1"/>
  <c r="Z156" i="1"/>
  <c r="Y164" i="1"/>
  <c r="U159" i="1"/>
  <c r="Z160" i="1"/>
  <c r="AF166" i="1"/>
  <c r="AB165" i="1"/>
  <c r="X164" i="1"/>
  <c r="AF162" i="1"/>
  <c r="AB161" i="1"/>
  <c r="X160" i="1"/>
  <c r="AF158" i="1"/>
  <c r="AB157" i="1"/>
  <c r="X156" i="1"/>
  <c r="AD157" i="1"/>
  <c r="AC161" i="1"/>
  <c r="AB125" i="1"/>
  <c r="AF124" i="1"/>
  <c r="X124" i="1"/>
  <c r="AB123" i="1"/>
  <c r="AF122" i="1"/>
  <c r="X122" i="1"/>
  <c r="AB121" i="1"/>
  <c r="AF120" i="1"/>
  <c r="X120" i="1"/>
  <c r="AB119" i="1"/>
  <c r="AF118" i="1"/>
  <c r="X118" i="1"/>
  <c r="AB117" i="1"/>
  <c r="AF116" i="1"/>
  <c r="X116" i="1"/>
  <c r="AB115" i="1"/>
  <c r="AF114" i="1"/>
  <c r="X114" i="1"/>
  <c r="AA125" i="1"/>
  <c r="AE124" i="1"/>
  <c r="W124" i="1"/>
  <c r="AA123" i="1"/>
  <c r="AE122" i="1"/>
  <c r="W122" i="1"/>
  <c r="AA121" i="1"/>
  <c r="AE120" i="1"/>
  <c r="W120" i="1"/>
  <c r="AA119" i="1"/>
  <c r="AE118" i="1"/>
  <c r="W118" i="1"/>
  <c r="AA117" i="1"/>
  <c r="AE116" i="1"/>
  <c r="W116" i="1"/>
  <c r="AA115" i="1"/>
  <c r="AE114" i="1"/>
  <c r="W114" i="1"/>
  <c r="Z125" i="1"/>
  <c r="AD124" i="1"/>
  <c r="V124" i="1"/>
  <c r="Z123" i="1"/>
  <c r="AD122" i="1"/>
  <c r="V122" i="1"/>
  <c r="Z121" i="1"/>
  <c r="AD120" i="1"/>
  <c r="V120" i="1"/>
  <c r="Z119" i="1"/>
  <c r="AD118" i="1"/>
  <c r="V118" i="1"/>
  <c r="Z117" i="1"/>
  <c r="AD116" i="1"/>
  <c r="V116" i="1"/>
  <c r="Z115" i="1"/>
  <c r="AD114" i="1"/>
  <c r="V114" i="1"/>
  <c r="AC125" i="1"/>
  <c r="U125" i="1"/>
  <c r="Y124" i="1"/>
  <c r="AC123" i="1"/>
  <c r="U123" i="1"/>
  <c r="Y122" i="1"/>
  <c r="AC121" i="1"/>
  <c r="U121" i="1"/>
  <c r="Y120" i="1"/>
  <c r="AC119" i="1"/>
  <c r="U119" i="1"/>
  <c r="Y118" i="1"/>
  <c r="AC117" i="1"/>
  <c r="U117" i="1"/>
  <c r="Y116" i="1"/>
  <c r="AC115" i="1"/>
  <c r="U115" i="1"/>
  <c r="Y114" i="1"/>
  <c r="W125" i="1"/>
  <c r="AE123" i="1"/>
  <c r="AA122" i="1"/>
  <c r="W121" i="1"/>
  <c r="AE119" i="1"/>
  <c r="AA118" i="1"/>
  <c r="W117" i="1"/>
  <c r="AE115" i="1"/>
  <c r="AA114" i="1"/>
  <c r="AC118" i="1"/>
  <c r="V125" i="1"/>
  <c r="AD123" i="1"/>
  <c r="Z122" i="1"/>
  <c r="V121" i="1"/>
  <c r="AD119" i="1"/>
  <c r="Z118" i="1"/>
  <c r="V117" i="1"/>
  <c r="AD115" i="1"/>
  <c r="Z114" i="1"/>
  <c r="W115" i="1"/>
  <c r="V123" i="1"/>
  <c r="AC122" i="1"/>
  <c r="AC114" i="1"/>
  <c r="AC124" i="1"/>
  <c r="Y123" i="1"/>
  <c r="U122" i="1"/>
  <c r="AC120" i="1"/>
  <c r="Y119" i="1"/>
  <c r="U118" i="1"/>
  <c r="AC116" i="1"/>
  <c r="Y115" i="1"/>
  <c r="AF125" i="1"/>
  <c r="AB124" i="1"/>
  <c r="X123" i="1"/>
  <c r="AF121" i="1"/>
  <c r="AB120" i="1"/>
  <c r="X119" i="1"/>
  <c r="AF117" i="1"/>
  <c r="AB116" i="1"/>
  <c r="X115" i="1"/>
  <c r="U114" i="1"/>
  <c r="AA124" i="1"/>
  <c r="W123" i="1"/>
  <c r="AE121" i="1"/>
  <c r="AA120" i="1"/>
  <c r="W119" i="1"/>
  <c r="AE117" i="1"/>
  <c r="AA116" i="1"/>
  <c r="Z124" i="1"/>
  <c r="V119" i="1"/>
  <c r="V115" i="1"/>
  <c r="Y125" i="1"/>
  <c r="Y121" i="1"/>
  <c r="Y117" i="1"/>
  <c r="Z120" i="1"/>
  <c r="X125" i="1"/>
  <c r="AF123" i="1"/>
  <c r="AB122" i="1"/>
  <c r="X121" i="1"/>
  <c r="AF119" i="1"/>
  <c r="AB118" i="1"/>
  <c r="X117" i="1"/>
  <c r="AF115" i="1"/>
  <c r="AB114" i="1"/>
  <c r="AE125" i="1"/>
  <c r="AD125" i="1"/>
  <c r="AD121" i="1"/>
  <c r="AD117" i="1"/>
  <c r="Z116" i="1"/>
  <c r="U124" i="1"/>
  <c r="U120" i="1"/>
  <c r="U116" i="1"/>
  <c r="AC41" i="1"/>
  <c r="U41" i="1"/>
  <c r="Y40" i="1"/>
  <c r="AC39" i="1"/>
  <c r="U39" i="1"/>
  <c r="Y38" i="1"/>
  <c r="AC37" i="1"/>
  <c r="U37" i="1"/>
  <c r="Y36" i="1"/>
  <c r="AC35" i="1"/>
  <c r="U35" i="1"/>
  <c r="Y34" i="1"/>
  <c r="AC33" i="1"/>
  <c r="U33" i="1"/>
  <c r="Y32" i="1"/>
  <c r="AC31" i="1"/>
  <c r="U31" i="1"/>
  <c r="Y30" i="1"/>
  <c r="AB41" i="1"/>
  <c r="AF40" i="1"/>
  <c r="X40" i="1"/>
  <c r="AB39" i="1"/>
  <c r="AF38" i="1"/>
  <c r="X38" i="1"/>
  <c r="AB37" i="1"/>
  <c r="AF36" i="1"/>
  <c r="X36" i="1"/>
  <c r="AB35" i="1"/>
  <c r="AF34" i="1"/>
  <c r="X34" i="1"/>
  <c r="AB33" i="1"/>
  <c r="AF32" i="1"/>
  <c r="AB31" i="1"/>
  <c r="AF30" i="1"/>
  <c r="X30" i="1"/>
  <c r="AA41" i="1"/>
  <c r="Z41" i="1"/>
  <c r="Y37" i="1"/>
  <c r="X41" i="1"/>
  <c r="AB40" i="1"/>
  <c r="AF39" i="1"/>
  <c r="AB38" i="1"/>
  <c r="X37" i="1"/>
  <c r="AB36" i="1"/>
  <c r="AF35" i="1"/>
  <c r="AB34" i="1"/>
  <c r="AB32" i="1"/>
  <c r="AE39" i="1"/>
  <c r="W37" i="1"/>
  <c r="AE33" i="1"/>
  <c r="AA30" i="1"/>
  <c r="X32" i="1"/>
  <c r="AA37" i="1"/>
  <c r="V38" i="1"/>
  <c r="U40" i="1"/>
  <c r="AC36" i="1"/>
  <c r="AC34" i="1"/>
  <c r="AC32" i="1"/>
  <c r="AF41" i="1"/>
  <c r="AF33" i="1"/>
  <c r="AB30" i="1"/>
  <c r="AE35" i="1"/>
  <c r="W31" i="1"/>
  <c r="AE40" i="1"/>
  <c r="W40" i="1"/>
  <c r="AA39" i="1"/>
  <c r="AE38" i="1"/>
  <c r="W38" i="1"/>
  <c r="AE36" i="1"/>
  <c r="W36" i="1"/>
  <c r="AA35" i="1"/>
  <c r="AE34" i="1"/>
  <c r="W34" i="1"/>
  <c r="AA33" i="1"/>
  <c r="AE32" i="1"/>
  <c r="W32" i="1"/>
  <c r="AA31" i="1"/>
  <c r="AE30" i="1"/>
  <c r="W30" i="1"/>
  <c r="AD40" i="1"/>
  <c r="V40" i="1"/>
  <c r="Z39" i="1"/>
  <c r="AD38" i="1"/>
  <c r="Z37" i="1"/>
  <c r="AD36" i="1"/>
  <c r="V36" i="1"/>
  <c r="AD34" i="1"/>
  <c r="V34" i="1"/>
  <c r="Z33" i="1"/>
  <c r="AD32" i="1"/>
  <c r="V32" i="1"/>
  <c r="Z31" i="1"/>
  <c r="AD30" i="1"/>
  <c r="V30" i="1"/>
  <c r="AC40" i="1"/>
  <c r="U38" i="1"/>
  <c r="Y35" i="1"/>
  <c r="U34" i="1"/>
  <c r="AC30" i="1"/>
  <c r="AF37" i="1"/>
  <c r="AF31" i="1"/>
  <c r="U30" i="1"/>
  <c r="W41" i="1"/>
  <c r="W39" i="1"/>
  <c r="W35" i="1"/>
  <c r="AE31" i="1"/>
  <c r="AC38" i="1"/>
  <c r="U32" i="1"/>
  <c r="X35" i="1"/>
  <c r="AA38" i="1"/>
  <c r="X39" i="1"/>
  <c r="AA34" i="1"/>
  <c r="X33" i="1"/>
  <c r="AE37" i="1"/>
  <c r="AA32" i="1"/>
  <c r="AD41" i="1"/>
  <c r="V41" i="1"/>
  <c r="Z40" i="1"/>
  <c r="AD39" i="1"/>
  <c r="V39" i="1"/>
  <c r="Z38" i="1"/>
  <c r="AD37" i="1"/>
  <c r="V37" i="1"/>
  <c r="Z36" i="1"/>
  <c r="AD35" i="1"/>
  <c r="V35" i="1"/>
  <c r="Z34" i="1"/>
  <c r="AD33" i="1"/>
  <c r="V33" i="1"/>
  <c r="Z32" i="1"/>
  <c r="AD31" i="1"/>
  <c r="V31" i="1"/>
  <c r="Z30" i="1"/>
  <c r="Z35" i="1"/>
  <c r="Y41" i="1"/>
  <c r="Y39" i="1"/>
  <c r="U36" i="1"/>
  <c r="Y33" i="1"/>
  <c r="Y31" i="1"/>
  <c r="X31" i="1"/>
  <c r="AE41" i="1"/>
  <c r="AA40" i="1"/>
  <c r="AA36" i="1"/>
  <c r="W33" i="1"/>
  <c r="AF181" i="1"/>
  <c r="X181" i="1"/>
  <c r="AB180" i="1"/>
  <c r="AF179" i="1"/>
  <c r="X179" i="1"/>
  <c r="AB178" i="1"/>
  <c r="AF177" i="1"/>
  <c r="X177" i="1"/>
  <c r="AB176" i="1"/>
  <c r="AF175" i="1"/>
  <c r="X175" i="1"/>
  <c r="AB174" i="1"/>
  <c r="AF173" i="1"/>
  <c r="X173" i="1"/>
  <c r="AB172" i="1"/>
  <c r="AF171" i="1"/>
  <c r="X171" i="1"/>
  <c r="AB170" i="1"/>
  <c r="U170" i="1"/>
  <c r="AE181" i="1"/>
  <c r="W181" i="1"/>
  <c r="AA180" i="1"/>
  <c r="AE179" i="1"/>
  <c r="W179" i="1"/>
  <c r="AA178" i="1"/>
  <c r="AE177" i="1"/>
  <c r="W177" i="1"/>
  <c r="AA176" i="1"/>
  <c r="AE175" i="1"/>
  <c r="W175" i="1"/>
  <c r="AA174" i="1"/>
  <c r="AE173" i="1"/>
  <c r="W173" i="1"/>
  <c r="AA172" i="1"/>
  <c r="AE171" i="1"/>
  <c r="W171" i="1"/>
  <c r="AA170" i="1"/>
  <c r="AD181" i="1"/>
  <c r="V181" i="1"/>
  <c r="Z180" i="1"/>
  <c r="AD179" i="1"/>
  <c r="V179" i="1"/>
  <c r="Z178" i="1"/>
  <c r="AD177" i="1"/>
  <c r="V177" i="1"/>
  <c r="Z176" i="1"/>
  <c r="AD175" i="1"/>
  <c r="V175" i="1"/>
  <c r="Z174" i="1"/>
  <c r="AD173" i="1"/>
  <c r="V173" i="1"/>
  <c r="Z172" i="1"/>
  <c r="AD171" i="1"/>
  <c r="V171" i="1"/>
  <c r="Z170" i="1"/>
  <c r="Y181" i="1"/>
  <c r="AC180" i="1"/>
  <c r="U180" i="1"/>
  <c r="Y179" i="1"/>
  <c r="AC178" i="1"/>
  <c r="U178" i="1"/>
  <c r="Y177" i="1"/>
  <c r="AC176" i="1"/>
  <c r="U176" i="1"/>
  <c r="Y175" i="1"/>
  <c r="AC174" i="1"/>
  <c r="U174" i="1"/>
  <c r="Y173" i="1"/>
  <c r="AC172" i="1"/>
  <c r="U172" i="1"/>
  <c r="Y171" i="1"/>
  <c r="AC170" i="1"/>
  <c r="AB181" i="1"/>
  <c r="X180" i="1"/>
  <c r="AF178" i="1"/>
  <c r="AB177" i="1"/>
  <c r="X176" i="1"/>
  <c r="AF174" i="1"/>
  <c r="AB173" i="1"/>
  <c r="X172" i="1"/>
  <c r="AF170" i="1"/>
  <c r="AE180" i="1"/>
  <c r="AA179" i="1"/>
  <c r="W178" i="1"/>
  <c r="AE176" i="1"/>
  <c r="AA175" i="1"/>
  <c r="AA171" i="1"/>
  <c r="W170" i="1"/>
  <c r="AD176" i="1"/>
  <c r="AD172" i="1"/>
  <c r="AA181" i="1"/>
  <c r="W180" i="1"/>
  <c r="AE178" i="1"/>
  <c r="AA177" i="1"/>
  <c r="W176" i="1"/>
  <c r="AE174" i="1"/>
  <c r="AA173" i="1"/>
  <c r="W172" i="1"/>
  <c r="AE170" i="1"/>
  <c r="V178" i="1"/>
  <c r="V170" i="1"/>
  <c r="Z181" i="1"/>
  <c r="V180" i="1"/>
  <c r="AD178" i="1"/>
  <c r="Z177" i="1"/>
  <c r="V176" i="1"/>
  <c r="AD174" i="1"/>
  <c r="Z173" i="1"/>
  <c r="V172" i="1"/>
  <c r="AD170" i="1"/>
  <c r="U181" i="1"/>
  <c r="AC179" i="1"/>
  <c r="Y178" i="1"/>
  <c r="U177" i="1"/>
  <c r="AC175" i="1"/>
  <c r="Y174" i="1"/>
  <c r="U173" i="1"/>
  <c r="AC171" i="1"/>
  <c r="Y170" i="1"/>
  <c r="AF180" i="1"/>
  <c r="AB179" i="1"/>
  <c r="X178" i="1"/>
  <c r="AB175" i="1"/>
  <c r="X174" i="1"/>
  <c r="AB171" i="1"/>
  <c r="AE172" i="1"/>
  <c r="Z175" i="1"/>
  <c r="AD180" i="1"/>
  <c r="Z171" i="1"/>
  <c r="AC181" i="1"/>
  <c r="Y180" i="1"/>
  <c r="U179" i="1"/>
  <c r="AC177" i="1"/>
  <c r="Y176" i="1"/>
  <c r="U175" i="1"/>
  <c r="AC173" i="1"/>
  <c r="Y172" i="1"/>
  <c r="U171" i="1"/>
  <c r="AF176" i="1"/>
  <c r="AF172" i="1"/>
  <c r="X170" i="1"/>
  <c r="W174" i="1"/>
  <c r="Z179" i="1"/>
  <c r="V174" i="1"/>
  <c r="AE83" i="3"/>
  <c r="W83" i="3"/>
  <c r="AA82" i="3"/>
  <c r="AE81" i="3"/>
  <c r="W81" i="3"/>
  <c r="AA80" i="3"/>
  <c r="AE79" i="3"/>
  <c r="W79" i="3"/>
  <c r="AA78" i="3"/>
  <c r="AE77" i="3"/>
  <c r="W77" i="3"/>
  <c r="AA76" i="3"/>
  <c r="AE75" i="3"/>
  <c r="W75" i="3"/>
  <c r="AA74" i="3"/>
  <c r="AE73" i="3"/>
  <c r="W73" i="3"/>
  <c r="AA72" i="3"/>
  <c r="AB83" i="3"/>
  <c r="AE82" i="3"/>
  <c r="V82" i="3"/>
  <c r="Y81" i="3"/>
  <c r="AB80" i="3"/>
  <c r="AD79" i="3"/>
  <c r="U79" i="3"/>
  <c r="X78" i="3"/>
  <c r="AA77" i="3"/>
  <c r="AD76" i="3"/>
  <c r="U76" i="3"/>
  <c r="X75" i="3"/>
  <c r="Z74" i="3"/>
  <c r="AC73" i="3"/>
  <c r="AF72" i="3"/>
  <c r="W72" i="3"/>
  <c r="AA83" i="3"/>
  <c r="AD82" i="3"/>
  <c r="U82" i="3"/>
  <c r="X81" i="3"/>
  <c r="Z80" i="3"/>
  <c r="AC79" i="3"/>
  <c r="AF78" i="3"/>
  <c r="W78" i="3"/>
  <c r="Z77" i="3"/>
  <c r="AC76" i="3"/>
  <c r="AF75" i="3"/>
  <c r="V75" i="3"/>
  <c r="Y74" i="3"/>
  <c r="AB73" i="3"/>
  <c r="AE72" i="3"/>
  <c r="V72" i="3"/>
  <c r="Z83" i="3"/>
  <c r="AC82" i="3"/>
  <c r="AF81" i="3"/>
  <c r="V81" i="3"/>
  <c r="Y80" i="3"/>
  <c r="AB79" i="3"/>
  <c r="AE78" i="3"/>
  <c r="V78" i="3"/>
  <c r="Y77" i="3"/>
  <c r="AB76" i="3"/>
  <c r="AD75" i="3"/>
  <c r="U75" i="3"/>
  <c r="X74" i="3"/>
  <c r="AA73" i="3"/>
  <c r="AD72" i="3"/>
  <c r="AD83" i="3"/>
  <c r="U83" i="3"/>
  <c r="X82" i="3"/>
  <c r="AA81" i="3"/>
  <c r="AD80" i="3"/>
  <c r="U80" i="3"/>
  <c r="X79" i="3"/>
  <c r="Z78" i="3"/>
  <c r="AC77" i="3"/>
  <c r="AF76" i="3"/>
  <c r="W76" i="3"/>
  <c r="Z75" i="3"/>
  <c r="AC74" i="3"/>
  <c r="AF73" i="3"/>
  <c r="V73" i="3"/>
  <c r="Y72" i="3"/>
  <c r="AF83" i="3"/>
  <c r="Y82" i="3"/>
  <c r="AE80" i="3"/>
  <c r="Y79" i="3"/>
  <c r="AD77" i="3"/>
  <c r="X76" i="3"/>
  <c r="AD74" i="3"/>
  <c r="X73" i="3"/>
  <c r="AC83" i="3"/>
  <c r="W82" i="3"/>
  <c r="AC80" i="3"/>
  <c r="V79" i="3"/>
  <c r="AB77" i="3"/>
  <c r="V76" i="3"/>
  <c r="AB74" i="3"/>
  <c r="U73" i="3"/>
  <c r="Y83" i="3"/>
  <c r="AD81" i="3"/>
  <c r="X80" i="3"/>
  <c r="AD78" i="3"/>
  <c r="X77" i="3"/>
  <c r="AC75" i="3"/>
  <c r="W74" i="3"/>
  <c r="AC72" i="3"/>
  <c r="Z82" i="3"/>
  <c r="AF80" i="3"/>
  <c r="Z79" i="3"/>
  <c r="AF77" i="3"/>
  <c r="Y76" i="3"/>
  <c r="AE74" i="3"/>
  <c r="Y73" i="3"/>
  <c r="AB82" i="3"/>
  <c r="AA79" i="3"/>
  <c r="Z76" i="3"/>
  <c r="Z73" i="3"/>
  <c r="AC81" i="3"/>
  <c r="AC78" i="3"/>
  <c r="AB75" i="3"/>
  <c r="AB72" i="3"/>
  <c r="AB81" i="3"/>
  <c r="AB78" i="3"/>
  <c r="AA75" i="3"/>
  <c r="Z72" i="3"/>
  <c r="AF82" i="3"/>
  <c r="AF79" i="3"/>
  <c r="AE76" i="3"/>
  <c r="AD73" i="3"/>
  <c r="Y78" i="3"/>
  <c r="X72" i="3"/>
  <c r="U78" i="3"/>
  <c r="U72" i="3"/>
  <c r="X83" i="3"/>
  <c r="V77" i="3"/>
  <c r="V83" i="3"/>
  <c r="U77" i="3"/>
  <c r="U81" i="3"/>
  <c r="AF74" i="3"/>
  <c r="W80" i="3"/>
  <c r="V74" i="3"/>
  <c r="V80" i="3"/>
  <c r="U74" i="3"/>
  <c r="Z81" i="3"/>
  <c r="Y75" i="3"/>
  <c r="U310" i="3" a="1"/>
  <c r="U338" i="3" a="1"/>
  <c r="AF139" i="2"/>
  <c r="X139" i="2"/>
  <c r="AB138" i="2"/>
  <c r="AF137" i="2"/>
  <c r="X137" i="2"/>
  <c r="AB136" i="2"/>
  <c r="AF135" i="2"/>
  <c r="X135" i="2"/>
  <c r="AB134" i="2"/>
  <c r="AF133" i="2"/>
  <c r="X133" i="2"/>
  <c r="AB132" i="2"/>
  <c r="AF131" i="2"/>
  <c r="X131" i="2"/>
  <c r="AB130" i="2"/>
  <c r="AF129" i="2"/>
  <c r="X129" i="2"/>
  <c r="AB128" i="2"/>
  <c r="U128" i="2"/>
  <c r="AE139" i="2"/>
  <c r="W139" i="2"/>
  <c r="AA138" i="2"/>
  <c r="AE137" i="2"/>
  <c r="W137" i="2"/>
  <c r="AA136" i="2"/>
  <c r="AE135" i="2"/>
  <c r="W135" i="2"/>
  <c r="AA134" i="2"/>
  <c r="AE133" i="2"/>
  <c r="W133" i="2"/>
  <c r="AA132" i="2"/>
  <c r="AE131" i="2"/>
  <c r="W131" i="2"/>
  <c r="AA130" i="2"/>
  <c r="AE129" i="2"/>
  <c r="W129" i="2"/>
  <c r="AA128" i="2"/>
  <c r="AD139" i="2"/>
  <c r="V139" i="2"/>
  <c r="Z138" i="2"/>
  <c r="AD137" i="2"/>
  <c r="V137" i="2"/>
  <c r="Z136" i="2"/>
  <c r="AD135" i="2"/>
  <c r="V135" i="2"/>
  <c r="Z134" i="2"/>
  <c r="AD133" i="2"/>
  <c r="V133" i="2"/>
  <c r="Z132" i="2"/>
  <c r="AD131" i="2"/>
  <c r="V131" i="2"/>
  <c r="Z130" i="2"/>
  <c r="AD129" i="2"/>
  <c r="V129" i="2"/>
  <c r="Z128" i="2"/>
  <c r="Y139" i="2"/>
  <c r="AC138" i="2"/>
  <c r="U138" i="2"/>
  <c r="Y137" i="2"/>
  <c r="AC136" i="2"/>
  <c r="U136" i="2"/>
  <c r="Y135" i="2"/>
  <c r="AC134" i="2"/>
  <c r="U134" i="2"/>
  <c r="Y133" i="2"/>
  <c r="AC132" i="2"/>
  <c r="U132" i="2"/>
  <c r="Y131" i="2"/>
  <c r="AC130" i="2"/>
  <c r="U130" i="2"/>
  <c r="Y129" i="2"/>
  <c r="AC128" i="2"/>
  <c r="Z139" i="2"/>
  <c r="V138" i="2"/>
  <c r="AD136" i="2"/>
  <c r="Z135" i="2"/>
  <c r="V134" i="2"/>
  <c r="AD132" i="2"/>
  <c r="Z131" i="2"/>
  <c r="V130" i="2"/>
  <c r="AD128" i="2"/>
  <c r="U139" i="2"/>
  <c r="AC137" i="2"/>
  <c r="Y136" i="2"/>
  <c r="U135" i="2"/>
  <c r="AC133" i="2"/>
  <c r="Y132" i="2"/>
  <c r="U131" i="2"/>
  <c r="AC129" i="2"/>
  <c r="Y128" i="2"/>
  <c r="AF138" i="2"/>
  <c r="AB137" i="2"/>
  <c r="X136" i="2"/>
  <c r="AF134" i="2"/>
  <c r="AB133" i="2"/>
  <c r="X132" i="2"/>
  <c r="AF130" i="2"/>
  <c r="AB129" i="2"/>
  <c r="X128" i="2"/>
  <c r="AA139" i="2"/>
  <c r="W138" i="2"/>
  <c r="AE136" i="2"/>
  <c r="AA135" i="2"/>
  <c r="W134" i="2"/>
  <c r="AE132" i="2"/>
  <c r="AA131" i="2"/>
  <c r="W130" i="2"/>
  <c r="AE128" i="2"/>
  <c r="Y138" i="2"/>
  <c r="AC135" i="2"/>
  <c r="U133" i="2"/>
  <c r="Y130" i="2"/>
  <c r="X138" i="2"/>
  <c r="AB135" i="2"/>
  <c r="AF132" i="2"/>
  <c r="X130" i="2"/>
  <c r="AA137" i="2"/>
  <c r="AE134" i="2"/>
  <c r="W132" i="2"/>
  <c r="AA129" i="2"/>
  <c r="AC139" i="2"/>
  <c r="U137" i="2"/>
  <c r="Y134" i="2"/>
  <c r="AC131" i="2"/>
  <c r="U129" i="2"/>
  <c r="AB139" i="2"/>
  <c r="AF136" i="2"/>
  <c r="X134" i="2"/>
  <c r="AB131" i="2"/>
  <c r="AF128" i="2"/>
  <c r="AD138" i="2"/>
  <c r="V136" i="2"/>
  <c r="Z133" i="2"/>
  <c r="AD130" i="2"/>
  <c r="V128" i="2"/>
  <c r="AE130" i="2"/>
  <c r="Z129" i="2"/>
  <c r="AE138" i="2"/>
  <c r="W128" i="2"/>
  <c r="Z137" i="2"/>
  <c r="W136" i="2"/>
  <c r="AD134" i="2"/>
  <c r="AA133" i="2"/>
  <c r="V132" i="2"/>
  <c r="AC10" i="11"/>
  <c r="AA8" i="11"/>
  <c r="AB10" i="11"/>
  <c r="AC7" i="11"/>
  <c r="AC11" i="11"/>
  <c r="AA9" i="11"/>
  <c r="AB6" i="11"/>
  <c r="AA11" i="11"/>
  <c r="AC6" i="11"/>
  <c r="AA10" i="11"/>
  <c r="AC9" i="11"/>
  <c r="AA6" i="11"/>
  <c r="AB8" i="11"/>
  <c r="AB11" i="11"/>
  <c r="AB9" i="11"/>
  <c r="AA7" i="11"/>
  <c r="AB7" i="11"/>
  <c r="AC8" i="11"/>
  <c r="Y125" i="2"/>
  <c r="AC124" i="2"/>
  <c r="U124" i="2"/>
  <c r="Y123" i="2"/>
  <c r="AC122" i="2"/>
  <c r="U122" i="2"/>
  <c r="Y121" i="2"/>
  <c r="AC120" i="2"/>
  <c r="U120" i="2"/>
  <c r="Y119" i="2"/>
  <c r="AC118" i="2"/>
  <c r="U118" i="2"/>
  <c r="Y117" i="2"/>
  <c r="AC116" i="2"/>
  <c r="U116" i="2"/>
  <c r="Y115" i="2"/>
  <c r="AC114" i="2"/>
  <c r="AF125" i="2"/>
  <c r="X125" i="2"/>
  <c r="AB124" i="2"/>
  <c r="AF123" i="2"/>
  <c r="X123" i="2"/>
  <c r="AB122" i="2"/>
  <c r="AF121" i="2"/>
  <c r="X121" i="2"/>
  <c r="AB120" i="2"/>
  <c r="AF119" i="2"/>
  <c r="X119" i="2"/>
  <c r="AB118" i="2"/>
  <c r="AF117" i="2"/>
  <c r="X117" i="2"/>
  <c r="AB116" i="2"/>
  <c r="AF115" i="2"/>
  <c r="X115" i="2"/>
  <c r="AB114" i="2"/>
  <c r="U114" i="2"/>
  <c r="AE125" i="2"/>
  <c r="W125" i="2"/>
  <c r="AA124" i="2"/>
  <c r="AE123" i="2"/>
  <c r="W123" i="2"/>
  <c r="AA122" i="2"/>
  <c r="AE121" i="2"/>
  <c r="W121" i="2"/>
  <c r="AA120" i="2"/>
  <c r="AE119" i="2"/>
  <c r="W119" i="2"/>
  <c r="AA118" i="2"/>
  <c r="AE117" i="2"/>
  <c r="W117" i="2"/>
  <c r="AA116" i="2"/>
  <c r="AE115" i="2"/>
  <c r="W115" i="2"/>
  <c r="AA114" i="2"/>
  <c r="Z125" i="2"/>
  <c r="AD124" i="2"/>
  <c r="V124" i="2"/>
  <c r="Z123" i="2"/>
  <c r="AD122" i="2"/>
  <c r="V122" i="2"/>
  <c r="Z121" i="2"/>
  <c r="AD120" i="2"/>
  <c r="V120" i="2"/>
  <c r="Z119" i="2"/>
  <c r="AD118" i="2"/>
  <c r="V118" i="2"/>
  <c r="Z117" i="2"/>
  <c r="AD116" i="2"/>
  <c r="V116" i="2"/>
  <c r="Z115" i="2"/>
  <c r="AD114" i="2"/>
  <c r="V114" i="2"/>
  <c r="V125" i="2"/>
  <c r="AD123" i="2"/>
  <c r="Z122" i="2"/>
  <c r="V121" i="2"/>
  <c r="AD119" i="2"/>
  <c r="Z118" i="2"/>
  <c r="V117" i="2"/>
  <c r="AD115" i="2"/>
  <c r="Z114" i="2"/>
  <c r="U125" i="2"/>
  <c r="AC123" i="2"/>
  <c r="Y122" i="2"/>
  <c r="U121" i="2"/>
  <c r="AC119" i="2"/>
  <c r="Y118" i="2"/>
  <c r="U117" i="2"/>
  <c r="AC115" i="2"/>
  <c r="Y114" i="2"/>
  <c r="AF124" i="2"/>
  <c r="AB123" i="2"/>
  <c r="X122" i="2"/>
  <c r="AF120" i="2"/>
  <c r="AB119" i="2"/>
  <c r="X118" i="2"/>
  <c r="AF116" i="2"/>
  <c r="AB115" i="2"/>
  <c r="X114" i="2"/>
  <c r="AA125" i="2"/>
  <c r="W124" i="2"/>
  <c r="AE122" i="2"/>
  <c r="AA121" i="2"/>
  <c r="W120" i="2"/>
  <c r="AE118" i="2"/>
  <c r="AA117" i="2"/>
  <c r="W116" i="2"/>
  <c r="AE114" i="2"/>
  <c r="X124" i="2"/>
  <c r="AB121" i="2"/>
  <c r="AF118" i="2"/>
  <c r="X116" i="2"/>
  <c r="AA123" i="2"/>
  <c r="AE120" i="2"/>
  <c r="W118" i="2"/>
  <c r="AA115" i="2"/>
  <c r="AD125" i="2"/>
  <c r="V123" i="2"/>
  <c r="Z120" i="2"/>
  <c r="AD117" i="2"/>
  <c r="V115" i="2"/>
  <c r="AB125" i="2"/>
  <c r="AF122" i="2"/>
  <c r="X120" i="2"/>
  <c r="AB117" i="2"/>
  <c r="AF114" i="2"/>
  <c r="AE124" i="2"/>
  <c r="W122" i="2"/>
  <c r="AA119" i="2"/>
  <c r="AE116" i="2"/>
  <c r="W114" i="2"/>
  <c r="Y124" i="2"/>
  <c r="AC121" i="2"/>
  <c r="U119" i="2"/>
  <c r="Y116" i="2"/>
  <c r="AD121" i="2"/>
  <c r="Y120" i="2"/>
  <c r="V119" i="2"/>
  <c r="AC117" i="2"/>
  <c r="Z116" i="2"/>
  <c r="AC125" i="2"/>
  <c r="U115" i="2"/>
  <c r="Z124" i="2"/>
  <c r="U123" i="2"/>
  <c r="AD97" i="1"/>
  <c r="V97" i="1"/>
  <c r="Z96" i="1"/>
  <c r="AD95" i="1"/>
  <c r="V95" i="1"/>
  <c r="Z94" i="1"/>
  <c r="AD93" i="1"/>
  <c r="V93" i="1"/>
  <c r="Z92" i="1"/>
  <c r="AD91" i="1"/>
  <c r="V91" i="1"/>
  <c r="Z90" i="1"/>
  <c r="AD89" i="1"/>
  <c r="V89" i="1"/>
  <c r="Z88" i="1"/>
  <c r="AD87" i="1"/>
  <c r="V87" i="1"/>
  <c r="Z86" i="1"/>
  <c r="AC97" i="1"/>
  <c r="U97" i="1"/>
  <c r="Y96" i="1"/>
  <c r="AC95" i="1"/>
  <c r="U95" i="1"/>
  <c r="Y94" i="1"/>
  <c r="AC93" i="1"/>
  <c r="U93" i="1"/>
  <c r="Y92" i="1"/>
  <c r="AC91" i="1"/>
  <c r="U91" i="1"/>
  <c r="Y90" i="1"/>
  <c r="AC89" i="1"/>
  <c r="U89" i="1"/>
  <c r="Y88" i="1"/>
  <c r="AC87" i="1"/>
  <c r="U87" i="1"/>
  <c r="Y86" i="1"/>
  <c r="AB97" i="1"/>
  <c r="AF96" i="1"/>
  <c r="X96" i="1"/>
  <c r="AB95" i="1"/>
  <c r="AF94" i="1"/>
  <c r="X94" i="1"/>
  <c r="AB93" i="1"/>
  <c r="AF92" i="1"/>
  <c r="X92" i="1"/>
  <c r="AB91" i="1"/>
  <c r="AF90" i="1"/>
  <c r="X90" i="1"/>
  <c r="AB89" i="1"/>
  <c r="AF88" i="1"/>
  <c r="X88" i="1"/>
  <c r="AB87" i="1"/>
  <c r="AF86" i="1"/>
  <c r="X86" i="1"/>
  <c r="AE97" i="1"/>
  <c r="W97" i="1"/>
  <c r="AA96" i="1"/>
  <c r="AE95" i="1"/>
  <c r="W95" i="1"/>
  <c r="AA94" i="1"/>
  <c r="AE93" i="1"/>
  <c r="W93" i="1"/>
  <c r="AA92" i="1"/>
  <c r="AE91" i="1"/>
  <c r="W91" i="1"/>
  <c r="AA90" i="1"/>
  <c r="AE89" i="1"/>
  <c r="W89" i="1"/>
  <c r="AA88" i="1"/>
  <c r="AE87" i="1"/>
  <c r="W87" i="1"/>
  <c r="AA86" i="1"/>
  <c r="Z97" i="1"/>
  <c r="V96" i="1"/>
  <c r="AD94" i="1"/>
  <c r="Z93" i="1"/>
  <c r="V92" i="1"/>
  <c r="AD90" i="1"/>
  <c r="Z89" i="1"/>
  <c r="V88" i="1"/>
  <c r="AD86" i="1"/>
  <c r="AC94" i="1"/>
  <c r="U90" i="1"/>
  <c r="AF93" i="1"/>
  <c r="AF89" i="1"/>
  <c r="Y97" i="1"/>
  <c r="U96" i="1"/>
  <c r="Y93" i="1"/>
  <c r="U92" i="1"/>
  <c r="AC90" i="1"/>
  <c r="Y89" i="1"/>
  <c r="U88" i="1"/>
  <c r="AC86" i="1"/>
  <c r="AF97" i="1"/>
  <c r="AB88" i="1"/>
  <c r="X97" i="1"/>
  <c r="AF95" i="1"/>
  <c r="AB94" i="1"/>
  <c r="X93" i="1"/>
  <c r="AF91" i="1"/>
  <c r="AB90" i="1"/>
  <c r="X89" i="1"/>
  <c r="AF87" i="1"/>
  <c r="AB86" i="1"/>
  <c r="AE96" i="1"/>
  <c r="AA95" i="1"/>
  <c r="W94" i="1"/>
  <c r="AE92" i="1"/>
  <c r="AA91" i="1"/>
  <c r="W90" i="1"/>
  <c r="AE88" i="1"/>
  <c r="AA87" i="1"/>
  <c r="W86" i="1"/>
  <c r="AD96" i="1"/>
  <c r="AD92" i="1"/>
  <c r="V90" i="1"/>
  <c r="Z87" i="1"/>
  <c r="U94" i="1"/>
  <c r="Y87" i="1"/>
  <c r="X95" i="1"/>
  <c r="AB92" i="1"/>
  <c r="X87" i="1"/>
  <c r="U86" i="1"/>
  <c r="AA97" i="1"/>
  <c r="W96" i="1"/>
  <c r="AE94" i="1"/>
  <c r="AA93" i="1"/>
  <c r="W92" i="1"/>
  <c r="AE90" i="1"/>
  <c r="AA89" i="1"/>
  <c r="W88" i="1"/>
  <c r="AE86" i="1"/>
  <c r="Z95" i="1"/>
  <c r="V94" i="1"/>
  <c r="Z91" i="1"/>
  <c r="AD88" i="1"/>
  <c r="V86" i="1"/>
  <c r="AC96" i="1"/>
  <c r="Y95" i="1"/>
  <c r="AC92" i="1"/>
  <c r="Y91" i="1"/>
  <c r="AC88" i="1"/>
  <c r="AB96" i="1"/>
  <c r="X91" i="1"/>
  <c r="AF27" i="2"/>
  <c r="X27" i="2"/>
  <c r="AB26" i="2"/>
  <c r="AF25" i="2"/>
  <c r="X25" i="2"/>
  <c r="AB24" i="2"/>
  <c r="AF23" i="2"/>
  <c r="X23" i="2"/>
  <c r="AB22" i="2"/>
  <c r="AF21" i="2"/>
  <c r="X21" i="2"/>
  <c r="AB20" i="2"/>
  <c r="AF19" i="2"/>
  <c r="X19" i="2"/>
  <c r="AB18" i="2"/>
  <c r="AF17" i="2"/>
  <c r="X17" i="2"/>
  <c r="AB16" i="2"/>
  <c r="U16" i="2"/>
  <c r="AE27" i="2"/>
  <c r="W27" i="2"/>
  <c r="AA26" i="2"/>
  <c r="AE25" i="2"/>
  <c r="W25" i="2"/>
  <c r="AA24" i="2"/>
  <c r="AE23" i="2"/>
  <c r="W23" i="2"/>
  <c r="AA22" i="2"/>
  <c r="AE21" i="2"/>
  <c r="W21" i="2"/>
  <c r="AA20" i="2"/>
  <c r="AE19" i="2"/>
  <c r="W19" i="2"/>
  <c r="AA18" i="2"/>
  <c r="AE17" i="2"/>
  <c r="W17" i="2"/>
  <c r="AA16" i="2"/>
  <c r="AD27" i="2"/>
  <c r="V27" i="2"/>
  <c r="Z26" i="2"/>
  <c r="AD25" i="2"/>
  <c r="V25" i="2"/>
  <c r="Z24" i="2"/>
  <c r="AD23" i="2"/>
  <c r="V23" i="2"/>
  <c r="Z22" i="2"/>
  <c r="AD21" i="2"/>
  <c r="V21" i="2"/>
  <c r="Z20" i="2"/>
  <c r="AD19" i="2"/>
  <c r="V19" i="2"/>
  <c r="Z18" i="2"/>
  <c r="AD17" i="2"/>
  <c r="V17" i="2"/>
  <c r="Z16" i="2"/>
  <c r="Y27" i="2"/>
  <c r="AC26" i="2"/>
  <c r="U26" i="2"/>
  <c r="Y25" i="2"/>
  <c r="AC24" i="2"/>
  <c r="U24" i="2"/>
  <c r="Y23" i="2"/>
  <c r="AC22" i="2"/>
  <c r="U22" i="2"/>
  <c r="Y21" i="2"/>
  <c r="AC20" i="2"/>
  <c r="U20" i="2"/>
  <c r="Y19" i="2"/>
  <c r="AC18" i="2"/>
  <c r="U18" i="2"/>
  <c r="Y17" i="2"/>
  <c r="AC16" i="2"/>
  <c r="AE26" i="2"/>
  <c r="AA25" i="2"/>
  <c r="W24" i="2"/>
  <c r="AE22" i="2"/>
  <c r="AA21" i="2"/>
  <c r="W20" i="2"/>
  <c r="AE18" i="2"/>
  <c r="AA17" i="2"/>
  <c r="W16" i="2"/>
  <c r="AD26" i="2"/>
  <c r="Z25" i="2"/>
  <c r="V24" i="2"/>
  <c r="AD22" i="2"/>
  <c r="Z21" i="2"/>
  <c r="V20" i="2"/>
  <c r="AD18" i="2"/>
  <c r="Z17" i="2"/>
  <c r="V16" i="2"/>
  <c r="AC27" i="2"/>
  <c r="Y26" i="2"/>
  <c r="U25" i="2"/>
  <c r="AC23" i="2"/>
  <c r="Y22" i="2"/>
  <c r="U21" i="2"/>
  <c r="AC19" i="2"/>
  <c r="Y18" i="2"/>
  <c r="U17" i="2"/>
  <c r="AF26" i="2"/>
  <c r="AB25" i="2"/>
  <c r="X24" i="2"/>
  <c r="AF22" i="2"/>
  <c r="AB21" i="2"/>
  <c r="X20" i="2"/>
  <c r="AF18" i="2"/>
  <c r="AB17" i="2"/>
  <c r="X16" i="2"/>
  <c r="AC25" i="2"/>
  <c r="U23" i="2"/>
  <c r="Y20" i="2"/>
  <c r="AC17" i="2"/>
  <c r="AB27" i="2"/>
  <c r="AF24" i="2"/>
  <c r="X22" i="2"/>
  <c r="AB19" i="2"/>
  <c r="AF16" i="2"/>
  <c r="AA27" i="2"/>
  <c r="AE24" i="2"/>
  <c r="W22" i="2"/>
  <c r="AA19" i="2"/>
  <c r="AE16" i="2"/>
  <c r="V26" i="2"/>
  <c r="Z23" i="2"/>
  <c r="AD20" i="2"/>
  <c r="V18" i="2"/>
  <c r="AB23" i="2"/>
  <c r="X18" i="2"/>
  <c r="Y16" i="2"/>
  <c r="AA23" i="2"/>
  <c r="W18" i="2"/>
  <c r="X26" i="2"/>
  <c r="Z27" i="2"/>
  <c r="V22" i="2"/>
  <c r="AD16" i="2"/>
  <c r="U27" i="2"/>
  <c r="AC21" i="2"/>
  <c r="AF20" i="2"/>
  <c r="W26" i="2"/>
  <c r="AE20" i="2"/>
  <c r="AD24" i="2"/>
  <c r="Z19" i="2"/>
  <c r="Y24" i="2"/>
  <c r="U19" i="2"/>
  <c r="Y13" i="2"/>
  <c r="AC12" i="2"/>
  <c r="U12" i="2"/>
  <c r="Y11" i="2"/>
  <c r="AC10" i="2"/>
  <c r="U10" i="2"/>
  <c r="Y9" i="2"/>
  <c r="AC8" i="2"/>
  <c r="U8" i="2"/>
  <c r="Y7" i="2"/>
  <c r="AC6" i="2"/>
  <c r="U6" i="2"/>
  <c r="Y5" i="2"/>
  <c r="AC4" i="2"/>
  <c r="U4" i="2"/>
  <c r="Y3" i="2"/>
  <c r="AC2" i="2"/>
  <c r="AF13" i="2"/>
  <c r="X13" i="2"/>
  <c r="AB12" i="2"/>
  <c r="AF11" i="2"/>
  <c r="X11" i="2"/>
  <c r="AB10" i="2"/>
  <c r="AF9" i="2"/>
  <c r="X9" i="2"/>
  <c r="AB8" i="2"/>
  <c r="AF7" i="2"/>
  <c r="X7" i="2"/>
  <c r="AB6" i="2"/>
  <c r="AF5" i="2"/>
  <c r="X5" i="2"/>
  <c r="AB4" i="2"/>
  <c r="AF3" i="2"/>
  <c r="X3" i="2"/>
  <c r="AB2" i="2"/>
  <c r="U2" i="2"/>
  <c r="AE13" i="2"/>
  <c r="W13" i="2"/>
  <c r="AA12" i="2"/>
  <c r="AE11" i="2"/>
  <c r="W11" i="2"/>
  <c r="AA10" i="2"/>
  <c r="AE9" i="2"/>
  <c r="W9" i="2"/>
  <c r="AA8" i="2"/>
  <c r="AE7" i="2"/>
  <c r="W7" i="2"/>
  <c r="AA6" i="2"/>
  <c r="AE5" i="2"/>
  <c r="W5" i="2"/>
  <c r="AA4" i="2"/>
  <c r="AE3" i="2"/>
  <c r="W3" i="2"/>
  <c r="AA2" i="2"/>
  <c r="Z13" i="2"/>
  <c r="AD12" i="2"/>
  <c r="V12" i="2"/>
  <c r="Z11" i="2"/>
  <c r="AD10" i="2"/>
  <c r="V10" i="2"/>
  <c r="Z9" i="2"/>
  <c r="AD8" i="2"/>
  <c r="V8" i="2"/>
  <c r="Z7" i="2"/>
  <c r="AD6" i="2"/>
  <c r="V6" i="2"/>
  <c r="Z5" i="2"/>
  <c r="AD4" i="2"/>
  <c r="V4" i="2"/>
  <c r="Z3" i="2"/>
  <c r="AD2" i="2"/>
  <c r="V2" i="2"/>
  <c r="AD13" i="2"/>
  <c r="Z12" i="2"/>
  <c r="V11" i="2"/>
  <c r="AD9" i="2"/>
  <c r="Z8" i="2"/>
  <c r="V7" i="2"/>
  <c r="AD5" i="2"/>
  <c r="Z4" i="2"/>
  <c r="V3" i="2"/>
  <c r="AC13" i="2"/>
  <c r="Y12" i="2"/>
  <c r="U11" i="2"/>
  <c r="AC9" i="2"/>
  <c r="Y8" i="2"/>
  <c r="U7" i="2"/>
  <c r="AC5" i="2"/>
  <c r="Y4" i="2"/>
  <c r="U3" i="2"/>
  <c r="AB13" i="2"/>
  <c r="X12" i="2"/>
  <c r="AF10" i="2"/>
  <c r="AB9" i="2"/>
  <c r="X8" i="2"/>
  <c r="AF6" i="2"/>
  <c r="AB5" i="2"/>
  <c r="X4" i="2"/>
  <c r="AF2" i="2"/>
  <c r="AE12" i="2"/>
  <c r="AA11" i="2"/>
  <c r="W10" i="2"/>
  <c r="AE8" i="2"/>
  <c r="AA7" i="2"/>
  <c r="W6" i="2"/>
  <c r="AE4" i="2"/>
  <c r="AA3" i="2"/>
  <c r="W2" i="2"/>
  <c r="AF12" i="2"/>
  <c r="X10" i="2"/>
  <c r="AB7" i="2"/>
  <c r="AF4" i="2"/>
  <c r="X2" i="2"/>
  <c r="W12" i="2"/>
  <c r="AA9" i="2"/>
  <c r="AE6" i="2"/>
  <c r="W4" i="2"/>
  <c r="AD11" i="2"/>
  <c r="V9" i="2"/>
  <c r="Z6" i="2"/>
  <c r="AD3" i="2"/>
  <c r="U13" i="2"/>
  <c r="Y10" i="2"/>
  <c r="AC7" i="2"/>
  <c r="U5" i="2"/>
  <c r="Y2" i="2"/>
  <c r="AE10" i="2"/>
  <c r="AA5" i="2"/>
  <c r="Z10" i="2"/>
  <c r="V5" i="2"/>
  <c r="U9" i="2"/>
  <c r="AC3" i="2"/>
  <c r="AF8" i="2"/>
  <c r="AB3" i="2"/>
  <c r="AA13" i="2"/>
  <c r="W8" i="2"/>
  <c r="AE2" i="2"/>
  <c r="V13" i="2"/>
  <c r="AD7" i="2"/>
  <c r="Z2" i="2"/>
  <c r="AC11" i="2"/>
  <c r="Y6" i="2"/>
  <c r="AB11" i="2"/>
  <c r="X6" i="2"/>
  <c r="AE83" i="1"/>
  <c r="W83" i="1"/>
  <c r="AA82" i="1"/>
  <c r="AE81" i="1"/>
  <c r="W81" i="1"/>
  <c r="AA80" i="1"/>
  <c r="AE79" i="1"/>
  <c r="W79" i="1"/>
  <c r="AA78" i="1"/>
  <c r="AE77" i="1"/>
  <c r="W77" i="1"/>
  <c r="AA76" i="1"/>
  <c r="AE75" i="1"/>
  <c r="W75" i="1"/>
  <c r="AA74" i="1"/>
  <c r="AE73" i="1"/>
  <c r="W73" i="1"/>
  <c r="AA72" i="1"/>
  <c r="AD83" i="1"/>
  <c r="V83" i="1"/>
  <c r="Z82" i="1"/>
  <c r="AD81" i="1"/>
  <c r="V81" i="1"/>
  <c r="Z80" i="1"/>
  <c r="AD79" i="1"/>
  <c r="V79" i="1"/>
  <c r="Z78" i="1"/>
  <c r="AD77" i="1"/>
  <c r="V77" i="1"/>
  <c r="Z76" i="1"/>
  <c r="AD75" i="1"/>
  <c r="V75" i="1"/>
  <c r="Z74" i="1"/>
  <c r="AD73" i="1"/>
  <c r="V73" i="1"/>
  <c r="Z72" i="1"/>
  <c r="AC83" i="1"/>
  <c r="U83" i="1"/>
  <c r="Y82" i="1"/>
  <c r="AC81" i="1"/>
  <c r="U81" i="1"/>
  <c r="Y80" i="1"/>
  <c r="AC79" i="1"/>
  <c r="U79" i="1"/>
  <c r="Y78" i="1"/>
  <c r="AC77" i="1"/>
  <c r="U77" i="1"/>
  <c r="Y76" i="1"/>
  <c r="AC75" i="1"/>
  <c r="U75" i="1"/>
  <c r="Y74" i="1"/>
  <c r="AC73" i="1"/>
  <c r="U73" i="1"/>
  <c r="Y72" i="1"/>
  <c r="AF83" i="1"/>
  <c r="X83" i="1"/>
  <c r="AB82" i="1"/>
  <c r="AF81" i="1"/>
  <c r="X81" i="1"/>
  <c r="AB80" i="1"/>
  <c r="AF79" i="1"/>
  <c r="X79" i="1"/>
  <c r="AB78" i="1"/>
  <c r="AF77" i="1"/>
  <c r="X77" i="1"/>
  <c r="AB76" i="1"/>
  <c r="AF75" i="1"/>
  <c r="X75" i="1"/>
  <c r="AB74" i="1"/>
  <c r="AF73" i="1"/>
  <c r="X73" i="1"/>
  <c r="AB72" i="1"/>
  <c r="U72" i="1"/>
  <c r="AC82" i="1"/>
  <c r="Y81" i="1"/>
  <c r="U80" i="1"/>
  <c r="AC78" i="1"/>
  <c r="Y77" i="1"/>
  <c r="U76" i="1"/>
  <c r="AC74" i="1"/>
  <c r="Y73" i="1"/>
  <c r="X82" i="1"/>
  <c r="X78" i="1"/>
  <c r="AB75" i="1"/>
  <c r="AF72" i="1"/>
  <c r="V74" i="1"/>
  <c r="AF82" i="1"/>
  <c r="AF78" i="1"/>
  <c r="X76" i="1"/>
  <c r="AF74" i="1"/>
  <c r="W76" i="1"/>
  <c r="AB83" i="1"/>
  <c r="AF80" i="1"/>
  <c r="AB79" i="1"/>
  <c r="AF76" i="1"/>
  <c r="X74" i="1"/>
  <c r="Y75" i="1"/>
  <c r="AA81" i="1"/>
  <c r="W72" i="1"/>
  <c r="AA83" i="1"/>
  <c r="W82" i="1"/>
  <c r="AE80" i="1"/>
  <c r="AA79" i="1"/>
  <c r="W78" i="1"/>
  <c r="AE76" i="1"/>
  <c r="AA75" i="1"/>
  <c r="W74" i="1"/>
  <c r="AE72" i="1"/>
  <c r="Z83" i="1"/>
  <c r="V82" i="1"/>
  <c r="AD80" i="1"/>
  <c r="Z79" i="1"/>
  <c r="V78" i="1"/>
  <c r="AD76" i="1"/>
  <c r="Z75" i="1"/>
  <c r="AD72" i="1"/>
  <c r="U82" i="1"/>
  <c r="Y79" i="1"/>
  <c r="AC76" i="1"/>
  <c r="AC72" i="1"/>
  <c r="AB81" i="1"/>
  <c r="AB77" i="1"/>
  <c r="AB73" i="1"/>
  <c r="AE82" i="1"/>
  <c r="AA77" i="1"/>
  <c r="AA73" i="1"/>
  <c r="X72" i="1"/>
  <c r="X80" i="1"/>
  <c r="W80" i="1"/>
  <c r="AE78" i="1"/>
  <c r="AD82" i="1"/>
  <c r="Z81" i="1"/>
  <c r="V80" i="1"/>
  <c r="AD78" i="1"/>
  <c r="Z77" i="1"/>
  <c r="V76" i="1"/>
  <c r="AD74" i="1"/>
  <c r="Z73" i="1"/>
  <c r="V72" i="1"/>
  <c r="Y83" i="1"/>
  <c r="AC80" i="1"/>
  <c r="U78" i="1"/>
  <c r="U74" i="1"/>
  <c r="AE74" i="1"/>
  <c r="AB55" i="1"/>
  <c r="AF54" i="1"/>
  <c r="X54" i="1"/>
  <c r="AB53" i="1"/>
  <c r="AF52" i="1"/>
  <c r="X52" i="1"/>
  <c r="AB51" i="1"/>
  <c r="AF50" i="1"/>
  <c r="X50" i="1"/>
  <c r="AB49" i="1"/>
  <c r="AF48" i="1"/>
  <c r="X48" i="1"/>
  <c r="AB47" i="1"/>
  <c r="AF46" i="1"/>
  <c r="X46" i="1"/>
  <c r="AB45" i="1"/>
  <c r="AF44" i="1"/>
  <c r="X44" i="1"/>
  <c r="AE54" i="1"/>
  <c r="W54" i="1"/>
  <c r="AE52" i="1"/>
  <c r="AA51" i="1"/>
  <c r="AE50" i="1"/>
  <c r="AA49" i="1"/>
  <c r="W48" i="1"/>
  <c r="AE46" i="1"/>
  <c r="AA45" i="1"/>
  <c r="W44" i="1"/>
  <c r="W55" i="1"/>
  <c r="AE53" i="1"/>
  <c r="AA52" i="1"/>
  <c r="W51" i="1"/>
  <c r="AE49" i="1"/>
  <c r="AE47" i="1"/>
  <c r="AA46" i="1"/>
  <c r="AA44" i="1"/>
  <c r="V55" i="1"/>
  <c r="Z54" i="1"/>
  <c r="AD53" i="1"/>
  <c r="Z52" i="1"/>
  <c r="Z50" i="1"/>
  <c r="Z48" i="1"/>
  <c r="Z46" i="1"/>
  <c r="AA55" i="1"/>
  <c r="AA53" i="1"/>
  <c r="W52" i="1"/>
  <c r="W50" i="1"/>
  <c r="AE48" i="1"/>
  <c r="AA47" i="1"/>
  <c r="W46" i="1"/>
  <c r="AE44" i="1"/>
  <c r="X55" i="1"/>
  <c r="AB52" i="1"/>
  <c r="X51" i="1"/>
  <c r="X49" i="1"/>
  <c r="X47" i="1"/>
  <c r="X45" i="1"/>
  <c r="U44" i="1"/>
  <c r="AD45" i="1"/>
  <c r="Z55" i="1"/>
  <c r="AD54" i="1"/>
  <c r="V54" i="1"/>
  <c r="Z53" i="1"/>
  <c r="AD52" i="1"/>
  <c r="V52" i="1"/>
  <c r="Z51" i="1"/>
  <c r="AD50" i="1"/>
  <c r="V50" i="1"/>
  <c r="Z49" i="1"/>
  <c r="AD48" i="1"/>
  <c r="V48" i="1"/>
  <c r="Z47" i="1"/>
  <c r="AD46" i="1"/>
  <c r="V46" i="1"/>
  <c r="Z45" i="1"/>
  <c r="AD44" i="1"/>
  <c r="V44" i="1"/>
  <c r="Y55" i="1"/>
  <c r="AC54" i="1"/>
  <c r="U54" i="1"/>
  <c r="Y53" i="1"/>
  <c r="AC52" i="1"/>
  <c r="U52" i="1"/>
  <c r="Y51" i="1"/>
  <c r="AC50" i="1"/>
  <c r="U50" i="1"/>
  <c r="Y49" i="1"/>
  <c r="AC48" i="1"/>
  <c r="U48" i="1"/>
  <c r="Y47" i="1"/>
  <c r="AC46" i="1"/>
  <c r="U46" i="1"/>
  <c r="Y45" i="1"/>
  <c r="AC44" i="1"/>
  <c r="AF55" i="1"/>
  <c r="X53" i="1"/>
  <c r="AF51" i="1"/>
  <c r="AF49" i="1"/>
  <c r="AB48" i="1"/>
  <c r="AF47" i="1"/>
  <c r="AB46" i="1"/>
  <c r="AB44" i="1"/>
  <c r="AE55" i="1"/>
  <c r="AA54" i="1"/>
  <c r="W53" i="1"/>
  <c r="AE51" i="1"/>
  <c r="AA50" i="1"/>
  <c r="W49" i="1"/>
  <c r="AA48" i="1"/>
  <c r="W47" i="1"/>
  <c r="AE45" i="1"/>
  <c r="AD55" i="1"/>
  <c r="V53" i="1"/>
  <c r="V51" i="1"/>
  <c r="AD49" i="1"/>
  <c r="AD47" i="1"/>
  <c r="V45" i="1"/>
  <c r="AF53" i="1"/>
  <c r="AB54" i="1"/>
  <c r="AC55" i="1"/>
  <c r="U55" i="1"/>
  <c r="Y54" i="1"/>
  <c r="AC53" i="1"/>
  <c r="U53" i="1"/>
  <c r="Y52" i="1"/>
  <c r="AC51" i="1"/>
  <c r="U51" i="1"/>
  <c r="Y50" i="1"/>
  <c r="AC49" i="1"/>
  <c r="U49" i="1"/>
  <c r="Y48" i="1"/>
  <c r="AC47" i="1"/>
  <c r="U47" i="1"/>
  <c r="Y46" i="1"/>
  <c r="AC45" i="1"/>
  <c r="U45" i="1"/>
  <c r="Y44" i="1"/>
  <c r="AB50" i="1"/>
  <c r="AF45" i="1"/>
  <c r="W45" i="1"/>
  <c r="AD51" i="1"/>
  <c r="V49" i="1"/>
  <c r="V47" i="1"/>
  <c r="Z44" i="1"/>
  <c r="Y167" i="2"/>
  <c r="AC166" i="2"/>
  <c r="U166" i="2"/>
  <c r="Y165" i="2"/>
  <c r="AC164" i="2"/>
  <c r="U164" i="2"/>
  <c r="Y163" i="2"/>
  <c r="AC162" i="2"/>
  <c r="U162" i="2"/>
  <c r="Y161" i="2"/>
  <c r="AC160" i="2"/>
  <c r="U160" i="2"/>
  <c r="Y159" i="2"/>
  <c r="AC158" i="2"/>
  <c r="U158" i="2"/>
  <c r="Y157" i="2"/>
  <c r="AC156" i="2"/>
  <c r="AE167" i="2"/>
  <c r="V167" i="2"/>
  <c r="Y166" i="2"/>
  <c r="AB165" i="2"/>
  <c r="AE164" i="2"/>
  <c r="V164" i="2"/>
  <c r="X163" i="2"/>
  <c r="AA162" i="2"/>
  <c r="AD161" i="2"/>
  <c r="U161" i="2"/>
  <c r="X160" i="2"/>
  <c r="AA159" i="2"/>
  <c r="AD158" i="2"/>
  <c r="AF157" i="2"/>
  <c r="W157" i="2"/>
  <c r="Z156" i="2"/>
  <c r="AD167" i="2"/>
  <c r="U167" i="2"/>
  <c r="X166" i="2"/>
  <c r="AA165" i="2"/>
  <c r="AD164" i="2"/>
  <c r="AF163" i="2"/>
  <c r="W163" i="2"/>
  <c r="Z162" i="2"/>
  <c r="AC161" i="2"/>
  <c r="AF160" i="2"/>
  <c r="W160" i="2"/>
  <c r="Z159" i="2"/>
  <c r="AB158" i="2"/>
  <c r="AE157" i="2"/>
  <c r="V157" i="2"/>
  <c r="Y156" i="2"/>
  <c r="AC167" i="2"/>
  <c r="AF166" i="2"/>
  <c r="W166" i="2"/>
  <c r="Z165" i="2"/>
  <c r="AB164" i="2"/>
  <c r="AE163" i="2"/>
  <c r="V163" i="2"/>
  <c r="Y162" i="2"/>
  <c r="AB161" i="2"/>
  <c r="AE160" i="2"/>
  <c r="V160" i="2"/>
  <c r="X159" i="2"/>
  <c r="AA158" i="2"/>
  <c r="AD157" i="2"/>
  <c r="U157" i="2"/>
  <c r="X156" i="2"/>
  <c r="AF167" i="2"/>
  <c r="W167" i="2"/>
  <c r="Z166" i="2"/>
  <c r="AC165" i="2"/>
  <c r="AF164" i="2"/>
  <c r="W164" i="2"/>
  <c r="Z163" i="2"/>
  <c r="AB162" i="2"/>
  <c r="AE161" i="2"/>
  <c r="V161" i="2"/>
  <c r="Y160" i="2"/>
  <c r="AB159" i="2"/>
  <c r="AE158" i="2"/>
  <c r="V158" i="2"/>
  <c r="X157" i="2"/>
  <c r="AA156" i="2"/>
  <c r="AD166" i="2"/>
  <c r="W165" i="2"/>
  <c r="AC163" i="2"/>
  <c r="W162" i="2"/>
  <c r="AB160" i="2"/>
  <c r="V159" i="2"/>
  <c r="AB157" i="2"/>
  <c r="V156" i="2"/>
  <c r="AB166" i="2"/>
  <c r="V165" i="2"/>
  <c r="AB163" i="2"/>
  <c r="V162" i="2"/>
  <c r="AA160" i="2"/>
  <c r="U159" i="2"/>
  <c r="AA157" i="2"/>
  <c r="AA166" i="2"/>
  <c r="U165" i="2"/>
  <c r="AA163" i="2"/>
  <c r="AF161" i="2"/>
  <c r="Z160" i="2"/>
  <c r="AF158" i="2"/>
  <c r="Z157" i="2"/>
  <c r="U156" i="2"/>
  <c r="U212" i="2" s="1" a="1"/>
  <c r="AE166" i="2"/>
  <c r="X165" i="2"/>
  <c r="AD163" i="2"/>
  <c r="X162" i="2"/>
  <c r="AD160" i="2"/>
  <c r="W159" i="2"/>
  <c r="AC157" i="2"/>
  <c r="W156" i="2"/>
  <c r="V166" i="2"/>
  <c r="U163" i="2"/>
  <c r="AF159" i="2"/>
  <c r="AF156" i="2"/>
  <c r="AF165" i="2"/>
  <c r="AF162" i="2"/>
  <c r="AE159" i="2"/>
  <c r="AE156" i="2"/>
  <c r="AE165" i="2"/>
  <c r="AE162" i="2"/>
  <c r="AD159" i="2"/>
  <c r="AD156" i="2"/>
  <c r="AB167" i="2"/>
  <c r="AA164" i="2"/>
  <c r="AA161" i="2"/>
  <c r="Z158" i="2"/>
  <c r="AA167" i="2"/>
  <c r="Z164" i="2"/>
  <c r="Z161" i="2"/>
  <c r="Y158" i="2"/>
  <c r="X167" i="2"/>
  <c r="X164" i="2"/>
  <c r="W161" i="2"/>
  <c r="W158" i="2"/>
  <c r="Z167" i="2"/>
  <c r="AD165" i="2"/>
  <c r="Y164" i="2"/>
  <c r="AD162" i="2"/>
  <c r="X161" i="2"/>
  <c r="AC159" i="2"/>
  <c r="X158" i="2"/>
  <c r="AB156" i="2"/>
  <c r="Y55" i="3"/>
  <c r="AC54" i="3"/>
  <c r="U54" i="3"/>
  <c r="Y53" i="3"/>
  <c r="AC52" i="3"/>
  <c r="U52" i="3"/>
  <c r="Y51" i="3"/>
  <c r="AC50" i="3"/>
  <c r="U50" i="3"/>
  <c r="Y49" i="3"/>
  <c r="AC48" i="3"/>
  <c r="U48" i="3"/>
  <c r="Y47" i="3"/>
  <c r="AC46" i="3"/>
  <c r="U46" i="3"/>
  <c r="Y45" i="3"/>
  <c r="AC44" i="3"/>
  <c r="X55" i="3"/>
  <c r="AA54" i="3"/>
  <c r="AD53" i="3"/>
  <c r="U53" i="3"/>
  <c r="X52" i="3"/>
  <c r="AA51" i="3"/>
  <c r="AD50" i="3"/>
  <c r="AF49" i="3"/>
  <c r="W49" i="3"/>
  <c r="Z48" i="3"/>
  <c r="AC47" i="3"/>
  <c r="AF46" i="3"/>
  <c r="W46" i="3"/>
  <c r="Z45" i="3"/>
  <c r="AB44" i="3"/>
  <c r="AF55" i="3"/>
  <c r="W55" i="3"/>
  <c r="Z54" i="3"/>
  <c r="AC53" i="3"/>
  <c r="AF52" i="3"/>
  <c r="W52" i="3"/>
  <c r="Z51" i="3"/>
  <c r="AB50" i="3"/>
  <c r="AE49" i="3"/>
  <c r="V49" i="3"/>
  <c r="Y48" i="3"/>
  <c r="AB47" i="3"/>
  <c r="AE46" i="3"/>
  <c r="V46" i="3"/>
  <c r="X45" i="3"/>
  <c r="AA44" i="3"/>
  <c r="AE55" i="3"/>
  <c r="V55" i="3"/>
  <c r="Y54" i="3"/>
  <c r="AB53" i="3"/>
  <c r="AE52" i="3"/>
  <c r="V52" i="3"/>
  <c r="X51" i="3"/>
  <c r="AA50" i="3"/>
  <c r="AD49" i="3"/>
  <c r="U49" i="3"/>
  <c r="X48" i="3"/>
  <c r="AA47" i="3"/>
  <c r="AD46" i="3"/>
  <c r="AF45" i="3"/>
  <c r="W45" i="3"/>
  <c r="Z44" i="3"/>
  <c r="AA55" i="3"/>
  <c r="AD54" i="3"/>
  <c r="AF53" i="3"/>
  <c r="W53" i="3"/>
  <c r="Z52" i="3"/>
  <c r="AC51" i="3"/>
  <c r="AF50" i="3"/>
  <c r="W50" i="3"/>
  <c r="Z49" i="3"/>
  <c r="AB48" i="3"/>
  <c r="AE47" i="3"/>
  <c r="V47" i="3"/>
  <c r="Y46" i="3"/>
  <c r="AB45" i="3"/>
  <c r="AE44" i="3"/>
  <c r="V44" i="3"/>
  <c r="Z55" i="3"/>
  <c r="AE53" i="3"/>
  <c r="Y52" i="3"/>
  <c r="AE50" i="3"/>
  <c r="X49" i="3"/>
  <c r="AD47" i="3"/>
  <c r="X46" i="3"/>
  <c r="AD44" i="3"/>
  <c r="U55" i="3"/>
  <c r="AA53" i="3"/>
  <c r="AF51" i="3"/>
  <c r="Z50" i="3"/>
  <c r="AF48" i="3"/>
  <c r="Z47" i="3"/>
  <c r="AE45" i="3"/>
  <c r="Y44" i="3"/>
  <c r="AF54" i="3"/>
  <c r="Z53" i="3"/>
  <c r="AE51" i="3"/>
  <c r="Y50" i="3"/>
  <c r="AE48" i="3"/>
  <c r="X47" i="3"/>
  <c r="AD45" i="3"/>
  <c r="X44" i="3"/>
  <c r="AB55" i="3"/>
  <c r="V54" i="3"/>
  <c r="AA52" i="3"/>
  <c r="U51" i="3"/>
  <c r="AA49" i="3"/>
  <c r="AF47" i="3"/>
  <c r="Z46" i="3"/>
  <c r="AF44" i="3"/>
  <c r="AE54" i="3"/>
  <c r="AD51" i="3"/>
  <c r="AD48" i="3"/>
  <c r="AC45" i="3"/>
  <c r="AB54" i="3"/>
  <c r="AB51" i="3"/>
  <c r="AA48" i="3"/>
  <c r="AA45" i="3"/>
  <c r="X54" i="3"/>
  <c r="W51" i="3"/>
  <c r="W48" i="3"/>
  <c r="V45" i="3"/>
  <c r="AC55" i="3"/>
  <c r="AB52" i="3"/>
  <c r="AB49" i="3"/>
  <c r="AA46" i="3"/>
  <c r="X50" i="3"/>
  <c r="W44" i="3"/>
  <c r="V50" i="3"/>
  <c r="U44" i="3"/>
  <c r="AD55" i="3"/>
  <c r="AC49" i="3"/>
  <c r="W54" i="3"/>
  <c r="V48" i="3"/>
  <c r="V53" i="3"/>
  <c r="U47" i="3"/>
  <c r="AD52" i="3"/>
  <c r="AB46" i="3"/>
  <c r="V51" i="3"/>
  <c r="U45" i="3"/>
  <c r="W47" i="3"/>
  <c r="X53" i="3"/>
  <c r="U310" i="2" a="1"/>
  <c r="U268" i="2" a="1"/>
  <c r="U198" i="3" a="1"/>
  <c r="AB307" i="2"/>
  <c r="AF306" i="2"/>
  <c r="X306" i="2"/>
  <c r="AB305" i="2"/>
  <c r="AF304" i="2"/>
  <c r="X304" i="2"/>
  <c r="AB303" i="2"/>
  <c r="AF302" i="2"/>
  <c r="X302" i="2"/>
  <c r="AB301" i="2"/>
  <c r="AF300" i="2"/>
  <c r="X300" i="2"/>
  <c r="AB299" i="2"/>
  <c r="AF298" i="2"/>
  <c r="X298" i="2"/>
  <c r="AB297" i="2"/>
  <c r="AF296" i="2"/>
  <c r="X296" i="2"/>
  <c r="AE307" i="2"/>
  <c r="W307" i="2"/>
  <c r="AA306" i="2"/>
  <c r="AE305" i="2"/>
  <c r="W305" i="2"/>
  <c r="AA304" i="2"/>
  <c r="AE303" i="2"/>
  <c r="W303" i="2"/>
  <c r="AA302" i="2"/>
  <c r="AE301" i="2"/>
  <c r="W301" i="2"/>
  <c r="AA300" i="2"/>
  <c r="AE299" i="2"/>
  <c r="W299" i="2"/>
  <c r="AA298" i="2"/>
  <c r="AE297" i="2"/>
  <c r="W297" i="2"/>
  <c r="AA296" i="2"/>
  <c r="X307" i="2"/>
  <c r="Y306" i="2"/>
  <c r="Z305" i="2"/>
  <c r="AB304" i="2"/>
  <c r="AC303" i="2"/>
  <c r="AD302" i="2"/>
  <c r="AF301" i="2"/>
  <c r="U301" i="2"/>
  <c r="V300" i="2"/>
  <c r="X299" i="2"/>
  <c r="Y298" i="2"/>
  <c r="Z297" i="2"/>
  <c r="AB296" i="2"/>
  <c r="V307" i="2"/>
  <c r="W306" i="2"/>
  <c r="Y305" i="2"/>
  <c r="Z304" i="2"/>
  <c r="AA303" i="2"/>
  <c r="AC302" i="2"/>
  <c r="AD301" i="2"/>
  <c r="AE300" i="2"/>
  <c r="U300" i="2"/>
  <c r="V299" i="2"/>
  <c r="W298" i="2"/>
  <c r="Y297" i="2"/>
  <c r="Z296" i="2"/>
  <c r="AF307" i="2"/>
  <c r="U307" i="2"/>
  <c r="V306" i="2"/>
  <c r="X305" i="2"/>
  <c r="Y304" i="2"/>
  <c r="Z303" i="2"/>
  <c r="AB302" i="2"/>
  <c r="AC301" i="2"/>
  <c r="AD300" i="2"/>
  <c r="AF299" i="2"/>
  <c r="U299" i="2"/>
  <c r="V298" i="2"/>
  <c r="X297" i="2"/>
  <c r="Y296" i="2"/>
  <c r="Y307" i="2"/>
  <c r="Z306" i="2"/>
  <c r="AA305" i="2"/>
  <c r="AC304" i="2"/>
  <c r="AD303" i="2"/>
  <c r="AE302" i="2"/>
  <c r="U302" i="2"/>
  <c r="V301" i="2"/>
  <c r="W300" i="2"/>
  <c r="Y299" i="2"/>
  <c r="Z298" i="2"/>
  <c r="AA297" i="2"/>
  <c r="AC296" i="2"/>
  <c r="AB306" i="2"/>
  <c r="AD304" i="2"/>
  <c r="U303" i="2"/>
  <c r="X301" i="2"/>
  <c r="Z299" i="2"/>
  <c r="AC297" i="2"/>
  <c r="U296" i="2"/>
  <c r="AD307" i="2"/>
  <c r="U306" i="2"/>
  <c r="W304" i="2"/>
  <c r="Z302" i="2"/>
  <c r="AC300" i="2"/>
  <c r="AE298" i="2"/>
  <c r="V297" i="2"/>
  <c r="AC307" i="2"/>
  <c r="AF305" i="2"/>
  <c r="V304" i="2"/>
  <c r="Y302" i="2"/>
  <c r="AB300" i="2"/>
  <c r="AD298" i="2"/>
  <c r="U297" i="2"/>
  <c r="AC306" i="2"/>
  <c r="AE304" i="2"/>
  <c r="V303" i="2"/>
  <c r="Y301" i="2"/>
  <c r="AA299" i="2"/>
  <c r="AD297" i="2"/>
  <c r="U305" i="2"/>
  <c r="Z301" i="2"/>
  <c r="AF297" i="2"/>
  <c r="AA307" i="2"/>
  <c r="U304" i="2"/>
  <c r="Z300" i="2"/>
  <c r="AE296" i="2"/>
  <c r="Z307" i="2"/>
  <c r="AF303" i="2"/>
  <c r="Y300" i="2"/>
  <c r="AD296" i="2"/>
  <c r="AE306" i="2"/>
  <c r="Y303" i="2"/>
  <c r="AD299" i="2"/>
  <c r="W296" i="2"/>
  <c r="AD305" i="2"/>
  <c r="W302" i="2"/>
  <c r="AC298" i="2"/>
  <c r="AC305" i="2"/>
  <c r="V302" i="2"/>
  <c r="AB298" i="2"/>
  <c r="V305" i="2"/>
  <c r="AA301" i="2"/>
  <c r="U298" i="2"/>
  <c r="AD306" i="2"/>
  <c r="X303" i="2"/>
  <c r="AC299" i="2"/>
  <c r="V296" i="2"/>
  <c r="Y69" i="1"/>
  <c r="AC68" i="1"/>
  <c r="U68" i="1"/>
  <c r="Y67" i="1"/>
  <c r="AC66" i="1"/>
  <c r="U66" i="1"/>
  <c r="Y65" i="1"/>
  <c r="AC64" i="1"/>
  <c r="U64" i="1"/>
  <c r="Y63" i="1"/>
  <c r="AC62" i="1"/>
  <c r="U62" i="1"/>
  <c r="Y61" i="1"/>
  <c r="AC60" i="1"/>
  <c r="U60" i="1"/>
  <c r="Y59" i="1"/>
  <c r="AC58" i="1"/>
  <c r="AC69" i="1"/>
  <c r="AF68" i="1"/>
  <c r="W68" i="1"/>
  <c r="Z67" i="1"/>
  <c r="AB66" i="1"/>
  <c r="AE65" i="1"/>
  <c r="V65" i="1"/>
  <c r="Y64" i="1"/>
  <c r="AB63" i="1"/>
  <c r="AE62" i="1"/>
  <c r="V62" i="1"/>
  <c r="X61" i="1"/>
  <c r="AA60" i="1"/>
  <c r="AD59" i="1"/>
  <c r="U59" i="1"/>
  <c r="X58" i="1"/>
  <c r="AB69" i="1"/>
  <c r="AE68" i="1"/>
  <c r="V68" i="1"/>
  <c r="X67" i="1"/>
  <c r="AD65" i="1"/>
  <c r="U65" i="1"/>
  <c r="X64" i="1"/>
  <c r="AD62" i="1"/>
  <c r="AF61" i="1"/>
  <c r="W61" i="1"/>
  <c r="AC59" i="1"/>
  <c r="W58" i="1"/>
  <c r="AF69" i="1"/>
  <c r="Z68" i="1"/>
  <c r="AF66" i="1"/>
  <c r="W66" i="1"/>
  <c r="AB64" i="1"/>
  <c r="V63" i="1"/>
  <c r="AB61" i="1"/>
  <c r="V60" i="1"/>
  <c r="AA58" i="1"/>
  <c r="AE66" i="1"/>
  <c r="AA64" i="1"/>
  <c r="AA61" i="1"/>
  <c r="Z58" i="1"/>
  <c r="AA66" i="1"/>
  <c r="AA63" i="1"/>
  <c r="Z60" i="1"/>
  <c r="AF58" i="1"/>
  <c r="AA68" i="1"/>
  <c r="AD64" i="1"/>
  <c r="AF60" i="1"/>
  <c r="Z59" i="1"/>
  <c r="Y68" i="1"/>
  <c r="AD63" i="1"/>
  <c r="AF59" i="1"/>
  <c r="AA69" i="1"/>
  <c r="AD68" i="1"/>
  <c r="AF67" i="1"/>
  <c r="W67" i="1"/>
  <c r="Z66" i="1"/>
  <c r="AC65" i="1"/>
  <c r="AF64" i="1"/>
  <c r="W64" i="1"/>
  <c r="Z63" i="1"/>
  <c r="AB62" i="1"/>
  <c r="AE61" i="1"/>
  <c r="V61" i="1"/>
  <c r="Y60" i="1"/>
  <c r="AB59" i="1"/>
  <c r="AE58" i="1"/>
  <c r="V58" i="1"/>
  <c r="Z69" i="1"/>
  <c r="AB68" i="1"/>
  <c r="AE67" i="1"/>
  <c r="V67" i="1"/>
  <c r="Y66" i="1"/>
  <c r="AB65" i="1"/>
  <c r="AE64" i="1"/>
  <c r="V64" i="1"/>
  <c r="X63" i="1"/>
  <c r="AA62" i="1"/>
  <c r="AD61" i="1"/>
  <c r="U61" i="1"/>
  <c r="X60" i="1"/>
  <c r="AA59" i="1"/>
  <c r="AD58" i="1"/>
  <c r="U58" i="1"/>
  <c r="U310" i="1" s="1" a="1"/>
  <c r="X69" i="1"/>
  <c r="AD67" i="1"/>
  <c r="U67" i="1"/>
  <c r="AA65" i="1"/>
  <c r="AF63" i="1"/>
  <c r="W63" i="1"/>
  <c r="Z62" i="1"/>
  <c r="W60" i="1"/>
  <c r="AB58" i="1"/>
  <c r="W69" i="1"/>
  <c r="AC67" i="1"/>
  <c r="Z65" i="1"/>
  <c r="AE63" i="1"/>
  <c r="Y62" i="1"/>
  <c r="AE60" i="1"/>
  <c r="X59" i="1"/>
  <c r="AE69" i="1"/>
  <c r="V69" i="1"/>
  <c r="AB67" i="1"/>
  <c r="X65" i="1"/>
  <c r="U63" i="1"/>
  <c r="AD60" i="1"/>
  <c r="X66" i="1"/>
  <c r="AD69" i="1"/>
  <c r="U69" i="1"/>
  <c r="X68" i="1"/>
  <c r="AA67" i="1"/>
  <c r="AD66" i="1"/>
  <c r="AF65" i="1"/>
  <c r="W65" i="1"/>
  <c r="Z64" i="1"/>
  <c r="AC63" i="1"/>
  <c r="AF62" i="1"/>
  <c r="W62" i="1"/>
  <c r="Z61" i="1"/>
  <c r="AB60" i="1"/>
  <c r="AE59" i="1"/>
  <c r="V59" i="1"/>
  <c r="Y58" i="1"/>
  <c r="AC61" i="1"/>
  <c r="V66" i="1"/>
  <c r="X62" i="1"/>
  <c r="W59" i="1"/>
  <c r="AA195" i="3"/>
  <c r="AE194" i="3"/>
  <c r="W194" i="3"/>
  <c r="AA193" i="3"/>
  <c r="AE192" i="3"/>
  <c r="W192" i="3"/>
  <c r="AA191" i="3"/>
  <c r="AE190" i="3"/>
  <c r="W190" i="3"/>
  <c r="AA189" i="3"/>
  <c r="AE188" i="3"/>
  <c r="W188" i="3"/>
  <c r="AA187" i="3"/>
  <c r="AE186" i="3"/>
  <c r="W186" i="3"/>
  <c r="AA185" i="3"/>
  <c r="AE184" i="3"/>
  <c r="W184" i="3"/>
  <c r="AE195" i="3"/>
  <c r="W195" i="3"/>
  <c r="AA194" i="3"/>
  <c r="AE193" i="3"/>
  <c r="W193" i="3"/>
  <c r="AA192" i="3"/>
  <c r="AE191" i="3"/>
  <c r="W191" i="3"/>
  <c r="AA190" i="3"/>
  <c r="AE189" i="3"/>
  <c r="W189" i="3"/>
  <c r="AA188" i="3"/>
  <c r="AE187" i="3"/>
  <c r="W187" i="3"/>
  <c r="AA186" i="3"/>
  <c r="AE185" i="3"/>
  <c r="W185" i="3"/>
  <c r="AA184" i="3"/>
  <c r="X195" i="3"/>
  <c r="Y194" i="3"/>
  <c r="Z193" i="3"/>
  <c r="AB192" i="3"/>
  <c r="AC191" i="3"/>
  <c r="AD190" i="3"/>
  <c r="AF189" i="3"/>
  <c r="U189" i="3"/>
  <c r="V188" i="3"/>
  <c r="X187" i="3"/>
  <c r="Y186" i="3"/>
  <c r="Z185" i="3"/>
  <c r="AB184" i="3"/>
  <c r="V195" i="3"/>
  <c r="X194" i="3"/>
  <c r="Y193" i="3"/>
  <c r="Z192" i="3"/>
  <c r="AB191" i="3"/>
  <c r="AC190" i="3"/>
  <c r="AD189" i="3"/>
  <c r="AF188" i="3"/>
  <c r="U188" i="3"/>
  <c r="V187" i="3"/>
  <c r="X186" i="3"/>
  <c r="Y185" i="3"/>
  <c r="Z184" i="3"/>
  <c r="AF195" i="3"/>
  <c r="U195" i="3"/>
  <c r="V194" i="3"/>
  <c r="X193" i="3"/>
  <c r="Y192" i="3"/>
  <c r="Z191" i="3"/>
  <c r="AB190" i="3"/>
  <c r="AC189" i="3"/>
  <c r="AD188" i="3"/>
  <c r="AF187" i="3"/>
  <c r="U187" i="3"/>
  <c r="V186" i="3"/>
  <c r="X185" i="3"/>
  <c r="Y184" i="3"/>
  <c r="Z195" i="3"/>
  <c r="AB194" i="3"/>
  <c r="AC193" i="3"/>
  <c r="AD192" i="3"/>
  <c r="AF191" i="3"/>
  <c r="U191" i="3"/>
  <c r="V190" i="3"/>
  <c r="X189" i="3"/>
  <c r="Y188" i="3"/>
  <c r="Z187" i="3"/>
  <c r="AB186" i="3"/>
  <c r="AC185" i="3"/>
  <c r="AD184" i="3"/>
  <c r="U184" i="3"/>
  <c r="Z194" i="3"/>
  <c r="AC192" i="3"/>
  <c r="AF190" i="3"/>
  <c r="V189" i="3"/>
  <c r="Y187" i="3"/>
  <c r="AB185" i="3"/>
  <c r="AD195" i="3"/>
  <c r="U194" i="3"/>
  <c r="X192" i="3"/>
  <c r="Z190" i="3"/>
  <c r="AC188" i="3"/>
  <c r="AF186" i="3"/>
  <c r="V185" i="3"/>
  <c r="AC195" i="3"/>
  <c r="AF193" i="3"/>
  <c r="V192" i="3"/>
  <c r="Y190" i="3"/>
  <c r="AB188" i="3"/>
  <c r="AD186" i="3"/>
  <c r="U185" i="3"/>
  <c r="AC194" i="3"/>
  <c r="AF192" i="3"/>
  <c r="V191" i="3"/>
  <c r="Y189" i="3"/>
  <c r="AB187" i="3"/>
  <c r="AD185" i="3"/>
  <c r="AF194" i="3"/>
  <c r="Y191" i="3"/>
  <c r="AD187" i="3"/>
  <c r="X184" i="3"/>
  <c r="AD194" i="3"/>
  <c r="X191" i="3"/>
  <c r="AC187" i="3"/>
  <c r="V184" i="3"/>
  <c r="AD193" i="3"/>
  <c r="X190" i="3"/>
  <c r="AC186" i="3"/>
  <c r="Y195" i="3"/>
  <c r="AD191" i="3"/>
  <c r="X188" i="3"/>
  <c r="AC184" i="3"/>
  <c r="Z189" i="3"/>
  <c r="AB195" i="3"/>
  <c r="Z188" i="3"/>
  <c r="AB193" i="3"/>
  <c r="Z186" i="3"/>
  <c r="V193" i="3"/>
  <c r="U186" i="3"/>
  <c r="U192" i="3"/>
  <c r="AF184" i="3"/>
  <c r="U190" i="3"/>
  <c r="AB189" i="3"/>
  <c r="AF185" i="3"/>
  <c r="U193" i="3"/>
  <c r="Y167" i="3"/>
  <c r="AC166" i="3"/>
  <c r="U166" i="3"/>
  <c r="Y165" i="3"/>
  <c r="AC164" i="3"/>
  <c r="U164" i="3"/>
  <c r="Y163" i="3"/>
  <c r="AC162" i="3"/>
  <c r="U162" i="3"/>
  <c r="Y161" i="3"/>
  <c r="AC160" i="3"/>
  <c r="U160" i="3"/>
  <c r="Y159" i="3"/>
  <c r="AC158" i="3"/>
  <c r="U158" i="3"/>
  <c r="Y157" i="3"/>
  <c r="AC156" i="3"/>
  <c r="AD167" i="3"/>
  <c r="U167" i="3"/>
  <c r="X166" i="3"/>
  <c r="AA165" i="3"/>
  <c r="AD164" i="3"/>
  <c r="AF163" i="3"/>
  <c r="W163" i="3"/>
  <c r="Z162" i="3"/>
  <c r="AC161" i="3"/>
  <c r="AF160" i="3"/>
  <c r="W160" i="3"/>
  <c r="Z159" i="3"/>
  <c r="AB158" i="3"/>
  <c r="AE157" i="3"/>
  <c r="V157" i="3"/>
  <c r="Y156" i="3"/>
  <c r="AC167" i="3"/>
  <c r="AF166" i="3"/>
  <c r="W166" i="3"/>
  <c r="Z165" i="3"/>
  <c r="AB164" i="3"/>
  <c r="AE163" i="3"/>
  <c r="V163" i="3"/>
  <c r="Y162" i="3"/>
  <c r="AB161" i="3"/>
  <c r="AE160" i="3"/>
  <c r="V160" i="3"/>
  <c r="X159" i="3"/>
  <c r="AA158" i="3"/>
  <c r="AD157" i="3"/>
  <c r="U157" i="3"/>
  <c r="X156" i="3"/>
  <c r="AB167" i="3"/>
  <c r="AE166" i="3"/>
  <c r="V166" i="3"/>
  <c r="X165" i="3"/>
  <c r="AA164" i="3"/>
  <c r="AD163" i="3"/>
  <c r="U163" i="3"/>
  <c r="X162" i="3"/>
  <c r="AA161" i="3"/>
  <c r="AD160" i="3"/>
  <c r="AF159" i="3"/>
  <c r="W159" i="3"/>
  <c r="Z158" i="3"/>
  <c r="AC157" i="3"/>
  <c r="AF156" i="3"/>
  <c r="W156" i="3"/>
  <c r="AF167" i="3"/>
  <c r="W167" i="3"/>
  <c r="Z166" i="3"/>
  <c r="AC165" i="3"/>
  <c r="AF164" i="3"/>
  <c r="W164" i="3"/>
  <c r="Z163" i="3"/>
  <c r="AB162" i="3"/>
  <c r="AE161" i="3"/>
  <c r="V161" i="3"/>
  <c r="Y160" i="3"/>
  <c r="AB159" i="3"/>
  <c r="AE158" i="3"/>
  <c r="V158" i="3"/>
  <c r="X157" i="3"/>
  <c r="AA156" i="3"/>
  <c r="AA167" i="3"/>
  <c r="AF165" i="3"/>
  <c r="Z164" i="3"/>
  <c r="AF162" i="3"/>
  <c r="Z161" i="3"/>
  <c r="AE159" i="3"/>
  <c r="Y158" i="3"/>
  <c r="AE156" i="3"/>
  <c r="Z167" i="3"/>
  <c r="AE165" i="3"/>
  <c r="Y164" i="3"/>
  <c r="AE162" i="3"/>
  <c r="X161" i="3"/>
  <c r="AD159" i="3"/>
  <c r="X158" i="3"/>
  <c r="AD156" i="3"/>
  <c r="X167" i="3"/>
  <c r="AD165" i="3"/>
  <c r="X164" i="3"/>
  <c r="AD162" i="3"/>
  <c r="W161" i="3"/>
  <c r="AC159" i="3"/>
  <c r="W158" i="3"/>
  <c r="AB156" i="3"/>
  <c r="AE167" i="3"/>
  <c r="Y166" i="3"/>
  <c r="AE164" i="3"/>
  <c r="X163" i="3"/>
  <c r="AD161" i="3"/>
  <c r="X160" i="3"/>
  <c r="AD158" i="3"/>
  <c r="W157" i="3"/>
  <c r="AA166" i="3"/>
  <c r="AA163" i="3"/>
  <c r="Z160" i="3"/>
  <c r="Z157" i="3"/>
  <c r="AB165" i="3"/>
  <c r="AA162" i="3"/>
  <c r="AA159" i="3"/>
  <c r="Z156" i="3"/>
  <c r="W165" i="3"/>
  <c r="W162" i="3"/>
  <c r="V159" i="3"/>
  <c r="V156" i="3"/>
  <c r="AB166" i="3"/>
  <c r="AB163" i="3"/>
  <c r="AA160" i="3"/>
  <c r="AA157" i="3"/>
  <c r="AF161" i="3"/>
  <c r="V167" i="3"/>
  <c r="U161" i="3"/>
  <c r="AD166" i="3"/>
  <c r="AB160" i="3"/>
  <c r="V165" i="3"/>
  <c r="U159" i="3"/>
  <c r="V164" i="3"/>
  <c r="AF157" i="3"/>
  <c r="AC163" i="3"/>
  <c r="AB157" i="3"/>
  <c r="V162" i="3"/>
  <c r="U156" i="3"/>
  <c r="U165" i="3"/>
  <c r="AF158" i="3"/>
  <c r="Z13" i="3"/>
  <c r="AD12" i="3"/>
  <c r="V12" i="3"/>
  <c r="Z11" i="3"/>
  <c r="AD10" i="3"/>
  <c r="V10" i="3"/>
  <c r="Z9" i="3"/>
  <c r="AD8" i="3"/>
  <c r="V8" i="3"/>
  <c r="Z7" i="3"/>
  <c r="AD6" i="3"/>
  <c r="V6" i="3"/>
  <c r="Z5" i="3"/>
  <c r="AD4" i="3"/>
  <c r="V4" i="3"/>
  <c r="Z3" i="3"/>
  <c r="AD2" i="3"/>
  <c r="V2" i="3"/>
  <c r="Y13" i="3"/>
  <c r="AC12" i="3"/>
  <c r="U12" i="3"/>
  <c r="Y11" i="3"/>
  <c r="AC10" i="3"/>
  <c r="U10" i="3"/>
  <c r="Y9" i="3"/>
  <c r="AC8" i="3"/>
  <c r="U8" i="3"/>
  <c r="Y7" i="3"/>
  <c r="AC6" i="3"/>
  <c r="U6" i="3"/>
  <c r="Y5" i="3"/>
  <c r="AC4" i="3"/>
  <c r="U4" i="3"/>
  <c r="Y3" i="3"/>
  <c r="AC2" i="3"/>
  <c r="AF13" i="3"/>
  <c r="X13" i="3"/>
  <c r="AB12" i="3"/>
  <c r="AF11" i="3"/>
  <c r="X11" i="3"/>
  <c r="AB10" i="3"/>
  <c r="AF9" i="3"/>
  <c r="X9" i="3"/>
  <c r="AB8" i="3"/>
  <c r="AF7" i="3"/>
  <c r="X7" i="3"/>
  <c r="AB6" i="3"/>
  <c r="AF5" i="3"/>
  <c r="X5" i="3"/>
  <c r="AB4" i="3"/>
  <c r="AF3" i="3"/>
  <c r="X3" i="3"/>
  <c r="AB2" i="3"/>
  <c r="U2" i="3"/>
  <c r="AB13" i="3"/>
  <c r="AF12" i="3"/>
  <c r="X12" i="3"/>
  <c r="AB11" i="3"/>
  <c r="AF10" i="3"/>
  <c r="X10" i="3"/>
  <c r="AB9" i="3"/>
  <c r="AF8" i="3"/>
  <c r="X8" i="3"/>
  <c r="AB7" i="3"/>
  <c r="AF6" i="3"/>
  <c r="X6" i="3"/>
  <c r="AB5" i="3"/>
  <c r="AF4" i="3"/>
  <c r="X4" i="3"/>
  <c r="AB3" i="3"/>
  <c r="AF2" i="3"/>
  <c r="X2" i="3"/>
  <c r="U13" i="3"/>
  <c r="AC11" i="3"/>
  <c r="Y10" i="3"/>
  <c r="U9" i="3"/>
  <c r="AC7" i="3"/>
  <c r="Y6" i="3"/>
  <c r="U5" i="3"/>
  <c r="AC3" i="3"/>
  <c r="Y2" i="3"/>
  <c r="AE12" i="3"/>
  <c r="AA11" i="3"/>
  <c r="W10" i="3"/>
  <c r="AE8" i="3"/>
  <c r="AA7" i="3"/>
  <c r="W6" i="3"/>
  <c r="AE4" i="3"/>
  <c r="AA3" i="3"/>
  <c r="W2" i="3"/>
  <c r="AE13" i="3"/>
  <c r="AA12" i="3"/>
  <c r="W11" i="3"/>
  <c r="AE9" i="3"/>
  <c r="AA8" i="3"/>
  <c r="W7" i="3"/>
  <c r="AE5" i="3"/>
  <c r="AA4" i="3"/>
  <c r="W3" i="3"/>
  <c r="V13" i="3"/>
  <c r="AD11" i="3"/>
  <c r="Z10" i="3"/>
  <c r="V9" i="3"/>
  <c r="AD7" i="3"/>
  <c r="Z6" i="3"/>
  <c r="V5" i="3"/>
  <c r="AD3" i="3"/>
  <c r="Z2" i="3"/>
  <c r="AE11" i="3"/>
  <c r="W9" i="3"/>
  <c r="AA6" i="3"/>
  <c r="AE3" i="3"/>
  <c r="AD13" i="3"/>
  <c r="V11" i="3"/>
  <c r="Z8" i="3"/>
  <c r="AD5" i="3"/>
  <c r="V3" i="3"/>
  <c r="AC13" i="3"/>
  <c r="U11" i="3"/>
  <c r="Y8" i="3"/>
  <c r="AC5" i="3"/>
  <c r="U3" i="3"/>
  <c r="W12" i="3"/>
  <c r="AA9" i="3"/>
  <c r="AE6" i="3"/>
  <c r="W4" i="3"/>
  <c r="Y12" i="3"/>
  <c r="U7" i="3"/>
  <c r="AE10" i="3"/>
  <c r="AA5" i="3"/>
  <c r="AA10" i="3"/>
  <c r="W5" i="3"/>
  <c r="AD9" i="3"/>
  <c r="Z4" i="3"/>
  <c r="AA13" i="3"/>
  <c r="W8" i="3"/>
  <c r="AE2" i="3"/>
  <c r="W13" i="3"/>
  <c r="AE7" i="3"/>
  <c r="AA2" i="3"/>
  <c r="Z12" i="3"/>
  <c r="V7" i="3"/>
  <c r="AC9" i="3"/>
  <c r="Y4" i="3"/>
  <c r="AB125" i="3"/>
  <c r="AF124" i="3"/>
  <c r="X124" i="3"/>
  <c r="AB123" i="3"/>
  <c r="AF122" i="3"/>
  <c r="X122" i="3"/>
  <c r="AB121" i="3"/>
  <c r="AF120" i="3"/>
  <c r="X120" i="3"/>
  <c r="AB119" i="3"/>
  <c r="AF118" i="3"/>
  <c r="X118" i="3"/>
  <c r="AB117" i="3"/>
  <c r="AF116" i="3"/>
  <c r="X116" i="3"/>
  <c r="AB115" i="3"/>
  <c r="AF114" i="3"/>
  <c r="X114" i="3"/>
  <c r="AD125" i="3"/>
  <c r="U125" i="3"/>
  <c r="W124" i="3"/>
  <c r="Z123" i="3"/>
  <c r="AC122" i="3"/>
  <c r="AF121" i="3"/>
  <c r="W121" i="3"/>
  <c r="Z120" i="3"/>
  <c r="AC119" i="3"/>
  <c r="AE118" i="3"/>
  <c r="V118" i="3"/>
  <c r="Y117" i="3"/>
  <c r="AB116" i="3"/>
  <c r="AE115" i="3"/>
  <c r="V115" i="3"/>
  <c r="Y114" i="3"/>
  <c r="AC125" i="3"/>
  <c r="AE124" i="3"/>
  <c r="V124" i="3"/>
  <c r="Y123" i="3"/>
  <c r="AB122" i="3"/>
  <c r="AE121" i="3"/>
  <c r="V121" i="3"/>
  <c r="Y120" i="3"/>
  <c r="AA119" i="3"/>
  <c r="AD118" i="3"/>
  <c r="U118" i="3"/>
  <c r="X117" i="3"/>
  <c r="AA116" i="3"/>
  <c r="AD115" i="3"/>
  <c r="U115" i="3"/>
  <c r="W114" i="3"/>
  <c r="AA125" i="3"/>
  <c r="AD124" i="3"/>
  <c r="U124" i="3"/>
  <c r="X123" i="3"/>
  <c r="AA122" i="3"/>
  <c r="AD121" i="3"/>
  <c r="U121" i="3"/>
  <c r="W120" i="3"/>
  <c r="Z119" i="3"/>
  <c r="AC118" i="3"/>
  <c r="AF117" i="3"/>
  <c r="W117" i="3"/>
  <c r="Z116" i="3"/>
  <c r="AC115" i="3"/>
  <c r="AE114" i="3"/>
  <c r="V114" i="3"/>
  <c r="AF125" i="3"/>
  <c r="W125" i="3"/>
  <c r="Z124" i="3"/>
  <c r="AC123" i="3"/>
  <c r="AE122" i="3"/>
  <c r="V122" i="3"/>
  <c r="Y121" i="3"/>
  <c r="AB120" i="3"/>
  <c r="AE119" i="3"/>
  <c r="V119" i="3"/>
  <c r="Y118" i="3"/>
  <c r="AA117" i="3"/>
  <c r="AD116" i="3"/>
  <c r="U116" i="3"/>
  <c r="X115" i="3"/>
  <c r="AA114" i="3"/>
  <c r="AB124" i="3"/>
  <c r="V123" i="3"/>
  <c r="AA121" i="3"/>
  <c r="U120" i="3"/>
  <c r="AA118" i="3"/>
  <c r="U117" i="3"/>
  <c r="Z115" i="3"/>
  <c r="U114" i="3"/>
  <c r="AA124" i="3"/>
  <c r="U123" i="3"/>
  <c r="Z121" i="3"/>
  <c r="AF119" i="3"/>
  <c r="Z118" i="3"/>
  <c r="AE116" i="3"/>
  <c r="Y115" i="3"/>
  <c r="AE125" i="3"/>
  <c r="Y124" i="3"/>
  <c r="AD122" i="3"/>
  <c r="X121" i="3"/>
  <c r="AD119" i="3"/>
  <c r="W118" i="3"/>
  <c r="AC116" i="3"/>
  <c r="W115" i="3"/>
  <c r="AC124" i="3"/>
  <c r="W123" i="3"/>
  <c r="AC121" i="3"/>
  <c r="V120" i="3"/>
  <c r="AB118" i="3"/>
  <c r="V117" i="3"/>
  <c r="AA115" i="3"/>
  <c r="AE123" i="3"/>
  <c r="AD120" i="3"/>
  <c r="AD117" i="3"/>
  <c r="AC114" i="3"/>
  <c r="AD123" i="3"/>
  <c r="AC120" i="3"/>
  <c r="AC117" i="3"/>
  <c r="AB114" i="3"/>
  <c r="AA123" i="3"/>
  <c r="AA120" i="3"/>
  <c r="Z117" i="3"/>
  <c r="Z114" i="3"/>
  <c r="AF123" i="3"/>
  <c r="AE120" i="3"/>
  <c r="AE117" i="3"/>
  <c r="AD114" i="3"/>
  <c r="Z122" i="3"/>
  <c r="Y116" i="3"/>
  <c r="Y122" i="3"/>
  <c r="W116" i="3"/>
  <c r="W122" i="3"/>
  <c r="V116" i="3"/>
  <c r="U122" i="3"/>
  <c r="AF115" i="3"/>
  <c r="Y125" i="3"/>
  <c r="X119" i="3"/>
  <c r="X125" i="3"/>
  <c r="W119" i="3"/>
  <c r="V125" i="3"/>
  <c r="U119" i="3"/>
  <c r="Z125" i="3"/>
  <c r="Y119" i="3"/>
  <c r="S237" i="11"/>
  <c r="W236" i="11"/>
  <c r="O236" i="11"/>
  <c r="S235" i="11"/>
  <c r="W234" i="11"/>
  <c r="O234" i="11"/>
  <c r="S233" i="11"/>
  <c r="W232" i="11"/>
  <c r="O232" i="11"/>
  <c r="S231" i="11"/>
  <c r="W230" i="11"/>
  <c r="O230" i="11"/>
  <c r="S229" i="11"/>
  <c r="W228" i="11"/>
  <c r="O228" i="11"/>
  <c r="S227" i="11"/>
  <c r="W226" i="11"/>
  <c r="Z237" i="11"/>
  <c r="R237" i="11"/>
  <c r="V236" i="11"/>
  <c r="Z235" i="11"/>
  <c r="R235" i="11"/>
  <c r="V234" i="11"/>
  <c r="Z233" i="11"/>
  <c r="R233" i="11"/>
  <c r="V232" i="11"/>
  <c r="Z231" i="11"/>
  <c r="R231" i="11"/>
  <c r="V230" i="11"/>
  <c r="Z229" i="11"/>
  <c r="R229" i="11"/>
  <c r="V228" i="11"/>
  <c r="Z227" i="11"/>
  <c r="R227" i="11"/>
  <c r="V226" i="11"/>
  <c r="O226" i="11"/>
  <c r="U237" i="11"/>
  <c r="Y236" i="11"/>
  <c r="Q236" i="11"/>
  <c r="U235" i="11"/>
  <c r="Y234" i="11"/>
  <c r="Q234" i="11"/>
  <c r="U233" i="11"/>
  <c r="Y232" i="11"/>
  <c r="Q232" i="11"/>
  <c r="U231" i="11"/>
  <c r="Y230" i="11"/>
  <c r="Q230" i="11"/>
  <c r="U229" i="11"/>
  <c r="Y228" i="11"/>
  <c r="Q228" i="11"/>
  <c r="U227" i="11"/>
  <c r="Y226" i="11"/>
  <c r="Q226" i="11"/>
  <c r="W237" i="11"/>
  <c r="U236" i="11"/>
  <c r="V235" i="11"/>
  <c r="T234" i="11"/>
  <c r="T233" i="11"/>
  <c r="S232" i="11"/>
  <c r="Q231" i="11"/>
  <c r="R230" i="11"/>
  <c r="P229" i="11"/>
  <c r="P228" i="11"/>
  <c r="O227" i="11"/>
  <c r="P237" i="11"/>
  <c r="P236" i="11"/>
  <c r="O235" i="11"/>
  <c r="Y233" i="11"/>
  <c r="Z232" i="11"/>
  <c r="X231" i="11"/>
  <c r="X230" i="11"/>
  <c r="W229" i="11"/>
  <c r="U228" i="11"/>
  <c r="V227" i="11"/>
  <c r="T226" i="11"/>
  <c r="T237" i="11"/>
  <c r="Y235" i="11"/>
  <c r="U234" i="11"/>
  <c r="P233" i="11"/>
  <c r="W231" i="11"/>
  <c r="S230" i="11"/>
  <c r="Z228" i="11"/>
  <c r="T227" i="11"/>
  <c r="P226" i="11"/>
  <c r="Q237" i="11"/>
  <c r="X235" i="11"/>
  <c r="S234" i="11"/>
  <c r="O233" i="11"/>
  <c r="V231" i="11"/>
  <c r="P230" i="11"/>
  <c r="X228" i="11"/>
  <c r="Q227" i="11"/>
  <c r="O237" i="11"/>
  <c r="W235" i="11"/>
  <c r="R234" i="11"/>
  <c r="X232" i="11"/>
  <c r="T231" i="11"/>
  <c r="Y229" i="11"/>
  <c r="T228" i="11"/>
  <c r="P227" i="11"/>
  <c r="Z236" i="11"/>
  <c r="T235" i="11"/>
  <c r="P234" i="11"/>
  <c r="U232" i="11"/>
  <c r="P231" i="11"/>
  <c r="X229" i="11"/>
  <c r="S228" i="11"/>
  <c r="Z226" i="11"/>
  <c r="Y237" i="11"/>
  <c r="T236" i="11"/>
  <c r="P235" i="11"/>
  <c r="W233" i="11"/>
  <c r="R232" i="11"/>
  <c r="Z230" i="11"/>
  <c r="T229" i="11"/>
  <c r="Y227" i="11"/>
  <c r="U226" i="11"/>
  <c r="X237" i="11"/>
  <c r="X233" i="11"/>
  <c r="T230" i="11"/>
  <c r="S226" i="11"/>
  <c r="V237" i="11"/>
  <c r="V233" i="11"/>
  <c r="V229" i="11"/>
  <c r="R226" i="11"/>
  <c r="X236" i="11"/>
  <c r="Q233" i="11"/>
  <c r="Q229" i="11"/>
  <c r="Q235" i="11"/>
  <c r="Y231" i="11"/>
  <c r="X227" i="11"/>
  <c r="S236" i="11"/>
  <c r="O229" i="11"/>
  <c r="R236" i="11"/>
  <c r="R228" i="11"/>
  <c r="Z234" i="11"/>
  <c r="W227" i="11"/>
  <c r="P232" i="11"/>
  <c r="X234" i="11"/>
  <c r="T232" i="11"/>
  <c r="O231" i="11"/>
  <c r="U230" i="11"/>
  <c r="X226" i="11"/>
  <c r="U226" i="2" a="1"/>
  <c r="U282" i="3" a="1"/>
  <c r="U240" i="3" a="1"/>
  <c r="AD237" i="3" l="1"/>
  <c r="V237" i="3"/>
  <c r="Z236" i="3"/>
  <c r="AD235" i="3"/>
  <c r="V235" i="3"/>
  <c r="Z234" i="3"/>
  <c r="AD233" i="3"/>
  <c r="V233" i="3"/>
  <c r="AE237" i="3"/>
  <c r="U237" i="3"/>
  <c r="X236" i="3"/>
  <c r="AA235" i="3"/>
  <c r="X237" i="3"/>
  <c r="Y236" i="3"/>
  <c r="Z235" i="3"/>
  <c r="AC234" i="3"/>
  <c r="AF233" i="3"/>
  <c r="W233" i="3"/>
  <c r="Z232" i="3"/>
  <c r="AD231" i="3"/>
  <c r="V231" i="3"/>
  <c r="Z230" i="3"/>
  <c r="AD229" i="3"/>
  <c r="V229" i="3"/>
  <c r="Z228" i="3"/>
  <c r="AD227" i="3"/>
  <c r="V227" i="3"/>
  <c r="Z226" i="3"/>
  <c r="W237" i="3"/>
  <c r="W236" i="3"/>
  <c r="Y235" i="3"/>
  <c r="AB234" i="3"/>
  <c r="AE233" i="3"/>
  <c r="U233" i="3"/>
  <c r="Y232" i="3"/>
  <c r="AC231" i="3"/>
  <c r="U231" i="3"/>
  <c r="Y230" i="3"/>
  <c r="AC229" i="3"/>
  <c r="U229" i="3"/>
  <c r="Y228" i="3"/>
  <c r="AC227" i="3"/>
  <c r="U227" i="3"/>
  <c r="Y226" i="3"/>
  <c r="AF237" i="3"/>
  <c r="AF236" i="3"/>
  <c r="V236" i="3"/>
  <c r="X235" i="3"/>
  <c r="AA234" i="3"/>
  <c r="AC233" i="3"/>
  <c r="AF232" i="3"/>
  <c r="X232" i="3"/>
  <c r="AB231" i="3"/>
  <c r="AF230" i="3"/>
  <c r="X230" i="3"/>
  <c r="AB229" i="3"/>
  <c r="AF228" i="3"/>
  <c r="X228" i="3"/>
  <c r="AB227" i="3"/>
  <c r="AF226" i="3"/>
  <c r="X226" i="3"/>
  <c r="AA237" i="3"/>
  <c r="AC236" i="3"/>
  <c r="AE235" i="3"/>
  <c r="AF234" i="3"/>
  <c r="W234" i="3"/>
  <c r="Z233" i="3"/>
  <c r="AC232" i="3"/>
  <c r="U232" i="3"/>
  <c r="Y231" i="3"/>
  <c r="AC230" i="3"/>
  <c r="U230" i="3"/>
  <c r="Y229" i="3"/>
  <c r="AC228" i="3"/>
  <c r="U228" i="3"/>
  <c r="Y227" i="3"/>
  <c r="AC226" i="3"/>
  <c r="AA236" i="3"/>
  <c r="AD234" i="3"/>
  <c r="X233" i="3"/>
  <c r="AE231" i="3"/>
  <c r="AA230" i="3"/>
  <c r="W229" i="3"/>
  <c r="AE227" i="3"/>
  <c r="AA226" i="3"/>
  <c r="AC237" i="3"/>
  <c r="U236" i="3"/>
  <c r="Y234" i="3"/>
  <c r="AE232" i="3"/>
  <c r="AA231" i="3"/>
  <c r="W230" i="3"/>
  <c r="AE228" i="3"/>
  <c r="AA227" i="3"/>
  <c r="W226" i="3"/>
  <c r="AB237" i="3"/>
  <c r="AF235" i="3"/>
  <c r="X234" i="3"/>
  <c r="AD232" i="3"/>
  <c r="Z231" i="3"/>
  <c r="V230" i="3"/>
  <c r="AD228" i="3"/>
  <c r="Z227" i="3"/>
  <c r="V226" i="3"/>
  <c r="AD236" i="3"/>
  <c r="U235" i="3"/>
  <c r="AA233" i="3"/>
  <c r="V232" i="3"/>
  <c r="AD230" i="3"/>
  <c r="Z229" i="3"/>
  <c r="V228" i="3"/>
  <c r="AD226" i="3"/>
  <c r="AC235" i="3"/>
  <c r="AB232" i="3"/>
  <c r="AF229" i="3"/>
  <c r="X227" i="3"/>
  <c r="AB235" i="3"/>
  <c r="AA232" i="3"/>
  <c r="AE229" i="3"/>
  <c r="W227" i="3"/>
  <c r="W235" i="3"/>
  <c r="W232" i="3"/>
  <c r="AA229" i="3"/>
  <c r="AE226" i="3"/>
  <c r="AB236" i="3"/>
  <c r="Y233" i="3"/>
  <c r="AB230" i="3"/>
  <c r="AF227" i="3"/>
  <c r="AE236" i="3"/>
  <c r="AE230" i="3"/>
  <c r="AE234" i="3"/>
  <c r="X229" i="3"/>
  <c r="V234" i="3"/>
  <c r="AB228" i="3"/>
  <c r="Y237" i="3"/>
  <c r="W231" i="3"/>
  <c r="AB233" i="3"/>
  <c r="AF231" i="3"/>
  <c r="X231" i="3"/>
  <c r="AA228" i="3"/>
  <c r="AB226" i="3"/>
  <c r="Z237" i="3"/>
  <c r="U226" i="3"/>
  <c r="U234" i="3"/>
  <c r="W228" i="3"/>
  <c r="U324" i="2" a="1"/>
  <c r="AF279" i="3"/>
  <c r="X279" i="3"/>
  <c r="AB278" i="3"/>
  <c r="AF277" i="3"/>
  <c r="X277" i="3"/>
  <c r="AB276" i="3"/>
  <c r="AF275" i="3"/>
  <c r="X275" i="3"/>
  <c r="AB274" i="3"/>
  <c r="AF273" i="3"/>
  <c r="X273" i="3"/>
  <c r="AB272" i="3"/>
  <c r="AF271" i="3"/>
  <c r="X271" i="3"/>
  <c r="AB270" i="3"/>
  <c r="AF269" i="3"/>
  <c r="X269" i="3"/>
  <c r="AB268" i="3"/>
  <c r="U268" i="3"/>
  <c r="AC279" i="3"/>
  <c r="AF278" i="3"/>
  <c r="AB279" i="3"/>
  <c r="AE278" i="3"/>
  <c r="V278" i="3"/>
  <c r="Y277" i="3"/>
  <c r="AA276" i="3"/>
  <c r="AD275" i="3"/>
  <c r="U275" i="3"/>
  <c r="X274" i="3"/>
  <c r="AA273" i="3"/>
  <c r="AD272" i="3"/>
  <c r="U272" i="3"/>
  <c r="W271" i="3"/>
  <c r="Z270" i="3"/>
  <c r="AC269" i="3"/>
  <c r="AF268" i="3"/>
  <c r="W268" i="3"/>
  <c r="U279" i="3"/>
  <c r="U278" i="3"/>
  <c r="V277" i="3"/>
  <c r="X276" i="3"/>
  <c r="Z275" i="3"/>
  <c r="AA274" i="3"/>
  <c r="AC273" i="3"/>
  <c r="AE272" i="3"/>
  <c r="AE271" i="3"/>
  <c r="U271" i="3"/>
  <c r="W270" i="3"/>
  <c r="Y269" i="3"/>
  <c r="Z268" i="3"/>
  <c r="AE279" i="3"/>
  <c r="AD278" i="3"/>
  <c r="AE277" i="3"/>
  <c r="U277" i="3"/>
  <c r="W276" i="3"/>
  <c r="Y275" i="3"/>
  <c r="Z274" i="3"/>
  <c r="AB273" i="3"/>
  <c r="AC272" i="3"/>
  <c r="AD271" i="3"/>
  <c r="AF270" i="3"/>
  <c r="V270" i="3"/>
  <c r="W269" i="3"/>
  <c r="Y268" i="3"/>
  <c r="AD279" i="3"/>
  <c r="AC278" i="3"/>
  <c r="AD277" i="3"/>
  <c r="AF276" i="3"/>
  <c r="V276" i="3"/>
  <c r="W275" i="3"/>
  <c r="Y274" i="3"/>
  <c r="Z273" i="3"/>
  <c r="AA272" i="3"/>
  <c r="AC271" i="3"/>
  <c r="AE270" i="3"/>
  <c r="U270" i="3"/>
  <c r="V269" i="3"/>
  <c r="X268" i="3"/>
  <c r="Y279" i="3"/>
  <c r="Y278" i="3"/>
  <c r="AA277" i="3"/>
  <c r="AC276" i="3"/>
  <c r="AC275" i="3"/>
  <c r="AE274" i="3"/>
  <c r="U274" i="3"/>
  <c r="V273" i="3"/>
  <c r="X272" i="3"/>
  <c r="Z271" i="3"/>
  <c r="AA270" i="3"/>
  <c r="AB269" i="3"/>
  <c r="AD268" i="3"/>
  <c r="Z278" i="3"/>
  <c r="AD276" i="3"/>
  <c r="AF274" i="3"/>
  <c r="W273" i="3"/>
  <c r="AA271" i="3"/>
  <c r="AD269" i="3"/>
  <c r="X278" i="3"/>
  <c r="Z276" i="3"/>
  <c r="AD274" i="3"/>
  <c r="U273" i="3"/>
  <c r="Y271" i="3"/>
  <c r="AA269" i="3"/>
  <c r="W278" i="3"/>
  <c r="Y276" i="3"/>
  <c r="AC274" i="3"/>
  <c r="AF272" i="3"/>
  <c r="V271" i="3"/>
  <c r="Z269" i="3"/>
  <c r="V279" i="3"/>
  <c r="W277" i="3"/>
  <c r="AA275" i="3"/>
  <c r="AD273" i="3"/>
  <c r="V272" i="3"/>
  <c r="X270" i="3"/>
  <c r="AA268" i="3"/>
  <c r="Z279" i="3"/>
  <c r="AE275" i="3"/>
  <c r="Y272" i="3"/>
  <c r="AE268" i="3"/>
  <c r="W279" i="3"/>
  <c r="AB275" i="3"/>
  <c r="W272" i="3"/>
  <c r="AC268" i="3"/>
  <c r="AA278" i="3"/>
  <c r="V275" i="3"/>
  <c r="AB271" i="3"/>
  <c r="V268" i="3"/>
  <c r="AA279" i="3"/>
  <c r="U276" i="3"/>
  <c r="Z272" i="3"/>
  <c r="U269" i="3"/>
  <c r="AE276" i="3"/>
  <c r="AE269" i="3"/>
  <c r="W274" i="3"/>
  <c r="V274" i="3"/>
  <c r="Z277" i="3"/>
  <c r="Y270" i="3"/>
  <c r="AC277" i="3"/>
  <c r="AB277" i="3"/>
  <c r="AE273" i="3"/>
  <c r="AD270" i="3"/>
  <c r="AC270" i="3"/>
  <c r="Y273" i="3"/>
  <c r="U324" i="1" a="1"/>
  <c r="AB251" i="3"/>
  <c r="AF250" i="3"/>
  <c r="X250" i="3"/>
  <c r="AB249" i="3"/>
  <c r="AF248" i="3"/>
  <c r="X248" i="3"/>
  <c r="AB247" i="3"/>
  <c r="AF246" i="3"/>
  <c r="X246" i="3"/>
  <c r="AB245" i="3"/>
  <c r="AF244" i="3"/>
  <c r="X244" i="3"/>
  <c r="AB243" i="3"/>
  <c r="AF242" i="3"/>
  <c r="X242" i="3"/>
  <c r="AB241" i="3"/>
  <c r="AF240" i="3"/>
  <c r="X240" i="3"/>
  <c r="X251" i="3"/>
  <c r="AA250" i="3"/>
  <c r="AD249" i="3"/>
  <c r="U249" i="3"/>
  <c r="W248" i="3"/>
  <c r="Z247" i="3"/>
  <c r="AC246" i="3"/>
  <c r="AF245" i="3"/>
  <c r="W245" i="3"/>
  <c r="Z244" i="3"/>
  <c r="AC243" i="3"/>
  <c r="AE242" i="3"/>
  <c r="V242" i="3"/>
  <c r="Y241" i="3"/>
  <c r="AB240" i="3"/>
  <c r="Z251" i="3"/>
  <c r="AB250" i="3"/>
  <c r="AC249" i="3"/>
  <c r="AD248" i="3"/>
  <c r="AF247" i="3"/>
  <c r="V247" i="3"/>
  <c r="W246" i="3"/>
  <c r="Y245" i="3"/>
  <c r="AA244" i="3"/>
  <c r="AA243" i="3"/>
  <c r="AC242" i="3"/>
  <c r="AE241" i="3"/>
  <c r="U241" i="3"/>
  <c r="V240" i="3"/>
  <c r="Y251" i="3"/>
  <c r="Z250" i="3"/>
  <c r="AA249" i="3"/>
  <c r="AC248" i="3"/>
  <c r="AE247" i="3"/>
  <c r="U247" i="3"/>
  <c r="V246" i="3"/>
  <c r="X245" i="3"/>
  <c r="Y244" i="3"/>
  <c r="Z243" i="3"/>
  <c r="AB242" i="3"/>
  <c r="AD241" i="3"/>
  <c r="AE240" i="3"/>
  <c r="W251" i="3"/>
  <c r="Y250" i="3"/>
  <c r="Z249" i="3"/>
  <c r="AB248" i="3"/>
  <c r="AD247" i="3"/>
  <c r="AE246" i="3"/>
  <c r="U246" i="3"/>
  <c r="V245" i="3"/>
  <c r="W244" i="3"/>
  <c r="Y243" i="3"/>
  <c r="AA242" i="3"/>
  <c r="AC241" i="3"/>
  <c r="AD240" i="3"/>
  <c r="U240" i="3"/>
  <c r="AD251" i="3"/>
  <c r="AE250" i="3"/>
  <c r="U250" i="3"/>
  <c r="W249" i="3"/>
  <c r="Y248" i="3"/>
  <c r="Y247" i="3"/>
  <c r="AA246" i="3"/>
  <c r="AC245" i="3"/>
  <c r="AD244" i="3"/>
  <c r="AF243" i="3"/>
  <c r="V243" i="3"/>
  <c r="W242" i="3"/>
  <c r="X241" i="3"/>
  <c r="Z240" i="3"/>
  <c r="AF251" i="3"/>
  <c r="W250" i="3"/>
  <c r="AA248" i="3"/>
  <c r="AD246" i="3"/>
  <c r="U245" i="3"/>
  <c r="X243" i="3"/>
  <c r="AA241" i="3"/>
  <c r="AE251" i="3"/>
  <c r="V250" i="3"/>
  <c r="Z248" i="3"/>
  <c r="AB246" i="3"/>
  <c r="AE244" i="3"/>
  <c r="W243" i="3"/>
  <c r="Z241" i="3"/>
  <c r="AC251" i="3"/>
  <c r="AF249" i="3"/>
  <c r="V248" i="3"/>
  <c r="Z246" i="3"/>
  <c r="AC244" i="3"/>
  <c r="U243" i="3"/>
  <c r="W241" i="3"/>
  <c r="AD250" i="3"/>
  <c r="V249" i="3"/>
  <c r="X247" i="3"/>
  <c r="AA245" i="3"/>
  <c r="AE243" i="3"/>
  <c r="U242" i="3"/>
  <c r="Y240" i="3"/>
  <c r="V251" i="3"/>
  <c r="AC247" i="3"/>
  <c r="V244" i="3"/>
  <c r="AC240" i="3"/>
  <c r="U251" i="3"/>
  <c r="AA247" i="3"/>
  <c r="U244" i="3"/>
  <c r="AA240" i="3"/>
  <c r="AC250" i="3"/>
  <c r="W247" i="3"/>
  <c r="AD243" i="3"/>
  <c r="W240" i="3"/>
  <c r="AA251" i="3"/>
  <c r="U248" i="3"/>
  <c r="AB244" i="3"/>
  <c r="V241" i="3"/>
  <c r="Z245" i="3"/>
  <c r="AE249" i="3"/>
  <c r="AD242" i="3"/>
  <c r="Y249" i="3"/>
  <c r="Z242" i="3"/>
  <c r="AD245" i="3"/>
  <c r="AE248" i="3"/>
  <c r="Y246" i="3"/>
  <c r="AE245" i="3"/>
  <c r="Y242" i="3"/>
  <c r="X249" i="3"/>
  <c r="AF241" i="3"/>
  <c r="U366" i="3" a="1"/>
  <c r="U212" i="3" a="1"/>
  <c r="AF279" i="2"/>
  <c r="X279" i="2"/>
  <c r="AB278" i="2"/>
  <c r="AF277" i="2"/>
  <c r="X277" i="2"/>
  <c r="AB276" i="2"/>
  <c r="AF275" i="2"/>
  <c r="X275" i="2"/>
  <c r="AB274" i="2"/>
  <c r="AF273" i="2"/>
  <c r="X273" i="2"/>
  <c r="AB272" i="2"/>
  <c r="AF271" i="2"/>
  <c r="X271" i="2"/>
  <c r="AB270" i="2"/>
  <c r="AF269" i="2"/>
  <c r="X269" i="2"/>
  <c r="AB268" i="2"/>
  <c r="U268" i="2"/>
  <c r="AD279" i="2"/>
  <c r="U279" i="2"/>
  <c r="X278" i="2"/>
  <c r="AA277" i="2"/>
  <c r="AD276" i="2"/>
  <c r="U276" i="2"/>
  <c r="W275" i="2"/>
  <c r="Z274" i="2"/>
  <c r="AC273" i="2"/>
  <c r="AF272" i="2"/>
  <c r="W272" i="2"/>
  <c r="Z271" i="2"/>
  <c r="AC270" i="2"/>
  <c r="AE269" i="2"/>
  <c r="V269" i="2"/>
  <c r="Y268" i="2"/>
  <c r="AC279" i="2"/>
  <c r="AF278" i="2"/>
  <c r="W278" i="2"/>
  <c r="Z277" i="2"/>
  <c r="AC276" i="2"/>
  <c r="AE275" i="2"/>
  <c r="V275" i="2"/>
  <c r="Y274" i="2"/>
  <c r="AB273" i="2"/>
  <c r="AE272" i="2"/>
  <c r="V272" i="2"/>
  <c r="Y271" i="2"/>
  <c r="AA270" i="2"/>
  <c r="AD269" i="2"/>
  <c r="U269" i="2"/>
  <c r="X268" i="2"/>
  <c r="AB279" i="2"/>
  <c r="AE278" i="2"/>
  <c r="V278" i="2"/>
  <c r="Y277" i="2"/>
  <c r="AA276" i="2"/>
  <c r="AD275" i="2"/>
  <c r="U275" i="2"/>
  <c r="X274" i="2"/>
  <c r="AA273" i="2"/>
  <c r="AD272" i="2"/>
  <c r="U272" i="2"/>
  <c r="W271" i="2"/>
  <c r="Z270" i="2"/>
  <c r="AC269" i="2"/>
  <c r="AF268" i="2"/>
  <c r="W268" i="2"/>
  <c r="AE279" i="2"/>
  <c r="V279" i="2"/>
  <c r="Y278" i="2"/>
  <c r="AB277" i="2"/>
  <c r="AE276" i="2"/>
  <c r="V276" i="2"/>
  <c r="Y275" i="2"/>
  <c r="AA274" i="2"/>
  <c r="AD273" i="2"/>
  <c r="U273" i="2"/>
  <c r="X272" i="2"/>
  <c r="AA271" i="2"/>
  <c r="AD270" i="2"/>
  <c r="U270" i="2"/>
  <c r="W269" i="2"/>
  <c r="Z268" i="2"/>
  <c r="Y279" i="2"/>
  <c r="AD277" i="2"/>
  <c r="X276" i="2"/>
  <c r="AD274" i="2"/>
  <c r="W273" i="2"/>
  <c r="AC271" i="2"/>
  <c r="W270" i="2"/>
  <c r="AC268" i="2"/>
  <c r="W279" i="2"/>
  <c r="AC277" i="2"/>
  <c r="W276" i="2"/>
  <c r="AC274" i="2"/>
  <c r="V273" i="2"/>
  <c r="AB271" i="2"/>
  <c r="V270" i="2"/>
  <c r="AA268" i="2"/>
  <c r="AD278" i="2"/>
  <c r="W277" i="2"/>
  <c r="AC275" i="2"/>
  <c r="W274" i="2"/>
  <c r="AC272" i="2"/>
  <c r="V271" i="2"/>
  <c r="AB269" i="2"/>
  <c r="V268" i="2"/>
  <c r="Z279" i="2"/>
  <c r="AE277" i="2"/>
  <c r="Y276" i="2"/>
  <c r="AE274" i="2"/>
  <c r="Y273" i="2"/>
  <c r="AD271" i="2"/>
  <c r="X270" i="2"/>
  <c r="AD268" i="2"/>
  <c r="AA278" i="2"/>
  <c r="AA275" i="2"/>
  <c r="Z272" i="2"/>
  <c r="Z269" i="2"/>
  <c r="Z278" i="2"/>
  <c r="Z275" i="2"/>
  <c r="Y272" i="2"/>
  <c r="Y269" i="2"/>
  <c r="U278" i="2"/>
  <c r="AF274" i="2"/>
  <c r="AE271" i="2"/>
  <c r="AE268" i="2"/>
  <c r="AC278" i="2"/>
  <c r="AB275" i="2"/>
  <c r="AA272" i="2"/>
  <c r="AA269" i="2"/>
  <c r="AA279" i="2"/>
  <c r="Z273" i="2"/>
  <c r="V277" i="2"/>
  <c r="U271" i="2"/>
  <c r="U277" i="2"/>
  <c r="AF270" i="2"/>
  <c r="Z276" i="2"/>
  <c r="Y270" i="2"/>
  <c r="V274" i="2"/>
  <c r="AE273" i="2"/>
  <c r="AF276" i="2"/>
  <c r="U274" i="2"/>
  <c r="AE270" i="2"/>
  <c r="U296" i="1" a="1"/>
  <c r="U338" i="1" a="1"/>
  <c r="U240" i="2" a="1"/>
  <c r="U338" i="2" a="1"/>
  <c r="U240" i="1" a="1"/>
  <c r="AR128" i="11" a="1"/>
  <c r="U352" i="3" a="1"/>
  <c r="U282" i="2" a="1"/>
  <c r="U352" i="1" a="1"/>
  <c r="U226" i="1" a="1"/>
  <c r="U296" i="3" a="1"/>
  <c r="U212" i="1" a="1"/>
  <c r="U198" i="1" a="1"/>
  <c r="U198" i="2" a="1"/>
  <c r="AF321" i="1"/>
  <c r="X321" i="1"/>
  <c r="AB320" i="1"/>
  <c r="AF319" i="1"/>
  <c r="X319" i="1"/>
  <c r="AB318" i="1"/>
  <c r="AF317" i="1"/>
  <c r="X317" i="1"/>
  <c r="AB316" i="1"/>
  <c r="AF315" i="1"/>
  <c r="X315" i="1"/>
  <c r="AB314" i="1"/>
  <c r="AF313" i="1"/>
  <c r="X313" i="1"/>
  <c r="AB312" i="1"/>
  <c r="AF311" i="1"/>
  <c r="X311" i="1"/>
  <c r="AB310" i="1"/>
  <c r="U310" i="1"/>
  <c r="AE321" i="1"/>
  <c r="W321" i="1"/>
  <c r="AA320" i="1"/>
  <c r="AE319" i="1"/>
  <c r="W319" i="1"/>
  <c r="AA318" i="1"/>
  <c r="AE317" i="1"/>
  <c r="W317" i="1"/>
  <c r="AA316" i="1"/>
  <c r="AE315" i="1"/>
  <c r="W315" i="1"/>
  <c r="AA314" i="1"/>
  <c r="AE313" i="1"/>
  <c r="W313" i="1"/>
  <c r="AA312" i="1"/>
  <c r="AE311" i="1"/>
  <c r="W311" i="1"/>
  <c r="AA310" i="1"/>
  <c r="AD321" i="1"/>
  <c r="V321" i="1"/>
  <c r="Z320" i="1"/>
  <c r="AD319" i="1"/>
  <c r="V319" i="1"/>
  <c r="Z318" i="1"/>
  <c r="AD317" i="1"/>
  <c r="V317" i="1"/>
  <c r="Z316" i="1"/>
  <c r="AD315" i="1"/>
  <c r="V315" i="1"/>
  <c r="Z314" i="1"/>
  <c r="AD313" i="1"/>
  <c r="V313" i="1"/>
  <c r="Z312" i="1"/>
  <c r="AD311" i="1"/>
  <c r="V311" i="1"/>
  <c r="Z310" i="1"/>
  <c r="Y321" i="1"/>
  <c r="AC320" i="1"/>
  <c r="U320" i="1"/>
  <c r="Y319" i="1"/>
  <c r="AC318" i="1"/>
  <c r="U318" i="1"/>
  <c r="Y317" i="1"/>
  <c r="AC316" i="1"/>
  <c r="U316" i="1"/>
  <c r="Y315" i="1"/>
  <c r="AC314" i="1"/>
  <c r="U314" i="1"/>
  <c r="Y313" i="1"/>
  <c r="AC312" i="1"/>
  <c r="U312" i="1"/>
  <c r="Y311" i="1"/>
  <c r="AC310" i="1"/>
  <c r="AE320" i="1"/>
  <c r="AA319" i="1"/>
  <c r="W318" i="1"/>
  <c r="AE316" i="1"/>
  <c r="AA315" i="1"/>
  <c r="W314" i="1"/>
  <c r="AE312" i="1"/>
  <c r="AA311" i="1"/>
  <c r="W310" i="1"/>
  <c r="AD320" i="1"/>
  <c r="Z319" i="1"/>
  <c r="V318" i="1"/>
  <c r="AD316" i="1"/>
  <c r="Z315" i="1"/>
  <c r="V314" i="1"/>
  <c r="AD312" i="1"/>
  <c r="Z311" i="1"/>
  <c r="V310" i="1"/>
  <c r="AC321" i="1"/>
  <c r="Y320" i="1"/>
  <c r="U319" i="1"/>
  <c r="AC317" i="1"/>
  <c r="Y316" i="1"/>
  <c r="U315" i="1"/>
  <c r="AC313" i="1"/>
  <c r="Y312" i="1"/>
  <c r="U311" i="1"/>
  <c r="AF320" i="1"/>
  <c r="AB319" i="1"/>
  <c r="X318" i="1"/>
  <c r="AF316" i="1"/>
  <c r="AB315" i="1"/>
  <c r="X314" i="1"/>
  <c r="AF312" i="1"/>
  <c r="AB311" i="1"/>
  <c r="X310" i="1"/>
  <c r="W320" i="1"/>
  <c r="AA317" i="1"/>
  <c r="AE314" i="1"/>
  <c r="W312" i="1"/>
  <c r="V320" i="1"/>
  <c r="Z317" i="1"/>
  <c r="AD314" i="1"/>
  <c r="V312" i="1"/>
  <c r="AC319" i="1"/>
  <c r="U317" i="1"/>
  <c r="Y314" i="1"/>
  <c r="AC311" i="1"/>
  <c r="AB321" i="1"/>
  <c r="AF318" i="1"/>
  <c r="X316" i="1"/>
  <c r="AB313" i="1"/>
  <c r="AF310" i="1"/>
  <c r="AE310" i="1"/>
  <c r="AA321" i="1"/>
  <c r="AE318" i="1"/>
  <c r="W316" i="1"/>
  <c r="AA313" i="1"/>
  <c r="Z321" i="1"/>
  <c r="AD318" i="1"/>
  <c r="V316" i="1"/>
  <c r="Z313" i="1"/>
  <c r="AD310" i="1"/>
  <c r="U321" i="1"/>
  <c r="Y318" i="1"/>
  <c r="AC315" i="1"/>
  <c r="U313" i="1"/>
  <c r="Y310" i="1"/>
  <c r="X320" i="1"/>
  <c r="AB317" i="1"/>
  <c r="AF314" i="1"/>
  <c r="X312" i="1"/>
  <c r="AA321" i="2"/>
  <c r="AE320" i="2"/>
  <c r="W320" i="2"/>
  <c r="AA319" i="2"/>
  <c r="AE318" i="2"/>
  <c r="W318" i="2"/>
  <c r="AA317" i="2"/>
  <c r="AE316" i="2"/>
  <c r="W316" i="2"/>
  <c r="AA315" i="2"/>
  <c r="AE314" i="2"/>
  <c r="W314" i="2"/>
  <c r="AA313" i="2"/>
  <c r="AE312" i="2"/>
  <c r="W312" i="2"/>
  <c r="AA311" i="2"/>
  <c r="AE310" i="2"/>
  <c r="W310" i="2"/>
  <c r="Z321" i="2"/>
  <c r="AD320" i="2"/>
  <c r="V320" i="2"/>
  <c r="Z319" i="2"/>
  <c r="AD318" i="2"/>
  <c r="V318" i="2"/>
  <c r="Z317" i="2"/>
  <c r="AD316" i="2"/>
  <c r="V316" i="2"/>
  <c r="Z315" i="2"/>
  <c r="AD314" i="2"/>
  <c r="V314" i="2"/>
  <c r="Z313" i="2"/>
  <c r="AD312" i="2"/>
  <c r="V312" i="2"/>
  <c r="Z311" i="2"/>
  <c r="AD310" i="2"/>
  <c r="V310" i="2"/>
  <c r="Y321" i="2"/>
  <c r="AC320" i="2"/>
  <c r="U320" i="2"/>
  <c r="Y319" i="2"/>
  <c r="AC318" i="2"/>
  <c r="U318" i="2"/>
  <c r="Y317" i="2"/>
  <c r="AC316" i="2"/>
  <c r="U316" i="2"/>
  <c r="Y315" i="2"/>
  <c r="AC314" i="2"/>
  <c r="U314" i="2"/>
  <c r="Y313" i="2"/>
  <c r="AC312" i="2"/>
  <c r="U312" i="2"/>
  <c r="Y311" i="2"/>
  <c r="AC310" i="2"/>
  <c r="AC321" i="2"/>
  <c r="U321" i="2"/>
  <c r="Y320" i="2"/>
  <c r="AC319" i="2"/>
  <c r="U319" i="2"/>
  <c r="Y318" i="2"/>
  <c r="AC317" i="2"/>
  <c r="U317" i="2"/>
  <c r="Y316" i="2"/>
  <c r="AC315" i="2"/>
  <c r="U315" i="2"/>
  <c r="Y314" i="2"/>
  <c r="AC313" i="2"/>
  <c r="U313" i="2"/>
  <c r="Y312" i="2"/>
  <c r="AC311" i="2"/>
  <c r="U311" i="2"/>
  <c r="Y310" i="2"/>
  <c r="AD321" i="2"/>
  <c r="Z320" i="2"/>
  <c r="V319" i="2"/>
  <c r="AD317" i="2"/>
  <c r="Z316" i="2"/>
  <c r="V315" i="2"/>
  <c r="AD313" i="2"/>
  <c r="Z312" i="2"/>
  <c r="V311" i="2"/>
  <c r="AB321" i="2"/>
  <c r="X320" i="2"/>
  <c r="AF318" i="2"/>
  <c r="AB317" i="2"/>
  <c r="X316" i="2"/>
  <c r="AF314" i="2"/>
  <c r="AB313" i="2"/>
  <c r="X312" i="2"/>
  <c r="AF310" i="2"/>
  <c r="X321" i="2"/>
  <c r="AF319" i="2"/>
  <c r="AB318" i="2"/>
  <c r="X317" i="2"/>
  <c r="AF315" i="2"/>
  <c r="AB314" i="2"/>
  <c r="X313" i="2"/>
  <c r="AF311" i="2"/>
  <c r="AB310" i="2"/>
  <c r="AE321" i="2"/>
  <c r="AA320" i="2"/>
  <c r="W319" i="2"/>
  <c r="AE317" i="2"/>
  <c r="AA316" i="2"/>
  <c r="W315" i="2"/>
  <c r="AE313" i="2"/>
  <c r="AA312" i="2"/>
  <c r="W311" i="2"/>
  <c r="V321" i="2"/>
  <c r="Z318" i="2"/>
  <c r="AD315" i="2"/>
  <c r="V313" i="2"/>
  <c r="Z310" i="2"/>
  <c r="AF320" i="2"/>
  <c r="X318" i="2"/>
  <c r="AB315" i="2"/>
  <c r="AF312" i="2"/>
  <c r="X310" i="2"/>
  <c r="AB320" i="2"/>
  <c r="AF317" i="2"/>
  <c r="X315" i="2"/>
  <c r="AB312" i="2"/>
  <c r="U310" i="2"/>
  <c r="W321" i="2"/>
  <c r="AA318" i="2"/>
  <c r="AE315" i="2"/>
  <c r="W313" i="2"/>
  <c r="AA310" i="2"/>
  <c r="V317" i="2"/>
  <c r="AD311" i="2"/>
  <c r="AF316" i="2"/>
  <c r="AB311" i="2"/>
  <c r="AF321" i="2"/>
  <c r="AB316" i="2"/>
  <c r="X311" i="2"/>
  <c r="AE319" i="2"/>
  <c r="AA314" i="2"/>
  <c r="AB319" i="2"/>
  <c r="X314" i="2"/>
  <c r="X319" i="2"/>
  <c r="AF313" i="2"/>
  <c r="W317" i="2"/>
  <c r="AE311" i="2"/>
  <c r="AD319" i="2"/>
  <c r="Z314" i="2"/>
  <c r="Y237" i="2"/>
  <c r="AC236" i="2"/>
  <c r="U236" i="2"/>
  <c r="Y235" i="2"/>
  <c r="AC234" i="2"/>
  <c r="U234" i="2"/>
  <c r="Y233" i="2"/>
  <c r="AC232" i="2"/>
  <c r="U232" i="2"/>
  <c r="Y231" i="2"/>
  <c r="AC230" i="2"/>
  <c r="U230" i="2"/>
  <c r="Y229" i="2"/>
  <c r="AC228" i="2"/>
  <c r="U228" i="2"/>
  <c r="Y227" i="2"/>
  <c r="AC226" i="2"/>
  <c r="AF237" i="2"/>
  <c r="X237" i="2"/>
  <c r="AB236" i="2"/>
  <c r="AF235" i="2"/>
  <c r="X235" i="2"/>
  <c r="AB234" i="2"/>
  <c r="AF233" i="2"/>
  <c r="X233" i="2"/>
  <c r="AB232" i="2"/>
  <c r="AF231" i="2"/>
  <c r="X231" i="2"/>
  <c r="AB230" i="2"/>
  <c r="AF229" i="2"/>
  <c r="X229" i="2"/>
  <c r="AB228" i="2"/>
  <c r="AF227" i="2"/>
  <c r="X227" i="2"/>
  <c r="AB226" i="2"/>
  <c r="U226" i="2"/>
  <c r="W237" i="2"/>
  <c r="Y236" i="2"/>
  <c r="AA235" i="2"/>
  <c r="AA234" i="2"/>
  <c r="AC233" i="2"/>
  <c r="AE232" i="2"/>
  <c r="AE231" i="2"/>
  <c r="U231" i="2"/>
  <c r="W230" i="2"/>
  <c r="W229" i="2"/>
  <c r="Y228" i="2"/>
  <c r="AA227" i="2"/>
  <c r="AA226" i="2"/>
  <c r="V237" i="2"/>
  <c r="X236" i="2"/>
  <c r="Z235" i="2"/>
  <c r="Z234" i="2"/>
  <c r="AB233" i="2"/>
  <c r="AD232" i="2"/>
  <c r="AD231" i="2"/>
  <c r="AF230" i="2"/>
  <c r="V230" i="2"/>
  <c r="V229" i="2"/>
  <c r="X228" i="2"/>
  <c r="Z227" i="2"/>
  <c r="Z226" i="2"/>
  <c r="AE237" i="2"/>
  <c r="U237" i="2"/>
  <c r="W236" i="2"/>
  <c r="W235" i="2"/>
  <c r="Y234" i="2"/>
  <c r="AA233" i="2"/>
  <c r="AA232" i="2"/>
  <c r="AC231" i="2"/>
  <c r="AE230" i="2"/>
  <c r="AE229" i="2"/>
  <c r="U229" i="2"/>
  <c r="W228" i="2"/>
  <c r="W227" i="2"/>
  <c r="Y226" i="2"/>
  <c r="Z237" i="2"/>
  <c r="Z236" i="2"/>
  <c r="AB235" i="2"/>
  <c r="AD234" i="2"/>
  <c r="AD233" i="2"/>
  <c r="AF232" i="2"/>
  <c r="V232" i="2"/>
  <c r="V231" i="2"/>
  <c r="X230" i="2"/>
  <c r="Z229" i="2"/>
  <c r="Z228" i="2"/>
  <c r="AB227" i="2"/>
  <c r="AD226" i="2"/>
  <c r="AD237" i="2"/>
  <c r="V236" i="2"/>
  <c r="X234" i="2"/>
  <c r="Z232" i="2"/>
  <c r="AD230" i="2"/>
  <c r="AF228" i="2"/>
  <c r="V227" i="2"/>
  <c r="AC237" i="2"/>
  <c r="AE235" i="2"/>
  <c r="W234" i="2"/>
  <c r="Y232" i="2"/>
  <c r="AA230" i="2"/>
  <c r="AE228" i="2"/>
  <c r="U227" i="2"/>
  <c r="AB237" i="2"/>
  <c r="AD235" i="2"/>
  <c r="V234" i="2"/>
  <c r="X232" i="2"/>
  <c r="Z230" i="2"/>
  <c r="AD228" i="2"/>
  <c r="AF226" i="2"/>
  <c r="AA236" i="2"/>
  <c r="AE234" i="2"/>
  <c r="U233" i="2"/>
  <c r="W231" i="2"/>
  <c r="AA229" i="2"/>
  <c r="AC227" i="2"/>
  <c r="V235" i="2"/>
  <c r="AB231" i="2"/>
  <c r="V228" i="2"/>
  <c r="U235" i="2"/>
  <c r="AA231" i="2"/>
  <c r="AE227" i="2"/>
  <c r="AF234" i="2"/>
  <c r="Z231" i="2"/>
  <c r="AD227" i="2"/>
  <c r="AF236" i="2"/>
  <c r="Z233" i="2"/>
  <c r="AD229" i="2"/>
  <c r="X226" i="2"/>
  <c r="AE236" i="2"/>
  <c r="W233" i="2"/>
  <c r="AC229" i="2"/>
  <c r="W226" i="2"/>
  <c r="AC235" i="2"/>
  <c r="W232" i="2"/>
  <c r="AA228" i="2"/>
  <c r="AE226" i="2"/>
  <c r="V226" i="2"/>
  <c r="AA237" i="2"/>
  <c r="AD236" i="2"/>
  <c r="AE233" i="2"/>
  <c r="V233" i="2"/>
  <c r="Y230" i="2"/>
  <c r="AB229" i="2"/>
  <c r="U254" i="3" a="1"/>
  <c r="AA223" i="2"/>
  <c r="AE222" i="2"/>
  <c r="W222" i="2"/>
  <c r="AA221" i="2"/>
  <c r="AE220" i="2"/>
  <c r="W220" i="2"/>
  <c r="AA219" i="2"/>
  <c r="AE218" i="2"/>
  <c r="W218" i="2"/>
  <c r="AA217" i="2"/>
  <c r="AE216" i="2"/>
  <c r="W216" i="2"/>
  <c r="AA215" i="2"/>
  <c r="AE214" i="2"/>
  <c r="W214" i="2"/>
  <c r="AA213" i="2"/>
  <c r="AE212" i="2"/>
  <c r="W212" i="2"/>
  <c r="AB223" i="2"/>
  <c r="AD222" i="2"/>
  <c r="U222" i="2"/>
  <c r="X221" i="2"/>
  <c r="AA220" i="2"/>
  <c r="AD219" i="2"/>
  <c r="U219" i="2"/>
  <c r="X218" i="2"/>
  <c r="Z217" i="2"/>
  <c r="AC216" i="2"/>
  <c r="AF215" i="2"/>
  <c r="W215" i="2"/>
  <c r="Z214" i="2"/>
  <c r="AC213" i="2"/>
  <c r="AF212" i="2"/>
  <c r="V212" i="2"/>
  <c r="Z223" i="2"/>
  <c r="AC222" i="2"/>
  <c r="AF221" i="2"/>
  <c r="W221" i="2"/>
  <c r="Z220" i="2"/>
  <c r="AC219" i="2"/>
  <c r="AF218" i="2"/>
  <c r="V218" i="2"/>
  <c r="Y217" i="2"/>
  <c r="AB216" i="2"/>
  <c r="AE215" i="2"/>
  <c r="V215" i="2"/>
  <c r="Y214" i="2"/>
  <c r="AB213" i="2"/>
  <c r="AD212" i="2"/>
  <c r="Y223" i="2"/>
  <c r="AB222" i="2"/>
  <c r="AE221" i="2"/>
  <c r="V221" i="2"/>
  <c r="Y220" i="2"/>
  <c r="AB219" i="2"/>
  <c r="AD218" i="2"/>
  <c r="U218" i="2"/>
  <c r="X217" i="2"/>
  <c r="AA216" i="2"/>
  <c r="AD215" i="2"/>
  <c r="U215" i="2"/>
  <c r="X214" i="2"/>
  <c r="Z213" i="2"/>
  <c r="AC212" i="2"/>
  <c r="U212" i="2"/>
  <c r="AC223" i="2"/>
  <c r="AF222" i="2"/>
  <c r="V222" i="2"/>
  <c r="Y221" i="2"/>
  <c r="AB220" i="2"/>
  <c r="AE219" i="2"/>
  <c r="V219" i="2"/>
  <c r="Y218" i="2"/>
  <c r="AB217" i="2"/>
  <c r="AD216" i="2"/>
  <c r="U216" i="2"/>
  <c r="X215" i="2"/>
  <c r="AA214" i="2"/>
  <c r="AD213" i="2"/>
  <c r="U213" i="2"/>
  <c r="X212" i="2"/>
  <c r="X223" i="2"/>
  <c r="AD221" i="2"/>
  <c r="X220" i="2"/>
  <c r="AC218" i="2"/>
  <c r="W217" i="2"/>
  <c r="AC215" i="2"/>
  <c r="V214" i="2"/>
  <c r="AB212" i="2"/>
  <c r="W223" i="2"/>
  <c r="AC221" i="2"/>
  <c r="V220" i="2"/>
  <c r="AB218" i="2"/>
  <c r="V217" i="2"/>
  <c r="AB215" i="2"/>
  <c r="U214" i="2"/>
  <c r="AA212" i="2"/>
  <c r="V223" i="2"/>
  <c r="AB221" i="2"/>
  <c r="U220" i="2"/>
  <c r="AA218" i="2"/>
  <c r="U217" i="2"/>
  <c r="Z215" i="2"/>
  <c r="AF213" i="2"/>
  <c r="Z212" i="2"/>
  <c r="AD223" i="2"/>
  <c r="X222" i="2"/>
  <c r="AC220" i="2"/>
  <c r="W219" i="2"/>
  <c r="AC217" i="2"/>
  <c r="V216" i="2"/>
  <c r="AB214" i="2"/>
  <c r="V213" i="2"/>
  <c r="AA222" i="2"/>
  <c r="Z219" i="2"/>
  <c r="Z216" i="2"/>
  <c r="Y213" i="2"/>
  <c r="Z222" i="2"/>
  <c r="Y219" i="2"/>
  <c r="Y216" i="2"/>
  <c r="X213" i="2"/>
  <c r="Y222" i="2"/>
  <c r="X219" i="2"/>
  <c r="X216" i="2"/>
  <c r="W213" i="2"/>
  <c r="U221" i="2"/>
  <c r="AF217" i="2"/>
  <c r="AF214" i="2"/>
  <c r="AF223" i="2"/>
  <c r="AF220" i="2"/>
  <c r="AE217" i="2"/>
  <c r="AD214" i="2"/>
  <c r="U223" i="2"/>
  <c r="AF219" i="2"/>
  <c r="AF216" i="2"/>
  <c r="AE213" i="2"/>
  <c r="AE223" i="2"/>
  <c r="Z221" i="2"/>
  <c r="AD220" i="2"/>
  <c r="Z218" i="2"/>
  <c r="AD217" i="2"/>
  <c r="Y215" i="2"/>
  <c r="AC214" i="2"/>
  <c r="Y212" i="2"/>
  <c r="Y209" i="3"/>
  <c r="AC208" i="3"/>
  <c r="U208" i="3"/>
  <c r="Y207" i="3"/>
  <c r="AC206" i="3"/>
  <c r="U206" i="3"/>
  <c r="Y205" i="3"/>
  <c r="AC204" i="3"/>
  <c r="U204" i="3"/>
  <c r="Y203" i="3"/>
  <c r="AC202" i="3"/>
  <c r="U202" i="3"/>
  <c r="Y201" i="3"/>
  <c r="AC200" i="3"/>
  <c r="U200" i="3"/>
  <c r="Y199" i="3"/>
  <c r="AC198" i="3"/>
  <c r="AF209" i="3"/>
  <c r="X209" i="3"/>
  <c r="AB208" i="3"/>
  <c r="AF207" i="3"/>
  <c r="X207" i="3"/>
  <c r="AB206" i="3"/>
  <c r="AF205" i="3"/>
  <c r="X205" i="3"/>
  <c r="AB204" i="3"/>
  <c r="AF203" i="3"/>
  <c r="X203" i="3"/>
  <c r="AB202" i="3"/>
  <c r="AF201" i="3"/>
  <c r="X201" i="3"/>
  <c r="AB200" i="3"/>
  <c r="AF199" i="3"/>
  <c r="X199" i="3"/>
  <c r="AB198" i="3"/>
  <c r="U198" i="3"/>
  <c r="AC209" i="3"/>
  <c r="U209" i="3"/>
  <c r="Y208" i="3"/>
  <c r="AC207" i="3"/>
  <c r="U207" i="3"/>
  <c r="Y206" i="3"/>
  <c r="AC205" i="3"/>
  <c r="U205" i="3"/>
  <c r="Y204" i="3"/>
  <c r="AC203" i="3"/>
  <c r="U203" i="3"/>
  <c r="Y202" i="3"/>
  <c r="AC201" i="3"/>
  <c r="U201" i="3"/>
  <c r="Y200" i="3"/>
  <c r="AC199" i="3"/>
  <c r="U199" i="3"/>
  <c r="Y198" i="3"/>
  <c r="AB209" i="3"/>
  <c r="AA208" i="3"/>
  <c r="AA207" i="3"/>
  <c r="Z206" i="3"/>
  <c r="Z205" i="3"/>
  <c r="X204" i="3"/>
  <c r="W203" i="3"/>
  <c r="W202" i="3"/>
  <c r="V201" i="3"/>
  <c r="V200" i="3"/>
  <c r="AF198" i="3"/>
  <c r="AA209" i="3"/>
  <c r="Z208" i="3"/>
  <c r="Z207" i="3"/>
  <c r="X206" i="3"/>
  <c r="W205" i="3"/>
  <c r="W204" i="3"/>
  <c r="V203" i="3"/>
  <c r="V202" i="3"/>
  <c r="AF200" i="3"/>
  <c r="AE199" i="3"/>
  <c r="AE198" i="3"/>
  <c r="Z209" i="3"/>
  <c r="X208" i="3"/>
  <c r="W207" i="3"/>
  <c r="W206" i="3"/>
  <c r="V205" i="3"/>
  <c r="V204" i="3"/>
  <c r="AF202" i="3"/>
  <c r="AE201" i="3"/>
  <c r="AE200" i="3"/>
  <c r="AD199" i="3"/>
  <c r="AD198" i="3"/>
  <c r="AE209" i="3"/>
  <c r="AE208" i="3"/>
  <c r="AD207" i="3"/>
  <c r="AD206" i="3"/>
  <c r="AB205" i="3"/>
  <c r="AA204" i="3"/>
  <c r="AA203" i="3"/>
  <c r="Z202" i="3"/>
  <c r="Z201" i="3"/>
  <c r="X200" i="3"/>
  <c r="W199" i="3"/>
  <c r="W198" i="3"/>
  <c r="W209" i="3"/>
  <c r="V207" i="3"/>
  <c r="AF204" i="3"/>
  <c r="AE202" i="3"/>
  <c r="AD200" i="3"/>
  <c r="AA198" i="3"/>
  <c r="V209" i="3"/>
  <c r="AF206" i="3"/>
  <c r="AE204" i="3"/>
  <c r="AD202" i="3"/>
  <c r="AA200" i="3"/>
  <c r="Z198" i="3"/>
  <c r="AF208" i="3"/>
  <c r="AE206" i="3"/>
  <c r="AD204" i="3"/>
  <c r="AA202" i="3"/>
  <c r="Z200" i="3"/>
  <c r="X198" i="3"/>
  <c r="AD209" i="3"/>
  <c r="AB207" i="3"/>
  <c r="AA205" i="3"/>
  <c r="Z203" i="3"/>
  <c r="W201" i="3"/>
  <c r="V199" i="3"/>
  <c r="AA206" i="3"/>
  <c r="X202" i="3"/>
  <c r="V198" i="3"/>
  <c r="V206" i="3"/>
  <c r="AD201" i="3"/>
  <c r="AE205" i="3"/>
  <c r="AB201" i="3"/>
  <c r="AE207" i="3"/>
  <c r="AB203" i="3"/>
  <c r="Z199" i="3"/>
  <c r="AA201" i="3"/>
  <c r="AD208" i="3"/>
  <c r="W200" i="3"/>
  <c r="W208" i="3"/>
  <c r="AB199" i="3"/>
  <c r="V208" i="3"/>
  <c r="AA199" i="3"/>
  <c r="Z204" i="3"/>
  <c r="AE203" i="3"/>
  <c r="AD203" i="3"/>
  <c r="AD205" i="3"/>
  <c r="U324" i="3" a="1"/>
  <c r="U366" i="2" a="1"/>
  <c r="U254" i="2" a="1"/>
  <c r="Z321" i="3"/>
  <c r="AD320" i="3"/>
  <c r="V320" i="3"/>
  <c r="Z319" i="3"/>
  <c r="AD318" i="3"/>
  <c r="V318" i="3"/>
  <c r="Z317" i="3"/>
  <c r="AD316" i="3"/>
  <c r="V316" i="3"/>
  <c r="Z315" i="3"/>
  <c r="AD314" i="3"/>
  <c r="V314" i="3"/>
  <c r="Z313" i="3"/>
  <c r="AD312" i="3"/>
  <c r="V312" i="3"/>
  <c r="Z311" i="3"/>
  <c r="AD310" i="3"/>
  <c r="V310" i="3"/>
  <c r="AC321" i="3"/>
  <c r="U321" i="3"/>
  <c r="Y320" i="3"/>
  <c r="AC319" i="3"/>
  <c r="U319" i="3"/>
  <c r="Y318" i="3"/>
  <c r="AC317" i="3"/>
  <c r="U317" i="3"/>
  <c r="Y316" i="3"/>
  <c r="AC315" i="3"/>
  <c r="U315" i="3"/>
  <c r="AE321" i="3"/>
  <c r="AF320" i="3"/>
  <c r="U320" i="3"/>
  <c r="W319" i="3"/>
  <c r="X318" i="3"/>
  <c r="Y317" i="3"/>
  <c r="AA316" i="3"/>
  <c r="AB315" i="3"/>
  <c r="AC314" i="3"/>
  <c r="AF313" i="3"/>
  <c r="W313" i="3"/>
  <c r="Z312" i="3"/>
  <c r="AC311" i="3"/>
  <c r="AF310" i="3"/>
  <c r="W310" i="3"/>
  <c r="AD321" i="3"/>
  <c r="AE320" i="3"/>
  <c r="AF319" i="3"/>
  <c r="V319" i="3"/>
  <c r="W318" i="3"/>
  <c r="X317" i="3"/>
  <c r="Z316" i="3"/>
  <c r="AA315" i="3"/>
  <c r="AB314" i="3"/>
  <c r="AE313" i="3"/>
  <c r="V313" i="3"/>
  <c r="Y312" i="3"/>
  <c r="AB311" i="3"/>
  <c r="AE310" i="3"/>
  <c r="Y321" i="3"/>
  <c r="AA320" i="3"/>
  <c r="AB319" i="3"/>
  <c r="AC318" i="3"/>
  <c r="AE317" i="3"/>
  <c r="AF316" i="3"/>
  <c r="U316" i="3"/>
  <c r="W315" i="3"/>
  <c r="Y314" i="3"/>
  <c r="AB313" i="3"/>
  <c r="AE312" i="3"/>
  <c r="U312" i="3"/>
  <c r="X311" i="3"/>
  <c r="AA310" i="3"/>
  <c r="V321" i="3"/>
  <c r="AA319" i="3"/>
  <c r="U318" i="3"/>
  <c r="AC316" i="3"/>
  <c r="X315" i="3"/>
  <c r="U314" i="3"/>
  <c r="AC312" i="3"/>
  <c r="AA311" i="3"/>
  <c r="Y310" i="3"/>
  <c r="AC320" i="3"/>
  <c r="Y319" i="3"/>
  <c r="AF317" i="3"/>
  <c r="AB316" i="3"/>
  <c r="V315" i="3"/>
  <c r="AD313" i="3"/>
  <c r="AB312" i="3"/>
  <c r="Y311" i="3"/>
  <c r="X310" i="3"/>
  <c r="AB320" i="3"/>
  <c r="X319" i="3"/>
  <c r="AD317" i="3"/>
  <c r="X316" i="3"/>
  <c r="AF314" i="3"/>
  <c r="AC313" i="3"/>
  <c r="AA312" i="3"/>
  <c r="W311" i="3"/>
  <c r="U310" i="3"/>
  <c r="AA321" i="3"/>
  <c r="W320" i="3"/>
  <c r="AB318" i="3"/>
  <c r="W317" i="3"/>
  <c r="AE315" i="3"/>
  <c r="Z314" i="3"/>
  <c r="X313" i="3"/>
  <c r="AF311" i="3"/>
  <c r="AC310" i="3"/>
  <c r="AB321" i="3"/>
  <c r="AE318" i="3"/>
  <c r="AF315" i="3"/>
  <c r="Y313" i="3"/>
  <c r="U311" i="3"/>
  <c r="X321" i="3"/>
  <c r="AA318" i="3"/>
  <c r="AD315" i="3"/>
  <c r="U313" i="3"/>
  <c r="AB310" i="3"/>
  <c r="W321" i="3"/>
  <c r="Z318" i="3"/>
  <c r="Y315" i="3"/>
  <c r="AF312" i="3"/>
  <c r="Z310" i="3"/>
  <c r="AD319" i="3"/>
  <c r="AE316" i="3"/>
  <c r="W314" i="3"/>
  <c r="AD311" i="3"/>
  <c r="AE319" i="3"/>
  <c r="X314" i="3"/>
  <c r="AF318" i="3"/>
  <c r="AA313" i="3"/>
  <c r="AB317" i="3"/>
  <c r="X312" i="3"/>
  <c r="X320" i="3"/>
  <c r="AA314" i="3"/>
  <c r="AE314" i="3"/>
  <c r="W312" i="3"/>
  <c r="AE311" i="3"/>
  <c r="W316" i="3"/>
  <c r="Z320" i="3"/>
  <c r="AA317" i="3"/>
  <c r="V317" i="3"/>
  <c r="V311" i="3"/>
  <c r="AF321" i="3"/>
  <c r="U254" i="1" a="1"/>
  <c r="AD293" i="3"/>
  <c r="V293" i="3"/>
  <c r="Z292" i="3"/>
  <c r="AD291" i="3"/>
  <c r="V291" i="3"/>
  <c r="Z290" i="3"/>
  <c r="AD289" i="3"/>
  <c r="V289" i="3"/>
  <c r="Z288" i="3"/>
  <c r="AD287" i="3"/>
  <c r="V287" i="3"/>
  <c r="Z286" i="3"/>
  <c r="AD285" i="3"/>
  <c r="V285" i="3"/>
  <c r="Z284" i="3"/>
  <c r="AD283" i="3"/>
  <c r="V283" i="3"/>
  <c r="Z282" i="3"/>
  <c r="AF293" i="3"/>
  <c r="W293" i="3"/>
  <c r="Y292" i="3"/>
  <c r="AB291" i="3"/>
  <c r="AE290" i="3"/>
  <c r="V290" i="3"/>
  <c r="Y289" i="3"/>
  <c r="AB288" i="3"/>
  <c r="AE287" i="3"/>
  <c r="U287" i="3"/>
  <c r="X286" i="3"/>
  <c r="AA285" i="3"/>
  <c r="AD284" i="3"/>
  <c r="U284" i="3"/>
  <c r="X283" i="3"/>
  <c r="AA282" i="3"/>
  <c r="AE293" i="3"/>
  <c r="U293" i="3"/>
  <c r="X292" i="3"/>
  <c r="AA291" i="3"/>
  <c r="AD290" i="3"/>
  <c r="U290" i="3"/>
  <c r="X289" i="3"/>
  <c r="AA288" i="3"/>
  <c r="AC287" i="3"/>
  <c r="AF286" i="3"/>
  <c r="W286" i="3"/>
  <c r="Z285" i="3"/>
  <c r="AC284" i="3"/>
  <c r="AF283" i="3"/>
  <c r="W283" i="3"/>
  <c r="Y282" i="3"/>
  <c r="X293" i="3"/>
  <c r="V292" i="3"/>
  <c r="W291" i="3"/>
  <c r="W290" i="3"/>
  <c r="U289" i="3"/>
  <c r="V288" i="3"/>
  <c r="W287" i="3"/>
  <c r="U286" i="3"/>
  <c r="U285" i="3"/>
  <c r="V284" i="3"/>
  <c r="AF282" i="3"/>
  <c r="AF292" i="3"/>
  <c r="U292" i="3"/>
  <c r="U291" i="3"/>
  <c r="AF289" i="3"/>
  <c r="AF288" i="3"/>
  <c r="U288" i="3"/>
  <c r="AE286" i="3"/>
  <c r="AF285" i="3"/>
  <c r="AF284" i="3"/>
  <c r="AE283" i="3"/>
  <c r="AE282" i="3"/>
  <c r="U282" i="3"/>
  <c r="AE292" i="3"/>
  <c r="AF291" i="3"/>
  <c r="AF290" i="3"/>
  <c r="AE289" i="3"/>
  <c r="AE288" i="3"/>
  <c r="AF287" i="3"/>
  <c r="AD286" i="3"/>
  <c r="AE285" i="3"/>
  <c r="AE284" i="3"/>
  <c r="AC283" i="3"/>
  <c r="AD282" i="3"/>
  <c r="AA293" i="3"/>
  <c r="AB292" i="3"/>
  <c r="Z291" i="3"/>
  <c r="AA290" i="3"/>
  <c r="AA289" i="3"/>
  <c r="Y288" i="3"/>
  <c r="Z287" i="3"/>
  <c r="AA286" i="3"/>
  <c r="Y285" i="3"/>
  <c r="Y284" i="3"/>
  <c r="Z283" i="3"/>
  <c r="X282" i="3"/>
  <c r="AC292" i="3"/>
  <c r="AB290" i="3"/>
  <c r="AC288" i="3"/>
  <c r="AB286" i="3"/>
  <c r="AA284" i="3"/>
  <c r="AB282" i="3"/>
  <c r="AA292" i="3"/>
  <c r="Y290" i="3"/>
  <c r="X288" i="3"/>
  <c r="Y286" i="3"/>
  <c r="X284" i="3"/>
  <c r="W282" i="3"/>
  <c r="W292" i="3"/>
  <c r="X290" i="3"/>
  <c r="W288" i="3"/>
  <c r="V286" i="3"/>
  <c r="W284" i="3"/>
  <c r="V282" i="3"/>
  <c r="Y293" i="3"/>
  <c r="X291" i="3"/>
  <c r="W289" i="3"/>
  <c r="X287" i="3"/>
  <c r="W285" i="3"/>
  <c r="U283" i="3"/>
  <c r="Z293" i="3"/>
  <c r="Z289" i="3"/>
  <c r="X285" i="3"/>
  <c r="AD292" i="3"/>
  <c r="AD288" i="3"/>
  <c r="AB284" i="3"/>
  <c r="AE291" i="3"/>
  <c r="AB287" i="3"/>
  <c r="AB283" i="3"/>
  <c r="AB293" i="3"/>
  <c r="AB289" i="3"/>
  <c r="AB285" i="3"/>
  <c r="AC293" i="3"/>
  <c r="AC285" i="3"/>
  <c r="AC291" i="3"/>
  <c r="AA283" i="3"/>
  <c r="Y291" i="3"/>
  <c r="Y283" i="3"/>
  <c r="AC286" i="3"/>
  <c r="AC290" i="3"/>
  <c r="AA287" i="3"/>
  <c r="Y287" i="3"/>
  <c r="AC282" i="3"/>
  <c r="AC289" i="3"/>
  <c r="U352" i="2" a="1"/>
  <c r="U282" i="1" a="1"/>
  <c r="AD349" i="3"/>
  <c r="V349" i="3"/>
  <c r="Z348" i="3"/>
  <c r="AD347" i="3"/>
  <c r="V347" i="3"/>
  <c r="Z346" i="3"/>
  <c r="AD345" i="3"/>
  <c r="V345" i="3"/>
  <c r="Z344" i="3"/>
  <c r="AD343" i="3"/>
  <c r="V343" i="3"/>
  <c r="Z342" i="3"/>
  <c r="AD341" i="3"/>
  <c r="V341" i="3"/>
  <c r="Z340" i="3"/>
  <c r="AD339" i="3"/>
  <c r="V339" i="3"/>
  <c r="Z338" i="3"/>
  <c r="AC349" i="3"/>
  <c r="U349" i="3"/>
  <c r="Y348" i="3"/>
  <c r="AC347" i="3"/>
  <c r="U347" i="3"/>
  <c r="Y346" i="3"/>
  <c r="AC345" i="3"/>
  <c r="U345" i="3"/>
  <c r="Y344" i="3"/>
  <c r="AC343" i="3"/>
  <c r="U343" i="3"/>
  <c r="Y342" i="3"/>
  <c r="AC341" i="3"/>
  <c r="U341" i="3"/>
  <c r="Y340" i="3"/>
  <c r="AC339" i="3"/>
  <c r="U339" i="3"/>
  <c r="Y338" i="3"/>
  <c r="Y349" i="3"/>
  <c r="AC348" i="3"/>
  <c r="U348" i="3"/>
  <c r="Y347" i="3"/>
  <c r="AC346" i="3"/>
  <c r="U346" i="3"/>
  <c r="Y345" i="3"/>
  <c r="AC344" i="3"/>
  <c r="U344" i="3"/>
  <c r="Y343" i="3"/>
  <c r="AC342" i="3"/>
  <c r="U342" i="3"/>
  <c r="Y341" i="3"/>
  <c r="AC340" i="3"/>
  <c r="U340" i="3"/>
  <c r="Y339" i="3"/>
  <c r="AC338" i="3"/>
  <c r="AE349" i="3"/>
  <c r="AD348" i="3"/>
  <c r="AB347" i="3"/>
  <c r="AB346" i="3"/>
  <c r="AA345" i="3"/>
  <c r="AA344" i="3"/>
  <c r="Z343" i="3"/>
  <c r="X342" i="3"/>
  <c r="X341" i="3"/>
  <c r="W340" i="3"/>
  <c r="W339" i="3"/>
  <c r="V338" i="3"/>
  <c r="AB349" i="3"/>
  <c r="AB348" i="3"/>
  <c r="AA347" i="3"/>
  <c r="AA346" i="3"/>
  <c r="Z345" i="3"/>
  <c r="X344" i="3"/>
  <c r="X343" i="3"/>
  <c r="W342" i="3"/>
  <c r="W341" i="3"/>
  <c r="V340" i="3"/>
  <c r="AF338" i="3"/>
  <c r="U338" i="3"/>
  <c r="X349" i="3"/>
  <c r="W348" i="3"/>
  <c r="W347" i="3"/>
  <c r="V346" i="3"/>
  <c r="AF344" i="3"/>
  <c r="AF343" i="3"/>
  <c r="AE342" i="3"/>
  <c r="AE341" i="3"/>
  <c r="AD340" i="3"/>
  <c r="AB339" i="3"/>
  <c r="AB338" i="3"/>
  <c r="X348" i="3"/>
  <c r="AD346" i="3"/>
  <c r="AE344" i="3"/>
  <c r="W343" i="3"/>
  <c r="AA341" i="3"/>
  <c r="AE339" i="3"/>
  <c r="W338" i="3"/>
  <c r="AF349" i="3"/>
  <c r="V348" i="3"/>
  <c r="X346" i="3"/>
  <c r="AD344" i="3"/>
  <c r="AF342" i="3"/>
  <c r="Z341" i="3"/>
  <c r="AA339" i="3"/>
  <c r="AA349" i="3"/>
  <c r="AF347" i="3"/>
  <c r="W346" i="3"/>
  <c r="AB344" i="3"/>
  <c r="AD342" i="3"/>
  <c r="AF340" i="3"/>
  <c r="Z339" i="3"/>
  <c r="AF348" i="3"/>
  <c r="X347" i="3"/>
  <c r="AB345" i="3"/>
  <c r="AE343" i="3"/>
  <c r="V342" i="3"/>
  <c r="AA340" i="3"/>
  <c r="AD338" i="3"/>
  <c r="AE347" i="3"/>
  <c r="W344" i="3"/>
  <c r="AE340" i="3"/>
  <c r="Z347" i="3"/>
  <c r="V344" i="3"/>
  <c r="AB340" i="3"/>
  <c r="AF346" i="3"/>
  <c r="AB343" i="3"/>
  <c r="X340" i="3"/>
  <c r="AE348" i="3"/>
  <c r="X345" i="3"/>
  <c r="AF341" i="3"/>
  <c r="AA338" i="3"/>
  <c r="AF345" i="3"/>
  <c r="X339" i="3"/>
  <c r="AE345" i="3"/>
  <c r="AE338" i="3"/>
  <c r="W345" i="3"/>
  <c r="X338" i="3"/>
  <c r="AE346" i="3"/>
  <c r="AF339" i="3"/>
  <c r="AB341" i="3"/>
  <c r="Z349" i="3"/>
  <c r="AA342" i="3"/>
  <c r="AB342" i="3"/>
  <c r="W349" i="3"/>
  <c r="AA348" i="3"/>
  <c r="AA343" i="3"/>
  <c r="U268" i="1" a="1"/>
  <c r="AO128" i="11" a="1"/>
  <c r="AA377" i="2" l="1"/>
  <c r="AE376" i="2"/>
  <c r="W376" i="2"/>
  <c r="AA375" i="2"/>
  <c r="AE374" i="2"/>
  <c r="W374" i="2"/>
  <c r="AA373" i="2"/>
  <c r="AE372" i="2"/>
  <c r="W372" i="2"/>
  <c r="AA371" i="2"/>
  <c r="AE370" i="2"/>
  <c r="W370" i="2"/>
  <c r="AA369" i="2"/>
  <c r="AE368" i="2"/>
  <c r="W368" i="2"/>
  <c r="AA367" i="2"/>
  <c r="AE366" i="2"/>
  <c r="W366" i="2"/>
  <c r="Z377" i="2"/>
  <c r="AD376" i="2"/>
  <c r="V376" i="2"/>
  <c r="Z375" i="2"/>
  <c r="AD374" i="2"/>
  <c r="V374" i="2"/>
  <c r="Z373" i="2"/>
  <c r="AD372" i="2"/>
  <c r="V372" i="2"/>
  <c r="Z371" i="2"/>
  <c r="AD370" i="2"/>
  <c r="V370" i="2"/>
  <c r="Z369" i="2"/>
  <c r="AD368" i="2"/>
  <c r="V368" i="2"/>
  <c r="Z367" i="2"/>
  <c r="AD366" i="2"/>
  <c r="V366" i="2"/>
  <c r="Y377" i="2"/>
  <c r="AC376" i="2"/>
  <c r="U376" i="2"/>
  <c r="Y375" i="2"/>
  <c r="AC374" i="2"/>
  <c r="U374" i="2"/>
  <c r="Y373" i="2"/>
  <c r="AC372" i="2"/>
  <c r="U372" i="2"/>
  <c r="Y371" i="2"/>
  <c r="AC370" i="2"/>
  <c r="U370" i="2"/>
  <c r="Y369" i="2"/>
  <c r="AC368" i="2"/>
  <c r="U368" i="2"/>
  <c r="Y367" i="2"/>
  <c r="AC366" i="2"/>
  <c r="AC377" i="2"/>
  <c r="U377" i="2"/>
  <c r="Y376" i="2"/>
  <c r="AC375" i="2"/>
  <c r="U375" i="2"/>
  <c r="Y374" i="2"/>
  <c r="AC373" i="2"/>
  <c r="U373" i="2"/>
  <c r="Y372" i="2"/>
  <c r="AC371" i="2"/>
  <c r="U371" i="2"/>
  <c r="Y370" i="2"/>
  <c r="AC369" i="2"/>
  <c r="U369" i="2"/>
  <c r="Y368" i="2"/>
  <c r="AC367" i="2"/>
  <c r="U367" i="2"/>
  <c r="Y366" i="2"/>
  <c r="V377" i="2"/>
  <c r="AD375" i="2"/>
  <c r="Z374" i="2"/>
  <c r="V373" i="2"/>
  <c r="AD371" i="2"/>
  <c r="Z370" i="2"/>
  <c r="V369" i="2"/>
  <c r="AD367" i="2"/>
  <c r="Z366" i="2"/>
  <c r="AF376" i="2"/>
  <c r="AB375" i="2"/>
  <c r="X374" i="2"/>
  <c r="AF372" i="2"/>
  <c r="AB371" i="2"/>
  <c r="X370" i="2"/>
  <c r="AF368" i="2"/>
  <c r="AB367" i="2"/>
  <c r="X366" i="2"/>
  <c r="AF377" i="2"/>
  <c r="AB376" i="2"/>
  <c r="X375" i="2"/>
  <c r="AF373" i="2"/>
  <c r="AB372" i="2"/>
  <c r="X371" i="2"/>
  <c r="AF369" i="2"/>
  <c r="AB368" i="2"/>
  <c r="X367" i="2"/>
  <c r="U366" i="2"/>
  <c r="W377" i="2"/>
  <c r="AE375" i="2"/>
  <c r="AA374" i="2"/>
  <c r="W373" i="2"/>
  <c r="AE371" i="2"/>
  <c r="AA370" i="2"/>
  <c r="W369" i="2"/>
  <c r="AE367" i="2"/>
  <c r="AA366" i="2"/>
  <c r="X377" i="2"/>
  <c r="AB374" i="2"/>
  <c r="AF371" i="2"/>
  <c r="X369" i="2"/>
  <c r="AB366" i="2"/>
  <c r="AA376" i="2"/>
  <c r="AE373" i="2"/>
  <c r="W371" i="2"/>
  <c r="AA368" i="2"/>
  <c r="Z376" i="2"/>
  <c r="AD373" i="2"/>
  <c r="V371" i="2"/>
  <c r="Z368" i="2"/>
  <c r="AB377" i="2"/>
  <c r="AF374" i="2"/>
  <c r="X372" i="2"/>
  <c r="AB369" i="2"/>
  <c r="AF366" i="2"/>
  <c r="AD377" i="2"/>
  <c r="Z372" i="2"/>
  <c r="V367" i="2"/>
  <c r="X376" i="2"/>
  <c r="AF370" i="2"/>
  <c r="AF375" i="2"/>
  <c r="AB370" i="2"/>
  <c r="W375" i="2"/>
  <c r="AE369" i="2"/>
  <c r="AB373" i="2"/>
  <c r="X368" i="2"/>
  <c r="X373" i="2"/>
  <c r="AF367" i="2"/>
  <c r="AE377" i="2"/>
  <c r="AA372" i="2"/>
  <c r="W367" i="2"/>
  <c r="V375" i="2"/>
  <c r="AD369" i="2"/>
  <c r="AB237" i="1"/>
  <c r="AF236" i="1"/>
  <c r="X236" i="1"/>
  <c r="AB235" i="1"/>
  <c r="AF234" i="1"/>
  <c r="X234" i="1"/>
  <c r="AB233" i="1"/>
  <c r="AF232" i="1"/>
  <c r="X232" i="1"/>
  <c r="AB231" i="1"/>
  <c r="AF230" i="1"/>
  <c r="X230" i="1"/>
  <c r="AB229" i="1"/>
  <c r="AF228" i="1"/>
  <c r="X228" i="1"/>
  <c r="AB227" i="1"/>
  <c r="AF226" i="1"/>
  <c r="X226" i="1"/>
  <c r="AA237" i="1"/>
  <c r="AE236" i="1"/>
  <c r="W236" i="1"/>
  <c r="AA235" i="1"/>
  <c r="AE234" i="1"/>
  <c r="W234" i="1"/>
  <c r="AA233" i="1"/>
  <c r="AE232" i="1"/>
  <c r="W232" i="1"/>
  <c r="AA231" i="1"/>
  <c r="AE230" i="1"/>
  <c r="W230" i="1"/>
  <c r="AA229" i="1"/>
  <c r="AE228" i="1"/>
  <c r="W228" i="1"/>
  <c r="AA227" i="1"/>
  <c r="AE226" i="1"/>
  <c r="W226" i="1"/>
  <c r="AC237" i="1"/>
  <c r="U237" i="1"/>
  <c r="Y236" i="1"/>
  <c r="AC235" i="1"/>
  <c r="U235" i="1"/>
  <c r="Y234" i="1"/>
  <c r="AC233" i="1"/>
  <c r="U233" i="1"/>
  <c r="Y232" i="1"/>
  <c r="AC231" i="1"/>
  <c r="U231" i="1"/>
  <c r="Y230" i="1"/>
  <c r="AC229" i="1"/>
  <c r="U229" i="1"/>
  <c r="Y228" i="1"/>
  <c r="AC227" i="1"/>
  <c r="U227" i="1"/>
  <c r="Y226" i="1"/>
  <c r="V237" i="1"/>
  <c r="AF235" i="1"/>
  <c r="AD234" i="1"/>
  <c r="AE233" i="1"/>
  <c r="AC232" i="1"/>
  <c r="AD231" i="1"/>
  <c r="AB230" i="1"/>
  <c r="Z229" i="1"/>
  <c r="AA228" i="1"/>
  <c r="Y227" i="1"/>
  <c r="Z226" i="1"/>
  <c r="AF237" i="1"/>
  <c r="AD236" i="1"/>
  <c r="AE235" i="1"/>
  <c r="AC234" i="1"/>
  <c r="AD233" i="1"/>
  <c r="AB232" i="1"/>
  <c r="Z231" i="1"/>
  <c r="AA230" i="1"/>
  <c r="Y229" i="1"/>
  <c r="Z228" i="1"/>
  <c r="X227" i="1"/>
  <c r="V226" i="1"/>
  <c r="AE237" i="1"/>
  <c r="AC236" i="1"/>
  <c r="AD235" i="1"/>
  <c r="AB234" i="1"/>
  <c r="Z233" i="1"/>
  <c r="AA232" i="1"/>
  <c r="Y231" i="1"/>
  <c r="Z230" i="1"/>
  <c r="X229" i="1"/>
  <c r="V228" i="1"/>
  <c r="W227" i="1"/>
  <c r="W237" i="1"/>
  <c r="U236" i="1"/>
  <c r="V235" i="1"/>
  <c r="AF233" i="1"/>
  <c r="AD232" i="1"/>
  <c r="AE231" i="1"/>
  <c r="AC230" i="1"/>
  <c r="AD229" i="1"/>
  <c r="AB228" i="1"/>
  <c r="Z227" i="1"/>
  <c r="AA226" i="1"/>
  <c r="Z236" i="1"/>
  <c r="V234" i="1"/>
  <c r="U232" i="1"/>
  <c r="AF229" i="1"/>
  <c r="AE227" i="1"/>
  <c r="V231" i="1"/>
  <c r="V236" i="1"/>
  <c r="U234" i="1"/>
  <c r="AF231" i="1"/>
  <c r="AE229" i="1"/>
  <c r="AD227" i="1"/>
  <c r="AD228" i="1"/>
  <c r="AD237" i="1"/>
  <c r="Z235" i="1"/>
  <c r="Y233" i="1"/>
  <c r="X231" i="1"/>
  <c r="W229" i="1"/>
  <c r="V227" i="1"/>
  <c r="Z237" i="1"/>
  <c r="Y235" i="1"/>
  <c r="X233" i="1"/>
  <c r="W231" i="1"/>
  <c r="V229" i="1"/>
  <c r="AD226" i="1"/>
  <c r="Y237" i="1"/>
  <c r="X235" i="1"/>
  <c r="W233" i="1"/>
  <c r="X237" i="1"/>
  <c r="W235" i="1"/>
  <c r="V233" i="1"/>
  <c r="AD230" i="1"/>
  <c r="AC228" i="1"/>
  <c r="AB226" i="1"/>
  <c r="AB236" i="1"/>
  <c r="AA234" i="1"/>
  <c r="Z232" i="1"/>
  <c r="V230" i="1"/>
  <c r="U228" i="1"/>
  <c r="AA236" i="1"/>
  <c r="Z234" i="1"/>
  <c r="V232" i="1"/>
  <c r="U230" i="1"/>
  <c r="AF227" i="1"/>
  <c r="AC226" i="1"/>
  <c r="U226" i="1"/>
  <c r="Z377" i="3"/>
  <c r="AD376" i="3"/>
  <c r="V376" i="3"/>
  <c r="Z375" i="3"/>
  <c r="AD374" i="3"/>
  <c r="V374" i="3"/>
  <c r="Z373" i="3"/>
  <c r="AD372" i="3"/>
  <c r="V372" i="3"/>
  <c r="Z371" i="3"/>
  <c r="AD370" i="3"/>
  <c r="V370" i="3"/>
  <c r="Z369" i="3"/>
  <c r="AD368" i="3"/>
  <c r="V368" i="3"/>
  <c r="Z367" i="3"/>
  <c r="AD366" i="3"/>
  <c r="V366" i="3"/>
  <c r="Y377" i="3"/>
  <c r="AC376" i="3"/>
  <c r="U376" i="3"/>
  <c r="Y375" i="3"/>
  <c r="AC374" i="3"/>
  <c r="U374" i="3"/>
  <c r="Y373" i="3"/>
  <c r="AC372" i="3"/>
  <c r="U372" i="3"/>
  <c r="Y371" i="3"/>
  <c r="AC370" i="3"/>
  <c r="U370" i="3"/>
  <c r="Y369" i="3"/>
  <c r="AC368" i="3"/>
  <c r="U368" i="3"/>
  <c r="Y367" i="3"/>
  <c r="AC366" i="3"/>
  <c r="AC377" i="3"/>
  <c r="U377" i="3"/>
  <c r="Y376" i="3"/>
  <c r="AC375" i="3"/>
  <c r="U375" i="3"/>
  <c r="Y374" i="3"/>
  <c r="AC373" i="3"/>
  <c r="U373" i="3"/>
  <c r="Y372" i="3"/>
  <c r="AC371" i="3"/>
  <c r="U371" i="3"/>
  <c r="Y370" i="3"/>
  <c r="AC369" i="3"/>
  <c r="U369" i="3"/>
  <c r="Y368" i="3"/>
  <c r="AC367" i="3"/>
  <c r="U367" i="3"/>
  <c r="Y366" i="3"/>
  <c r="AA377" i="3"/>
  <c r="Z376" i="3"/>
  <c r="X375" i="3"/>
  <c r="X374" i="3"/>
  <c r="W373" i="3"/>
  <c r="W372" i="3"/>
  <c r="V371" i="3"/>
  <c r="AF369" i="3"/>
  <c r="AF368" i="3"/>
  <c r="AE367" i="3"/>
  <c r="AE366" i="3"/>
  <c r="X377" i="3"/>
  <c r="X376" i="3"/>
  <c r="W375" i="3"/>
  <c r="W374" i="3"/>
  <c r="V373" i="3"/>
  <c r="AF371" i="3"/>
  <c r="AF370" i="3"/>
  <c r="AE369" i="3"/>
  <c r="AE368" i="3"/>
  <c r="AD367" i="3"/>
  <c r="AB366" i="3"/>
  <c r="AF377" i="3"/>
  <c r="AF376" i="3"/>
  <c r="AE375" i="3"/>
  <c r="AE374" i="3"/>
  <c r="AD373" i="3"/>
  <c r="AB372" i="3"/>
  <c r="AB371" i="3"/>
  <c r="AA370" i="3"/>
  <c r="AA369" i="3"/>
  <c r="Z368" i="3"/>
  <c r="X367" i="3"/>
  <c r="X366" i="3"/>
  <c r="AB376" i="3"/>
  <c r="AF374" i="3"/>
  <c r="X373" i="3"/>
  <c r="AA371" i="3"/>
  <c r="AD369" i="3"/>
  <c r="W368" i="3"/>
  <c r="Z366" i="3"/>
  <c r="AA376" i="3"/>
  <c r="AB374" i="3"/>
  <c r="AF372" i="3"/>
  <c r="X371" i="3"/>
  <c r="AB369" i="3"/>
  <c r="AF367" i="3"/>
  <c r="W366" i="3"/>
  <c r="AE377" i="3"/>
  <c r="W376" i="3"/>
  <c r="AA374" i="3"/>
  <c r="AE372" i="3"/>
  <c r="W371" i="3"/>
  <c r="X369" i="3"/>
  <c r="AB367" i="3"/>
  <c r="U366" i="3"/>
  <c r="W377" i="3"/>
  <c r="AB375" i="3"/>
  <c r="AE373" i="3"/>
  <c r="X372" i="3"/>
  <c r="Z370" i="3"/>
  <c r="AB368" i="3"/>
  <c r="V367" i="3"/>
  <c r="AA375" i="3"/>
  <c r="AE371" i="3"/>
  <c r="AA368" i="3"/>
  <c r="V375" i="3"/>
  <c r="AD371" i="3"/>
  <c r="X368" i="3"/>
  <c r="AD377" i="3"/>
  <c r="Z374" i="3"/>
  <c r="AE370" i="3"/>
  <c r="AA367" i="3"/>
  <c r="AF375" i="3"/>
  <c r="AA372" i="3"/>
  <c r="W369" i="3"/>
  <c r="AD375" i="3"/>
  <c r="V369" i="3"/>
  <c r="AF373" i="3"/>
  <c r="W367" i="3"/>
  <c r="AB373" i="3"/>
  <c r="AF366" i="3"/>
  <c r="AE376" i="3"/>
  <c r="W370" i="3"/>
  <c r="AA366" i="3"/>
  <c r="AB377" i="3"/>
  <c r="X370" i="3"/>
  <c r="AA373" i="3"/>
  <c r="Z372" i="3"/>
  <c r="AB370" i="3"/>
  <c r="V377" i="3"/>
  <c r="AF335" i="3"/>
  <c r="X335" i="3"/>
  <c r="AB334" i="3"/>
  <c r="AF333" i="3"/>
  <c r="X333" i="3"/>
  <c r="AB332" i="3"/>
  <c r="AF331" i="3"/>
  <c r="X331" i="3"/>
  <c r="AB330" i="3"/>
  <c r="AF329" i="3"/>
  <c r="X329" i="3"/>
  <c r="AB328" i="3"/>
  <c r="AF327" i="3"/>
  <c r="X327" i="3"/>
  <c r="AB326" i="3"/>
  <c r="AF325" i="3"/>
  <c r="X325" i="3"/>
  <c r="AB324" i="3"/>
  <c r="U324" i="3"/>
  <c r="AE335" i="3"/>
  <c r="W335" i="3"/>
  <c r="AA334" i="3"/>
  <c r="AE333" i="3"/>
  <c r="W333" i="3"/>
  <c r="AA332" i="3"/>
  <c r="AE331" i="3"/>
  <c r="W331" i="3"/>
  <c r="AA330" i="3"/>
  <c r="AE329" i="3"/>
  <c r="W329" i="3"/>
  <c r="AA328" i="3"/>
  <c r="AE327" i="3"/>
  <c r="W327" i="3"/>
  <c r="AA326" i="3"/>
  <c r="AE325" i="3"/>
  <c r="W325" i="3"/>
  <c r="AA324" i="3"/>
  <c r="AA335" i="3"/>
  <c r="AE334" i="3"/>
  <c r="W334" i="3"/>
  <c r="AA333" i="3"/>
  <c r="AE332" i="3"/>
  <c r="W332" i="3"/>
  <c r="AA331" i="3"/>
  <c r="AE330" i="3"/>
  <c r="W330" i="3"/>
  <c r="AA329" i="3"/>
  <c r="AE328" i="3"/>
  <c r="W328" i="3"/>
  <c r="AA327" i="3"/>
  <c r="AE326" i="3"/>
  <c r="W326" i="3"/>
  <c r="AA325" i="3"/>
  <c r="AE324" i="3"/>
  <c r="W324" i="3"/>
  <c r="Z335" i="3"/>
  <c r="Y334" i="3"/>
  <c r="Y333" i="3"/>
  <c r="X332" i="3"/>
  <c r="V331" i="3"/>
  <c r="V330" i="3"/>
  <c r="U329" i="3"/>
  <c r="U328" i="3"/>
  <c r="AF326" i="3"/>
  <c r="AD325" i="3"/>
  <c r="AD324" i="3"/>
  <c r="Y335" i="3"/>
  <c r="X334" i="3"/>
  <c r="V333" i="3"/>
  <c r="V332" i="3"/>
  <c r="U331" i="3"/>
  <c r="U330" i="3"/>
  <c r="AF328" i="3"/>
  <c r="AD327" i="3"/>
  <c r="AD326" i="3"/>
  <c r="AC325" i="3"/>
  <c r="AC324" i="3"/>
  <c r="AF334" i="3"/>
  <c r="AD333" i="3"/>
  <c r="AD332" i="3"/>
  <c r="AC331" i="3"/>
  <c r="AC330" i="3"/>
  <c r="AB329" i="3"/>
  <c r="Z328" i="3"/>
  <c r="Z327" i="3"/>
  <c r="Y326" i="3"/>
  <c r="Y325" i="3"/>
  <c r="X324" i="3"/>
  <c r="AC334" i="3"/>
  <c r="AF332" i="3"/>
  <c r="Y331" i="3"/>
  <c r="Z329" i="3"/>
  <c r="AC327" i="3"/>
  <c r="V326" i="3"/>
  <c r="Y324" i="3"/>
  <c r="Z334" i="3"/>
  <c r="AC332" i="3"/>
  <c r="AF330" i="3"/>
  <c r="Y329" i="3"/>
  <c r="AB327" i="3"/>
  <c r="U326" i="3"/>
  <c r="V324" i="3"/>
  <c r="AD335" i="3"/>
  <c r="V334" i="3"/>
  <c r="Z332" i="3"/>
  <c r="AD330" i="3"/>
  <c r="V329" i="3"/>
  <c r="Y327" i="3"/>
  <c r="AB325" i="3"/>
  <c r="V335" i="3"/>
  <c r="AB333" i="3"/>
  <c r="AD331" i="3"/>
  <c r="X330" i="3"/>
  <c r="Y328" i="3"/>
  <c r="AC326" i="3"/>
  <c r="U325" i="3"/>
  <c r="AC333" i="3"/>
  <c r="Y330" i="3"/>
  <c r="U327" i="3"/>
  <c r="Z333" i="3"/>
  <c r="AD329" i="3"/>
  <c r="Z326" i="3"/>
  <c r="U333" i="3"/>
  <c r="AC329" i="3"/>
  <c r="X326" i="3"/>
  <c r="AD334" i="3"/>
  <c r="Z331" i="3"/>
  <c r="V328" i="3"/>
  <c r="Z324" i="3"/>
  <c r="U335" i="3"/>
  <c r="X328" i="3"/>
  <c r="U334" i="3"/>
  <c r="V327" i="3"/>
  <c r="Y332" i="3"/>
  <c r="Z325" i="3"/>
  <c r="AB335" i="3"/>
  <c r="AC328" i="3"/>
  <c r="AD328" i="3"/>
  <c r="V325" i="3"/>
  <c r="AF324" i="3"/>
  <c r="Z330" i="3"/>
  <c r="U332" i="3"/>
  <c r="AB331" i="3"/>
  <c r="AC335" i="3"/>
  <c r="AD223" i="1"/>
  <c r="V223" i="1"/>
  <c r="Z222" i="1"/>
  <c r="AD221" i="1"/>
  <c r="V221" i="1"/>
  <c r="Z220" i="1"/>
  <c r="AD219" i="1"/>
  <c r="V219" i="1"/>
  <c r="Z218" i="1"/>
  <c r="AD217" i="1"/>
  <c r="V217" i="1"/>
  <c r="Z216" i="1"/>
  <c r="AD215" i="1"/>
  <c r="V215" i="1"/>
  <c r="Z214" i="1"/>
  <c r="AD213" i="1"/>
  <c r="V213" i="1"/>
  <c r="Z212" i="1"/>
  <c r="AC223" i="1"/>
  <c r="U223" i="1"/>
  <c r="Y222" i="1"/>
  <c r="AC221" i="1"/>
  <c r="U221" i="1"/>
  <c r="Y220" i="1"/>
  <c r="AC219" i="1"/>
  <c r="U219" i="1"/>
  <c r="Y218" i="1"/>
  <c r="AC217" i="1"/>
  <c r="U217" i="1"/>
  <c r="Y216" i="1"/>
  <c r="AC215" i="1"/>
  <c r="U215" i="1"/>
  <c r="Y214" i="1"/>
  <c r="AC213" i="1"/>
  <c r="U213" i="1"/>
  <c r="Y212" i="1"/>
  <c r="AE223" i="1"/>
  <c r="W223" i="1"/>
  <c r="AA222" i="1"/>
  <c r="AE221" i="1"/>
  <c r="W221" i="1"/>
  <c r="AA220" i="1"/>
  <c r="AE219" i="1"/>
  <c r="W219" i="1"/>
  <c r="AA218" i="1"/>
  <c r="AE217" i="1"/>
  <c r="W217" i="1"/>
  <c r="AA216" i="1"/>
  <c r="AE215" i="1"/>
  <c r="W215" i="1"/>
  <c r="AA214" i="1"/>
  <c r="AE213" i="1"/>
  <c r="W213" i="1"/>
  <c r="AA212" i="1"/>
  <c r="AB223" i="1"/>
  <c r="AC222" i="1"/>
  <c r="AA221" i="1"/>
  <c r="AB220" i="1"/>
  <c r="Z219" i="1"/>
  <c r="X218" i="1"/>
  <c r="Y217" i="1"/>
  <c r="W216" i="1"/>
  <c r="X215" i="1"/>
  <c r="V214" i="1"/>
  <c r="AF212" i="1"/>
  <c r="AA223" i="1"/>
  <c r="AB222" i="1"/>
  <c r="Z221" i="1"/>
  <c r="X220" i="1"/>
  <c r="Y219" i="1"/>
  <c r="W218" i="1"/>
  <c r="X217" i="1"/>
  <c r="V216" i="1"/>
  <c r="AF214" i="1"/>
  <c r="U214" i="1"/>
  <c r="AE212" i="1"/>
  <c r="U212" i="1"/>
  <c r="Z223" i="1"/>
  <c r="X222" i="1"/>
  <c r="Y221" i="1"/>
  <c r="W220" i="1"/>
  <c r="X219" i="1"/>
  <c r="V218" i="1"/>
  <c r="AF216" i="1"/>
  <c r="U216" i="1"/>
  <c r="AE214" i="1"/>
  <c r="AF213" i="1"/>
  <c r="AD212" i="1"/>
  <c r="AF223" i="1"/>
  <c r="AD222" i="1"/>
  <c r="AB221" i="1"/>
  <c r="AC220" i="1"/>
  <c r="AA219" i="1"/>
  <c r="AB218" i="1"/>
  <c r="Z217" i="1"/>
  <c r="X216" i="1"/>
  <c r="Y215" i="1"/>
  <c r="W214" i="1"/>
  <c r="X213" i="1"/>
  <c r="V212" i="1"/>
  <c r="AF222" i="1"/>
  <c r="AE220" i="1"/>
  <c r="AD218" i="1"/>
  <c r="AC216" i="1"/>
  <c r="AB214" i="1"/>
  <c r="X212" i="1"/>
  <c r="AE222" i="1"/>
  <c r="AD220" i="1"/>
  <c r="AC218" i="1"/>
  <c r="AB216" i="1"/>
  <c r="X214" i="1"/>
  <c r="W212" i="1"/>
  <c r="AB217" i="1"/>
  <c r="W222" i="1"/>
  <c r="V220" i="1"/>
  <c r="U218" i="1"/>
  <c r="AF215" i="1"/>
  <c r="AB213" i="1"/>
  <c r="V222" i="1"/>
  <c r="U220" i="1"/>
  <c r="AF217" i="1"/>
  <c r="AB215" i="1"/>
  <c r="AA213" i="1"/>
  <c r="AF219" i="1"/>
  <c r="Z213" i="1"/>
  <c r="AF221" i="1"/>
  <c r="AB219" i="1"/>
  <c r="AA217" i="1"/>
  <c r="Z215" i="1"/>
  <c r="Y213" i="1"/>
  <c r="Y223" i="1"/>
  <c r="X221" i="1"/>
  <c r="AF218" i="1"/>
  <c r="AE216" i="1"/>
  <c r="AD214" i="1"/>
  <c r="AC212" i="1"/>
  <c r="X223" i="1"/>
  <c r="AF220" i="1"/>
  <c r="AE218" i="1"/>
  <c r="AD216" i="1"/>
  <c r="AC214" i="1"/>
  <c r="AB212" i="1"/>
  <c r="U222" i="1"/>
  <c r="AA215" i="1"/>
  <c r="Z363" i="1"/>
  <c r="AD362" i="1"/>
  <c r="V362" i="1"/>
  <c r="Z361" i="1"/>
  <c r="AD360" i="1"/>
  <c r="V360" i="1"/>
  <c r="Z359" i="1"/>
  <c r="AD358" i="1"/>
  <c r="V358" i="1"/>
  <c r="Z357" i="1"/>
  <c r="AD356" i="1"/>
  <c r="V356" i="1"/>
  <c r="Z355" i="1"/>
  <c r="AD354" i="1"/>
  <c r="V354" i="1"/>
  <c r="Z353" i="1"/>
  <c r="AD352" i="1"/>
  <c r="V352" i="1"/>
  <c r="X363" i="1"/>
  <c r="AA362" i="1"/>
  <c r="AD361" i="1"/>
  <c r="U361" i="1"/>
  <c r="X360" i="1"/>
  <c r="AA359" i="1"/>
  <c r="AC358" i="1"/>
  <c r="AF357" i="1"/>
  <c r="W357" i="1"/>
  <c r="Z356" i="1"/>
  <c r="AC355" i="1"/>
  <c r="AF354" i="1"/>
  <c r="W354" i="1"/>
  <c r="Y353" i="1"/>
  <c r="AB352" i="1"/>
  <c r="AF363" i="1"/>
  <c r="W363" i="1"/>
  <c r="Z362" i="1"/>
  <c r="AC361" i="1"/>
  <c r="AF360" i="1"/>
  <c r="W360" i="1"/>
  <c r="Y359" i="1"/>
  <c r="AB358" i="1"/>
  <c r="AE357" i="1"/>
  <c r="V357" i="1"/>
  <c r="Y356" i="1"/>
  <c r="AB355" i="1"/>
  <c r="AE354" i="1"/>
  <c r="U354" i="1"/>
  <c r="X353" i="1"/>
  <c r="AA352" i="1"/>
  <c r="AE363" i="1"/>
  <c r="V363" i="1"/>
  <c r="Y362" i="1"/>
  <c r="AB361" i="1"/>
  <c r="AE360" i="1"/>
  <c r="U360" i="1"/>
  <c r="X359" i="1"/>
  <c r="AA358" i="1"/>
  <c r="AD357" i="1"/>
  <c r="U357" i="1"/>
  <c r="X356" i="1"/>
  <c r="AA355" i="1"/>
  <c r="AC354" i="1"/>
  <c r="AF353" i="1"/>
  <c r="W353" i="1"/>
  <c r="Z352" i="1"/>
  <c r="Y363" i="1"/>
  <c r="AB362" i="1"/>
  <c r="AE361" i="1"/>
  <c r="V361" i="1"/>
  <c r="Y360" i="1"/>
  <c r="AB359" i="1"/>
  <c r="AE358" i="1"/>
  <c r="U358" i="1"/>
  <c r="X357" i="1"/>
  <c r="AA356" i="1"/>
  <c r="AD355" i="1"/>
  <c r="U355" i="1"/>
  <c r="X354" i="1"/>
  <c r="AA353" i="1"/>
  <c r="AC352" i="1"/>
  <c r="U352" i="1"/>
  <c r="AE362" i="1"/>
  <c r="X361" i="1"/>
  <c r="AD359" i="1"/>
  <c r="X358" i="1"/>
  <c r="AC356" i="1"/>
  <c r="W355" i="1"/>
  <c r="AC353" i="1"/>
  <c r="W352" i="1"/>
  <c r="AC362" i="1"/>
  <c r="W361" i="1"/>
  <c r="AC359" i="1"/>
  <c r="W358" i="1"/>
  <c r="AB356" i="1"/>
  <c r="V355" i="1"/>
  <c r="AB353" i="1"/>
  <c r="AD363" i="1"/>
  <c r="X362" i="1"/>
  <c r="AC360" i="1"/>
  <c r="W359" i="1"/>
  <c r="AC357" i="1"/>
  <c r="W356" i="1"/>
  <c r="AB354" i="1"/>
  <c r="V353" i="1"/>
  <c r="AF362" i="1"/>
  <c r="Y361" i="1"/>
  <c r="AE359" i="1"/>
  <c r="Y358" i="1"/>
  <c r="AE356" i="1"/>
  <c r="X355" i="1"/>
  <c r="AD353" i="1"/>
  <c r="X352" i="1"/>
  <c r="AB363" i="1"/>
  <c r="AA360" i="1"/>
  <c r="AA357" i="1"/>
  <c r="Z354" i="1"/>
  <c r="AA363" i="1"/>
  <c r="Z360" i="1"/>
  <c r="Y357" i="1"/>
  <c r="Y354" i="1"/>
  <c r="U363" i="1"/>
  <c r="AF359" i="1"/>
  <c r="AF356" i="1"/>
  <c r="AE353" i="1"/>
  <c r="W362" i="1"/>
  <c r="V359" i="1"/>
  <c r="U356" i="1"/>
  <c r="U353" i="1"/>
  <c r="U362" i="1"/>
  <c r="U359" i="1"/>
  <c r="AF355" i="1"/>
  <c r="AF352" i="1"/>
  <c r="AF361" i="1"/>
  <c r="AF358" i="1"/>
  <c r="AE355" i="1"/>
  <c r="AE352" i="1"/>
  <c r="AA361" i="1"/>
  <c r="Z358" i="1"/>
  <c r="Y355" i="1"/>
  <c r="Y352" i="1"/>
  <c r="AC363" i="1"/>
  <c r="AB360" i="1"/>
  <c r="AB357" i="1"/>
  <c r="AA354" i="1"/>
  <c r="AE251" i="2"/>
  <c r="W251" i="2"/>
  <c r="AA250" i="2"/>
  <c r="AE249" i="2"/>
  <c r="W249" i="2"/>
  <c r="AA248" i="2"/>
  <c r="AE247" i="2"/>
  <c r="W247" i="2"/>
  <c r="AA246" i="2"/>
  <c r="AE245" i="2"/>
  <c r="W245" i="2"/>
  <c r="AA244" i="2"/>
  <c r="AE243" i="2"/>
  <c r="W243" i="2"/>
  <c r="AA242" i="2"/>
  <c r="AE241" i="2"/>
  <c r="W241" i="2"/>
  <c r="AA240" i="2"/>
  <c r="AD251" i="2"/>
  <c r="V251" i="2"/>
  <c r="Z250" i="2"/>
  <c r="AD249" i="2"/>
  <c r="V249" i="2"/>
  <c r="Z248" i="2"/>
  <c r="AD247" i="2"/>
  <c r="V247" i="2"/>
  <c r="Z246" i="2"/>
  <c r="AD245" i="2"/>
  <c r="V245" i="2"/>
  <c r="Z244" i="2"/>
  <c r="AD243" i="2"/>
  <c r="V243" i="2"/>
  <c r="Z242" i="2"/>
  <c r="AD241" i="2"/>
  <c r="V241" i="2"/>
  <c r="Z240" i="2"/>
  <c r="AF251" i="2"/>
  <c r="X251" i="2"/>
  <c r="AB250" i="2"/>
  <c r="AF249" i="2"/>
  <c r="Z251" i="2"/>
  <c r="X250" i="2"/>
  <c r="Y249" i="2"/>
  <c r="Y248" i="2"/>
  <c r="AA247" i="2"/>
  <c r="AC246" i="2"/>
  <c r="AC245" i="2"/>
  <c r="AE244" i="2"/>
  <c r="U244" i="2"/>
  <c r="U243" i="2"/>
  <c r="W242" i="2"/>
  <c r="Y241" i="2"/>
  <c r="Y240" i="2"/>
  <c r="Y251" i="2"/>
  <c r="W250" i="2"/>
  <c r="X249" i="2"/>
  <c r="X248" i="2"/>
  <c r="Z247" i="2"/>
  <c r="AB246" i="2"/>
  <c r="AB245" i="2"/>
  <c r="AD244" i="2"/>
  <c r="AF243" i="2"/>
  <c r="AF242" i="2"/>
  <c r="V242" i="2"/>
  <c r="X241" i="2"/>
  <c r="X240" i="2"/>
  <c r="U251" i="2"/>
  <c r="V250" i="2"/>
  <c r="U249" i="2"/>
  <c r="W248" i="2"/>
  <c r="Y247" i="2"/>
  <c r="Y246" i="2"/>
  <c r="AA245" i="2"/>
  <c r="AC244" i="2"/>
  <c r="AC243" i="2"/>
  <c r="AE242" i="2"/>
  <c r="U242" i="2"/>
  <c r="U241" i="2"/>
  <c r="W240" i="2"/>
  <c r="AA251" i="2"/>
  <c r="Y250" i="2"/>
  <c r="Z249" i="2"/>
  <c r="AB248" i="2"/>
  <c r="AB247" i="2"/>
  <c r="AD246" i="2"/>
  <c r="AF245" i="2"/>
  <c r="AF244" i="2"/>
  <c r="V244" i="2"/>
  <c r="X243" i="2"/>
  <c r="X242" i="2"/>
  <c r="Z241" i="2"/>
  <c r="AB240" i="2"/>
  <c r="AE250" i="2"/>
  <c r="AE248" i="2"/>
  <c r="U247" i="2"/>
  <c r="Y245" i="2"/>
  <c r="AA243" i="2"/>
  <c r="AC241" i="2"/>
  <c r="AD250" i="2"/>
  <c r="AD248" i="2"/>
  <c r="AF246" i="2"/>
  <c r="X245" i="2"/>
  <c r="Z243" i="2"/>
  <c r="AB241" i="2"/>
  <c r="U240" i="2"/>
  <c r="AC250" i="2"/>
  <c r="AC248" i="2"/>
  <c r="AE246" i="2"/>
  <c r="U245" i="2"/>
  <c r="Y243" i="2"/>
  <c r="AA241" i="2"/>
  <c r="AF250" i="2"/>
  <c r="AF248" i="2"/>
  <c r="X247" i="2"/>
  <c r="Z245" i="2"/>
  <c r="AB243" i="2"/>
  <c r="AF241" i="2"/>
  <c r="V240" i="2"/>
  <c r="AA249" i="2"/>
  <c r="U246" i="2"/>
  <c r="Y242" i="2"/>
  <c r="V248" i="2"/>
  <c r="AB244" i="2"/>
  <c r="AF240" i="2"/>
  <c r="U248" i="2"/>
  <c r="Y244" i="2"/>
  <c r="AE240" i="2"/>
  <c r="AB251" i="2"/>
  <c r="AC247" i="2"/>
  <c r="W244" i="2"/>
  <c r="AC240" i="2"/>
  <c r="U250" i="2"/>
  <c r="X246" i="2"/>
  <c r="AD242" i="2"/>
  <c r="AB249" i="2"/>
  <c r="V246" i="2"/>
  <c r="AB242" i="2"/>
  <c r="W246" i="2"/>
  <c r="X244" i="2"/>
  <c r="AC242" i="2"/>
  <c r="AD240" i="2"/>
  <c r="AC251" i="2"/>
  <c r="AC249" i="2"/>
  <c r="AF247" i="2"/>
  <c r="Z265" i="3"/>
  <c r="AD264" i="3"/>
  <c r="V264" i="3"/>
  <c r="Z263" i="3"/>
  <c r="AD262" i="3"/>
  <c r="V262" i="3"/>
  <c r="Z261" i="3"/>
  <c r="AD260" i="3"/>
  <c r="V260" i="3"/>
  <c r="Z259" i="3"/>
  <c r="AD258" i="3"/>
  <c r="V258" i="3"/>
  <c r="Z257" i="3"/>
  <c r="AD256" i="3"/>
  <c r="V256" i="3"/>
  <c r="Z255" i="3"/>
  <c r="AD254" i="3"/>
  <c r="V254" i="3"/>
  <c r="AA265" i="3"/>
  <c r="AC264" i="3"/>
  <c r="AF263" i="3"/>
  <c r="W263" i="3"/>
  <c r="Z262" i="3"/>
  <c r="AC261" i="3"/>
  <c r="AF260" i="3"/>
  <c r="W260" i="3"/>
  <c r="Y259" i="3"/>
  <c r="AB258" i="3"/>
  <c r="AE257" i="3"/>
  <c r="V257" i="3"/>
  <c r="Y256" i="3"/>
  <c r="AB255" i="3"/>
  <c r="AE254" i="3"/>
  <c r="AC265" i="3"/>
  <c r="AE264" i="3"/>
  <c r="AE263" i="3"/>
  <c r="U263" i="3"/>
  <c r="W262" i="3"/>
  <c r="X261" i="3"/>
  <c r="Z260" i="3"/>
  <c r="AB259" i="3"/>
  <c r="AC258" i="3"/>
  <c r="AD257" i="3"/>
  <c r="AF256" i="3"/>
  <c r="U256" i="3"/>
  <c r="W255" i="3"/>
  <c r="Y254" i="3"/>
  <c r="AB265" i="3"/>
  <c r="AB264" i="3"/>
  <c r="AD263" i="3"/>
  <c r="AF262" i="3"/>
  <c r="U262" i="3"/>
  <c r="W261" i="3"/>
  <c r="Y260" i="3"/>
  <c r="AA259" i="3"/>
  <c r="AA258" i="3"/>
  <c r="AC257" i="3"/>
  <c r="AE256" i="3"/>
  <c r="AF255" i="3"/>
  <c r="V255" i="3"/>
  <c r="X254" i="3"/>
  <c r="Y265" i="3"/>
  <c r="AA264" i="3"/>
  <c r="AC263" i="3"/>
  <c r="AE262" i="3"/>
  <c r="AF261" i="3"/>
  <c r="V261" i="3"/>
  <c r="X260" i="3"/>
  <c r="X259" i="3"/>
  <c r="Z258" i="3"/>
  <c r="AB257" i="3"/>
  <c r="AC256" i="3"/>
  <c r="AE255" i="3"/>
  <c r="U255" i="3"/>
  <c r="W254" i="3"/>
  <c r="AF265" i="3"/>
  <c r="V265" i="3"/>
  <c r="X264" i="3"/>
  <c r="Y263" i="3"/>
  <c r="AA262" i="3"/>
  <c r="AB261" i="3"/>
  <c r="AC260" i="3"/>
  <c r="AE259" i="3"/>
  <c r="U259" i="3"/>
  <c r="W258" i="3"/>
  <c r="X257" i="3"/>
  <c r="Z256" i="3"/>
  <c r="AA255" i="3"/>
  <c r="AB254" i="3"/>
  <c r="Y264" i="3"/>
  <c r="AB262" i="3"/>
  <c r="AE260" i="3"/>
  <c r="V259" i="3"/>
  <c r="Y257" i="3"/>
  <c r="AC255" i="3"/>
  <c r="AE265" i="3"/>
  <c r="W264" i="3"/>
  <c r="Y262" i="3"/>
  <c r="AB260" i="3"/>
  <c r="AF258" i="3"/>
  <c r="W257" i="3"/>
  <c r="Y255" i="3"/>
  <c r="AD265" i="3"/>
  <c r="U264" i="3"/>
  <c r="X262" i="3"/>
  <c r="AA260" i="3"/>
  <c r="AE258" i="3"/>
  <c r="U257" i="3"/>
  <c r="X255" i="3"/>
  <c r="AF264" i="3"/>
  <c r="V263" i="3"/>
  <c r="Y261" i="3"/>
  <c r="AC259" i="3"/>
  <c r="AF257" i="3"/>
  <c r="W256" i="3"/>
  <c r="Z254" i="3"/>
  <c r="AA263" i="3"/>
  <c r="AF259" i="3"/>
  <c r="AA256" i="3"/>
  <c r="X263" i="3"/>
  <c r="AD259" i="3"/>
  <c r="X256" i="3"/>
  <c r="AC262" i="3"/>
  <c r="W259" i="3"/>
  <c r="AD255" i="3"/>
  <c r="AB263" i="3"/>
  <c r="U260" i="3"/>
  <c r="AB256" i="3"/>
  <c r="U261" i="3"/>
  <c r="U254" i="3"/>
  <c r="X265" i="3"/>
  <c r="Y258" i="3"/>
  <c r="W265" i="3"/>
  <c r="X258" i="3"/>
  <c r="AA261" i="3"/>
  <c r="AA254" i="3"/>
  <c r="Z264" i="3"/>
  <c r="AE261" i="3"/>
  <c r="AD261" i="3"/>
  <c r="U258" i="3"/>
  <c r="AF254" i="3"/>
  <c r="AC254" i="3"/>
  <c r="U265" i="3"/>
  <c r="AA257" i="3"/>
  <c r="AB307" i="3"/>
  <c r="AF306" i="3"/>
  <c r="X306" i="3"/>
  <c r="AB305" i="3"/>
  <c r="AF304" i="3"/>
  <c r="X304" i="3"/>
  <c r="AB303" i="3"/>
  <c r="AF302" i="3"/>
  <c r="X302" i="3"/>
  <c r="AB301" i="3"/>
  <c r="AF300" i="3"/>
  <c r="X300" i="3"/>
  <c r="AB299" i="3"/>
  <c r="AF298" i="3"/>
  <c r="X298" i="3"/>
  <c r="AB297" i="3"/>
  <c r="AF296" i="3"/>
  <c r="X296" i="3"/>
  <c r="Y307" i="3"/>
  <c r="AB306" i="3"/>
  <c r="AE305" i="3"/>
  <c r="V305" i="3"/>
  <c r="Y304" i="3"/>
  <c r="AA303" i="3"/>
  <c r="AD302" i="3"/>
  <c r="U302" i="3"/>
  <c r="X301" i="3"/>
  <c r="AA300" i="3"/>
  <c r="AD299" i="3"/>
  <c r="U299" i="3"/>
  <c r="W298" i="3"/>
  <c r="Z297" i="3"/>
  <c r="AC296" i="3"/>
  <c r="U296" i="3"/>
  <c r="X307" i="3"/>
  <c r="AA306" i="3"/>
  <c r="AD305" i="3"/>
  <c r="U305" i="3"/>
  <c r="W304" i="3"/>
  <c r="Z303" i="3"/>
  <c r="AC302" i="3"/>
  <c r="AF301" i="3"/>
  <c r="W301" i="3"/>
  <c r="Z300" i="3"/>
  <c r="AC299" i="3"/>
  <c r="AE298" i="3"/>
  <c r="V298" i="3"/>
  <c r="Y297" i="3"/>
  <c r="AB296" i="3"/>
  <c r="Z307" i="3"/>
  <c r="Y306" i="3"/>
  <c r="Y305" i="3"/>
  <c r="Z304" i="3"/>
  <c r="X303" i="3"/>
  <c r="Y302" i="3"/>
  <c r="Y301" i="3"/>
  <c r="W300" i="3"/>
  <c r="X299" i="3"/>
  <c r="Y298" i="3"/>
  <c r="W297" i="3"/>
  <c r="W296" i="3"/>
  <c r="W307" i="3"/>
  <c r="W306" i="3"/>
  <c r="X305" i="3"/>
  <c r="V304" i="3"/>
  <c r="W303" i="3"/>
  <c r="W302" i="3"/>
  <c r="V301" i="3"/>
  <c r="V300" i="3"/>
  <c r="W299" i="3"/>
  <c r="U298" i="3"/>
  <c r="V297" i="3"/>
  <c r="V296" i="3"/>
  <c r="V307" i="3"/>
  <c r="V306" i="3"/>
  <c r="W305" i="3"/>
  <c r="U304" i="3"/>
  <c r="V303" i="3"/>
  <c r="V302" i="3"/>
  <c r="U301" i="3"/>
  <c r="U300" i="3"/>
  <c r="V299" i="3"/>
  <c r="AF297" i="3"/>
  <c r="U297" i="3"/>
  <c r="AD307" i="3"/>
  <c r="AD306" i="3"/>
  <c r="AC305" i="3"/>
  <c r="AC304" i="3"/>
  <c r="AD303" i="3"/>
  <c r="AB302" i="3"/>
  <c r="AC301" i="3"/>
  <c r="AC300" i="3"/>
  <c r="AA299" i="3"/>
  <c r="AB298" i="3"/>
  <c r="AC297" i="3"/>
  <c r="AA296" i="3"/>
  <c r="AE306" i="3"/>
  <c r="AD304" i="3"/>
  <c r="AE302" i="3"/>
  <c r="AD300" i="3"/>
  <c r="AC298" i="3"/>
  <c r="AD296" i="3"/>
  <c r="AC306" i="3"/>
  <c r="AB304" i="3"/>
  <c r="AA302" i="3"/>
  <c r="AB300" i="3"/>
  <c r="AA298" i="3"/>
  <c r="Z296" i="3"/>
  <c r="Z306" i="3"/>
  <c r="AA304" i="3"/>
  <c r="Z302" i="3"/>
  <c r="Y300" i="3"/>
  <c r="Z298" i="3"/>
  <c r="Y296" i="3"/>
  <c r="AA307" i="3"/>
  <c r="Z305" i="3"/>
  <c r="Y303" i="3"/>
  <c r="Z301" i="3"/>
  <c r="Y299" i="3"/>
  <c r="X297" i="3"/>
  <c r="AC307" i="3"/>
  <c r="AC303" i="3"/>
  <c r="Z299" i="3"/>
  <c r="U307" i="3"/>
  <c r="U303" i="3"/>
  <c r="AD298" i="3"/>
  <c r="U306" i="3"/>
  <c r="AE301" i="3"/>
  <c r="AE297" i="3"/>
  <c r="AE307" i="3"/>
  <c r="AE303" i="3"/>
  <c r="AE299" i="3"/>
  <c r="AF303" i="3"/>
  <c r="AD301" i="3"/>
  <c r="AA301" i="3"/>
  <c r="AE304" i="3"/>
  <c r="AE296" i="3"/>
  <c r="AF299" i="3"/>
  <c r="AD297" i="3"/>
  <c r="AA297" i="3"/>
  <c r="AF305" i="3"/>
  <c r="AA305" i="3"/>
  <c r="AE300" i="3"/>
  <c r="AF307" i="3"/>
  <c r="AD293" i="2"/>
  <c r="V293" i="2"/>
  <c r="Z292" i="2"/>
  <c r="AD291" i="2"/>
  <c r="V291" i="2"/>
  <c r="Z290" i="2"/>
  <c r="AD289" i="2"/>
  <c r="V289" i="2"/>
  <c r="Z288" i="2"/>
  <c r="AD287" i="2"/>
  <c r="V287" i="2"/>
  <c r="Z286" i="2"/>
  <c r="AD285" i="2"/>
  <c r="V285" i="2"/>
  <c r="Z284" i="2"/>
  <c r="AD283" i="2"/>
  <c r="V283" i="2"/>
  <c r="Z282" i="2"/>
  <c r="Y293" i="2"/>
  <c r="AC292" i="2"/>
  <c r="U292" i="2"/>
  <c r="Y291" i="2"/>
  <c r="AC290" i="2"/>
  <c r="U290" i="2"/>
  <c r="Y289" i="2"/>
  <c r="AC288" i="2"/>
  <c r="U288" i="2"/>
  <c r="Y287" i="2"/>
  <c r="AC286" i="2"/>
  <c r="U286" i="2"/>
  <c r="Y285" i="2"/>
  <c r="AC284" i="2"/>
  <c r="U284" i="2"/>
  <c r="Y283" i="2"/>
  <c r="AC282" i="2"/>
  <c r="Z293" i="2"/>
  <c r="AA292" i="2"/>
  <c r="AB291" i="2"/>
  <c r="AD290" i="2"/>
  <c r="AE289" i="2"/>
  <c r="AF288" i="2"/>
  <c r="V288" i="2"/>
  <c r="W287" i="2"/>
  <c r="X286" i="2"/>
  <c r="Z285" i="2"/>
  <c r="AA284" i="2"/>
  <c r="AB283" i="2"/>
  <c r="AD282" i="2"/>
  <c r="X293" i="2"/>
  <c r="Y292" i="2"/>
  <c r="AA291" i="2"/>
  <c r="AB290" i="2"/>
  <c r="AC289" i="2"/>
  <c r="AE288" i="2"/>
  <c r="AF287" i="2"/>
  <c r="U287" i="2"/>
  <c r="W286" i="2"/>
  <c r="X285" i="2"/>
  <c r="Y284" i="2"/>
  <c r="AA283" i="2"/>
  <c r="AB282" i="2"/>
  <c r="W293" i="2"/>
  <c r="X292" i="2"/>
  <c r="Z291" i="2"/>
  <c r="AA290" i="2"/>
  <c r="AB289" i="2"/>
  <c r="AD288" i="2"/>
  <c r="AE287" i="2"/>
  <c r="AF286" i="2"/>
  <c r="V286" i="2"/>
  <c r="W285" i="2"/>
  <c r="X284" i="2"/>
  <c r="Z283" i="2"/>
  <c r="AA282" i="2"/>
  <c r="AA293" i="2"/>
  <c r="AB292" i="2"/>
  <c r="AC291" i="2"/>
  <c r="AE290" i="2"/>
  <c r="AF289" i="2"/>
  <c r="U289" i="2"/>
  <c r="W288" i="2"/>
  <c r="X287" i="2"/>
  <c r="Y286" i="2"/>
  <c r="AA285" i="2"/>
  <c r="AB284" i="2"/>
  <c r="AC283" i="2"/>
  <c r="AE282" i="2"/>
  <c r="U282" i="2"/>
  <c r="AC293" i="2"/>
  <c r="AF291" i="2"/>
  <c r="W290" i="2"/>
  <c r="Y288" i="2"/>
  <c r="AB286" i="2"/>
  <c r="AE284" i="2"/>
  <c r="U283" i="2"/>
  <c r="AB293" i="2"/>
  <c r="AE291" i="2"/>
  <c r="V290" i="2"/>
  <c r="X288" i="2"/>
  <c r="AA286" i="2"/>
  <c r="AD284" i="2"/>
  <c r="AF282" i="2"/>
  <c r="U293" i="2"/>
  <c r="X291" i="2"/>
  <c r="AA289" i="2"/>
  <c r="AC287" i="2"/>
  <c r="AF285" i="2"/>
  <c r="W284" i="2"/>
  <c r="Y282" i="2"/>
  <c r="AE293" i="2"/>
  <c r="V292" i="2"/>
  <c r="X290" i="2"/>
  <c r="AA288" i="2"/>
  <c r="AD286" i="2"/>
  <c r="AF284" i="2"/>
  <c r="W283" i="2"/>
  <c r="U291" i="2"/>
  <c r="AA287" i="2"/>
  <c r="AF283" i="2"/>
  <c r="AF290" i="2"/>
  <c r="Z287" i="2"/>
  <c r="AE283" i="2"/>
  <c r="AF293" i="2"/>
  <c r="Y290" i="2"/>
  <c r="AE286" i="2"/>
  <c r="X283" i="2"/>
  <c r="W291" i="2"/>
  <c r="AB287" i="2"/>
  <c r="V284" i="2"/>
  <c r="AB288" i="2"/>
  <c r="AF292" i="2"/>
  <c r="AE285" i="2"/>
  <c r="AE292" i="2"/>
  <c r="AC285" i="2"/>
  <c r="W292" i="2"/>
  <c r="U285" i="2"/>
  <c r="Z289" i="2"/>
  <c r="X282" i="2"/>
  <c r="X289" i="2"/>
  <c r="W282" i="2"/>
  <c r="W289" i="2"/>
  <c r="V282" i="2"/>
  <c r="AD292" i="2"/>
  <c r="AB285" i="2"/>
  <c r="AP139" i="11"/>
  <c r="AQ136" i="11"/>
  <c r="AO134" i="11"/>
  <c r="AP131" i="11"/>
  <c r="AQ128" i="11"/>
  <c r="AO139" i="11"/>
  <c r="AP136" i="11"/>
  <c r="AQ133" i="11"/>
  <c r="AO131" i="11"/>
  <c r="AP128" i="11"/>
  <c r="AQ137" i="11"/>
  <c r="AO135" i="11"/>
  <c r="AP132" i="11"/>
  <c r="AQ129" i="11"/>
  <c r="AO137" i="11"/>
  <c r="AQ132" i="11"/>
  <c r="AO136" i="11"/>
  <c r="AO132" i="11"/>
  <c r="AO128" i="11"/>
  <c r="AQ135" i="11"/>
  <c r="AQ131" i="11"/>
  <c r="AP138" i="11"/>
  <c r="AP134" i="11"/>
  <c r="AO130" i="11"/>
  <c r="AQ138" i="11"/>
  <c r="AP130" i="11"/>
  <c r="AO138" i="11"/>
  <c r="AP129" i="11"/>
  <c r="AP137" i="11"/>
  <c r="AO129" i="11"/>
  <c r="AP133" i="11"/>
  <c r="AQ139" i="11"/>
  <c r="AQ130" i="11"/>
  <c r="AP135" i="11"/>
  <c r="AQ134" i="11"/>
  <c r="AO133" i="11"/>
  <c r="AB363" i="3"/>
  <c r="AF362" i="3"/>
  <c r="X362" i="3"/>
  <c r="AB361" i="3"/>
  <c r="AF360" i="3"/>
  <c r="X360" i="3"/>
  <c r="AB359" i="3"/>
  <c r="AF358" i="3"/>
  <c r="X358" i="3"/>
  <c r="AB357" i="3"/>
  <c r="AF356" i="3"/>
  <c r="X356" i="3"/>
  <c r="AB355" i="3"/>
  <c r="AF354" i="3"/>
  <c r="X354" i="3"/>
  <c r="AB353" i="3"/>
  <c r="AF352" i="3"/>
  <c r="X352" i="3"/>
  <c r="AA363" i="3"/>
  <c r="AE362" i="3"/>
  <c r="W362" i="3"/>
  <c r="AA361" i="3"/>
  <c r="AE360" i="3"/>
  <c r="W360" i="3"/>
  <c r="AA359" i="3"/>
  <c r="AE358" i="3"/>
  <c r="W358" i="3"/>
  <c r="AA357" i="3"/>
  <c r="AE356" i="3"/>
  <c r="W356" i="3"/>
  <c r="AA355" i="3"/>
  <c r="AE354" i="3"/>
  <c r="W354" i="3"/>
  <c r="AA353" i="3"/>
  <c r="AE352" i="3"/>
  <c r="W352" i="3"/>
  <c r="AE363" i="3"/>
  <c r="W363" i="3"/>
  <c r="AA362" i="3"/>
  <c r="AE361" i="3"/>
  <c r="W361" i="3"/>
  <c r="AA360" i="3"/>
  <c r="AE359" i="3"/>
  <c r="W359" i="3"/>
  <c r="AA358" i="3"/>
  <c r="AE357" i="3"/>
  <c r="W357" i="3"/>
  <c r="AA356" i="3"/>
  <c r="AE355" i="3"/>
  <c r="W355" i="3"/>
  <c r="AA354" i="3"/>
  <c r="AE353" i="3"/>
  <c r="W353" i="3"/>
  <c r="AA352" i="3"/>
  <c r="V363" i="3"/>
  <c r="U362" i="3"/>
  <c r="U361" i="3"/>
  <c r="AF359" i="3"/>
  <c r="AD358" i="3"/>
  <c r="AD357" i="3"/>
  <c r="AC356" i="3"/>
  <c r="AC355" i="3"/>
  <c r="AB354" i="3"/>
  <c r="Z353" i="3"/>
  <c r="Z352" i="3"/>
  <c r="U363" i="3"/>
  <c r="AF361" i="3"/>
  <c r="AD360" i="3"/>
  <c r="AD359" i="3"/>
  <c r="AC358" i="3"/>
  <c r="AC357" i="3"/>
  <c r="AB356" i="3"/>
  <c r="Z355" i="3"/>
  <c r="Z354" i="3"/>
  <c r="Y353" i="3"/>
  <c r="Y352" i="3"/>
  <c r="AC363" i="3"/>
  <c r="AB362" i="3"/>
  <c r="Z361" i="3"/>
  <c r="Z360" i="3"/>
  <c r="Y359" i="3"/>
  <c r="Y358" i="3"/>
  <c r="X357" i="3"/>
  <c r="V356" i="3"/>
  <c r="V355" i="3"/>
  <c r="U354" i="3"/>
  <c r="U353" i="3"/>
  <c r="U352" i="3"/>
  <c r="AD363" i="3"/>
  <c r="V362" i="3"/>
  <c r="Y360" i="3"/>
  <c r="AB358" i="3"/>
  <c r="U357" i="3"/>
  <c r="X355" i="3"/>
  <c r="AC353" i="3"/>
  <c r="Z363" i="3"/>
  <c r="AD361" i="3"/>
  <c r="V360" i="3"/>
  <c r="Z358" i="3"/>
  <c r="AD356" i="3"/>
  <c r="U355" i="3"/>
  <c r="X353" i="3"/>
  <c r="Y363" i="3"/>
  <c r="AC361" i="3"/>
  <c r="U360" i="3"/>
  <c r="V358" i="3"/>
  <c r="Z356" i="3"/>
  <c r="AD354" i="3"/>
  <c r="V353" i="3"/>
  <c r="AC362" i="3"/>
  <c r="V361" i="3"/>
  <c r="X359" i="3"/>
  <c r="Z357" i="3"/>
  <c r="AF355" i="3"/>
  <c r="V354" i="3"/>
  <c r="AB352" i="3"/>
  <c r="X361" i="3"/>
  <c r="AF357" i="3"/>
  <c r="Y354" i="3"/>
  <c r="AC360" i="3"/>
  <c r="Y357" i="3"/>
  <c r="AF353" i="3"/>
  <c r="AF363" i="3"/>
  <c r="AB360" i="3"/>
  <c r="V357" i="3"/>
  <c r="AD353" i="3"/>
  <c r="Y362" i="3"/>
  <c r="U359" i="3"/>
  <c r="Y355" i="3"/>
  <c r="X363" i="3"/>
  <c r="Y356" i="3"/>
  <c r="AD362" i="3"/>
  <c r="U356" i="3"/>
  <c r="Z362" i="3"/>
  <c r="AD355" i="3"/>
  <c r="U358" i="3"/>
  <c r="V359" i="3"/>
  <c r="AC354" i="3"/>
  <c r="AD352" i="3"/>
  <c r="Z359" i="3"/>
  <c r="AC359" i="3"/>
  <c r="AC352" i="3"/>
  <c r="V352" i="3"/>
  <c r="Y361" i="3"/>
  <c r="Z307" i="1"/>
  <c r="AD306" i="1"/>
  <c r="V306" i="1"/>
  <c r="Z305" i="1"/>
  <c r="AD304" i="1"/>
  <c r="V304" i="1"/>
  <c r="Z303" i="1"/>
  <c r="AD302" i="1"/>
  <c r="V302" i="1"/>
  <c r="Z301" i="1"/>
  <c r="AD300" i="1"/>
  <c r="V300" i="1"/>
  <c r="Z299" i="1"/>
  <c r="AD298" i="1"/>
  <c r="V298" i="1"/>
  <c r="Z297" i="1"/>
  <c r="AD296" i="1"/>
  <c r="V296" i="1"/>
  <c r="Y307" i="1"/>
  <c r="AC306" i="1"/>
  <c r="U306" i="1"/>
  <c r="Y305" i="1"/>
  <c r="AC304" i="1"/>
  <c r="U304" i="1"/>
  <c r="Y303" i="1"/>
  <c r="AC302" i="1"/>
  <c r="U302" i="1"/>
  <c r="Y301" i="1"/>
  <c r="AC300" i="1"/>
  <c r="U300" i="1"/>
  <c r="Y299" i="1"/>
  <c r="AC298" i="1"/>
  <c r="U298" i="1"/>
  <c r="Y297" i="1"/>
  <c r="AC296" i="1"/>
  <c r="AF307" i="1"/>
  <c r="X307" i="1"/>
  <c r="AB306" i="1"/>
  <c r="AF305" i="1"/>
  <c r="X305" i="1"/>
  <c r="AB304" i="1"/>
  <c r="AF303" i="1"/>
  <c r="X303" i="1"/>
  <c r="AB302" i="1"/>
  <c r="AF301" i="1"/>
  <c r="X301" i="1"/>
  <c r="AB300" i="1"/>
  <c r="AF299" i="1"/>
  <c r="X299" i="1"/>
  <c r="AB298" i="1"/>
  <c r="AF297" i="1"/>
  <c r="X297" i="1"/>
  <c r="AB296" i="1"/>
  <c r="U296" i="1"/>
  <c r="AA307" i="1"/>
  <c r="AE306" i="1"/>
  <c r="W306" i="1"/>
  <c r="AA305" i="1"/>
  <c r="AE304" i="1"/>
  <c r="W304" i="1"/>
  <c r="AA303" i="1"/>
  <c r="AE302" i="1"/>
  <c r="W302" i="1"/>
  <c r="AA301" i="1"/>
  <c r="AE300" i="1"/>
  <c r="W300" i="1"/>
  <c r="AA299" i="1"/>
  <c r="AE298" i="1"/>
  <c r="W298" i="1"/>
  <c r="AA297" i="1"/>
  <c r="AE296" i="1"/>
  <c r="W296" i="1"/>
  <c r="U307" i="1"/>
  <c r="AC305" i="1"/>
  <c r="Y304" i="1"/>
  <c r="U303" i="1"/>
  <c r="AC301" i="1"/>
  <c r="Y300" i="1"/>
  <c r="U299" i="1"/>
  <c r="AC297" i="1"/>
  <c r="Y296" i="1"/>
  <c r="AF306" i="1"/>
  <c r="AB305" i="1"/>
  <c r="X304" i="1"/>
  <c r="AF302" i="1"/>
  <c r="AB301" i="1"/>
  <c r="X300" i="1"/>
  <c r="AF298" i="1"/>
  <c r="AB297" i="1"/>
  <c r="X296" i="1"/>
  <c r="AE307" i="1"/>
  <c r="AA306" i="1"/>
  <c r="W305" i="1"/>
  <c r="AE303" i="1"/>
  <c r="AA302" i="1"/>
  <c r="W301" i="1"/>
  <c r="AE299" i="1"/>
  <c r="AA298" i="1"/>
  <c r="W297" i="1"/>
  <c r="V307" i="1"/>
  <c r="AD305" i="1"/>
  <c r="Z304" i="1"/>
  <c r="V303" i="1"/>
  <c r="AD301" i="1"/>
  <c r="Z300" i="1"/>
  <c r="V299" i="1"/>
  <c r="AD297" i="1"/>
  <c r="Z296" i="1"/>
  <c r="AC307" i="1"/>
  <c r="U305" i="1"/>
  <c r="Y302" i="1"/>
  <c r="AC299" i="1"/>
  <c r="U297" i="1"/>
  <c r="Y298" i="1"/>
  <c r="AE297" i="1"/>
  <c r="AB307" i="1"/>
  <c r="AF304" i="1"/>
  <c r="X302" i="1"/>
  <c r="AB299" i="1"/>
  <c r="AF296" i="1"/>
  <c r="W307" i="1"/>
  <c r="AA304" i="1"/>
  <c r="AE301" i="1"/>
  <c r="W299" i="1"/>
  <c r="AA296" i="1"/>
  <c r="Z306" i="1"/>
  <c r="AD303" i="1"/>
  <c r="V301" i="1"/>
  <c r="Z298" i="1"/>
  <c r="Y306" i="1"/>
  <c r="AC303" i="1"/>
  <c r="X306" i="1"/>
  <c r="AB303" i="1"/>
  <c r="AF300" i="1"/>
  <c r="X298" i="1"/>
  <c r="AE305" i="1"/>
  <c r="W303" i="1"/>
  <c r="AA300" i="1"/>
  <c r="AD307" i="1"/>
  <c r="V305" i="1"/>
  <c r="Z302" i="1"/>
  <c r="AD299" i="1"/>
  <c r="V297" i="1"/>
  <c r="U301" i="1"/>
  <c r="AB293" i="1"/>
  <c r="AF292" i="1"/>
  <c r="X292" i="1"/>
  <c r="AB291" i="1"/>
  <c r="AF290" i="1"/>
  <c r="X290" i="1"/>
  <c r="AB289" i="1"/>
  <c r="AF288" i="1"/>
  <c r="X288" i="1"/>
  <c r="AB287" i="1"/>
  <c r="AF286" i="1"/>
  <c r="X286" i="1"/>
  <c r="AB285" i="1"/>
  <c r="AF284" i="1"/>
  <c r="X284" i="1"/>
  <c r="AB283" i="1"/>
  <c r="AF282" i="1"/>
  <c r="X282" i="1"/>
  <c r="AA293" i="1"/>
  <c r="AE292" i="1"/>
  <c r="W292" i="1"/>
  <c r="AA291" i="1"/>
  <c r="AE290" i="1"/>
  <c r="W290" i="1"/>
  <c r="AA289" i="1"/>
  <c r="AE288" i="1"/>
  <c r="W288" i="1"/>
  <c r="AA287" i="1"/>
  <c r="AE286" i="1"/>
  <c r="W286" i="1"/>
  <c r="AA285" i="1"/>
  <c r="AE284" i="1"/>
  <c r="W284" i="1"/>
  <c r="AA283" i="1"/>
  <c r="AE282" i="1"/>
  <c r="W282" i="1"/>
  <c r="Z293" i="1"/>
  <c r="AD292" i="1"/>
  <c r="V292" i="1"/>
  <c r="Z291" i="1"/>
  <c r="AD290" i="1"/>
  <c r="V290" i="1"/>
  <c r="Z289" i="1"/>
  <c r="AD288" i="1"/>
  <c r="V288" i="1"/>
  <c r="Z287" i="1"/>
  <c r="AD286" i="1"/>
  <c r="V286" i="1"/>
  <c r="Z285" i="1"/>
  <c r="AD284" i="1"/>
  <c r="V284" i="1"/>
  <c r="Z283" i="1"/>
  <c r="AD282" i="1"/>
  <c r="V282" i="1"/>
  <c r="AC293" i="1"/>
  <c r="U293" i="1"/>
  <c r="Y292" i="1"/>
  <c r="AC291" i="1"/>
  <c r="U291" i="1"/>
  <c r="Y290" i="1"/>
  <c r="AC289" i="1"/>
  <c r="U289" i="1"/>
  <c r="Y288" i="1"/>
  <c r="AC287" i="1"/>
  <c r="U287" i="1"/>
  <c r="Y286" i="1"/>
  <c r="AC285" i="1"/>
  <c r="U285" i="1"/>
  <c r="Y284" i="1"/>
  <c r="AC283" i="1"/>
  <c r="U283" i="1"/>
  <c r="Y282" i="1"/>
  <c r="X293" i="1"/>
  <c r="AF291" i="1"/>
  <c r="AB290" i="1"/>
  <c r="X289" i="1"/>
  <c r="AF287" i="1"/>
  <c r="AB286" i="1"/>
  <c r="X285" i="1"/>
  <c r="AF283" i="1"/>
  <c r="AB282" i="1"/>
  <c r="W293" i="1"/>
  <c r="AE291" i="1"/>
  <c r="AA290" i="1"/>
  <c r="W289" i="1"/>
  <c r="AE287" i="1"/>
  <c r="AA286" i="1"/>
  <c r="W285" i="1"/>
  <c r="AE283" i="1"/>
  <c r="AA282" i="1"/>
  <c r="V293" i="1"/>
  <c r="AD291" i="1"/>
  <c r="Z290" i="1"/>
  <c r="V289" i="1"/>
  <c r="AD287" i="1"/>
  <c r="Z286" i="1"/>
  <c r="V285" i="1"/>
  <c r="AD283" i="1"/>
  <c r="Z282" i="1"/>
  <c r="Y293" i="1"/>
  <c r="U292" i="1"/>
  <c r="AC290" i="1"/>
  <c r="Y289" i="1"/>
  <c r="U288" i="1"/>
  <c r="AC286" i="1"/>
  <c r="Y285" i="1"/>
  <c r="U284" i="1"/>
  <c r="AC282" i="1"/>
  <c r="AC292" i="1"/>
  <c r="U290" i="1"/>
  <c r="Y287" i="1"/>
  <c r="AC284" i="1"/>
  <c r="Y291" i="1"/>
  <c r="U286" i="1"/>
  <c r="AB292" i="1"/>
  <c r="AF289" i="1"/>
  <c r="X287" i="1"/>
  <c r="AB284" i="1"/>
  <c r="U282" i="1"/>
  <c r="Y283" i="1"/>
  <c r="AA292" i="1"/>
  <c r="AE289" i="1"/>
  <c r="W287" i="1"/>
  <c r="AA284" i="1"/>
  <c r="Z292" i="1"/>
  <c r="AD289" i="1"/>
  <c r="V287" i="1"/>
  <c r="Z284" i="1"/>
  <c r="AC288" i="1"/>
  <c r="AF293" i="1"/>
  <c r="X291" i="1"/>
  <c r="AB288" i="1"/>
  <c r="AF285" i="1"/>
  <c r="X283" i="1"/>
  <c r="AE293" i="1"/>
  <c r="W291" i="1"/>
  <c r="AA288" i="1"/>
  <c r="AE285" i="1"/>
  <c r="W283" i="1"/>
  <c r="AD293" i="1"/>
  <c r="V291" i="1"/>
  <c r="Z288" i="1"/>
  <c r="AD285" i="1"/>
  <c r="V283" i="1"/>
  <c r="AF265" i="1"/>
  <c r="X265" i="1"/>
  <c r="AB264" i="1"/>
  <c r="AF263" i="1"/>
  <c r="X263" i="1"/>
  <c r="AB262" i="1"/>
  <c r="AF261" i="1"/>
  <c r="X261" i="1"/>
  <c r="AB260" i="1"/>
  <c r="AF259" i="1"/>
  <c r="X259" i="1"/>
  <c r="AB258" i="1"/>
  <c r="AF257" i="1"/>
  <c r="X257" i="1"/>
  <c r="AB256" i="1"/>
  <c r="AF255" i="1"/>
  <c r="X255" i="1"/>
  <c r="AB254" i="1"/>
  <c r="U254" i="1"/>
  <c r="AE265" i="1"/>
  <c r="W265" i="1"/>
  <c r="AA264" i="1"/>
  <c r="AE263" i="1"/>
  <c r="W263" i="1"/>
  <c r="AA262" i="1"/>
  <c r="AE261" i="1"/>
  <c r="W261" i="1"/>
  <c r="AA260" i="1"/>
  <c r="AE259" i="1"/>
  <c r="W259" i="1"/>
  <c r="AA258" i="1"/>
  <c r="AE257" i="1"/>
  <c r="W257" i="1"/>
  <c r="AA256" i="1"/>
  <c r="AE255" i="1"/>
  <c r="W255" i="1"/>
  <c r="AA254" i="1"/>
  <c r="AD265" i="1"/>
  <c r="V265" i="1"/>
  <c r="Z264" i="1"/>
  <c r="AD263" i="1"/>
  <c r="V263" i="1"/>
  <c r="Z262" i="1"/>
  <c r="AD261" i="1"/>
  <c r="V261" i="1"/>
  <c r="Z260" i="1"/>
  <c r="AD259" i="1"/>
  <c r="V259" i="1"/>
  <c r="Z258" i="1"/>
  <c r="AD257" i="1"/>
  <c r="V257" i="1"/>
  <c r="Z256" i="1"/>
  <c r="AD255" i="1"/>
  <c r="V255" i="1"/>
  <c r="Z254" i="1"/>
  <c r="Y265" i="1"/>
  <c r="AC264" i="1"/>
  <c r="U264" i="1"/>
  <c r="Y263" i="1"/>
  <c r="AC262" i="1"/>
  <c r="U262" i="1"/>
  <c r="Y261" i="1"/>
  <c r="AC260" i="1"/>
  <c r="U260" i="1"/>
  <c r="Y259" i="1"/>
  <c r="AC258" i="1"/>
  <c r="U258" i="1"/>
  <c r="Y257" i="1"/>
  <c r="AC256" i="1"/>
  <c r="U256" i="1"/>
  <c r="Y255" i="1"/>
  <c r="AC254" i="1"/>
  <c r="AB265" i="1"/>
  <c r="X264" i="1"/>
  <c r="AF262" i="1"/>
  <c r="AB261" i="1"/>
  <c r="X260" i="1"/>
  <c r="AF258" i="1"/>
  <c r="AB257" i="1"/>
  <c r="X256" i="1"/>
  <c r="AF254" i="1"/>
  <c r="AA265" i="1"/>
  <c r="W264" i="1"/>
  <c r="AE262" i="1"/>
  <c r="AA261" i="1"/>
  <c r="W260" i="1"/>
  <c r="AE258" i="1"/>
  <c r="AA257" i="1"/>
  <c r="W256" i="1"/>
  <c r="AE254" i="1"/>
  <c r="Z265" i="1"/>
  <c r="V264" i="1"/>
  <c r="AD262" i="1"/>
  <c r="Z261" i="1"/>
  <c r="V260" i="1"/>
  <c r="AD258" i="1"/>
  <c r="Z257" i="1"/>
  <c r="V256" i="1"/>
  <c r="AD254" i="1"/>
  <c r="AC265" i="1"/>
  <c r="Y264" i="1"/>
  <c r="U263" i="1"/>
  <c r="AC261" i="1"/>
  <c r="Y260" i="1"/>
  <c r="U259" i="1"/>
  <c r="AC257" i="1"/>
  <c r="Y256" i="1"/>
  <c r="U255" i="1"/>
  <c r="U265" i="1"/>
  <c r="Y262" i="1"/>
  <c r="AC259" i="1"/>
  <c r="U257" i="1"/>
  <c r="Y254" i="1"/>
  <c r="U261" i="1"/>
  <c r="AF264" i="1"/>
  <c r="X262" i="1"/>
  <c r="AB259" i="1"/>
  <c r="AF256" i="1"/>
  <c r="X254" i="1"/>
  <c r="Y258" i="1"/>
  <c r="AE264" i="1"/>
  <c r="W262" i="1"/>
  <c r="AA259" i="1"/>
  <c r="AE256" i="1"/>
  <c r="W254" i="1"/>
  <c r="AD264" i="1"/>
  <c r="V262" i="1"/>
  <c r="Z259" i="1"/>
  <c r="AD256" i="1"/>
  <c r="V254" i="1"/>
  <c r="AC263" i="1"/>
  <c r="AB263" i="1"/>
  <c r="AF260" i="1"/>
  <c r="X258" i="1"/>
  <c r="AB255" i="1"/>
  <c r="AA263" i="1"/>
  <c r="AE260" i="1"/>
  <c r="W258" i="1"/>
  <c r="AA255" i="1"/>
  <c r="Z263" i="1"/>
  <c r="AD260" i="1"/>
  <c r="V258" i="1"/>
  <c r="Z255" i="1"/>
  <c r="AC255" i="1"/>
  <c r="AU130" i="11"/>
  <c r="AV129" i="11"/>
  <c r="AW128" i="11"/>
  <c r="AT130" i="11"/>
  <c r="AU129" i="11"/>
  <c r="AV128" i="11"/>
  <c r="AX130" i="11"/>
  <c r="AY129" i="11"/>
  <c r="AZ128" i="11"/>
  <c r="AX129" i="11"/>
  <c r="AT128" i="11"/>
  <c r="AZ130" i="11"/>
  <c r="AW129" i="11"/>
  <c r="AS128" i="11"/>
  <c r="AY130" i="11"/>
  <c r="AT129" i="11"/>
  <c r="AR128" i="11"/>
  <c r="AS130" i="11"/>
  <c r="AY128" i="11"/>
  <c r="AV130" i="11"/>
  <c r="AR130" i="11"/>
  <c r="AZ129" i="11"/>
  <c r="AX128" i="11"/>
  <c r="AR129" i="11"/>
  <c r="AU128" i="11"/>
  <c r="AW130" i="11"/>
  <c r="AS129" i="11"/>
  <c r="Z251" i="1"/>
  <c r="AD250" i="1"/>
  <c r="V250" i="1"/>
  <c r="Z249" i="1"/>
  <c r="AD248" i="1"/>
  <c r="V248" i="1"/>
  <c r="Z247" i="1"/>
  <c r="AD246" i="1"/>
  <c r="V246" i="1"/>
  <c r="Z245" i="1"/>
  <c r="AD244" i="1"/>
  <c r="V244" i="1"/>
  <c r="Z243" i="1"/>
  <c r="AD242" i="1"/>
  <c r="V242" i="1"/>
  <c r="Z241" i="1"/>
  <c r="AD240" i="1"/>
  <c r="V240" i="1"/>
  <c r="Y251" i="1"/>
  <c r="AC250" i="1"/>
  <c r="U250" i="1"/>
  <c r="Y249" i="1"/>
  <c r="AC248" i="1"/>
  <c r="U248" i="1"/>
  <c r="Y247" i="1"/>
  <c r="AC246" i="1"/>
  <c r="U246" i="1"/>
  <c r="Y245" i="1"/>
  <c r="AC244" i="1"/>
  <c r="U244" i="1"/>
  <c r="Y243" i="1"/>
  <c r="AC242" i="1"/>
  <c r="U242" i="1"/>
  <c r="Y241" i="1"/>
  <c r="AC240" i="1"/>
  <c r="AF251" i="1"/>
  <c r="X251" i="1"/>
  <c r="AB250" i="1"/>
  <c r="AF249" i="1"/>
  <c r="X249" i="1"/>
  <c r="AB248" i="1"/>
  <c r="AF247" i="1"/>
  <c r="X247" i="1"/>
  <c r="AB246" i="1"/>
  <c r="AF245" i="1"/>
  <c r="X245" i="1"/>
  <c r="AB244" i="1"/>
  <c r="AF243" i="1"/>
  <c r="X243" i="1"/>
  <c r="AB242" i="1"/>
  <c r="AF241" i="1"/>
  <c r="X241" i="1"/>
  <c r="AB240" i="1"/>
  <c r="U240" i="1"/>
  <c r="AA251" i="1"/>
  <c r="AE250" i="1"/>
  <c r="W250" i="1"/>
  <c r="AA249" i="1"/>
  <c r="AE248" i="1"/>
  <c r="W248" i="1"/>
  <c r="AA247" i="1"/>
  <c r="AE246" i="1"/>
  <c r="W246" i="1"/>
  <c r="AA245" i="1"/>
  <c r="AE244" i="1"/>
  <c r="W244" i="1"/>
  <c r="AA243" i="1"/>
  <c r="AE242" i="1"/>
  <c r="W242" i="1"/>
  <c r="AA241" i="1"/>
  <c r="AE240" i="1"/>
  <c r="W240" i="1"/>
  <c r="AD251" i="1"/>
  <c r="Z250" i="1"/>
  <c r="V249" i="1"/>
  <c r="AD247" i="1"/>
  <c r="Z246" i="1"/>
  <c r="V245" i="1"/>
  <c r="AD243" i="1"/>
  <c r="Z242" i="1"/>
  <c r="V241" i="1"/>
  <c r="AC251" i="1"/>
  <c r="Y250" i="1"/>
  <c r="U249" i="1"/>
  <c r="AC247" i="1"/>
  <c r="Y246" i="1"/>
  <c r="U245" i="1"/>
  <c r="AC243" i="1"/>
  <c r="Y242" i="1"/>
  <c r="U241" i="1"/>
  <c r="AB251" i="1"/>
  <c r="X250" i="1"/>
  <c r="AF248" i="1"/>
  <c r="AB247" i="1"/>
  <c r="X246" i="1"/>
  <c r="AF244" i="1"/>
  <c r="AB243" i="1"/>
  <c r="X242" i="1"/>
  <c r="AF240" i="1"/>
  <c r="AE251" i="1"/>
  <c r="AA250" i="1"/>
  <c r="W249" i="1"/>
  <c r="AE247" i="1"/>
  <c r="AA246" i="1"/>
  <c r="W245" i="1"/>
  <c r="AE243" i="1"/>
  <c r="AA242" i="1"/>
  <c r="W241" i="1"/>
  <c r="AE249" i="1"/>
  <c r="W247" i="1"/>
  <c r="AA244" i="1"/>
  <c r="AE241" i="1"/>
  <c r="AA248" i="1"/>
  <c r="AD249" i="1"/>
  <c r="V247" i="1"/>
  <c r="Z244" i="1"/>
  <c r="AD241" i="1"/>
  <c r="AE245" i="1"/>
  <c r="AC249" i="1"/>
  <c r="U247" i="1"/>
  <c r="Y244" i="1"/>
  <c r="AC241" i="1"/>
  <c r="AB249" i="1"/>
  <c r="AF246" i="1"/>
  <c r="X244" i="1"/>
  <c r="AB241" i="1"/>
  <c r="AA240" i="1"/>
  <c r="V251" i="1"/>
  <c r="Z248" i="1"/>
  <c r="AD245" i="1"/>
  <c r="V243" i="1"/>
  <c r="Z240" i="1"/>
  <c r="U251" i="1"/>
  <c r="Y248" i="1"/>
  <c r="AC245" i="1"/>
  <c r="U243" i="1"/>
  <c r="Y240" i="1"/>
  <c r="AF250" i="1"/>
  <c r="X248" i="1"/>
  <c r="AB245" i="1"/>
  <c r="AF242" i="1"/>
  <c r="X240" i="1"/>
  <c r="W251" i="1"/>
  <c r="W243" i="1"/>
  <c r="Y335" i="2"/>
  <c r="AC334" i="2"/>
  <c r="U334" i="2"/>
  <c r="Y333" i="2"/>
  <c r="AC332" i="2"/>
  <c r="U332" i="2"/>
  <c r="Y331" i="2"/>
  <c r="AC330" i="2"/>
  <c r="U330" i="2"/>
  <c r="Y329" i="2"/>
  <c r="AC328" i="2"/>
  <c r="U328" i="2"/>
  <c r="Y327" i="2"/>
  <c r="AC326" i="2"/>
  <c r="U326" i="2"/>
  <c r="Y325" i="2"/>
  <c r="AC324" i="2"/>
  <c r="AF335" i="2"/>
  <c r="X335" i="2"/>
  <c r="AB334" i="2"/>
  <c r="AF333" i="2"/>
  <c r="X333" i="2"/>
  <c r="AB332" i="2"/>
  <c r="AF331" i="2"/>
  <c r="X331" i="2"/>
  <c r="AB330" i="2"/>
  <c r="AF329" i="2"/>
  <c r="X329" i="2"/>
  <c r="AB328" i="2"/>
  <c r="AF327" i="2"/>
  <c r="X327" i="2"/>
  <c r="AB326" i="2"/>
  <c r="AF325" i="2"/>
  <c r="X325" i="2"/>
  <c r="AB324" i="2"/>
  <c r="U324" i="2"/>
  <c r="AE335" i="2"/>
  <c r="W335" i="2"/>
  <c r="AA334" i="2"/>
  <c r="AE333" i="2"/>
  <c r="W333" i="2"/>
  <c r="AA332" i="2"/>
  <c r="AE331" i="2"/>
  <c r="W331" i="2"/>
  <c r="AA330" i="2"/>
  <c r="AE329" i="2"/>
  <c r="W329" i="2"/>
  <c r="AA328" i="2"/>
  <c r="AE327" i="2"/>
  <c r="W327" i="2"/>
  <c r="AA326" i="2"/>
  <c r="AE325" i="2"/>
  <c r="W325" i="2"/>
  <c r="AA324" i="2"/>
  <c r="AA335" i="2"/>
  <c r="AE334" i="2"/>
  <c r="W334" i="2"/>
  <c r="AA333" i="2"/>
  <c r="AE332" i="2"/>
  <c r="W332" i="2"/>
  <c r="AA331" i="2"/>
  <c r="AE330" i="2"/>
  <c r="W330" i="2"/>
  <c r="AA329" i="2"/>
  <c r="AE328" i="2"/>
  <c r="W328" i="2"/>
  <c r="AA327" i="2"/>
  <c r="AE326" i="2"/>
  <c r="W326" i="2"/>
  <c r="AA325" i="2"/>
  <c r="AE324" i="2"/>
  <c r="W324" i="2"/>
  <c r="AB335" i="2"/>
  <c r="X334" i="2"/>
  <c r="AF332" i="2"/>
  <c r="AB331" i="2"/>
  <c r="X330" i="2"/>
  <c r="AF328" i="2"/>
  <c r="AB327" i="2"/>
  <c r="X326" i="2"/>
  <c r="AF324" i="2"/>
  <c r="Z335" i="2"/>
  <c r="V334" i="2"/>
  <c r="AD332" i="2"/>
  <c r="Z331" i="2"/>
  <c r="V330" i="2"/>
  <c r="AD328" i="2"/>
  <c r="Z327" i="2"/>
  <c r="V326" i="2"/>
  <c r="AD324" i="2"/>
  <c r="V335" i="2"/>
  <c r="AD333" i="2"/>
  <c r="Z332" i="2"/>
  <c r="V331" i="2"/>
  <c r="AD329" i="2"/>
  <c r="Z328" i="2"/>
  <c r="V327" i="2"/>
  <c r="AD325" i="2"/>
  <c r="Z324" i="2"/>
  <c r="AC335" i="2"/>
  <c r="Y334" i="2"/>
  <c r="U333" i="2"/>
  <c r="AC331" i="2"/>
  <c r="Y330" i="2"/>
  <c r="U329" i="2"/>
  <c r="AC327" i="2"/>
  <c r="Y326" i="2"/>
  <c r="U325" i="2"/>
  <c r="AB333" i="2"/>
  <c r="AF330" i="2"/>
  <c r="X328" i="2"/>
  <c r="AB325" i="2"/>
  <c r="Z333" i="2"/>
  <c r="AD330" i="2"/>
  <c r="V328" i="2"/>
  <c r="Z325" i="2"/>
  <c r="AD335" i="2"/>
  <c r="V333" i="2"/>
  <c r="Z330" i="2"/>
  <c r="AD327" i="2"/>
  <c r="V325" i="2"/>
  <c r="AC333" i="2"/>
  <c r="U331" i="2"/>
  <c r="Y328" i="2"/>
  <c r="AC325" i="2"/>
  <c r="AF334" i="2"/>
  <c r="AB329" i="2"/>
  <c r="X324" i="2"/>
  <c r="AD334" i="2"/>
  <c r="Z329" i="2"/>
  <c r="V324" i="2"/>
  <c r="Z334" i="2"/>
  <c r="V329" i="2"/>
  <c r="Y332" i="2"/>
  <c r="U327" i="2"/>
  <c r="V332" i="2"/>
  <c r="AD326" i="2"/>
  <c r="AD331" i="2"/>
  <c r="Z326" i="2"/>
  <c r="U335" i="2"/>
  <c r="AC329" i="2"/>
  <c r="Y324" i="2"/>
  <c r="X332" i="2"/>
  <c r="AF326" i="2"/>
  <c r="AC363" i="2"/>
  <c r="U363" i="2"/>
  <c r="Y362" i="2"/>
  <c r="AC361" i="2"/>
  <c r="U361" i="2"/>
  <c r="Y360" i="2"/>
  <c r="AC359" i="2"/>
  <c r="U359" i="2"/>
  <c r="Y358" i="2"/>
  <c r="AC357" i="2"/>
  <c r="U357" i="2"/>
  <c r="Y356" i="2"/>
  <c r="AC355" i="2"/>
  <c r="U355" i="2"/>
  <c r="Y354" i="2"/>
  <c r="AC353" i="2"/>
  <c r="U353" i="2"/>
  <c r="Y352" i="2"/>
  <c r="AB363" i="2"/>
  <c r="AF362" i="2"/>
  <c r="X362" i="2"/>
  <c r="AB361" i="2"/>
  <c r="AF360" i="2"/>
  <c r="X360" i="2"/>
  <c r="AB359" i="2"/>
  <c r="AF358" i="2"/>
  <c r="X358" i="2"/>
  <c r="AB357" i="2"/>
  <c r="AF356" i="2"/>
  <c r="X356" i="2"/>
  <c r="AB355" i="2"/>
  <c r="AF354" i="2"/>
  <c r="X354" i="2"/>
  <c r="AB353" i="2"/>
  <c r="AF352" i="2"/>
  <c r="X352" i="2"/>
  <c r="AA363" i="2"/>
  <c r="AE362" i="2"/>
  <c r="W362" i="2"/>
  <c r="AA361" i="2"/>
  <c r="AE360" i="2"/>
  <c r="W360" i="2"/>
  <c r="AA359" i="2"/>
  <c r="AE358" i="2"/>
  <c r="W358" i="2"/>
  <c r="AA357" i="2"/>
  <c r="AE356" i="2"/>
  <c r="W356" i="2"/>
  <c r="AA355" i="2"/>
  <c r="AE354" i="2"/>
  <c r="W354" i="2"/>
  <c r="AA353" i="2"/>
  <c r="AE352" i="2"/>
  <c r="W352" i="2"/>
  <c r="AE363" i="2"/>
  <c r="W363" i="2"/>
  <c r="AA362" i="2"/>
  <c r="AE361" i="2"/>
  <c r="W361" i="2"/>
  <c r="AA360" i="2"/>
  <c r="AE359" i="2"/>
  <c r="W359" i="2"/>
  <c r="AA358" i="2"/>
  <c r="AE357" i="2"/>
  <c r="W357" i="2"/>
  <c r="AA356" i="2"/>
  <c r="AE355" i="2"/>
  <c r="W355" i="2"/>
  <c r="AA354" i="2"/>
  <c r="AE353" i="2"/>
  <c r="W353" i="2"/>
  <c r="AA352" i="2"/>
  <c r="X363" i="2"/>
  <c r="AF361" i="2"/>
  <c r="AB360" i="2"/>
  <c r="X359" i="2"/>
  <c r="AF357" i="2"/>
  <c r="AB356" i="2"/>
  <c r="X355" i="2"/>
  <c r="AF353" i="2"/>
  <c r="AB352" i="2"/>
  <c r="V363" i="2"/>
  <c r="AD361" i="2"/>
  <c r="Z360" i="2"/>
  <c r="V359" i="2"/>
  <c r="AD357" i="2"/>
  <c r="Z356" i="2"/>
  <c r="V355" i="2"/>
  <c r="AD353" i="2"/>
  <c r="Z352" i="2"/>
  <c r="AD362" i="2"/>
  <c r="Z361" i="2"/>
  <c r="V360" i="2"/>
  <c r="AD358" i="2"/>
  <c r="Z357" i="2"/>
  <c r="V356" i="2"/>
  <c r="AD354" i="2"/>
  <c r="Z353" i="2"/>
  <c r="V352" i="2"/>
  <c r="Y363" i="2"/>
  <c r="U362" i="2"/>
  <c r="AC360" i="2"/>
  <c r="Y359" i="2"/>
  <c r="U358" i="2"/>
  <c r="AC356" i="2"/>
  <c r="Y355" i="2"/>
  <c r="U354" i="2"/>
  <c r="AC352" i="2"/>
  <c r="AF363" i="2"/>
  <c r="X361" i="2"/>
  <c r="AB358" i="2"/>
  <c r="AF355" i="2"/>
  <c r="X353" i="2"/>
  <c r="AD363" i="2"/>
  <c r="V361" i="2"/>
  <c r="Z358" i="2"/>
  <c r="AD355" i="2"/>
  <c r="V353" i="2"/>
  <c r="Z363" i="2"/>
  <c r="AD360" i="2"/>
  <c r="V358" i="2"/>
  <c r="Z355" i="2"/>
  <c r="AD352" i="2"/>
  <c r="Y361" i="2"/>
  <c r="AC358" i="2"/>
  <c r="U356" i="2"/>
  <c r="Y353" i="2"/>
  <c r="AC362" i="2"/>
  <c r="Y357" i="2"/>
  <c r="AB362" i="2"/>
  <c r="X357" i="2"/>
  <c r="U352" i="2"/>
  <c r="Z362" i="2"/>
  <c r="V357" i="2"/>
  <c r="V362" i="2"/>
  <c r="AD356" i="2"/>
  <c r="AF359" i="2"/>
  <c r="AB354" i="2"/>
  <c r="AD359" i="2"/>
  <c r="Z354" i="2"/>
  <c r="Z359" i="2"/>
  <c r="V354" i="2"/>
  <c r="AC354" i="2"/>
  <c r="U360" i="2"/>
  <c r="AD335" i="1"/>
  <c r="V335" i="1"/>
  <c r="Z334" i="1"/>
  <c r="AD333" i="1"/>
  <c r="V333" i="1"/>
  <c r="Z332" i="1"/>
  <c r="AD331" i="1"/>
  <c r="V331" i="1"/>
  <c r="Z330" i="1"/>
  <c r="AD329" i="1"/>
  <c r="V329" i="1"/>
  <c r="Z328" i="1"/>
  <c r="AD327" i="1"/>
  <c r="V327" i="1"/>
  <c r="Z326" i="1"/>
  <c r="AD325" i="1"/>
  <c r="V325" i="1"/>
  <c r="Z324" i="1"/>
  <c r="AC335" i="1"/>
  <c r="U335" i="1"/>
  <c r="Y334" i="1"/>
  <c r="AC333" i="1"/>
  <c r="U333" i="1"/>
  <c r="Y332" i="1"/>
  <c r="AC331" i="1"/>
  <c r="U331" i="1"/>
  <c r="Y330" i="1"/>
  <c r="AC329" i="1"/>
  <c r="U329" i="1"/>
  <c r="Y328" i="1"/>
  <c r="AC327" i="1"/>
  <c r="U327" i="1"/>
  <c r="Y326" i="1"/>
  <c r="AC325" i="1"/>
  <c r="U325" i="1"/>
  <c r="Y324" i="1"/>
  <c r="AB335" i="1"/>
  <c r="AF334" i="1"/>
  <c r="X334" i="1"/>
  <c r="AB333" i="1"/>
  <c r="AF332" i="1"/>
  <c r="X332" i="1"/>
  <c r="AB331" i="1"/>
  <c r="AF330" i="1"/>
  <c r="X330" i="1"/>
  <c r="AB329" i="1"/>
  <c r="AF328" i="1"/>
  <c r="X328" i="1"/>
  <c r="AB327" i="1"/>
  <c r="AF326" i="1"/>
  <c r="X326" i="1"/>
  <c r="AB325" i="1"/>
  <c r="AF324" i="1"/>
  <c r="X324" i="1"/>
  <c r="AE335" i="1"/>
  <c r="W335" i="1"/>
  <c r="AA334" i="1"/>
  <c r="AE333" i="1"/>
  <c r="W333" i="1"/>
  <c r="AA332" i="1"/>
  <c r="AE331" i="1"/>
  <c r="W331" i="1"/>
  <c r="AA330" i="1"/>
  <c r="AE329" i="1"/>
  <c r="W329" i="1"/>
  <c r="AA328" i="1"/>
  <c r="AE327" i="1"/>
  <c r="W327" i="1"/>
  <c r="AA326" i="1"/>
  <c r="AE325" i="1"/>
  <c r="W325" i="1"/>
  <c r="AA324" i="1"/>
  <c r="AC334" i="1"/>
  <c r="Y333" i="1"/>
  <c r="U332" i="1"/>
  <c r="AC330" i="1"/>
  <c r="Y329" i="1"/>
  <c r="U328" i="1"/>
  <c r="AC326" i="1"/>
  <c r="Y325" i="1"/>
  <c r="AF335" i="1"/>
  <c r="AB334" i="1"/>
  <c r="X333" i="1"/>
  <c r="AF331" i="1"/>
  <c r="AB330" i="1"/>
  <c r="X329" i="1"/>
  <c r="AF327" i="1"/>
  <c r="AB326" i="1"/>
  <c r="X325" i="1"/>
  <c r="U324" i="1"/>
  <c r="AA335" i="1"/>
  <c r="W334" i="1"/>
  <c r="AE332" i="1"/>
  <c r="AA331" i="1"/>
  <c r="W330" i="1"/>
  <c r="AE328" i="1"/>
  <c r="AA327" i="1"/>
  <c r="W326" i="1"/>
  <c r="AE324" i="1"/>
  <c r="AD334" i="1"/>
  <c r="Z333" i="1"/>
  <c r="V332" i="1"/>
  <c r="AD330" i="1"/>
  <c r="Z329" i="1"/>
  <c r="V328" i="1"/>
  <c r="AD326" i="1"/>
  <c r="Z325" i="1"/>
  <c r="V324" i="1"/>
  <c r="AA333" i="1"/>
  <c r="AE330" i="1"/>
  <c r="W328" i="1"/>
  <c r="AA325" i="1"/>
  <c r="Z335" i="1"/>
  <c r="AD332" i="1"/>
  <c r="V330" i="1"/>
  <c r="Z327" i="1"/>
  <c r="AD324" i="1"/>
  <c r="Y335" i="1"/>
  <c r="AC332" i="1"/>
  <c r="U330" i="1"/>
  <c r="Y327" i="1"/>
  <c r="AC324" i="1"/>
  <c r="X335" i="1"/>
  <c r="AB332" i="1"/>
  <c r="AF329" i="1"/>
  <c r="X327" i="1"/>
  <c r="AB324" i="1"/>
  <c r="AE334" i="1"/>
  <c r="W332" i="1"/>
  <c r="AA329" i="1"/>
  <c r="AE326" i="1"/>
  <c r="W324" i="1"/>
  <c r="V334" i="1"/>
  <c r="Z331" i="1"/>
  <c r="AD328" i="1"/>
  <c r="V326" i="1"/>
  <c r="U334" i="1"/>
  <c r="Y331" i="1"/>
  <c r="AC328" i="1"/>
  <c r="U326" i="1"/>
  <c r="AF333" i="1"/>
  <c r="X331" i="1"/>
  <c r="AB328" i="1"/>
  <c r="AF325" i="1"/>
  <c r="AD279" i="1"/>
  <c r="V279" i="1"/>
  <c r="Z278" i="1"/>
  <c r="AD277" i="1"/>
  <c r="V277" i="1"/>
  <c r="Z276" i="1"/>
  <c r="AD275" i="1"/>
  <c r="V275" i="1"/>
  <c r="Z274" i="1"/>
  <c r="AD273" i="1"/>
  <c r="V273" i="1"/>
  <c r="Z272" i="1"/>
  <c r="AD271" i="1"/>
  <c r="V271" i="1"/>
  <c r="Z270" i="1"/>
  <c r="AD269" i="1"/>
  <c r="V269" i="1"/>
  <c r="Z268" i="1"/>
  <c r="AC279" i="1"/>
  <c r="U279" i="1"/>
  <c r="Y278" i="1"/>
  <c r="AC277" i="1"/>
  <c r="U277" i="1"/>
  <c r="Y276" i="1"/>
  <c r="AC275" i="1"/>
  <c r="U275" i="1"/>
  <c r="Y274" i="1"/>
  <c r="AC273" i="1"/>
  <c r="U273" i="1"/>
  <c r="Y272" i="1"/>
  <c r="AC271" i="1"/>
  <c r="U271" i="1"/>
  <c r="Y270" i="1"/>
  <c r="AC269" i="1"/>
  <c r="U269" i="1"/>
  <c r="Y268" i="1"/>
  <c r="AB279" i="1"/>
  <c r="AF278" i="1"/>
  <c r="X278" i="1"/>
  <c r="AB277" i="1"/>
  <c r="AF276" i="1"/>
  <c r="X276" i="1"/>
  <c r="AB275" i="1"/>
  <c r="AF274" i="1"/>
  <c r="X274" i="1"/>
  <c r="AB273" i="1"/>
  <c r="AF272" i="1"/>
  <c r="X272" i="1"/>
  <c r="AB271" i="1"/>
  <c r="AF270" i="1"/>
  <c r="X270" i="1"/>
  <c r="AB269" i="1"/>
  <c r="AF268" i="1"/>
  <c r="X268" i="1"/>
  <c r="AE279" i="1"/>
  <c r="W279" i="1"/>
  <c r="AA278" i="1"/>
  <c r="AE277" i="1"/>
  <c r="W277" i="1"/>
  <c r="AA276" i="1"/>
  <c r="AE275" i="1"/>
  <c r="W275" i="1"/>
  <c r="AA274" i="1"/>
  <c r="AE273" i="1"/>
  <c r="W273" i="1"/>
  <c r="AA272" i="1"/>
  <c r="AE271" i="1"/>
  <c r="W271" i="1"/>
  <c r="AA270" i="1"/>
  <c r="AE269" i="1"/>
  <c r="W269" i="1"/>
  <c r="AA268" i="1"/>
  <c r="Z279" i="1"/>
  <c r="V278" i="1"/>
  <c r="AD276" i="1"/>
  <c r="Z275" i="1"/>
  <c r="V274" i="1"/>
  <c r="AD272" i="1"/>
  <c r="Z271" i="1"/>
  <c r="V270" i="1"/>
  <c r="AD268" i="1"/>
  <c r="Y279" i="1"/>
  <c r="U278" i="1"/>
  <c r="AC276" i="1"/>
  <c r="Y275" i="1"/>
  <c r="U274" i="1"/>
  <c r="AC272" i="1"/>
  <c r="Y271" i="1"/>
  <c r="U270" i="1"/>
  <c r="AC268" i="1"/>
  <c r="X279" i="1"/>
  <c r="AF277" i="1"/>
  <c r="AB276" i="1"/>
  <c r="X275" i="1"/>
  <c r="AF273" i="1"/>
  <c r="AB272" i="1"/>
  <c r="X271" i="1"/>
  <c r="AF269" i="1"/>
  <c r="AB268" i="1"/>
  <c r="AA279" i="1"/>
  <c r="W278" i="1"/>
  <c r="AE276" i="1"/>
  <c r="AA275" i="1"/>
  <c r="W274" i="1"/>
  <c r="AE272" i="1"/>
  <c r="AA271" i="1"/>
  <c r="W270" i="1"/>
  <c r="AE268" i="1"/>
  <c r="AE278" i="1"/>
  <c r="W276" i="1"/>
  <c r="AA273" i="1"/>
  <c r="AE270" i="1"/>
  <c r="W268" i="1"/>
  <c r="AE274" i="1"/>
  <c r="AD278" i="1"/>
  <c r="V276" i="1"/>
  <c r="Z273" i="1"/>
  <c r="AD270" i="1"/>
  <c r="V268" i="1"/>
  <c r="W272" i="1"/>
  <c r="AC278" i="1"/>
  <c r="U276" i="1"/>
  <c r="Y273" i="1"/>
  <c r="AC270" i="1"/>
  <c r="AB278" i="1"/>
  <c r="AF275" i="1"/>
  <c r="AB270" i="1"/>
  <c r="U268" i="1"/>
  <c r="X273" i="1"/>
  <c r="AA269" i="1"/>
  <c r="Z277" i="1"/>
  <c r="AD274" i="1"/>
  <c r="V272" i="1"/>
  <c r="Z269" i="1"/>
  <c r="Y277" i="1"/>
  <c r="AC274" i="1"/>
  <c r="U272" i="1"/>
  <c r="Y269" i="1"/>
  <c r="AF279" i="1"/>
  <c r="X277" i="1"/>
  <c r="AB274" i="1"/>
  <c r="AF271" i="1"/>
  <c r="X269" i="1"/>
  <c r="AA277" i="1"/>
  <c r="AC209" i="2"/>
  <c r="U209" i="2"/>
  <c r="Y208" i="2"/>
  <c r="AC207" i="2"/>
  <c r="U207" i="2"/>
  <c r="Y206" i="2"/>
  <c r="AC205" i="2"/>
  <c r="U205" i="2"/>
  <c r="Y204" i="2"/>
  <c r="AC203" i="2"/>
  <c r="U203" i="2"/>
  <c r="Y202" i="2"/>
  <c r="AC201" i="2"/>
  <c r="U201" i="2"/>
  <c r="Y200" i="2"/>
  <c r="AC199" i="2"/>
  <c r="U199" i="2"/>
  <c r="Y198" i="2"/>
  <c r="Y209" i="2"/>
  <c r="AB208" i="2"/>
  <c r="AE207" i="2"/>
  <c r="V207" i="2"/>
  <c r="X206" i="2"/>
  <c r="AA205" i="2"/>
  <c r="AD204" i="2"/>
  <c r="U204" i="2"/>
  <c r="X203" i="2"/>
  <c r="AA202" i="2"/>
  <c r="AD201" i="2"/>
  <c r="AF200" i="2"/>
  <c r="W200" i="2"/>
  <c r="Z199" i="2"/>
  <c r="AC198" i="2"/>
  <c r="U198" i="2"/>
  <c r="X209" i="2"/>
  <c r="AA208" i="2"/>
  <c r="AD207" i="2"/>
  <c r="AF206" i="2"/>
  <c r="W206" i="2"/>
  <c r="Z205" i="2"/>
  <c r="AC204" i="2"/>
  <c r="AF203" i="2"/>
  <c r="W203" i="2"/>
  <c r="Z202" i="2"/>
  <c r="AB201" i="2"/>
  <c r="AE200" i="2"/>
  <c r="V200" i="2"/>
  <c r="Y199" i="2"/>
  <c r="AB198" i="2"/>
  <c r="AF209" i="2"/>
  <c r="W209" i="2"/>
  <c r="Z208" i="2"/>
  <c r="AB207" i="2"/>
  <c r="AE206" i="2"/>
  <c r="V206" i="2"/>
  <c r="Y205" i="2"/>
  <c r="AB204" i="2"/>
  <c r="AE203" i="2"/>
  <c r="V203" i="2"/>
  <c r="X202" i="2"/>
  <c r="AA201" i="2"/>
  <c r="AD200" i="2"/>
  <c r="U200" i="2"/>
  <c r="X199" i="2"/>
  <c r="AA198" i="2"/>
  <c r="Z209" i="2"/>
  <c r="AC208" i="2"/>
  <c r="AF207" i="2"/>
  <c r="W207" i="2"/>
  <c r="Z206" i="2"/>
  <c r="AB205" i="2"/>
  <c r="AE204" i="2"/>
  <c r="V204" i="2"/>
  <c r="Y203" i="2"/>
  <c r="AB202" i="2"/>
  <c r="AE201" i="2"/>
  <c r="V201" i="2"/>
  <c r="X200" i="2"/>
  <c r="AA199" i="2"/>
  <c r="AD198" i="2"/>
  <c r="AA209" i="2"/>
  <c r="U208" i="2"/>
  <c r="AA206" i="2"/>
  <c r="AF204" i="2"/>
  <c r="Z203" i="2"/>
  <c r="AF201" i="2"/>
  <c r="Z200" i="2"/>
  <c r="AE198" i="2"/>
  <c r="V209" i="2"/>
  <c r="AA207" i="2"/>
  <c r="U206" i="2"/>
  <c r="AA204" i="2"/>
  <c r="AF202" i="2"/>
  <c r="Z201" i="2"/>
  <c r="AF199" i="2"/>
  <c r="Z198" i="2"/>
  <c r="AF208" i="2"/>
  <c r="Z207" i="2"/>
  <c r="AF205" i="2"/>
  <c r="Z204" i="2"/>
  <c r="AE202" i="2"/>
  <c r="Y201" i="2"/>
  <c r="AE199" i="2"/>
  <c r="X198" i="2"/>
  <c r="AB209" i="2"/>
  <c r="V208" i="2"/>
  <c r="AB206" i="2"/>
  <c r="V205" i="2"/>
  <c r="AA203" i="2"/>
  <c r="U202" i="2"/>
  <c r="AA200" i="2"/>
  <c r="AF198" i="2"/>
  <c r="AD208" i="2"/>
  <c r="AD205" i="2"/>
  <c r="AC202" i="2"/>
  <c r="AB199" i="2"/>
  <c r="X208" i="2"/>
  <c r="X205" i="2"/>
  <c r="W202" i="2"/>
  <c r="W199" i="2"/>
  <c r="W208" i="2"/>
  <c r="W205" i="2"/>
  <c r="V202" i="2"/>
  <c r="V199" i="2"/>
  <c r="X207" i="2"/>
  <c r="W204" i="2"/>
  <c r="W201" i="2"/>
  <c r="V198" i="2"/>
  <c r="AE209" i="2"/>
  <c r="AD206" i="2"/>
  <c r="AD203" i="2"/>
  <c r="AC200" i="2"/>
  <c r="AE208" i="2"/>
  <c r="AE205" i="2"/>
  <c r="AD202" i="2"/>
  <c r="AD199" i="2"/>
  <c r="W198" i="2"/>
  <c r="AD209" i="2"/>
  <c r="Y207" i="2"/>
  <c r="AC206" i="2"/>
  <c r="X204" i="2"/>
  <c r="AB203" i="2"/>
  <c r="X201" i="2"/>
  <c r="AB200" i="2"/>
  <c r="AF209" i="1"/>
  <c r="X209" i="1"/>
  <c r="AB208" i="1"/>
  <c r="AF207" i="1"/>
  <c r="X207" i="1"/>
  <c r="AB206" i="1"/>
  <c r="AF205" i="1"/>
  <c r="X205" i="1"/>
  <c r="AB204" i="1"/>
  <c r="AF203" i="1"/>
  <c r="X203" i="1"/>
  <c r="AB202" i="1"/>
  <c r="AF201" i="1"/>
  <c r="X201" i="1"/>
  <c r="AB200" i="1"/>
  <c r="AF199" i="1"/>
  <c r="X199" i="1"/>
  <c r="AB198" i="1"/>
  <c r="U198" i="1"/>
  <c r="Y209" i="1"/>
  <c r="AC208" i="1"/>
  <c r="U208" i="1"/>
  <c r="Y207" i="1"/>
  <c r="AC206" i="1"/>
  <c r="U206" i="1"/>
  <c r="Y205" i="1"/>
  <c r="AC204" i="1"/>
  <c r="U204" i="1"/>
  <c r="Y203" i="1"/>
  <c r="AC202" i="1"/>
  <c r="U202" i="1"/>
  <c r="Y201" i="1"/>
  <c r="AC200" i="1"/>
  <c r="U200" i="1"/>
  <c r="Y199" i="1"/>
  <c r="AC198" i="1"/>
  <c r="V209" i="1"/>
  <c r="X208" i="1"/>
  <c r="Z207" i="1"/>
  <c r="Z206" i="1"/>
  <c r="AB205" i="1"/>
  <c r="AD204" i="1"/>
  <c r="AD203" i="1"/>
  <c r="AF202" i="1"/>
  <c r="V202" i="1"/>
  <c r="V201" i="1"/>
  <c r="X200" i="1"/>
  <c r="Z199" i="1"/>
  <c r="Z198" i="1"/>
  <c r="AE209" i="1"/>
  <c r="U209" i="1"/>
  <c r="W208" i="1"/>
  <c r="W207" i="1"/>
  <c r="Y206" i="1"/>
  <c r="AA205" i="1"/>
  <c r="AA204" i="1"/>
  <c r="AC203" i="1"/>
  <c r="AE202" i="1"/>
  <c r="AE201" i="1"/>
  <c r="U201" i="1"/>
  <c r="W200" i="1"/>
  <c r="W199" i="1"/>
  <c r="Y198" i="1"/>
  <c r="AD209" i="1"/>
  <c r="AF208" i="1"/>
  <c r="V208" i="1"/>
  <c r="V207" i="1"/>
  <c r="X206" i="1"/>
  <c r="Z205" i="1"/>
  <c r="Z204" i="1"/>
  <c r="AB203" i="1"/>
  <c r="AD202" i="1"/>
  <c r="AD201" i="1"/>
  <c r="AF200" i="1"/>
  <c r="V200" i="1"/>
  <c r="V199" i="1"/>
  <c r="X198" i="1"/>
  <c r="W209" i="1"/>
  <c r="Y208" i="1"/>
  <c r="AA207" i="1"/>
  <c r="AA206" i="1"/>
  <c r="AC205" i="1"/>
  <c r="AE204" i="1"/>
  <c r="AE203" i="1"/>
  <c r="U203" i="1"/>
  <c r="W202" i="1"/>
  <c r="W201" i="1"/>
  <c r="Y200" i="1"/>
  <c r="AA199" i="1"/>
  <c r="AA198" i="1"/>
  <c r="AD208" i="1"/>
  <c r="AF206" i="1"/>
  <c r="V205" i="1"/>
  <c r="Z203" i="1"/>
  <c r="AB201" i="1"/>
  <c r="AD199" i="1"/>
  <c r="V198" i="1"/>
  <c r="X202" i="1"/>
  <c r="AA208" i="1"/>
  <c r="AE206" i="1"/>
  <c r="U205" i="1"/>
  <c r="W203" i="1"/>
  <c r="AA201" i="1"/>
  <c r="AC199" i="1"/>
  <c r="V206" i="1"/>
  <c r="AD200" i="1"/>
  <c r="Z208" i="1"/>
  <c r="AD206" i="1"/>
  <c r="AF204" i="1"/>
  <c r="V203" i="1"/>
  <c r="Z201" i="1"/>
  <c r="AB199" i="1"/>
  <c r="AC209" i="1"/>
  <c r="AE207" i="1"/>
  <c r="W206" i="1"/>
  <c r="Y204" i="1"/>
  <c r="AA202" i="1"/>
  <c r="AE200" i="1"/>
  <c r="U199" i="1"/>
  <c r="AD207" i="1"/>
  <c r="Z202" i="1"/>
  <c r="AB209" i="1"/>
  <c r="AA200" i="1"/>
  <c r="Z209" i="1"/>
  <c r="AA209" i="1"/>
  <c r="AC207" i="1"/>
  <c r="AE205" i="1"/>
  <c r="W204" i="1"/>
  <c r="Y202" i="1"/>
  <c r="AE198" i="1"/>
  <c r="AB207" i="1"/>
  <c r="V204" i="1"/>
  <c r="AD198" i="1"/>
  <c r="AE208" i="1"/>
  <c r="U207" i="1"/>
  <c r="W205" i="1"/>
  <c r="AA203" i="1"/>
  <c r="AC201" i="1"/>
  <c r="AE199" i="1"/>
  <c r="W198" i="1"/>
  <c r="X204" i="1"/>
  <c r="AF198" i="1"/>
  <c r="AD205" i="1"/>
  <c r="Z200" i="1"/>
  <c r="AE349" i="2"/>
  <c r="W349" i="2"/>
  <c r="AA348" i="2"/>
  <c r="AE347" i="2"/>
  <c r="W347" i="2"/>
  <c r="AA346" i="2"/>
  <c r="AE345" i="2"/>
  <c r="W345" i="2"/>
  <c r="AA344" i="2"/>
  <c r="AE343" i="2"/>
  <c r="W343" i="2"/>
  <c r="AA342" i="2"/>
  <c r="AE341" i="2"/>
  <c r="W341" i="2"/>
  <c r="AA340" i="2"/>
  <c r="AE339" i="2"/>
  <c r="W339" i="2"/>
  <c r="AA338" i="2"/>
  <c r="AD349" i="2"/>
  <c r="V349" i="2"/>
  <c r="Z348" i="2"/>
  <c r="AD347" i="2"/>
  <c r="V347" i="2"/>
  <c r="Z346" i="2"/>
  <c r="AD345" i="2"/>
  <c r="V345" i="2"/>
  <c r="Z344" i="2"/>
  <c r="AD343" i="2"/>
  <c r="V343" i="2"/>
  <c r="Z342" i="2"/>
  <c r="AD341" i="2"/>
  <c r="V341" i="2"/>
  <c r="Z340" i="2"/>
  <c r="AD339" i="2"/>
  <c r="V339" i="2"/>
  <c r="Z338" i="2"/>
  <c r="AC349" i="2"/>
  <c r="U349" i="2"/>
  <c r="Y348" i="2"/>
  <c r="AC347" i="2"/>
  <c r="U347" i="2"/>
  <c r="Y346" i="2"/>
  <c r="AC345" i="2"/>
  <c r="U345" i="2"/>
  <c r="Y344" i="2"/>
  <c r="AC343" i="2"/>
  <c r="U343" i="2"/>
  <c r="Y342" i="2"/>
  <c r="AC341" i="2"/>
  <c r="U341" i="2"/>
  <c r="Y340" i="2"/>
  <c r="AC339" i="2"/>
  <c r="U339" i="2"/>
  <c r="Y338" i="2"/>
  <c r="Y349" i="2"/>
  <c r="AC348" i="2"/>
  <c r="U348" i="2"/>
  <c r="Y347" i="2"/>
  <c r="AC346" i="2"/>
  <c r="U346" i="2"/>
  <c r="Y345" i="2"/>
  <c r="AC344" i="2"/>
  <c r="U344" i="2"/>
  <c r="Y343" i="2"/>
  <c r="AC342" i="2"/>
  <c r="U342" i="2"/>
  <c r="Y341" i="2"/>
  <c r="AC340" i="2"/>
  <c r="U340" i="2"/>
  <c r="Y339" i="2"/>
  <c r="AC338" i="2"/>
  <c r="Z349" i="2"/>
  <c r="V348" i="2"/>
  <c r="AD346" i="2"/>
  <c r="Z345" i="2"/>
  <c r="V344" i="2"/>
  <c r="AD342" i="2"/>
  <c r="Z341" i="2"/>
  <c r="V340" i="2"/>
  <c r="AD338" i="2"/>
  <c r="X349" i="2"/>
  <c r="AF347" i="2"/>
  <c r="AB346" i="2"/>
  <c r="X345" i="2"/>
  <c r="AF343" i="2"/>
  <c r="AB342" i="2"/>
  <c r="X341" i="2"/>
  <c r="AF339" i="2"/>
  <c r="AB338" i="2"/>
  <c r="AF348" i="2"/>
  <c r="AB347" i="2"/>
  <c r="X346" i="2"/>
  <c r="AF344" i="2"/>
  <c r="AB343" i="2"/>
  <c r="X342" i="2"/>
  <c r="AF340" i="2"/>
  <c r="AB339" i="2"/>
  <c r="X338" i="2"/>
  <c r="AA349" i="2"/>
  <c r="W348" i="2"/>
  <c r="AE346" i="2"/>
  <c r="AA345" i="2"/>
  <c r="W344" i="2"/>
  <c r="AE342" i="2"/>
  <c r="AA341" i="2"/>
  <c r="W340" i="2"/>
  <c r="AE338" i="2"/>
  <c r="Z347" i="2"/>
  <c r="AD344" i="2"/>
  <c r="V342" i="2"/>
  <c r="Z339" i="2"/>
  <c r="AF349" i="2"/>
  <c r="X347" i="2"/>
  <c r="AB344" i="2"/>
  <c r="AF341" i="2"/>
  <c r="X339" i="2"/>
  <c r="AB349" i="2"/>
  <c r="AF346" i="2"/>
  <c r="X344" i="2"/>
  <c r="AB341" i="2"/>
  <c r="AF338" i="2"/>
  <c r="AA347" i="2"/>
  <c r="AE344" i="2"/>
  <c r="W342" i="2"/>
  <c r="AA339" i="2"/>
  <c r="AF345" i="2"/>
  <c r="AB340" i="2"/>
  <c r="AB345" i="2"/>
  <c r="X340" i="2"/>
  <c r="AE348" i="2"/>
  <c r="AA343" i="2"/>
  <c r="W338" i="2"/>
  <c r="AD348" i="2"/>
  <c r="Z343" i="2"/>
  <c r="V338" i="2"/>
  <c r="X348" i="2"/>
  <c r="AF342" i="2"/>
  <c r="W346" i="2"/>
  <c r="AE340" i="2"/>
  <c r="V346" i="2"/>
  <c r="AD340" i="2"/>
  <c r="AB348" i="2"/>
  <c r="X343" i="2"/>
  <c r="U338" i="2"/>
  <c r="AB349" i="1"/>
  <c r="AF348" i="1"/>
  <c r="X348" i="1"/>
  <c r="AB347" i="1"/>
  <c r="AF346" i="1"/>
  <c r="X346" i="1"/>
  <c r="AB345" i="1"/>
  <c r="AF344" i="1"/>
  <c r="X344" i="1"/>
  <c r="AB343" i="1"/>
  <c r="AF342" i="1"/>
  <c r="X342" i="1"/>
  <c r="AB341" i="1"/>
  <c r="AF340" i="1"/>
  <c r="X340" i="1"/>
  <c r="AB339" i="1"/>
  <c r="AF338" i="1"/>
  <c r="X338" i="1"/>
  <c r="AE349" i="1"/>
  <c r="V349" i="1"/>
  <c r="Y348" i="1"/>
  <c r="AA347" i="1"/>
  <c r="AD346" i="1"/>
  <c r="U346" i="1"/>
  <c r="X345" i="1"/>
  <c r="AA344" i="1"/>
  <c r="AD343" i="1"/>
  <c r="U343" i="1"/>
  <c r="W342" i="1"/>
  <c r="Z341" i="1"/>
  <c r="AC340" i="1"/>
  <c r="AF339" i="1"/>
  <c r="W339" i="1"/>
  <c r="Z338" i="1"/>
  <c r="AD349" i="1"/>
  <c r="U349" i="1"/>
  <c r="W348" i="1"/>
  <c r="Z347" i="1"/>
  <c r="AC346" i="1"/>
  <c r="AF345" i="1"/>
  <c r="W345" i="1"/>
  <c r="Z344" i="1"/>
  <c r="AC343" i="1"/>
  <c r="AE342" i="1"/>
  <c r="V342" i="1"/>
  <c r="Y341" i="1"/>
  <c r="AB340" i="1"/>
  <c r="AE339" i="1"/>
  <c r="V339" i="1"/>
  <c r="Y338" i="1"/>
  <c r="AC349" i="1"/>
  <c r="AE348" i="1"/>
  <c r="V348" i="1"/>
  <c r="Y347" i="1"/>
  <c r="AB346" i="1"/>
  <c r="AE345" i="1"/>
  <c r="V345" i="1"/>
  <c r="Y344" i="1"/>
  <c r="AA343" i="1"/>
  <c r="AD342" i="1"/>
  <c r="U342" i="1"/>
  <c r="X341" i="1"/>
  <c r="AA340" i="1"/>
  <c r="AD339" i="1"/>
  <c r="U339" i="1"/>
  <c r="W338" i="1"/>
  <c r="AF349" i="1"/>
  <c r="W349" i="1"/>
  <c r="Z348" i="1"/>
  <c r="AC347" i="1"/>
  <c r="AE346" i="1"/>
  <c r="V346" i="1"/>
  <c r="Y345" i="1"/>
  <c r="AB344" i="1"/>
  <c r="AE343" i="1"/>
  <c r="V343" i="1"/>
  <c r="Y342" i="1"/>
  <c r="AA341" i="1"/>
  <c r="AD340" i="1"/>
  <c r="U340" i="1"/>
  <c r="X339" i="1"/>
  <c r="AA338" i="1"/>
  <c r="AB348" i="1"/>
  <c r="V347" i="1"/>
  <c r="AA345" i="1"/>
  <c r="U344" i="1"/>
  <c r="AA342" i="1"/>
  <c r="U341" i="1"/>
  <c r="Z339" i="1"/>
  <c r="U338" i="1"/>
  <c r="AA348" i="1"/>
  <c r="U347" i="1"/>
  <c r="Z345" i="1"/>
  <c r="AF343" i="1"/>
  <c r="Z342" i="1"/>
  <c r="AE340" i="1"/>
  <c r="Y339" i="1"/>
  <c r="AA349" i="1"/>
  <c r="U348" i="1"/>
  <c r="AA346" i="1"/>
  <c r="U345" i="1"/>
  <c r="Z343" i="1"/>
  <c r="AF341" i="1"/>
  <c r="Z340" i="1"/>
  <c r="AE338" i="1"/>
  <c r="AC348" i="1"/>
  <c r="W347" i="1"/>
  <c r="AC345" i="1"/>
  <c r="V344" i="1"/>
  <c r="AB342" i="1"/>
  <c r="V341" i="1"/>
  <c r="AA339" i="1"/>
  <c r="Z349" i="1"/>
  <c r="Z346" i="1"/>
  <c r="Y343" i="1"/>
  <c r="Y340" i="1"/>
  <c r="Y349" i="1"/>
  <c r="Y346" i="1"/>
  <c r="X343" i="1"/>
  <c r="W340" i="1"/>
  <c r="X349" i="1"/>
  <c r="W346" i="1"/>
  <c r="W343" i="1"/>
  <c r="V340" i="1"/>
  <c r="AD348" i="1"/>
  <c r="AC342" i="1"/>
  <c r="AC339" i="1"/>
  <c r="AD345" i="1"/>
  <c r="AF347" i="1"/>
  <c r="AE344" i="1"/>
  <c r="AE341" i="1"/>
  <c r="AD338" i="1"/>
  <c r="AE347" i="1"/>
  <c r="AD344" i="1"/>
  <c r="AD341" i="1"/>
  <c r="AC338" i="1"/>
  <c r="AD347" i="1"/>
  <c r="AC344" i="1"/>
  <c r="AC341" i="1"/>
  <c r="AB338" i="1"/>
  <c r="X347" i="1"/>
  <c r="W344" i="1"/>
  <c r="W341" i="1"/>
  <c r="V338" i="1"/>
  <c r="Z265" i="2"/>
  <c r="AD264" i="2"/>
  <c r="V264" i="2"/>
  <c r="Z263" i="2"/>
  <c r="AD262" i="2"/>
  <c r="V262" i="2"/>
  <c r="Z261" i="2"/>
  <c r="AD260" i="2"/>
  <c r="AC265" i="2"/>
  <c r="AF264" i="2"/>
  <c r="W264" i="2"/>
  <c r="Y263" i="2"/>
  <c r="AB262" i="2"/>
  <c r="AE261" i="2"/>
  <c r="V261" i="2"/>
  <c r="Y260" i="2"/>
  <c r="AC259" i="2"/>
  <c r="U259" i="2"/>
  <c r="Y258" i="2"/>
  <c r="AC257" i="2"/>
  <c r="U257" i="2"/>
  <c r="Y256" i="2"/>
  <c r="AC255" i="2"/>
  <c r="U255" i="2"/>
  <c r="Y254" i="2"/>
  <c r="AB265" i="2"/>
  <c r="AE264" i="2"/>
  <c r="U264" i="2"/>
  <c r="X263" i="2"/>
  <c r="AA262" i="2"/>
  <c r="AD261" i="2"/>
  <c r="U261" i="2"/>
  <c r="X260" i="2"/>
  <c r="AB259" i="2"/>
  <c r="AF258" i="2"/>
  <c r="X258" i="2"/>
  <c r="AB257" i="2"/>
  <c r="AF256" i="2"/>
  <c r="X256" i="2"/>
  <c r="AB255" i="2"/>
  <c r="AF254" i="2"/>
  <c r="X254" i="2"/>
  <c r="AD265" i="2"/>
  <c r="U265" i="2"/>
  <c r="X264" i="2"/>
  <c r="AA263" i="2"/>
  <c r="AC262" i="2"/>
  <c r="AF261" i="2"/>
  <c r="W261" i="2"/>
  <c r="Z260" i="2"/>
  <c r="AD259" i="2"/>
  <c r="V259" i="2"/>
  <c r="Z258" i="2"/>
  <c r="AD257" i="2"/>
  <c r="V257" i="2"/>
  <c r="Z256" i="2"/>
  <c r="AD255" i="2"/>
  <c r="V255" i="2"/>
  <c r="Z254" i="2"/>
  <c r="X265" i="2"/>
  <c r="AF263" i="2"/>
  <c r="AF262" i="2"/>
  <c r="AB261" i="2"/>
  <c r="AA260" i="2"/>
  <c r="Y259" i="2"/>
  <c r="W258" i="2"/>
  <c r="X257" i="2"/>
  <c r="V256" i="2"/>
  <c r="W255" i="2"/>
  <c r="W265" i="2"/>
  <c r="AE263" i="2"/>
  <c r="AE262" i="2"/>
  <c r="AA261" i="2"/>
  <c r="W260" i="2"/>
  <c r="X259" i="2"/>
  <c r="V258" i="2"/>
  <c r="W257" i="2"/>
  <c r="U256" i="2"/>
  <c r="AE254" i="2"/>
  <c r="U254" i="2"/>
  <c r="V265" i="2"/>
  <c r="AD263" i="2"/>
  <c r="Z262" i="2"/>
  <c r="Y261" i="2"/>
  <c r="V260" i="2"/>
  <c r="W259" i="2"/>
  <c r="U258" i="2"/>
  <c r="AE256" i="2"/>
  <c r="AF255" i="2"/>
  <c r="AD254" i="2"/>
  <c r="Y265" i="2"/>
  <c r="Y264" i="2"/>
  <c r="U263" i="2"/>
  <c r="AC261" i="2"/>
  <c r="AB260" i="2"/>
  <c r="Z259" i="2"/>
  <c r="AA258" i="2"/>
  <c r="Y257" i="2"/>
  <c r="W256" i="2"/>
  <c r="X255" i="2"/>
  <c r="V254" i="2"/>
  <c r="AB264" i="2"/>
  <c r="X262" i="2"/>
  <c r="AF259" i="2"/>
  <c r="AE257" i="2"/>
  <c r="AA255" i="2"/>
  <c r="AA264" i="2"/>
  <c r="W262" i="2"/>
  <c r="AE259" i="2"/>
  <c r="AA257" i="2"/>
  <c r="Z255" i="2"/>
  <c r="Z264" i="2"/>
  <c r="U262" i="2"/>
  <c r="AA259" i="2"/>
  <c r="Z257" i="2"/>
  <c r="Y255" i="2"/>
  <c r="AC264" i="2"/>
  <c r="Y262" i="2"/>
  <c r="U260" i="2"/>
  <c r="AF257" i="2"/>
  <c r="AE255" i="2"/>
  <c r="AA265" i="2"/>
  <c r="AC260" i="2"/>
  <c r="AA256" i="2"/>
  <c r="AC263" i="2"/>
  <c r="AE258" i="2"/>
  <c r="AC254" i="2"/>
  <c r="AB263" i="2"/>
  <c r="AD258" i="2"/>
  <c r="AB254" i="2"/>
  <c r="V263" i="2"/>
  <c r="AB258" i="2"/>
  <c r="W254" i="2"/>
  <c r="X261" i="2"/>
  <c r="AD256" i="2"/>
  <c r="AE265" i="2"/>
  <c r="AE260" i="2"/>
  <c r="AB256" i="2"/>
  <c r="AC256" i="2"/>
  <c r="AA254" i="2"/>
  <c r="AF265" i="2"/>
  <c r="W263" i="2"/>
  <c r="AF260" i="2"/>
  <c r="AC258" i="2"/>
  <c r="AF223" i="3"/>
  <c r="X223" i="3"/>
  <c r="AB222" i="3"/>
  <c r="AF221" i="3"/>
  <c r="X221" i="3"/>
  <c r="AB220" i="3"/>
  <c r="AF219" i="3"/>
  <c r="X219" i="3"/>
  <c r="AB218" i="3"/>
  <c r="AF217" i="3"/>
  <c r="X217" i="3"/>
  <c r="AB216" i="3"/>
  <c r="AF215" i="3"/>
  <c r="X215" i="3"/>
  <c r="AB214" i="3"/>
  <c r="AF213" i="3"/>
  <c r="X213" i="3"/>
  <c r="AB212" i="3"/>
  <c r="U212" i="3"/>
  <c r="AE223" i="3"/>
  <c r="W223" i="3"/>
  <c r="AA222" i="3"/>
  <c r="AE221" i="3"/>
  <c r="W221" i="3"/>
  <c r="AA220" i="3"/>
  <c r="AE219" i="3"/>
  <c r="W219" i="3"/>
  <c r="AA218" i="3"/>
  <c r="AE217" i="3"/>
  <c r="W217" i="3"/>
  <c r="AA216" i="3"/>
  <c r="AE215" i="3"/>
  <c r="W215" i="3"/>
  <c r="AA214" i="3"/>
  <c r="AE213" i="3"/>
  <c r="W213" i="3"/>
  <c r="AA212" i="3"/>
  <c r="AD223" i="3"/>
  <c r="V223" i="3"/>
  <c r="Z222" i="3"/>
  <c r="AD221" i="3"/>
  <c r="V221" i="3"/>
  <c r="Z220" i="3"/>
  <c r="AD219" i="3"/>
  <c r="V219" i="3"/>
  <c r="Z218" i="3"/>
  <c r="AD217" i="3"/>
  <c r="V217" i="3"/>
  <c r="Z216" i="3"/>
  <c r="AD215" i="3"/>
  <c r="V215" i="3"/>
  <c r="Z214" i="3"/>
  <c r="AD213" i="3"/>
  <c r="V213" i="3"/>
  <c r="Z212" i="3"/>
  <c r="AA223" i="3"/>
  <c r="AE222" i="3"/>
  <c r="W222" i="3"/>
  <c r="AA221" i="3"/>
  <c r="AE220" i="3"/>
  <c r="W220" i="3"/>
  <c r="AA219" i="3"/>
  <c r="AE218" i="3"/>
  <c r="W218" i="3"/>
  <c r="AA217" i="3"/>
  <c r="AE216" i="3"/>
  <c r="W216" i="3"/>
  <c r="AA215" i="3"/>
  <c r="AE214" i="3"/>
  <c r="W214" i="3"/>
  <c r="AA213" i="3"/>
  <c r="AE212" i="3"/>
  <c r="W212" i="3"/>
  <c r="Y223" i="3"/>
  <c r="U222" i="3"/>
  <c r="AC220" i="3"/>
  <c r="Y219" i="3"/>
  <c r="U218" i="3"/>
  <c r="AC216" i="3"/>
  <c r="Y215" i="3"/>
  <c r="U214" i="3"/>
  <c r="AC212" i="3"/>
  <c r="U223" i="3"/>
  <c r="AC221" i="3"/>
  <c r="Y220" i="3"/>
  <c r="U219" i="3"/>
  <c r="AC217" i="3"/>
  <c r="Y216" i="3"/>
  <c r="U215" i="3"/>
  <c r="AC213" i="3"/>
  <c r="Y212" i="3"/>
  <c r="AF222" i="3"/>
  <c r="AB221" i="3"/>
  <c r="X220" i="3"/>
  <c r="AF218" i="3"/>
  <c r="AB217" i="3"/>
  <c r="X216" i="3"/>
  <c r="AF214" i="3"/>
  <c r="AB213" i="3"/>
  <c r="X212" i="3"/>
  <c r="AB223" i="3"/>
  <c r="X222" i="3"/>
  <c r="AF220" i="3"/>
  <c r="AB219" i="3"/>
  <c r="X218" i="3"/>
  <c r="AF216" i="3"/>
  <c r="AB215" i="3"/>
  <c r="X214" i="3"/>
  <c r="AF212" i="3"/>
  <c r="Z221" i="3"/>
  <c r="AD218" i="3"/>
  <c r="V216" i="3"/>
  <c r="Z213" i="3"/>
  <c r="Y221" i="3"/>
  <c r="AC218" i="3"/>
  <c r="U216" i="3"/>
  <c r="Y213" i="3"/>
  <c r="AC223" i="3"/>
  <c r="U221" i="3"/>
  <c r="Y218" i="3"/>
  <c r="AC215" i="3"/>
  <c r="U213" i="3"/>
  <c r="V222" i="3"/>
  <c r="Z219" i="3"/>
  <c r="AD216" i="3"/>
  <c r="V214" i="3"/>
  <c r="Z223" i="3"/>
  <c r="V218" i="3"/>
  <c r="AD212" i="3"/>
  <c r="AD222" i="3"/>
  <c r="Z217" i="3"/>
  <c r="V212" i="3"/>
  <c r="AC222" i="3"/>
  <c r="Y217" i="3"/>
  <c r="AC219" i="3"/>
  <c r="Y214" i="3"/>
  <c r="Y222" i="3"/>
  <c r="AD220" i="3"/>
  <c r="V220" i="3"/>
  <c r="U220" i="3"/>
  <c r="Z215" i="3"/>
  <c r="AD214" i="3"/>
  <c r="AC214" i="3"/>
  <c r="U217" i="3"/>
  <c r="O131" i="11" l="1" a="1"/>
  <c r="O128" i="11" a="1"/>
  <c r="V130" i="11" l="1"/>
  <c r="Z129" i="11"/>
  <c r="R129" i="11"/>
  <c r="V128" i="11"/>
  <c r="O128" i="11"/>
  <c r="U130" i="11"/>
  <c r="Y129" i="11"/>
  <c r="Q129" i="11"/>
  <c r="U128" i="11"/>
  <c r="Y130" i="11"/>
  <c r="Q130" i="11"/>
  <c r="U129" i="11"/>
  <c r="Y128" i="11"/>
  <c r="Q128" i="11"/>
  <c r="P130" i="11"/>
  <c r="O129" i="11"/>
  <c r="O130" i="11"/>
  <c r="Z128" i="11"/>
  <c r="Z130" i="11"/>
  <c r="X129" i="11"/>
  <c r="X128" i="11"/>
  <c r="T130" i="11"/>
  <c r="T129" i="11"/>
  <c r="S128" i="11"/>
  <c r="V129" i="11"/>
  <c r="S129" i="11"/>
  <c r="P129" i="11"/>
  <c r="S130" i="11"/>
  <c r="R128" i="11"/>
  <c r="W130" i="11"/>
  <c r="R130" i="11"/>
  <c r="W129" i="11"/>
  <c r="X130" i="11"/>
  <c r="W128" i="11"/>
  <c r="T128" i="11"/>
  <c r="P128" i="11"/>
  <c r="P139" i="11"/>
  <c r="Q136" i="11"/>
  <c r="O134" i="11"/>
  <c r="P131" i="11"/>
  <c r="O139" i="11"/>
  <c r="P136" i="11"/>
  <c r="Q133" i="11"/>
  <c r="Q137" i="11"/>
  <c r="O135" i="11"/>
  <c r="P132" i="11"/>
  <c r="Q139" i="11"/>
  <c r="P135" i="11"/>
  <c r="O131" i="11"/>
  <c r="Q138" i="11"/>
  <c r="Q134" i="11"/>
  <c r="P138" i="11"/>
  <c r="P134" i="11"/>
  <c r="O137" i="11"/>
  <c r="Q132" i="11"/>
  <c r="P137" i="11"/>
  <c r="O136" i="11"/>
  <c r="Q135" i="11"/>
  <c r="O132" i="11"/>
  <c r="O138" i="11"/>
  <c r="Q131" i="11"/>
  <c r="O133" i="11"/>
  <c r="P133" i="1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<sst xmlns="http://schemas.openxmlformats.org/spreadsheetml/2006/main" count="569" uniqueCount="132">
  <si>
    <t>Z=1</t>
  </si>
  <si>
    <t>phi of dimer</t>
  </si>
  <si>
    <t>a+b+c</t>
  </si>
  <si>
    <r>
      <rPr>
        <sz val="11"/>
        <color theme="1"/>
        <rFont val="宋体"/>
        <family val="3"/>
        <charset val="134"/>
      </rPr>
      <t>Γ^</t>
    </r>
    <r>
      <rPr>
        <sz val="11"/>
        <color theme="1"/>
        <rFont val="宋体"/>
        <family val="3"/>
        <charset val="134"/>
        <scheme val="minor"/>
      </rPr>
      <t>1/2</t>
    </r>
  </si>
  <si>
    <t>U1</t>
  </si>
  <si>
    <t>U</t>
  </si>
  <si>
    <t>Matrix_Γ^1/2</t>
  </si>
  <si>
    <r>
      <rPr>
        <sz val="11"/>
        <color theme="1"/>
        <rFont val="Arial"/>
        <family val="2"/>
      </rPr>
      <t>Φ</t>
    </r>
    <r>
      <rPr>
        <sz val="11"/>
        <color theme="1"/>
        <rFont val="宋体"/>
        <family val="3"/>
        <charset val="134"/>
        <scheme val="minor"/>
      </rPr>
      <t>13-x</t>
    </r>
  </si>
  <si>
    <t>c=1</t>
  </si>
  <si>
    <t>b</t>
  </si>
  <si>
    <t>a</t>
  </si>
  <si>
    <t>c=0</t>
  </si>
  <si>
    <t>c=-1</t>
  </si>
  <si>
    <t>a+b</t>
  </si>
  <si>
    <t>原数据</t>
  </si>
  <si>
    <t>a+b-c</t>
  </si>
  <si>
    <t>a+c</t>
  </si>
  <si>
    <t>a-c</t>
  </si>
  <si>
    <t>a-b+c</t>
  </si>
  <si>
    <t>a-b</t>
  </si>
  <si>
    <t>a-b-c</t>
  </si>
  <si>
    <t>b+c</t>
  </si>
  <si>
    <t>b-c</t>
  </si>
  <si>
    <t>c</t>
  </si>
  <si>
    <t>center</t>
  </si>
  <si>
    <t>ASR</t>
  </si>
  <si>
    <t>-c</t>
  </si>
  <si>
    <t>c-b</t>
  </si>
  <si>
    <t>-b</t>
  </si>
  <si>
    <t>-b-c</t>
  </si>
  <si>
    <t>-a+b+c</t>
  </si>
  <si>
    <t>-a+b</t>
  </si>
  <si>
    <t>-a+b-c</t>
  </si>
  <si>
    <t>-a+c</t>
  </si>
  <si>
    <t>-a</t>
  </si>
  <si>
    <t>-a-c</t>
  </si>
  <si>
    <t>-a-b+c</t>
  </si>
  <si>
    <t>-a-b</t>
  </si>
  <si>
    <t>-a-b-c</t>
  </si>
  <si>
    <r>
      <rPr>
        <sz val="11"/>
        <color theme="1"/>
        <rFont val="宋体"/>
        <family val="3"/>
        <charset val="134"/>
        <scheme val="minor"/>
      </rPr>
      <t>r</t>
    </r>
    <r>
      <rPr>
        <sz val="11"/>
        <color theme="1"/>
        <rFont val="宋体"/>
        <family val="3"/>
        <charset val="134"/>
        <scheme val="minor"/>
      </rPr>
      <t>e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</si>
  <si>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sr</t>
    </r>
  </si>
  <si>
    <t>asr+avg</t>
  </si>
  <si>
    <t>b1</t>
  </si>
  <si>
    <t>b2</t>
  </si>
  <si>
    <t>b3</t>
  </si>
  <si>
    <t>route1</t>
  </si>
  <si>
    <t>Γ-Y-H-C-E-M1-A-X-H1</t>
  </si>
  <si>
    <t>long</t>
  </si>
  <si>
    <t>route2</t>
  </si>
  <si>
    <t>M-D-Z</t>
  </si>
  <si>
    <r>
      <rPr>
        <sz val="11"/>
        <color theme="1"/>
        <rFont val="宋体"/>
        <family val="3"/>
        <charset val="134"/>
        <scheme val="minor"/>
      </rPr>
      <t>l</t>
    </r>
    <r>
      <rPr>
        <sz val="11"/>
        <color theme="1"/>
        <rFont val="宋体"/>
        <family val="3"/>
        <charset val="134"/>
        <scheme val="minor"/>
      </rPr>
      <t>ong</t>
    </r>
  </si>
  <si>
    <t>route3</t>
  </si>
  <si>
    <t>Y-D</t>
  </si>
  <si>
    <t>Γ</t>
  </si>
  <si>
    <t>M</t>
  </si>
  <si>
    <t>Y</t>
  </si>
  <si>
    <t>A</t>
  </si>
  <si>
    <t>D</t>
  </si>
  <si>
    <t>C</t>
  </si>
  <si>
    <t>H</t>
  </si>
  <si>
    <t>Z</t>
  </si>
  <si>
    <t>D1</t>
  </si>
  <si>
    <t>E</t>
  </si>
  <si>
    <t>M1</t>
  </si>
  <si>
    <t>H1</t>
  </si>
  <si>
    <t>X</t>
  </si>
  <si>
    <t>H2</t>
  </si>
  <si>
    <t>M2</t>
  </si>
  <si>
    <t>Y1</t>
  </si>
  <si>
    <r>
      <rPr>
        <sz val="11"/>
        <color theme="1"/>
        <rFont val="宋体"/>
        <family val="3"/>
        <charset val="134"/>
        <scheme val="minor"/>
      </rPr>
      <t>b</t>
    </r>
    <r>
      <rPr>
        <sz val="11"/>
        <color theme="1"/>
        <rFont val="宋体"/>
        <family val="3"/>
        <charset val="134"/>
        <scheme val="minor"/>
      </rPr>
      <t>3/b1*cos</t>
    </r>
  </si>
  <si>
    <r>
      <rPr>
        <sz val="11"/>
        <color theme="1"/>
        <rFont val="宋体"/>
        <family val="3"/>
        <charset val="134"/>
        <scheme val="minor"/>
      </rPr>
      <t>b</t>
    </r>
    <r>
      <rPr>
        <sz val="11"/>
        <color theme="1"/>
        <rFont val="宋体"/>
        <family val="3"/>
        <charset val="134"/>
        <scheme val="minor"/>
      </rPr>
      <t>1/b3*cos</t>
    </r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</si>
  <si>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1</t>
    </r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</si>
  <si>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2</t>
    </r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</si>
  <si>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3</t>
    </r>
  </si>
  <si>
    <t>HF/6-31G</t>
  </si>
  <si>
    <t>Input</t>
  </si>
  <si>
    <t>Global</t>
  </si>
  <si>
    <t>gamma1/2</t>
  </si>
  <si>
    <t>r</t>
  </si>
  <si>
    <t>ac</t>
  </si>
  <si>
    <t>13*</t>
  </si>
  <si>
    <t>22*</t>
  </si>
  <si>
    <t>0*</t>
  </si>
  <si>
    <t>3*</t>
  </si>
  <si>
    <t>4*</t>
  </si>
  <si>
    <t>9*</t>
  </si>
  <si>
    <t>10*</t>
  </si>
  <si>
    <t>12*</t>
  </si>
  <si>
    <t>14*</t>
  </si>
  <si>
    <t>16*</t>
  </si>
  <si>
    <t>19*</t>
  </si>
  <si>
    <t>23*</t>
  </si>
  <si>
    <t>M(b)</t>
  </si>
  <si>
    <t>Known</t>
  </si>
  <si>
    <t>Mirror</t>
  </si>
  <si>
    <t>R</t>
  </si>
  <si>
    <t>Rotation</t>
  </si>
  <si>
    <t>*</t>
  </si>
  <si>
    <t>glide molecule</t>
  </si>
  <si>
    <t>T</t>
  </si>
  <si>
    <t>Transpose</t>
  </si>
  <si>
    <t>I</t>
  </si>
  <si>
    <t>Inversion</t>
  </si>
  <si>
    <t>R+T</t>
  </si>
  <si>
    <t>M+T</t>
  </si>
  <si>
    <t>T+I</t>
  </si>
  <si>
    <t>R（b）</t>
  </si>
  <si>
    <t>i</t>
  </si>
  <si>
    <t>repeating unit</t>
  </si>
  <si>
    <t>t</t>
  </si>
  <si>
    <t>13-13*</t>
  </si>
  <si>
    <t>1*</t>
  </si>
  <si>
    <t>2*</t>
  </si>
  <si>
    <t>5*</t>
  </si>
  <si>
    <t>6*</t>
  </si>
  <si>
    <t>7*</t>
  </si>
  <si>
    <t>8*</t>
  </si>
  <si>
    <t>11*</t>
  </si>
  <si>
    <t>15*</t>
  </si>
  <si>
    <t>17*</t>
  </si>
  <si>
    <t>18*</t>
  </si>
  <si>
    <t>20*</t>
  </si>
  <si>
    <t>21*</t>
  </si>
  <si>
    <t>24*</t>
  </si>
  <si>
    <t>25*</t>
  </si>
  <si>
    <t>26*</t>
  </si>
  <si>
    <r>
      <rPr>
        <b/>
        <sz val="16"/>
        <color theme="1"/>
        <rFont val="宋体"/>
        <family val="3"/>
        <charset val="134"/>
        <scheme val="minor"/>
      </rPr>
      <t>DCLBEN</t>
    </r>
    <r>
      <rPr>
        <b/>
        <sz val="16"/>
        <color theme="1"/>
        <rFont val="宋体"/>
        <family val="3"/>
        <charset val="134"/>
        <scheme val="minor"/>
      </rPr>
      <t>06</t>
    </r>
  </si>
  <si>
    <t>asr</t>
    <phoneticPr fontId="12" type="noConversion"/>
  </si>
  <si>
    <t>case1</t>
    <phoneticPr fontId="12" type="noConversion"/>
  </si>
  <si>
    <t>case2</t>
    <phoneticPr fontId="12" type="noConversion"/>
  </si>
  <si>
    <t>case3</t>
    <phoneticPr fontId="12" type="noConversion"/>
  </si>
  <si>
    <t>before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</si>
</sst>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宋体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8"/>
      <color theme="1"/>
      <name val="宋体"/>
      <family val="3"/>
      <charset val="134"/>
      <scheme val="minor"/>
    </font>
    <font>
      <sz val="20"/>
      <color theme="1"/>
      <name val="宋体"/>
      <family val="3"/>
      <charset val="134"/>
      <scheme val="minor"/>
    </font>
    <font>
      <sz val="24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6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Arial"/>
      <family val="2"/>
    </font>
    <font>
      <sz val="11"/>
      <color theme="1"/>
      <name val="宋体"/>
      <family val="3"/>
      <charset val="134"/>
    </font>
    <font>
      <sz val="9"/>
      <name val="宋体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92DE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79982909634693444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/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1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/>
    <xf numFmtId="0" fontId="0" fillId="0" borderId="0" xfId="0" applyAlignment="1">
      <alignment horizontal="center" vertical="center"/>
    </xf>
    <xf numFmtId="0" fontId="0" fillId="0" borderId="0" xfId="0" applyAlignment="1"/>
    <xf numFmtId="0" fontId="2" fillId="4" borderId="2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8" borderId="13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2" fillId="7" borderId="14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0" borderId="3" xfId="0" applyFont="1" applyBorder="1" applyAlignment="1"/>
    <xf numFmtId="0" fontId="3" fillId="0" borderId="15" xfId="0" applyFont="1" applyBorder="1" applyAlignment="1"/>
    <xf numFmtId="0" fontId="4" fillId="0" borderId="0" xfId="0" applyFont="1" applyAlignment="1"/>
    <xf numFmtId="0" fontId="5" fillId="0" borderId="0" xfId="0" applyFont="1" applyAlignment="1">
      <alignment horizontal="center" vertical="center"/>
    </xf>
    <xf numFmtId="0" fontId="0" fillId="7" borderId="0" xfId="0" applyFill="1" applyAlignment="1"/>
    <xf numFmtId="0" fontId="6" fillId="0" borderId="0" xfId="0" applyFont="1" applyAlignment="1"/>
    <xf numFmtId="0" fontId="0" fillId="5" borderId="0" xfId="0" applyFill="1" applyAlignment="1"/>
    <xf numFmtId="0" fontId="0" fillId="3" borderId="0" xfId="0" applyFill="1" applyAlignment="1"/>
    <xf numFmtId="0" fontId="7" fillId="2" borderId="0" xfId="0" applyFont="1" applyFill="1" applyAlignment="1"/>
    <xf numFmtId="0" fontId="0" fillId="6" borderId="0" xfId="0" applyFill="1" applyAlignment="1"/>
    <xf numFmtId="0" fontId="5" fillId="0" borderId="0" xfId="0" applyFont="1" applyAlignment="1"/>
    <xf numFmtId="0" fontId="0" fillId="4" borderId="0" xfId="0" applyFill="1" applyAlignment="1"/>
    <xf numFmtId="0" fontId="0" fillId="8" borderId="0" xfId="0" applyFill="1" applyAlignment="1"/>
    <xf numFmtId="0" fontId="8" fillId="0" borderId="2" xfId="0" applyFont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3" fillId="0" borderId="13" xfId="0" applyFont="1" applyBorder="1" applyAlignment="1"/>
    <xf numFmtId="0" fontId="0" fillId="0" borderId="3" xfId="0" applyBorder="1" applyAlignment="1"/>
    <xf numFmtId="0" fontId="2" fillId="2" borderId="10" xfId="0" applyFont="1" applyFill="1" applyBorder="1" applyAlignment="1">
      <alignment horizontal="center" vertical="center"/>
    </xf>
    <xf numFmtId="0" fontId="2" fillId="0" borderId="0" xfId="0" applyFont="1" applyAlignment="1"/>
    <xf numFmtId="0" fontId="2" fillId="0" borderId="12" xfId="0" applyFont="1" applyBorder="1" applyAlignment="1"/>
    <xf numFmtId="0" fontId="8" fillId="0" borderId="4" xfId="0" applyFont="1" applyBorder="1" applyAlignment="1">
      <alignment horizontal="center" vertical="center"/>
    </xf>
    <xf numFmtId="0" fontId="8" fillId="0" borderId="15" xfId="0" applyFont="1" applyBorder="1" applyAlignment="1"/>
    <xf numFmtId="0" fontId="2" fillId="8" borderId="6" xfId="0" applyFont="1" applyFill="1" applyBorder="1" applyAlignment="1">
      <alignment horizontal="center" vertical="center"/>
    </xf>
    <xf numFmtId="0" fontId="2" fillId="8" borderId="11" xfId="0" applyFont="1" applyFill="1" applyBorder="1" applyAlignment="1">
      <alignment horizontal="center" vertical="center"/>
    </xf>
    <xf numFmtId="0" fontId="0" fillId="0" borderId="1" xfId="0" applyBorder="1" applyAlignment="1"/>
    <xf numFmtId="0" fontId="0" fillId="0" borderId="2" xfId="0" applyBorder="1" applyAlignment="1"/>
    <xf numFmtId="0" fontId="0" fillId="0" borderId="12" xfId="0" applyBorder="1" applyAlignment="1"/>
    <xf numFmtId="0" fontId="0" fillId="0" borderId="13" xfId="0" applyBorder="1" applyAlignment="1"/>
    <xf numFmtId="0" fontId="0" fillId="0" borderId="14" xfId="0" applyBorder="1" applyAlignment="1"/>
    <xf numFmtId="0" fontId="0" fillId="0" borderId="4" xfId="0" applyBorder="1" applyAlignment="1"/>
    <xf numFmtId="0" fontId="0" fillId="0" borderId="15" xfId="0" applyBorder="1" applyAlignment="1"/>
    <xf numFmtId="0" fontId="9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15" xfId="0" applyBorder="1">
      <alignment vertical="center"/>
    </xf>
    <xf numFmtId="0" fontId="9" fillId="0" borderId="0" xfId="0" applyFont="1" applyAlignment="1"/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2" borderId="0" xfId="0" applyFill="1" applyAlignment="1"/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5" borderId="0" xfId="0" applyFill="1">
      <alignment vertical="center"/>
    </xf>
    <xf numFmtId="0" fontId="10" fillId="0" borderId="0" xfId="0" applyFont="1">
      <alignment vertical="center"/>
    </xf>
    <xf numFmtId="0" fontId="0" fillId="0" borderId="24" xfId="0" applyBorder="1">
      <alignment vertical="center"/>
    </xf>
    <xf numFmtId="0" fontId="0" fillId="9" borderId="24" xfId="0" applyFill="1" applyBorder="1">
      <alignment vertical="center"/>
    </xf>
    <xf numFmtId="0" fontId="11" fillId="0" borderId="0" xfId="0" applyFont="1">
      <alignment vertical="center"/>
    </xf>
    <xf numFmtId="0" fontId="0" fillId="0" borderId="0" xfId="0" quotePrefix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eetMetadata" Target="metadata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495" y="27317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2715" y="1840865"/>
          <a:ext cx="443865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445" y="9664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 rot="16200000">
          <a:off x="-150495" y="27317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rot="16200000">
          <a:off x="-132715" y="1840865"/>
          <a:ext cx="443865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 rot="16200000">
          <a:off x="-131445" y="9664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rot="16200000">
          <a:off x="-150495" y="27317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>
          <a:off x="-132715" y="1840865"/>
          <a:ext cx="443865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 rot="16200000">
          <a:off x="-131445" y="9664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382270</xdr:colOff>
      <xdr:row>4</xdr:row>
      <xdr:rowOff>144780</xdr:rowOff>
    </xdr:from>
    <xdr:to>
      <xdr:col>21</xdr:col>
      <xdr:colOff>634365</xdr:colOff>
      <xdr:row>35</xdr:row>
      <xdr:rowOff>29845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9870" y="830580"/>
          <a:ext cx="3706495" cy="52000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241300</xdr:colOff>
      <xdr:row>102</xdr:row>
      <xdr:rowOff>330200</xdr:rowOff>
    </xdr:from>
    <xdr:to>
      <xdr:col>63</xdr:col>
      <xdr:colOff>469900</xdr:colOff>
      <xdr:row>125</xdr:row>
      <xdr:rowOff>171742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15C6FE6-A44A-A3E9-0BA1-45DED89AF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020500" y="19062700"/>
          <a:ext cx="7772400" cy="5797842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116</xdr:row>
      <xdr:rowOff>0</xdr:rowOff>
    </xdr:from>
    <xdr:to>
      <xdr:col>40</xdr:col>
      <xdr:colOff>304800</xdr:colOff>
      <xdr:row>117</xdr:row>
      <xdr:rowOff>63500</xdr:rowOff>
    </xdr:to>
    <xdr:sp macro="" textlink="">
      <xdr:nvSpPr>
        <xdr:cNvPr id="9217" name="AutoShape 1">
          <a:extLst>
            <a:ext uri="{FF2B5EF4-FFF2-40B4-BE49-F238E27FC236}">
              <a16:creationId xmlns:a16="http://schemas.microsoft.com/office/drawing/2014/main" id="{2170F8BC-FBE7-99B4-D293-048136B3F284}"/>
            </a:ext>
          </a:extLst>
        </xdr:cNvPr>
        <xdr:cNvSpPr>
          <a:spLocks noChangeAspect="1" noChangeArrowheads="1"/>
        </xdr:cNvSpPr>
      </xdr:nvSpPr>
      <xdr:spPr bwMode="auto">
        <a:xfrm>
          <a:off x="28244800" y="2265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40</xdr:col>
      <xdr:colOff>0</xdr:colOff>
      <xdr:row>110</xdr:row>
      <xdr:rowOff>0</xdr:rowOff>
    </xdr:from>
    <xdr:to>
      <xdr:col>40</xdr:col>
      <xdr:colOff>304800</xdr:colOff>
      <xdr:row>111</xdr:row>
      <xdr:rowOff>50800</xdr:rowOff>
    </xdr:to>
    <xdr:sp macro="" textlink="">
      <xdr:nvSpPr>
        <xdr:cNvPr id="9218" name="AutoShape 2">
          <a:extLst>
            <a:ext uri="{FF2B5EF4-FFF2-40B4-BE49-F238E27FC236}">
              <a16:creationId xmlns:a16="http://schemas.microsoft.com/office/drawing/2014/main" id="{6C041366-0E0B-C029-6750-0E18CA458306}"/>
            </a:ext>
          </a:extLst>
        </xdr:cNvPr>
        <xdr:cNvSpPr>
          <a:spLocks noChangeAspect="1" noChangeArrowheads="1"/>
        </xdr:cNvSpPr>
      </xdr:nvSpPr>
      <xdr:spPr bwMode="auto">
        <a:xfrm>
          <a:off x="28244800" y="2122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40</xdr:col>
      <xdr:colOff>0</xdr:colOff>
      <xdr:row>107</xdr:row>
      <xdr:rowOff>0</xdr:rowOff>
    </xdr:from>
    <xdr:to>
      <xdr:col>40</xdr:col>
      <xdr:colOff>304800</xdr:colOff>
      <xdr:row>108</xdr:row>
      <xdr:rowOff>63500</xdr:rowOff>
    </xdr:to>
    <xdr:sp macro="" textlink="">
      <xdr:nvSpPr>
        <xdr:cNvPr id="9219" name="AutoShape 3">
          <a:extLst>
            <a:ext uri="{FF2B5EF4-FFF2-40B4-BE49-F238E27FC236}">
              <a16:creationId xmlns:a16="http://schemas.microsoft.com/office/drawing/2014/main" id="{59824B1B-E751-AB28-FAD5-96CE266E9383}"/>
            </a:ext>
          </a:extLst>
        </xdr:cNvPr>
        <xdr:cNvSpPr>
          <a:spLocks noChangeAspect="1" noChangeArrowheads="1"/>
        </xdr:cNvSpPr>
      </xdr:nvSpPr>
      <xdr:spPr bwMode="auto">
        <a:xfrm>
          <a:off x="28244800" y="2049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40</xdr:col>
      <xdr:colOff>495300</xdr:colOff>
      <xdr:row>103</xdr:row>
      <xdr:rowOff>50800</xdr:rowOff>
    </xdr:from>
    <xdr:to>
      <xdr:col>51</xdr:col>
      <xdr:colOff>444500</xdr:colOff>
      <xdr:row>126</xdr:row>
      <xdr:rowOff>32042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330A118-62F2-EF41-E4F2-70EB6CE9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40100" y="19164300"/>
          <a:ext cx="7772400" cy="5797842"/>
        </a:xfrm>
        <a:prstGeom prst="rect">
          <a:avLst/>
        </a:prstGeom>
      </xdr:spPr>
    </xdr:pic>
    <xdr:clientData/>
  </xdr:twoCellAnchor>
  <xdr:twoCellAnchor editAs="oneCell">
    <xdr:from>
      <xdr:col>29</xdr:col>
      <xdr:colOff>393700</xdr:colOff>
      <xdr:row>102</xdr:row>
      <xdr:rowOff>355600</xdr:rowOff>
    </xdr:from>
    <xdr:to>
      <xdr:col>40</xdr:col>
      <xdr:colOff>520700</xdr:colOff>
      <xdr:row>125</xdr:row>
      <xdr:rowOff>197142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8E66FB1-875D-A9B0-907E-6C1E3914B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93100" y="19088100"/>
          <a:ext cx="7772400" cy="5797842"/>
        </a:xfrm>
        <a:prstGeom prst="rect">
          <a:avLst/>
        </a:prstGeom>
      </xdr:spPr>
    </xdr:pic>
    <xdr:clientData/>
  </xdr:twoCellAnchor>
  <xdr:twoCellAnchor editAs="oneCell">
    <xdr:from>
      <xdr:col>64</xdr:col>
      <xdr:colOff>482600</xdr:colOff>
      <xdr:row>103</xdr:row>
      <xdr:rowOff>25400</xdr:rowOff>
    </xdr:from>
    <xdr:to>
      <xdr:col>76</xdr:col>
      <xdr:colOff>25400</xdr:colOff>
      <xdr:row>126</xdr:row>
      <xdr:rowOff>6642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7342287-879E-D303-0640-94E7E3B8B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1400" y="19138900"/>
          <a:ext cx="7772400" cy="5797842"/>
        </a:xfrm>
        <a:prstGeom prst="rect">
          <a:avLst/>
        </a:prstGeom>
      </xdr:spPr>
    </xdr:pic>
    <xdr:clientData/>
  </xdr:twoCellAnchor>
  <xdr:twoCellAnchor editAs="oneCell">
    <xdr:from>
      <xdr:col>76</xdr:col>
      <xdr:colOff>584198</xdr:colOff>
      <xdr:row>97</xdr:row>
      <xdr:rowOff>97798</xdr:rowOff>
    </xdr:from>
    <xdr:to>
      <xdr:col>92</xdr:col>
      <xdr:colOff>63499</xdr:colOff>
      <xdr:row>126</xdr:row>
      <xdr:rowOff>63500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62987DD-AF7C-5F42-0D92-5B0D1C8B9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22598" y="17344398"/>
          <a:ext cx="10452101" cy="764920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ad_fai_03_fqv92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CLBEN06/HF_6-31G/HF_6-31G/reopt1@1/DCLBEN06reopt_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=-1"/>
      <sheetName val="c=0"/>
      <sheetName val="c=1"/>
      <sheetName val="面心c=-1"/>
      <sheetName val="面心c=0"/>
      <sheetName val="面心c=1"/>
      <sheetName val="Γ"/>
      <sheetName val="lattice constant"/>
      <sheetName val="k-path"/>
      <sheetName val="SO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">
          <cell r="A5">
            <v>0.91846652168064702</v>
          </cell>
          <cell r="B5">
            <v>1.0435468059691499</v>
          </cell>
          <cell r="C5">
            <v>1.06836461869084</v>
          </cell>
          <cell r="D5">
            <v>90</v>
          </cell>
          <cell r="E5">
            <v>52.49</v>
          </cell>
          <cell r="F5">
            <v>90</v>
          </cell>
        </row>
      </sheetData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F631G_reopt_input_6bas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93"/>
  <sheetViews>
    <sheetView topLeftCell="Y195" zoomScale="90" zoomScaleNormal="90" workbookViewId="0">
      <selection activeCell="S190" sqref="S190"/>
    </sheetView>
  </sheetViews>
  <sheetFormatPr baseColWidth="10" defaultColWidth="9" defaultRowHeight="14"/>
  <cols>
    <col min="21" max="32" width="9.33203125"/>
    <col min="34" max="36" width="9.33203125"/>
  </cols>
  <sheetData>
    <row r="1" spans="1:62">
      <c r="A1" t="s">
        <v>0</v>
      </c>
      <c r="C1" t="s">
        <v>1</v>
      </c>
      <c r="G1" s="107" t="s">
        <v>2</v>
      </c>
      <c r="H1" s="107">
        <v>26</v>
      </c>
      <c r="T1" s="111" t="s">
        <v>3</v>
      </c>
      <c r="U1">
        <v>13</v>
      </c>
      <c r="AH1" s="107" t="s">
        <v>4</v>
      </c>
      <c r="AL1" t="s">
        <v>5</v>
      </c>
      <c r="AY1" s="107" t="s">
        <v>6</v>
      </c>
    </row>
    <row r="2" spans="1:62">
      <c r="C2" s="108" t="s">
        <v>7</v>
      </c>
      <c r="G2" s="89">
        <v>0</v>
      </c>
      <c r="H2" s="90">
        <v>0</v>
      </c>
      <c r="I2" s="90">
        <v>0</v>
      </c>
      <c r="J2" s="90">
        <v>0</v>
      </c>
      <c r="K2" s="90">
        <v>0</v>
      </c>
      <c r="L2" s="91">
        <v>0</v>
      </c>
      <c r="M2" s="90">
        <v>0</v>
      </c>
      <c r="N2" s="90">
        <v>0</v>
      </c>
      <c r="O2" s="90">
        <v>0</v>
      </c>
      <c r="P2" s="90">
        <v>0</v>
      </c>
      <c r="Q2" s="90">
        <v>0</v>
      </c>
      <c r="R2" s="91">
        <v>0</v>
      </c>
      <c r="U2" s="89">
        <v>0.28671999999999997</v>
      </c>
      <c r="V2" s="90">
        <v>0</v>
      </c>
      <c r="W2" s="90">
        <v>0</v>
      </c>
      <c r="X2" s="90">
        <v>0</v>
      </c>
      <c r="Y2" s="90">
        <v>0</v>
      </c>
      <c r="Z2" s="90">
        <v>0</v>
      </c>
      <c r="AA2" s="90">
        <v>0</v>
      </c>
      <c r="AB2" s="90">
        <v>0</v>
      </c>
      <c r="AC2" s="90">
        <v>0</v>
      </c>
      <c r="AD2" s="90">
        <v>0</v>
      </c>
      <c r="AE2" s="90">
        <v>0</v>
      </c>
      <c r="AF2" s="91">
        <v>0</v>
      </c>
      <c r="AH2" s="89">
        <v>-0.82311999999999996</v>
      </c>
      <c r="AI2" s="90">
        <v>0.50938000000000005</v>
      </c>
      <c r="AJ2" s="91">
        <v>0.251</v>
      </c>
      <c r="AL2" s="89">
        <f t="array" ref="AL2:AN4">AH2:AJ4</f>
        <v>-0.82311999999999996</v>
      </c>
      <c r="AM2" s="90">
        <v>0.50938000000000005</v>
      </c>
      <c r="AN2" s="90">
        <v>0.251</v>
      </c>
      <c r="AO2" s="90">
        <v>0</v>
      </c>
      <c r="AP2" s="90">
        <v>0</v>
      </c>
      <c r="AQ2" s="91">
        <v>0</v>
      </c>
      <c r="AR2" s="90">
        <v>0</v>
      </c>
      <c r="AS2" s="90">
        <v>0</v>
      </c>
      <c r="AT2" s="90">
        <v>0</v>
      </c>
      <c r="AU2" s="90">
        <v>0</v>
      </c>
      <c r="AV2" s="90">
        <v>0</v>
      </c>
      <c r="AW2" s="91">
        <v>0</v>
      </c>
      <c r="AY2" s="89">
        <v>0.28671999999999997</v>
      </c>
      <c r="AZ2" s="90">
        <v>0</v>
      </c>
      <c r="BA2" s="90">
        <v>0</v>
      </c>
      <c r="BB2" s="90">
        <v>0</v>
      </c>
      <c r="BC2" s="90">
        <v>0</v>
      </c>
      <c r="BD2" s="90">
        <v>0</v>
      </c>
      <c r="BE2" s="90">
        <v>0</v>
      </c>
      <c r="BF2" s="90">
        <v>0</v>
      </c>
      <c r="BG2" s="90">
        <v>0</v>
      </c>
      <c r="BH2" s="90">
        <v>0</v>
      </c>
      <c r="BI2" s="90">
        <v>0</v>
      </c>
      <c r="BJ2" s="91">
        <v>0</v>
      </c>
    </row>
    <row r="3" spans="1:62">
      <c r="B3" t="s">
        <v>8</v>
      </c>
      <c r="G3" s="92">
        <v>0</v>
      </c>
      <c r="H3">
        <v>0</v>
      </c>
      <c r="I3">
        <v>0</v>
      </c>
      <c r="J3">
        <v>0</v>
      </c>
      <c r="K3">
        <v>0</v>
      </c>
      <c r="L3" s="93">
        <v>0</v>
      </c>
      <c r="M3">
        <v>0</v>
      </c>
      <c r="N3">
        <v>0</v>
      </c>
      <c r="O3">
        <v>0</v>
      </c>
      <c r="P3">
        <v>0</v>
      </c>
      <c r="Q3">
        <v>0</v>
      </c>
      <c r="R3" s="93">
        <v>0</v>
      </c>
      <c r="U3" s="92">
        <v>0</v>
      </c>
      <c r="V3">
        <v>0.28671999999999997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93">
        <v>0</v>
      </c>
      <c r="AH3" s="92">
        <v>0.56511999999999996</v>
      </c>
      <c r="AI3">
        <v>0.69137999999999999</v>
      </c>
      <c r="AJ3" s="93">
        <v>0.45014999999999999</v>
      </c>
      <c r="AL3" s="92">
        <v>0.56511999999999996</v>
      </c>
      <c r="AM3">
        <v>0.69137999999999999</v>
      </c>
      <c r="AN3">
        <v>0.45014999999999999</v>
      </c>
      <c r="AO3">
        <v>0</v>
      </c>
      <c r="AP3">
        <v>0</v>
      </c>
      <c r="AQ3" s="93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93">
        <v>0</v>
      </c>
      <c r="AY3" s="92">
        <v>0</v>
      </c>
      <c r="AZ3">
        <v>0.28671999999999997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 s="93">
        <v>0</v>
      </c>
    </row>
    <row r="4" spans="1:62">
      <c r="A4" t="s">
        <v>9</v>
      </c>
      <c r="B4" s="109">
        <v>8</v>
      </c>
      <c r="C4" s="110">
        <v>17</v>
      </c>
      <c r="D4" s="110">
        <v>26</v>
      </c>
      <c r="G4" s="92">
        <v>0</v>
      </c>
      <c r="H4">
        <v>0</v>
      </c>
      <c r="I4">
        <v>0</v>
      </c>
      <c r="J4">
        <v>0</v>
      </c>
      <c r="K4">
        <v>0</v>
      </c>
      <c r="L4" s="93">
        <v>0</v>
      </c>
      <c r="M4">
        <v>0</v>
      </c>
      <c r="N4">
        <v>0</v>
      </c>
      <c r="O4">
        <v>0</v>
      </c>
      <c r="P4">
        <v>0</v>
      </c>
      <c r="Q4">
        <v>0</v>
      </c>
      <c r="R4" s="93">
        <v>0</v>
      </c>
      <c r="U4" s="92">
        <v>0</v>
      </c>
      <c r="V4">
        <v>0</v>
      </c>
      <c r="W4">
        <v>0.28671999999999997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93">
        <v>0</v>
      </c>
      <c r="AH4" s="94">
        <v>5.5750000000000001E-2</v>
      </c>
      <c r="AI4" s="95">
        <v>0.51236999999999999</v>
      </c>
      <c r="AJ4" s="96">
        <v>-0.85694999999999999</v>
      </c>
      <c r="AL4" s="92">
        <v>5.5750000000000001E-2</v>
      </c>
      <c r="AM4">
        <v>0.51236999999999999</v>
      </c>
      <c r="AN4">
        <v>-0.85694999999999999</v>
      </c>
      <c r="AO4">
        <v>0</v>
      </c>
      <c r="AP4">
        <v>0</v>
      </c>
      <c r="AQ4" s="93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93">
        <v>0</v>
      </c>
      <c r="AY4" s="92">
        <v>0</v>
      </c>
      <c r="AZ4">
        <v>0</v>
      </c>
      <c r="BA4">
        <v>0.28671999999999997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 s="93">
        <v>0</v>
      </c>
    </row>
    <row r="5" spans="1:62">
      <c r="B5" s="109">
        <v>5</v>
      </c>
      <c r="C5" s="110">
        <v>14</v>
      </c>
      <c r="D5" s="110">
        <v>23</v>
      </c>
      <c r="G5" s="92">
        <v>0</v>
      </c>
      <c r="H5">
        <v>0</v>
      </c>
      <c r="I5">
        <v>0</v>
      </c>
      <c r="J5">
        <v>0</v>
      </c>
      <c r="K5">
        <v>0</v>
      </c>
      <c r="L5" s="93">
        <v>0</v>
      </c>
      <c r="M5">
        <v>0</v>
      </c>
      <c r="N5">
        <v>0</v>
      </c>
      <c r="O5">
        <v>0</v>
      </c>
      <c r="P5">
        <v>0</v>
      </c>
      <c r="Q5">
        <v>0</v>
      </c>
      <c r="R5" s="93">
        <v>0</v>
      </c>
      <c r="U5" s="92">
        <v>0</v>
      </c>
      <c r="V5">
        <v>0</v>
      </c>
      <c r="W5">
        <v>0</v>
      </c>
      <c r="X5">
        <v>0.35004000000000002</v>
      </c>
      <c r="Y5">
        <v>-0.10911999999999999</v>
      </c>
      <c r="Z5">
        <v>7.2080000000000005E-2</v>
      </c>
      <c r="AA5">
        <v>0</v>
      </c>
      <c r="AB5">
        <v>0</v>
      </c>
      <c r="AC5">
        <v>0</v>
      </c>
      <c r="AD5">
        <v>0</v>
      </c>
      <c r="AE5">
        <v>0</v>
      </c>
      <c r="AF5" s="93">
        <v>0</v>
      </c>
      <c r="AL5" s="92">
        <v>0</v>
      </c>
      <c r="AM5">
        <v>0</v>
      </c>
      <c r="AN5">
        <v>0</v>
      </c>
      <c r="AO5">
        <f t="array" ref="AO5:AQ7">AH2:AJ4</f>
        <v>-0.82311999999999996</v>
      </c>
      <c r="AP5">
        <v>0.50938000000000005</v>
      </c>
      <c r="AQ5" s="93">
        <v>0.251</v>
      </c>
      <c r="AR5">
        <v>0</v>
      </c>
      <c r="AS5">
        <v>0</v>
      </c>
      <c r="AT5">
        <v>0</v>
      </c>
      <c r="AU5">
        <v>0</v>
      </c>
      <c r="AV5">
        <v>0</v>
      </c>
      <c r="AW5" s="93">
        <v>0</v>
      </c>
      <c r="AY5" s="92">
        <v>0</v>
      </c>
      <c r="AZ5">
        <v>0</v>
      </c>
      <c r="BA5">
        <v>0</v>
      </c>
      <c r="BB5">
        <v>0.52151000000000003</v>
      </c>
      <c r="BC5">
        <v>0</v>
      </c>
      <c r="BD5">
        <v>-1.0000000000000001E-5</v>
      </c>
      <c r="BE5">
        <v>0</v>
      </c>
      <c r="BF5">
        <v>0</v>
      </c>
      <c r="BG5">
        <v>0</v>
      </c>
      <c r="BH5">
        <v>0</v>
      </c>
      <c r="BI5">
        <v>0</v>
      </c>
      <c r="BJ5" s="93">
        <v>0</v>
      </c>
    </row>
    <row r="6" spans="1:62">
      <c r="B6" s="109">
        <v>2</v>
      </c>
      <c r="C6" s="109">
        <v>11</v>
      </c>
      <c r="D6" s="110">
        <v>20</v>
      </c>
      <c r="G6" s="92">
        <v>0</v>
      </c>
      <c r="H6">
        <v>0</v>
      </c>
      <c r="I6">
        <v>0</v>
      </c>
      <c r="J6">
        <v>0</v>
      </c>
      <c r="K6">
        <v>0</v>
      </c>
      <c r="L6" s="93">
        <v>0</v>
      </c>
      <c r="M6">
        <v>0</v>
      </c>
      <c r="N6">
        <v>0</v>
      </c>
      <c r="O6">
        <v>0</v>
      </c>
      <c r="P6">
        <v>0</v>
      </c>
      <c r="Q6">
        <v>0</v>
      </c>
      <c r="R6" s="93">
        <v>0</v>
      </c>
      <c r="U6" s="92">
        <v>0</v>
      </c>
      <c r="V6">
        <v>0</v>
      </c>
      <c r="W6">
        <v>0</v>
      </c>
      <c r="X6">
        <v>-0.10911999999999999</v>
      </c>
      <c r="Y6">
        <v>0.33411999999999997</v>
      </c>
      <c r="Z6">
        <v>-0.10674</v>
      </c>
      <c r="AA6">
        <v>0</v>
      </c>
      <c r="AB6">
        <v>0</v>
      </c>
      <c r="AC6">
        <v>0</v>
      </c>
      <c r="AD6">
        <v>0</v>
      </c>
      <c r="AE6">
        <v>0</v>
      </c>
      <c r="AF6" s="93">
        <v>0</v>
      </c>
      <c r="AH6" s="89">
        <v>-0.82337000000000005</v>
      </c>
      <c r="AI6" s="90">
        <v>0.50883999999999996</v>
      </c>
      <c r="AJ6" s="91">
        <v>0.25126999999999999</v>
      </c>
      <c r="AL6" s="92">
        <v>0</v>
      </c>
      <c r="AM6">
        <v>0</v>
      </c>
      <c r="AN6">
        <v>0</v>
      </c>
      <c r="AO6">
        <v>0.56511999999999996</v>
      </c>
      <c r="AP6">
        <v>0.69137999999999999</v>
      </c>
      <c r="AQ6" s="93">
        <v>0.45014999999999999</v>
      </c>
      <c r="AR6">
        <v>0</v>
      </c>
      <c r="AS6">
        <v>0</v>
      </c>
      <c r="AT6">
        <v>0</v>
      </c>
      <c r="AU6">
        <v>0</v>
      </c>
      <c r="AV6">
        <v>0</v>
      </c>
      <c r="AW6" s="93">
        <v>0</v>
      </c>
      <c r="AY6" s="92">
        <v>0</v>
      </c>
      <c r="AZ6">
        <v>0</v>
      </c>
      <c r="BA6">
        <v>0</v>
      </c>
      <c r="BB6">
        <v>0</v>
      </c>
      <c r="BC6">
        <v>0.20249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93">
        <v>0</v>
      </c>
    </row>
    <row r="7" spans="1:62">
      <c r="D7" t="s">
        <v>10</v>
      </c>
      <c r="G7" s="94">
        <v>0</v>
      </c>
      <c r="H7" s="95">
        <v>0</v>
      </c>
      <c r="I7" s="95">
        <v>0</v>
      </c>
      <c r="J7" s="95">
        <v>0</v>
      </c>
      <c r="K7" s="95">
        <v>0</v>
      </c>
      <c r="L7" s="96">
        <v>0</v>
      </c>
      <c r="M7">
        <v>0</v>
      </c>
      <c r="N7">
        <v>0</v>
      </c>
      <c r="O7">
        <v>0</v>
      </c>
      <c r="P7">
        <v>0</v>
      </c>
      <c r="Q7">
        <v>0</v>
      </c>
      <c r="R7" s="93">
        <v>0</v>
      </c>
      <c r="U7" s="92">
        <v>0</v>
      </c>
      <c r="V7">
        <v>0</v>
      </c>
      <c r="W7">
        <v>0</v>
      </c>
      <c r="X7">
        <v>7.2080000000000005E-2</v>
      </c>
      <c r="Y7">
        <v>-0.10674</v>
      </c>
      <c r="Z7">
        <v>0.29376000000000002</v>
      </c>
      <c r="AA7">
        <v>0</v>
      </c>
      <c r="AB7">
        <v>0</v>
      </c>
      <c r="AC7">
        <v>0</v>
      </c>
      <c r="AD7">
        <v>0</v>
      </c>
      <c r="AE7">
        <v>0</v>
      </c>
      <c r="AF7" s="93">
        <v>0</v>
      </c>
      <c r="AH7" s="92">
        <v>0.56476999999999999</v>
      </c>
      <c r="AI7">
        <v>0.69135999999999997</v>
      </c>
      <c r="AJ7" s="93">
        <v>0.45061000000000001</v>
      </c>
      <c r="AL7" s="94">
        <v>0</v>
      </c>
      <c r="AM7" s="95">
        <v>0</v>
      </c>
      <c r="AN7" s="95">
        <v>0</v>
      </c>
      <c r="AO7" s="95">
        <v>5.5750000000000001E-2</v>
      </c>
      <c r="AP7" s="95">
        <v>0.51236999999999999</v>
      </c>
      <c r="AQ7" s="96">
        <v>-0.85694999999999999</v>
      </c>
      <c r="AR7">
        <v>0</v>
      </c>
      <c r="AS7">
        <v>0</v>
      </c>
      <c r="AT7">
        <v>0</v>
      </c>
      <c r="AU7">
        <v>0</v>
      </c>
      <c r="AV7">
        <v>0</v>
      </c>
      <c r="AW7" s="93">
        <v>0</v>
      </c>
      <c r="AY7" s="92">
        <v>0</v>
      </c>
      <c r="AZ7">
        <v>0</v>
      </c>
      <c r="BA7">
        <v>0</v>
      </c>
      <c r="BB7">
        <v>-1.0000000000000001E-5</v>
      </c>
      <c r="BC7">
        <v>0</v>
      </c>
      <c r="BD7">
        <v>0.25392999999999999</v>
      </c>
      <c r="BE7">
        <v>0</v>
      </c>
      <c r="BF7">
        <v>0</v>
      </c>
      <c r="BG7">
        <v>0</v>
      </c>
      <c r="BH7">
        <v>0</v>
      </c>
      <c r="BI7">
        <v>0</v>
      </c>
      <c r="BJ7" s="93">
        <v>0</v>
      </c>
    </row>
    <row r="8" spans="1:62">
      <c r="B8" t="s">
        <v>11</v>
      </c>
      <c r="G8" s="92">
        <v>-0.13539999999999999</v>
      </c>
      <c r="H8">
        <v>-6.3299999999999995E-2</v>
      </c>
      <c r="I8">
        <v>1.324E-2</v>
      </c>
      <c r="J8">
        <v>-6.3439999999999996E-2</v>
      </c>
      <c r="K8">
        <v>0.15271999999999999</v>
      </c>
      <c r="L8">
        <v>6.0400000000000002E-2</v>
      </c>
      <c r="M8">
        <v>0</v>
      </c>
      <c r="N8">
        <v>0</v>
      </c>
      <c r="O8">
        <v>0</v>
      </c>
      <c r="P8">
        <v>0</v>
      </c>
      <c r="Q8">
        <v>0</v>
      </c>
      <c r="R8" s="93">
        <v>0</v>
      </c>
      <c r="U8" s="92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0.28671999999999997</v>
      </c>
      <c r="AB8">
        <v>0</v>
      </c>
      <c r="AC8">
        <v>0</v>
      </c>
      <c r="AD8">
        <v>0</v>
      </c>
      <c r="AE8">
        <v>0</v>
      </c>
      <c r="AF8" s="93">
        <v>0</v>
      </c>
      <c r="AH8" s="94">
        <v>5.5570000000000001E-2</v>
      </c>
      <c r="AI8" s="95">
        <v>0.51293</v>
      </c>
      <c r="AJ8" s="96">
        <v>-0.85663</v>
      </c>
      <c r="AL8" s="9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89">
        <f t="array" ref="AR8:AT10">AH6:AJ8</f>
        <v>-0.82337000000000005</v>
      </c>
      <c r="AS8" s="90">
        <v>0.50883999999999996</v>
      </c>
      <c r="AT8" s="90">
        <v>0.25126999999999999</v>
      </c>
      <c r="AU8" s="90">
        <v>0</v>
      </c>
      <c r="AV8" s="90">
        <v>0</v>
      </c>
      <c r="AW8" s="91">
        <v>0</v>
      </c>
      <c r="AY8" s="92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0.28671999999999997</v>
      </c>
      <c r="BF8">
        <v>0</v>
      </c>
      <c r="BG8">
        <v>0</v>
      </c>
      <c r="BH8">
        <v>0</v>
      </c>
      <c r="BI8">
        <v>0</v>
      </c>
      <c r="BJ8" s="93">
        <v>0</v>
      </c>
    </row>
    <row r="9" spans="1:62">
      <c r="A9" t="s">
        <v>9</v>
      </c>
      <c r="B9" s="109">
        <v>7</v>
      </c>
      <c r="C9" s="110">
        <v>16</v>
      </c>
      <c r="D9" s="110">
        <v>25</v>
      </c>
      <c r="G9" s="92">
        <v>-7.127E-2</v>
      </c>
      <c r="H9">
        <v>-5.3789999999999998E-2</v>
      </c>
      <c r="I9">
        <v>-2.5300000000000001E-3</v>
      </c>
      <c r="J9">
        <v>-3.6510000000000001E-2</v>
      </c>
      <c r="K9">
        <v>6.5229999999999996E-2</v>
      </c>
      <c r="L9">
        <v>9.5149999999999998E-2</v>
      </c>
      <c r="M9">
        <v>0</v>
      </c>
      <c r="N9">
        <v>0</v>
      </c>
      <c r="O9">
        <v>0</v>
      </c>
      <c r="P9">
        <v>0</v>
      </c>
      <c r="Q9">
        <v>0</v>
      </c>
      <c r="R9" s="93">
        <v>0</v>
      </c>
      <c r="U9" s="92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0.28671999999999997</v>
      </c>
      <c r="AC9">
        <v>0</v>
      </c>
      <c r="AD9">
        <v>0</v>
      </c>
      <c r="AE9">
        <v>0</v>
      </c>
      <c r="AF9" s="93">
        <v>0</v>
      </c>
      <c r="AL9" s="9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92">
        <v>0.56476999999999999</v>
      </c>
      <c r="AS9">
        <v>0.69135999999999997</v>
      </c>
      <c r="AT9">
        <v>0.45061000000000001</v>
      </c>
      <c r="AU9">
        <v>0</v>
      </c>
      <c r="AV9">
        <v>0</v>
      </c>
      <c r="AW9" s="93">
        <v>0</v>
      </c>
      <c r="AY9" s="92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0.28671999999999997</v>
      </c>
      <c r="BG9">
        <v>0</v>
      </c>
      <c r="BH9">
        <v>0</v>
      </c>
      <c r="BI9">
        <v>0</v>
      </c>
      <c r="BJ9" s="93">
        <v>0</v>
      </c>
    </row>
    <row r="10" spans="1:62">
      <c r="B10" s="109">
        <v>4</v>
      </c>
      <c r="C10" s="110">
        <v>13</v>
      </c>
      <c r="D10" s="110">
        <v>22</v>
      </c>
      <c r="G10" s="92">
        <v>-8.4100000000000008E-3</v>
      </c>
      <c r="H10">
        <v>-8.6199999999999992E-3</v>
      </c>
      <c r="I10">
        <v>-6.2399999999999999E-3</v>
      </c>
      <c r="J10">
        <v>5.4000000000000001E-4</v>
      </c>
      <c r="K10">
        <v>2.31E-3</v>
      </c>
      <c r="L10">
        <v>2.0100000000000001E-3</v>
      </c>
      <c r="M10">
        <v>0</v>
      </c>
      <c r="N10">
        <v>0</v>
      </c>
      <c r="O10">
        <v>0</v>
      </c>
      <c r="P10">
        <v>0</v>
      </c>
      <c r="Q10">
        <v>0</v>
      </c>
      <c r="R10" s="93">
        <v>0</v>
      </c>
      <c r="U10" s="92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0.28671999999999997</v>
      </c>
      <c r="AD10">
        <v>0</v>
      </c>
      <c r="AE10">
        <v>0</v>
      </c>
      <c r="AF10" s="93">
        <v>0</v>
      </c>
      <c r="AL10" s="9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92">
        <v>5.5570000000000001E-2</v>
      </c>
      <c r="AS10">
        <v>0.51293</v>
      </c>
      <c r="AT10">
        <v>-0.85663</v>
      </c>
      <c r="AU10">
        <v>0</v>
      </c>
      <c r="AV10">
        <v>0</v>
      </c>
      <c r="AW10" s="93">
        <v>0</v>
      </c>
      <c r="AY10" s="92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0.28671999999999997</v>
      </c>
      <c r="BH10">
        <v>0</v>
      </c>
      <c r="BI10">
        <v>0</v>
      </c>
      <c r="BJ10" s="93">
        <v>0</v>
      </c>
    </row>
    <row r="11" spans="1:62">
      <c r="B11" s="109">
        <v>1</v>
      </c>
      <c r="C11" s="109">
        <v>10</v>
      </c>
      <c r="D11" s="110">
        <v>19</v>
      </c>
      <c r="G11" s="92">
        <v>4.5400000000000003E-2</v>
      </c>
      <c r="H11">
        <v>2.104E-2</v>
      </c>
      <c r="I11">
        <v>-2.0699999999999998E-3</v>
      </c>
      <c r="J11">
        <v>2.332E-2</v>
      </c>
      <c r="K11">
        <v>-4.9959999999999997E-2</v>
      </c>
      <c r="L11">
        <v>-5.2440000000000001E-2</v>
      </c>
      <c r="M11">
        <v>0</v>
      </c>
      <c r="N11">
        <v>0</v>
      </c>
      <c r="O11">
        <v>0</v>
      </c>
      <c r="P11">
        <v>0</v>
      </c>
      <c r="Q11">
        <v>0</v>
      </c>
      <c r="R11" s="93">
        <v>0</v>
      </c>
      <c r="U11" s="92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0.34033000000000002</v>
      </c>
      <c r="AE11">
        <v>0.10568</v>
      </c>
      <c r="AF11" s="93">
        <v>7.1309999999999998E-2</v>
      </c>
      <c r="AL11" s="9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92">
        <v>0</v>
      </c>
      <c r="AS11">
        <v>0</v>
      </c>
      <c r="AT11">
        <v>0</v>
      </c>
      <c r="AU11">
        <f t="array" ref="AU11:AW13">AH6:AJ8</f>
        <v>-0.82337000000000005</v>
      </c>
      <c r="AV11">
        <v>0.50883999999999996</v>
      </c>
      <c r="AW11" s="93">
        <v>0.25126999999999999</v>
      </c>
      <c r="AY11" s="92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0.52151000000000003</v>
      </c>
      <c r="BI11">
        <v>0</v>
      </c>
      <c r="BJ11" s="93">
        <v>-1.0000000000000001E-5</v>
      </c>
    </row>
    <row r="12" spans="1:62">
      <c r="D12" t="s">
        <v>10</v>
      </c>
      <c r="G12" s="92">
        <v>-0.10383000000000001</v>
      </c>
      <c r="H12">
        <v>-4.1500000000000002E-2</v>
      </c>
      <c r="I12">
        <v>1.8970000000000001E-2</v>
      </c>
      <c r="J12">
        <v>-5.7279999999999998E-2</v>
      </c>
      <c r="K12">
        <v>0.12590000000000001</v>
      </c>
      <c r="L12">
        <v>4.718E-2</v>
      </c>
      <c r="M12">
        <v>0</v>
      </c>
      <c r="N12">
        <v>0</v>
      </c>
      <c r="O12">
        <v>0</v>
      </c>
      <c r="P12">
        <v>0</v>
      </c>
      <c r="Q12">
        <v>0</v>
      </c>
      <c r="R12" s="93">
        <v>0</v>
      </c>
      <c r="U12" s="9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0.10568</v>
      </c>
      <c r="AE12">
        <v>0.33853</v>
      </c>
      <c r="AF12" s="93">
        <v>0.11198</v>
      </c>
      <c r="AL12" s="9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92">
        <v>0</v>
      </c>
      <c r="AS12">
        <v>0</v>
      </c>
      <c r="AT12">
        <v>0</v>
      </c>
      <c r="AU12">
        <v>0.56476999999999999</v>
      </c>
      <c r="AV12">
        <v>0.69135999999999997</v>
      </c>
      <c r="AW12" s="93">
        <v>0.45061000000000001</v>
      </c>
      <c r="AY12" s="9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0.20249</v>
      </c>
      <c r="BJ12" s="93">
        <v>0</v>
      </c>
    </row>
    <row r="13" spans="1:62">
      <c r="B13" t="s">
        <v>12</v>
      </c>
      <c r="G13" s="94">
        <v>7.6300000000000007E-2</v>
      </c>
      <c r="H13" s="95">
        <v>1.6240000000000001E-2</v>
      </c>
      <c r="I13" s="95">
        <v>-1.686E-2</v>
      </c>
      <c r="J13" s="95">
        <v>1.788E-2</v>
      </c>
      <c r="K13" s="95">
        <v>-9.6670000000000006E-2</v>
      </c>
      <c r="L13" s="95">
        <v>1.4999999999999999E-2</v>
      </c>
      <c r="M13" s="95">
        <v>0</v>
      </c>
      <c r="N13" s="95">
        <v>0</v>
      </c>
      <c r="O13" s="95">
        <v>0</v>
      </c>
      <c r="P13" s="95">
        <v>0</v>
      </c>
      <c r="Q13" s="95">
        <v>0</v>
      </c>
      <c r="R13" s="96">
        <v>0</v>
      </c>
      <c r="U13" s="94">
        <v>0</v>
      </c>
      <c r="V13" s="95">
        <v>0</v>
      </c>
      <c r="W13" s="95">
        <v>0</v>
      </c>
      <c r="X13" s="95">
        <v>0</v>
      </c>
      <c r="Y13" s="95">
        <v>0</v>
      </c>
      <c r="Z13" s="95">
        <v>0</v>
      </c>
      <c r="AA13" s="95">
        <v>0</v>
      </c>
      <c r="AB13" s="95">
        <v>0</v>
      </c>
      <c r="AC13" s="95">
        <v>0</v>
      </c>
      <c r="AD13" s="95">
        <v>7.1309999999999998E-2</v>
      </c>
      <c r="AE13" s="95">
        <v>0.11198</v>
      </c>
      <c r="AF13" s="96">
        <v>0.29905999999999999</v>
      </c>
      <c r="AL13" s="94">
        <v>0</v>
      </c>
      <c r="AM13" s="95">
        <v>0</v>
      </c>
      <c r="AN13" s="95">
        <v>0</v>
      </c>
      <c r="AO13" s="95">
        <v>0</v>
      </c>
      <c r="AP13" s="95">
        <v>0</v>
      </c>
      <c r="AQ13" s="95">
        <v>0</v>
      </c>
      <c r="AR13" s="94">
        <v>0</v>
      </c>
      <c r="AS13" s="95">
        <v>0</v>
      </c>
      <c r="AT13" s="95">
        <v>0</v>
      </c>
      <c r="AU13" s="95">
        <v>5.5570000000000001E-2</v>
      </c>
      <c r="AV13" s="95">
        <v>0.51293</v>
      </c>
      <c r="AW13" s="96">
        <v>-0.85663</v>
      </c>
      <c r="AY13" s="94">
        <v>0</v>
      </c>
      <c r="AZ13" s="95">
        <v>0</v>
      </c>
      <c r="BA13" s="95">
        <v>0</v>
      </c>
      <c r="BB13" s="95">
        <v>0</v>
      </c>
      <c r="BC13" s="95">
        <v>0</v>
      </c>
      <c r="BD13" s="95">
        <v>0</v>
      </c>
      <c r="BE13" s="95">
        <v>0</v>
      </c>
      <c r="BF13" s="95">
        <v>0</v>
      </c>
      <c r="BG13" s="95">
        <v>0</v>
      </c>
      <c r="BH13" s="95">
        <v>-1.0000000000000001E-5</v>
      </c>
      <c r="BI13" s="95">
        <v>0</v>
      </c>
      <c r="BJ13" s="96">
        <v>0.25392999999999999</v>
      </c>
    </row>
    <row r="14" spans="1:62">
      <c r="A14" t="s">
        <v>9</v>
      </c>
      <c r="B14" s="109">
        <v>6</v>
      </c>
      <c r="C14" s="110">
        <v>15</v>
      </c>
      <c r="D14" s="110">
        <v>24</v>
      </c>
    </row>
    <row r="15" spans="1:62">
      <c r="B15" s="109">
        <v>3</v>
      </c>
      <c r="C15" s="109">
        <v>12</v>
      </c>
      <c r="D15" s="110">
        <v>21</v>
      </c>
      <c r="G15" t="s">
        <v>13</v>
      </c>
      <c r="H15">
        <v>25</v>
      </c>
      <c r="U15" t="s">
        <v>13</v>
      </c>
      <c r="V15">
        <v>25</v>
      </c>
      <c r="AL15" t="s">
        <v>5</v>
      </c>
    </row>
    <row r="16" spans="1:62">
      <c r="B16" s="109">
        <v>0</v>
      </c>
      <c r="C16" s="109">
        <v>9</v>
      </c>
      <c r="D16" s="110">
        <v>18</v>
      </c>
      <c r="G16" s="89"/>
      <c r="H16" s="90"/>
      <c r="I16" s="90"/>
      <c r="J16" s="90"/>
      <c r="K16" s="90"/>
      <c r="L16" s="91"/>
      <c r="M16" s="90"/>
      <c r="N16" s="90"/>
      <c r="O16" s="90"/>
      <c r="P16" s="90"/>
      <c r="Q16" s="90"/>
      <c r="R16" s="91"/>
      <c r="U16" s="89">
        <f t="array" ref="U16:AF27">MMULT(MMULT(AL16:AW27,AY2:BJ13),TRANSPOSE(AL16:AW27))</f>
        <v>0.28672080078028794</v>
      </c>
      <c r="V16" s="90">
        <v>1.8816573440078033E-6</v>
      </c>
      <c r="W16" s="90">
        <v>-1.0890199040047843E-6</v>
      </c>
      <c r="X16" s="90">
        <v>0</v>
      </c>
      <c r="Y16" s="90">
        <v>0</v>
      </c>
      <c r="Z16" s="91">
        <v>0</v>
      </c>
      <c r="AA16" s="90">
        <v>0</v>
      </c>
      <c r="AB16" s="90">
        <v>0</v>
      </c>
      <c r="AC16" s="90">
        <v>0</v>
      </c>
      <c r="AD16" s="90">
        <v>0</v>
      </c>
      <c r="AE16" s="90">
        <v>0</v>
      </c>
      <c r="AF16" s="91">
        <v>0</v>
      </c>
      <c r="AH16" s="89">
        <v>-0.82396999999999998</v>
      </c>
      <c r="AI16" s="90">
        <v>0.50871999999999995</v>
      </c>
      <c r="AJ16" s="91">
        <v>0.24956</v>
      </c>
      <c r="AL16" s="89">
        <f t="array" ref="AL16:AN18">AH16:AJ18</f>
        <v>-0.82396999999999998</v>
      </c>
      <c r="AM16" s="90">
        <v>0.50871999999999995</v>
      </c>
      <c r="AN16" s="90">
        <v>0.24956</v>
      </c>
      <c r="AO16" s="90">
        <v>0</v>
      </c>
      <c r="AP16" s="90">
        <v>0</v>
      </c>
      <c r="AQ16" s="91">
        <v>0</v>
      </c>
      <c r="AR16" s="90">
        <v>0</v>
      </c>
      <c r="AS16" s="90">
        <v>0</v>
      </c>
      <c r="AT16" s="90">
        <v>0</v>
      </c>
      <c r="AU16" s="90">
        <v>0</v>
      </c>
      <c r="AV16" s="90">
        <v>0</v>
      </c>
      <c r="AW16" s="91">
        <v>0</v>
      </c>
    </row>
    <row r="17" spans="3:49">
      <c r="D17" t="s">
        <v>10</v>
      </c>
      <c r="G17" s="92"/>
      <c r="L17" s="93"/>
      <c r="R17" s="93"/>
      <c r="U17" s="92">
        <v>1.8816573440078033E-6</v>
      </c>
      <c r="V17">
        <v>0.28672110149222396</v>
      </c>
      <c r="W17">
        <v>-3.2278937599217183E-7</v>
      </c>
      <c r="X17">
        <v>0</v>
      </c>
      <c r="Y17">
        <v>0</v>
      </c>
      <c r="Z17" s="93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93">
        <v>0</v>
      </c>
      <c r="AH17" s="92">
        <v>0.56393000000000004</v>
      </c>
      <c r="AI17">
        <v>0.69328000000000001</v>
      </c>
      <c r="AJ17" s="93">
        <v>0.44872000000000001</v>
      </c>
      <c r="AL17" s="92">
        <v>0.56393000000000004</v>
      </c>
      <c r="AM17">
        <v>0.69328000000000001</v>
      </c>
      <c r="AN17">
        <v>0.44872000000000001</v>
      </c>
      <c r="AO17">
        <v>0</v>
      </c>
      <c r="AP17">
        <v>0</v>
      </c>
      <c r="AQ17" s="93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93">
        <v>0</v>
      </c>
    </row>
    <row r="18" spans="3:49">
      <c r="G18" s="92"/>
      <c r="L18" s="93"/>
      <c r="R18" s="93"/>
      <c r="U18" s="92">
        <v>-1.0890199040047843E-6</v>
      </c>
      <c r="V18">
        <v>-3.2278937600604962E-7</v>
      </c>
      <c r="W18">
        <v>0.28671799685939198</v>
      </c>
      <c r="X18">
        <v>0</v>
      </c>
      <c r="Y18">
        <v>0</v>
      </c>
      <c r="Z18" s="93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93">
        <v>0</v>
      </c>
      <c r="AH18" s="94">
        <v>5.5259999999999997E-2</v>
      </c>
      <c r="AI18" s="95">
        <v>0.51046000000000002</v>
      </c>
      <c r="AJ18" s="96">
        <v>-0.85811999999999999</v>
      </c>
      <c r="AL18" s="92">
        <v>5.5259999999999997E-2</v>
      </c>
      <c r="AM18">
        <v>0.51046000000000002</v>
      </c>
      <c r="AN18">
        <v>-0.85811999999999999</v>
      </c>
      <c r="AO18">
        <v>0</v>
      </c>
      <c r="AP18">
        <v>0</v>
      </c>
      <c r="AQ18" s="93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93">
        <v>0</v>
      </c>
    </row>
    <row r="19" spans="3:49">
      <c r="C19" s="88" t="s">
        <v>14</v>
      </c>
      <c r="G19" s="92"/>
      <c r="L19" s="93"/>
      <c r="R19" s="93"/>
      <c r="U19" s="92">
        <v>0</v>
      </c>
      <c r="V19">
        <v>0</v>
      </c>
      <c r="W19">
        <v>0</v>
      </c>
      <c r="X19">
        <v>0.42228952275048698</v>
      </c>
      <c r="Y19">
        <v>-0.14247227859133502</v>
      </c>
      <c r="Z19" s="93">
        <v>-2.5549782884350003E-2</v>
      </c>
      <c r="AA19">
        <v>0</v>
      </c>
      <c r="AB19">
        <v>0</v>
      </c>
      <c r="AC19">
        <v>0</v>
      </c>
      <c r="AD19">
        <v>0</v>
      </c>
      <c r="AE19">
        <v>0</v>
      </c>
      <c r="AF19" s="93">
        <v>0</v>
      </c>
      <c r="AL19" s="92">
        <v>0</v>
      </c>
      <c r="AM19">
        <v>0</v>
      </c>
      <c r="AN19">
        <v>0</v>
      </c>
      <c r="AO19">
        <f t="array" ref="AO19:AQ21">AH16:AJ18</f>
        <v>-0.82396999999999998</v>
      </c>
      <c r="AP19">
        <v>0.50871999999999995</v>
      </c>
      <c r="AQ19" s="93">
        <v>0.24956</v>
      </c>
      <c r="AR19">
        <v>0</v>
      </c>
      <c r="AS19">
        <v>0</v>
      </c>
      <c r="AT19">
        <v>0</v>
      </c>
      <c r="AU19">
        <v>0</v>
      </c>
      <c r="AV19">
        <v>0</v>
      </c>
      <c r="AW19" s="93">
        <v>0</v>
      </c>
    </row>
    <row r="20" spans="3:49">
      <c r="G20" s="92"/>
      <c r="L20" s="93"/>
      <c r="R20" s="93"/>
      <c r="U20" s="92">
        <v>0</v>
      </c>
      <c r="V20">
        <v>0</v>
      </c>
      <c r="W20">
        <v>0</v>
      </c>
      <c r="X20">
        <v>-0.14247227859133504</v>
      </c>
      <c r="Y20">
        <v>0.31429694003573505</v>
      </c>
      <c r="Z20" s="93">
        <v>-9.8613496633779968E-3</v>
      </c>
      <c r="AA20">
        <v>0</v>
      </c>
      <c r="AB20">
        <v>0</v>
      </c>
      <c r="AC20">
        <v>0</v>
      </c>
      <c r="AD20">
        <v>0</v>
      </c>
      <c r="AE20">
        <v>0</v>
      </c>
      <c r="AF20" s="93">
        <v>0</v>
      </c>
      <c r="AH20" s="89">
        <v>-0.82420000000000004</v>
      </c>
      <c r="AI20" s="90">
        <v>0.50849999999999995</v>
      </c>
      <c r="AJ20" s="91">
        <v>0.24925</v>
      </c>
      <c r="AL20" s="92">
        <v>0</v>
      </c>
      <c r="AM20">
        <v>0</v>
      </c>
      <c r="AN20">
        <v>0</v>
      </c>
      <c r="AO20">
        <v>0.56393000000000004</v>
      </c>
      <c r="AP20">
        <v>0.69328000000000001</v>
      </c>
      <c r="AQ20" s="93">
        <v>0.44872000000000001</v>
      </c>
      <c r="AR20">
        <v>0</v>
      </c>
      <c r="AS20">
        <v>0</v>
      </c>
      <c r="AT20">
        <v>0</v>
      </c>
      <c r="AU20">
        <v>0</v>
      </c>
      <c r="AV20">
        <v>0</v>
      </c>
      <c r="AW20" s="93">
        <v>0</v>
      </c>
    </row>
    <row r="21" spans="3:49">
      <c r="G21" s="94"/>
      <c r="H21" s="95"/>
      <c r="I21" s="95"/>
      <c r="J21" s="95"/>
      <c r="K21" s="95"/>
      <c r="L21" s="96"/>
      <c r="R21" s="93"/>
      <c r="U21" s="94">
        <v>0</v>
      </c>
      <c r="V21" s="95">
        <v>0</v>
      </c>
      <c r="W21" s="95">
        <v>0</v>
      </c>
      <c r="X21" s="95">
        <v>-2.5549782884350006E-2</v>
      </c>
      <c r="Y21" s="95">
        <v>-9.8613496633779829E-3</v>
      </c>
      <c r="Z21" s="96">
        <v>0.241342584181376</v>
      </c>
      <c r="AA21">
        <v>0</v>
      </c>
      <c r="AB21">
        <v>0</v>
      </c>
      <c r="AC21">
        <v>0</v>
      </c>
      <c r="AD21">
        <v>0</v>
      </c>
      <c r="AE21">
        <v>0</v>
      </c>
      <c r="AF21" s="93">
        <v>0</v>
      </c>
      <c r="AH21" s="92">
        <v>0.56361000000000006</v>
      </c>
      <c r="AI21">
        <v>0.69371000000000005</v>
      </c>
      <c r="AJ21" s="93">
        <v>0.44845000000000002</v>
      </c>
      <c r="AL21" s="94">
        <v>0</v>
      </c>
      <c r="AM21" s="95">
        <v>0</v>
      </c>
      <c r="AN21" s="95">
        <v>0</v>
      </c>
      <c r="AO21" s="95">
        <v>5.5259999999999997E-2</v>
      </c>
      <c r="AP21" s="95">
        <v>0.51046000000000002</v>
      </c>
      <c r="AQ21" s="96">
        <v>-0.85811999999999999</v>
      </c>
      <c r="AR21">
        <v>0</v>
      </c>
      <c r="AS21">
        <v>0</v>
      </c>
      <c r="AT21">
        <v>0</v>
      </c>
      <c r="AU21">
        <v>0</v>
      </c>
      <c r="AV21">
        <v>0</v>
      </c>
      <c r="AW21" s="93">
        <v>0</v>
      </c>
    </row>
    <row r="22" spans="3:49">
      <c r="G22" s="92"/>
      <c r="R22" s="93"/>
      <c r="U22" s="9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0.28672098990079997</v>
      </c>
      <c r="AB22">
        <v>9.6194559970341764E-8</v>
      </c>
      <c r="AC22">
        <v>-3.2069631999975812E-7</v>
      </c>
      <c r="AD22">
        <v>0</v>
      </c>
      <c r="AE22">
        <v>0</v>
      </c>
      <c r="AF22" s="93">
        <v>0</v>
      </c>
      <c r="AH22" s="94">
        <v>5.5129999999999998E-2</v>
      </c>
      <c r="AI22" s="95">
        <v>0.51009000000000004</v>
      </c>
      <c r="AJ22" s="96">
        <v>-0.85834999999999995</v>
      </c>
      <c r="AL22" s="9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89">
        <f t="array" ref="AR22:AT24">AH20:AJ22</f>
        <v>-0.82420000000000004</v>
      </c>
      <c r="AS22" s="90">
        <v>0.50849999999999995</v>
      </c>
      <c r="AT22" s="90">
        <v>0.24925</v>
      </c>
      <c r="AU22" s="90">
        <v>0</v>
      </c>
      <c r="AV22" s="90">
        <v>0</v>
      </c>
      <c r="AW22" s="91">
        <v>0</v>
      </c>
    </row>
    <row r="23" spans="3:49">
      <c r="G23" s="92"/>
      <c r="R23" s="93"/>
      <c r="U23" s="92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9.6194559991158446E-8</v>
      </c>
      <c r="AB23">
        <v>0.28671919681126401</v>
      </c>
      <c r="AC23">
        <v>-2.019368959826906E-7</v>
      </c>
      <c r="AD23">
        <v>0</v>
      </c>
      <c r="AE23">
        <v>0</v>
      </c>
      <c r="AF23" s="93">
        <v>0</v>
      </c>
      <c r="AL23" s="9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92">
        <v>0.56361000000000006</v>
      </c>
      <c r="AS23">
        <v>0.69371000000000005</v>
      </c>
      <c r="AT23">
        <v>0.44845000000000002</v>
      </c>
      <c r="AU23">
        <v>0</v>
      </c>
      <c r="AV23">
        <v>0</v>
      </c>
      <c r="AW23" s="93">
        <v>0</v>
      </c>
    </row>
    <row r="24" spans="3:49">
      <c r="G24" s="92"/>
      <c r="R24" s="93"/>
      <c r="U24" s="92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-3.2069631999975812E-7</v>
      </c>
      <c r="AB24">
        <v>-2.0193689596881281E-7</v>
      </c>
      <c r="AC24">
        <v>0.28671880939519995</v>
      </c>
      <c r="AD24">
        <v>0</v>
      </c>
      <c r="AE24">
        <v>0</v>
      </c>
      <c r="AF24" s="93">
        <v>0</v>
      </c>
      <c r="AL24" s="9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92">
        <v>5.5129999999999998E-2</v>
      </c>
      <c r="AS24">
        <v>0.51009000000000004</v>
      </c>
      <c r="AT24">
        <v>-0.85834999999999995</v>
      </c>
      <c r="AU24">
        <v>0</v>
      </c>
      <c r="AV24">
        <v>0</v>
      </c>
      <c r="AW24" s="93">
        <v>0</v>
      </c>
    </row>
    <row r="25" spans="3:49">
      <c r="G25" s="92"/>
      <c r="R25" s="93"/>
      <c r="U25" s="92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0.42240263194152505</v>
      </c>
      <c r="AE25">
        <v>-0.14244139396387004</v>
      </c>
      <c r="AF25" s="93">
        <v>-2.5508381611210003E-2</v>
      </c>
      <c r="AL25" s="9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92">
        <v>0</v>
      </c>
      <c r="AS25">
        <v>0</v>
      </c>
      <c r="AT25">
        <v>0</v>
      </c>
      <c r="AU25">
        <f t="array" ref="AU25:AW27">AH20:AJ22</f>
        <v>-0.82420000000000004</v>
      </c>
      <c r="AV25">
        <v>0.50849999999999995</v>
      </c>
      <c r="AW25" s="93">
        <v>0.24925</v>
      </c>
    </row>
    <row r="26" spans="3:49">
      <c r="G26" s="92"/>
      <c r="R26" s="93"/>
      <c r="U26" s="92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-0.14244139396387001</v>
      </c>
      <c r="AE26">
        <v>0.31416803369581509</v>
      </c>
      <c r="AF26" s="93">
        <v>-9.8836681424709916E-3</v>
      </c>
      <c r="AL26" s="9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92">
        <v>0</v>
      </c>
      <c r="AS26">
        <v>0</v>
      </c>
      <c r="AT26">
        <v>0</v>
      </c>
      <c r="AU26">
        <v>0.56361000000000006</v>
      </c>
      <c r="AV26">
        <v>0.69371000000000005</v>
      </c>
      <c r="AW26" s="93">
        <v>0.44845000000000002</v>
      </c>
    </row>
    <row r="27" spans="3:49">
      <c r="G27" s="94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6"/>
      <c r="U27" s="94">
        <v>0</v>
      </c>
      <c r="V27" s="95">
        <v>0</v>
      </c>
      <c r="W27" s="95">
        <v>0</v>
      </c>
      <c r="X27" s="95">
        <v>0</v>
      </c>
      <c r="Y27" s="95">
        <v>0</v>
      </c>
      <c r="Z27" s="95">
        <v>0</v>
      </c>
      <c r="AA27" s="95">
        <v>0</v>
      </c>
      <c r="AB27" s="95">
        <v>0</v>
      </c>
      <c r="AC27" s="95">
        <v>0</v>
      </c>
      <c r="AD27" s="95">
        <v>-2.5508381611209999E-2</v>
      </c>
      <c r="AE27" s="95">
        <v>-9.8836681424709777E-3</v>
      </c>
      <c r="AF27" s="96">
        <v>0.24135888577982301</v>
      </c>
      <c r="AL27" s="94">
        <v>0</v>
      </c>
      <c r="AM27" s="95">
        <v>0</v>
      </c>
      <c r="AN27" s="95">
        <v>0</v>
      </c>
      <c r="AO27" s="95">
        <v>0</v>
      </c>
      <c r="AP27" s="95">
        <v>0</v>
      </c>
      <c r="AQ27" s="95">
        <v>0</v>
      </c>
      <c r="AR27" s="94">
        <v>0</v>
      </c>
      <c r="AS27" s="95">
        <v>0</v>
      </c>
      <c r="AT27" s="95">
        <v>0</v>
      </c>
      <c r="AU27" s="95">
        <v>5.5129999999999998E-2</v>
      </c>
      <c r="AV27" s="95">
        <v>0.51009000000000004</v>
      </c>
      <c r="AW27" s="96">
        <v>-0.85834999999999995</v>
      </c>
    </row>
    <row r="29" spans="3:49"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3:49">
      <c r="G30" s="89"/>
      <c r="H30" s="90"/>
      <c r="I30" s="90"/>
      <c r="J30" s="90"/>
      <c r="K30" s="90"/>
      <c r="L30" s="91"/>
      <c r="M30" s="90"/>
      <c r="N30" s="90"/>
      <c r="O30" s="90"/>
      <c r="P30" s="90"/>
      <c r="Q30" s="90"/>
      <c r="R30" s="91"/>
      <c r="U30" s="89">
        <f t="array" ref="U30:AF41">MMULT(MMULT(AL30:AW41,AY2:BJ13),TRANSPOSE(AL30:AW41))</f>
        <v>0.28672120952832003</v>
      </c>
      <c r="V30" s="90">
        <v>-1.1272396800085516E-6</v>
      </c>
      <c r="W30" s="90">
        <v>-2.9767270399300161E-7</v>
      </c>
      <c r="X30" s="90">
        <v>0</v>
      </c>
      <c r="Y30" s="90">
        <v>0</v>
      </c>
      <c r="Z30" s="91">
        <v>0</v>
      </c>
      <c r="AA30" s="90">
        <v>0</v>
      </c>
      <c r="AB30" s="90">
        <v>0</v>
      </c>
      <c r="AC30" s="90">
        <v>0</v>
      </c>
      <c r="AD30" s="90">
        <v>0</v>
      </c>
      <c r="AE30" s="90">
        <v>0</v>
      </c>
      <c r="AF30" s="91">
        <v>0</v>
      </c>
      <c r="AH30" s="89">
        <v>-0.8236</v>
      </c>
      <c r="AI30" s="90">
        <v>0.50956000000000001</v>
      </c>
      <c r="AJ30" s="91">
        <v>0.24907000000000001</v>
      </c>
      <c r="AL30" s="89">
        <f t="array" ref="AL30:AN32">AH30:AJ32</f>
        <v>-0.8236</v>
      </c>
      <c r="AM30" s="90">
        <v>0.50956000000000001</v>
      </c>
      <c r="AN30" s="90">
        <v>0.24907000000000001</v>
      </c>
      <c r="AO30" s="90">
        <v>0</v>
      </c>
      <c r="AP30" s="90">
        <v>0</v>
      </c>
      <c r="AQ30" s="91">
        <v>0</v>
      </c>
      <c r="AR30" s="90">
        <v>0</v>
      </c>
      <c r="AS30" s="90">
        <v>0</v>
      </c>
      <c r="AT30" s="90">
        <v>0</v>
      </c>
      <c r="AU30" s="90">
        <v>0</v>
      </c>
      <c r="AV30" s="90">
        <v>0</v>
      </c>
      <c r="AW30" s="91">
        <v>0</v>
      </c>
    </row>
    <row r="31" spans="3:49">
      <c r="G31" s="92"/>
      <c r="L31" s="93"/>
      <c r="R31" s="93"/>
      <c r="U31" s="92">
        <v>-1.1272396800016127E-6</v>
      </c>
      <c r="V31">
        <v>0.28672218406092798</v>
      </c>
      <c r="W31">
        <v>4.4131942399106006E-7</v>
      </c>
      <c r="X31">
        <v>0</v>
      </c>
      <c r="Y31">
        <v>0</v>
      </c>
      <c r="Z31" s="93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93">
        <v>0</v>
      </c>
      <c r="AH31" s="92">
        <v>0.56437000000000004</v>
      </c>
      <c r="AI31">
        <v>0.69262000000000001</v>
      </c>
      <c r="AJ31" s="93">
        <v>0.44918999999999998</v>
      </c>
      <c r="AL31" s="92">
        <v>0.56437000000000004</v>
      </c>
      <c r="AM31">
        <v>0.69262000000000001</v>
      </c>
      <c r="AN31">
        <v>0.44918999999999998</v>
      </c>
      <c r="AO31">
        <v>0</v>
      </c>
      <c r="AP31">
        <v>0</v>
      </c>
      <c r="AQ31" s="93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93">
        <v>0</v>
      </c>
    </row>
    <row r="32" spans="3:49">
      <c r="G32" s="92"/>
      <c r="L32" s="93"/>
      <c r="R32" s="93"/>
      <c r="U32" s="92">
        <v>-2.976727040068794E-7</v>
      </c>
      <c r="V32">
        <v>4.4131942399106006E-7</v>
      </c>
      <c r="W32">
        <v>0.28672220636774398</v>
      </c>
      <c r="X32">
        <v>0</v>
      </c>
      <c r="Y32">
        <v>0</v>
      </c>
      <c r="Z32" s="93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93">
        <v>0</v>
      </c>
      <c r="AH32" s="94">
        <v>5.638E-2</v>
      </c>
      <c r="AI32" s="95">
        <v>0.51051999999999997</v>
      </c>
      <c r="AJ32" s="96">
        <v>-0.85802</v>
      </c>
      <c r="AL32" s="92">
        <v>5.638E-2</v>
      </c>
      <c r="AM32">
        <v>0.51051999999999997</v>
      </c>
      <c r="AN32">
        <v>-0.85802</v>
      </c>
      <c r="AO32">
        <v>0</v>
      </c>
      <c r="AP32">
        <v>0</v>
      </c>
      <c r="AQ32" s="93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93">
        <v>0</v>
      </c>
    </row>
    <row r="33" spans="7:49">
      <c r="G33" s="92"/>
      <c r="L33" s="93"/>
      <c r="R33" s="93"/>
      <c r="U33" s="92">
        <v>0</v>
      </c>
      <c r="V33">
        <v>0</v>
      </c>
      <c r="W33">
        <v>0</v>
      </c>
      <c r="X33">
        <v>0.422082758354761</v>
      </c>
      <c r="Y33">
        <v>-0.14252873113784204</v>
      </c>
      <c r="Z33" s="93">
        <v>-2.5814063396480003E-2</v>
      </c>
      <c r="AA33">
        <v>0</v>
      </c>
      <c r="AB33">
        <v>0</v>
      </c>
      <c r="AC33">
        <v>0</v>
      </c>
      <c r="AD33">
        <v>0</v>
      </c>
      <c r="AE33">
        <v>0</v>
      </c>
      <c r="AF33" s="93">
        <v>0</v>
      </c>
      <c r="AL33" s="92">
        <v>0</v>
      </c>
      <c r="AM33">
        <v>0</v>
      </c>
      <c r="AN33">
        <v>0</v>
      </c>
      <c r="AO33">
        <f t="array" ref="AO33:AQ35">AH30:AJ32</f>
        <v>-0.8236</v>
      </c>
      <c r="AP33">
        <v>0.50956000000000001</v>
      </c>
      <c r="AQ33" s="93">
        <v>0.24907000000000001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 s="93">
        <v>0</v>
      </c>
    </row>
    <row r="34" spans="7:49">
      <c r="G34" s="92"/>
      <c r="L34" s="93"/>
      <c r="R34" s="93"/>
      <c r="U34" s="92">
        <v>0</v>
      </c>
      <c r="V34">
        <v>0</v>
      </c>
      <c r="W34">
        <v>0</v>
      </c>
      <c r="X34">
        <v>-0.14252873113784204</v>
      </c>
      <c r="Y34">
        <v>0.31447778203094201</v>
      </c>
      <c r="Z34" s="93">
        <v>-9.669840533699986E-3</v>
      </c>
      <c r="AA34">
        <v>0</v>
      </c>
      <c r="AB34">
        <v>0</v>
      </c>
      <c r="AC34">
        <v>0</v>
      </c>
      <c r="AD34">
        <v>0</v>
      </c>
      <c r="AE34">
        <v>0</v>
      </c>
      <c r="AF34" s="93">
        <v>0</v>
      </c>
      <c r="AH34" s="89">
        <v>0.82352999999999998</v>
      </c>
      <c r="AI34" s="90">
        <v>-0.50958000000000003</v>
      </c>
      <c r="AJ34" s="91">
        <v>0.24925</v>
      </c>
      <c r="AL34" s="92">
        <v>0</v>
      </c>
      <c r="AM34">
        <v>0</v>
      </c>
      <c r="AN34">
        <v>0</v>
      </c>
      <c r="AO34">
        <v>0.56437000000000004</v>
      </c>
      <c r="AP34">
        <v>0.69262000000000001</v>
      </c>
      <c r="AQ34" s="93">
        <v>0.44918999999999998</v>
      </c>
      <c r="AR34">
        <v>0</v>
      </c>
      <c r="AS34">
        <v>0</v>
      </c>
      <c r="AT34">
        <v>0</v>
      </c>
      <c r="AU34">
        <v>0</v>
      </c>
      <c r="AV34">
        <v>0</v>
      </c>
      <c r="AW34" s="93">
        <v>0</v>
      </c>
    </row>
    <row r="35" spans="7:49">
      <c r="G35" s="94"/>
      <c r="H35" s="95"/>
      <c r="I35" s="95"/>
      <c r="J35" s="95"/>
      <c r="K35" s="95"/>
      <c r="L35" s="96"/>
      <c r="R35" s="93"/>
      <c r="U35" s="94">
        <v>0</v>
      </c>
      <c r="V35" s="95">
        <v>0</v>
      </c>
      <c r="W35" s="95">
        <v>0</v>
      </c>
      <c r="X35" s="95">
        <v>-2.5814063396480003E-2</v>
      </c>
      <c r="Y35" s="95">
        <v>-9.6698405336999999E-3</v>
      </c>
      <c r="Z35" s="96">
        <v>0.241376637583464</v>
      </c>
      <c r="AA35">
        <v>0</v>
      </c>
      <c r="AB35">
        <v>0</v>
      </c>
      <c r="AC35">
        <v>0</v>
      </c>
      <c r="AD35">
        <v>0</v>
      </c>
      <c r="AE35">
        <v>0</v>
      </c>
      <c r="AF35" s="93">
        <v>0</v>
      </c>
      <c r="AH35" s="92">
        <v>-0.56449000000000005</v>
      </c>
      <c r="AI35">
        <v>-0.69266000000000005</v>
      </c>
      <c r="AJ35" s="93">
        <v>0.44897999999999999</v>
      </c>
      <c r="AL35" s="94">
        <v>0</v>
      </c>
      <c r="AM35" s="95">
        <v>0</v>
      </c>
      <c r="AN35" s="95">
        <v>0</v>
      </c>
      <c r="AO35" s="95">
        <v>5.638E-2</v>
      </c>
      <c r="AP35" s="95">
        <v>0.51051999999999997</v>
      </c>
      <c r="AQ35" s="96">
        <v>-0.85802</v>
      </c>
      <c r="AR35">
        <v>0</v>
      </c>
      <c r="AS35">
        <v>0</v>
      </c>
      <c r="AT35">
        <v>0</v>
      </c>
      <c r="AU35">
        <v>0</v>
      </c>
      <c r="AV35">
        <v>0</v>
      </c>
      <c r="AW35" s="93">
        <v>0</v>
      </c>
    </row>
    <row r="36" spans="7:49">
      <c r="G36" s="92"/>
      <c r="R36" s="93"/>
      <c r="U36" s="92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0.28671971322265594</v>
      </c>
      <c r="AB36">
        <v>-1.4390476800463237E-7</v>
      </c>
      <c r="AC36">
        <v>-2.1889064959965121E-6</v>
      </c>
      <c r="AD36">
        <v>0</v>
      </c>
      <c r="AE36">
        <v>0</v>
      </c>
      <c r="AF36" s="93">
        <v>0</v>
      </c>
      <c r="AH36" s="94">
        <v>-5.6149999999999999E-2</v>
      </c>
      <c r="AI36" s="95">
        <v>-0.51044</v>
      </c>
      <c r="AJ36" s="96">
        <v>-0.85807999999999995</v>
      </c>
      <c r="AL36" s="9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89">
        <f t="array" ref="AR36:AT38">AH34:AJ36</f>
        <v>0.82352999999999998</v>
      </c>
      <c r="AS36" s="90">
        <v>-0.50958000000000003</v>
      </c>
      <c r="AT36" s="90">
        <v>0.24925</v>
      </c>
      <c r="AU36" s="90">
        <v>0</v>
      </c>
      <c r="AV36" s="90">
        <v>0</v>
      </c>
      <c r="AW36" s="91">
        <v>0</v>
      </c>
    </row>
    <row r="37" spans="7:49">
      <c r="G37" s="92"/>
      <c r="R37" s="93"/>
      <c r="U37" s="92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-1.4390476800463237E-7</v>
      </c>
      <c r="AB37">
        <v>0.28672283167539203</v>
      </c>
      <c r="AC37">
        <v>-9.3886463999048875E-7</v>
      </c>
      <c r="AD37">
        <v>0</v>
      </c>
      <c r="AE37">
        <v>0</v>
      </c>
      <c r="AF37" s="93">
        <v>0</v>
      </c>
      <c r="AH37" s="94"/>
      <c r="AI37" s="95"/>
      <c r="AJ37" s="96"/>
      <c r="AL37" s="9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92">
        <v>-0.56449000000000005</v>
      </c>
      <c r="AS37">
        <v>-0.69266000000000005</v>
      </c>
      <c r="AT37">
        <v>0.44897999999999999</v>
      </c>
      <c r="AU37">
        <v>0</v>
      </c>
      <c r="AV37">
        <v>0</v>
      </c>
      <c r="AW37" s="93">
        <v>0</v>
      </c>
    </row>
    <row r="38" spans="7:49">
      <c r="G38" s="92"/>
      <c r="R38" s="93"/>
      <c r="U38" s="92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-2.1889064959826343E-6</v>
      </c>
      <c r="AB38">
        <v>-9.3886463996273317E-7</v>
      </c>
      <c r="AC38">
        <v>0.28672088954879993</v>
      </c>
      <c r="AD38">
        <v>0</v>
      </c>
      <c r="AE38">
        <v>0</v>
      </c>
      <c r="AF38" s="93">
        <v>0</v>
      </c>
      <c r="AL38" s="9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92">
        <v>-5.6149999999999999E-2</v>
      </c>
      <c r="AS38">
        <v>-0.51044</v>
      </c>
      <c r="AT38">
        <v>-0.85807999999999995</v>
      </c>
      <c r="AU38">
        <v>0</v>
      </c>
      <c r="AV38">
        <v>0</v>
      </c>
      <c r="AW38" s="93">
        <v>0</v>
      </c>
    </row>
    <row r="39" spans="7:49">
      <c r="G39" s="92"/>
      <c r="R39" s="93"/>
      <c r="U39" s="92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0.42204132496776997</v>
      </c>
      <c r="AE39">
        <v>-0.142550077915094</v>
      </c>
      <c r="AF39" s="93">
        <v>-2.5748014097597992E-2</v>
      </c>
      <c r="AL39" s="9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92">
        <v>0</v>
      </c>
      <c r="AS39">
        <v>0</v>
      </c>
      <c r="AT39">
        <v>0</v>
      </c>
      <c r="AU39">
        <f t="array" ref="AU39:AW41">AH34:AJ36</f>
        <v>0.82352999999999998</v>
      </c>
      <c r="AV39">
        <v>-0.50958000000000003</v>
      </c>
      <c r="AW39" s="93">
        <v>0.24925</v>
      </c>
    </row>
    <row r="40" spans="7:49">
      <c r="G40" s="92"/>
      <c r="R40" s="93"/>
      <c r="U40" s="92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-0.142550077915094</v>
      </c>
      <c r="AE40">
        <v>0.31452189155517107</v>
      </c>
      <c r="AF40" s="93">
        <v>-9.711374010353005E-3</v>
      </c>
      <c r="AL40" s="9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92">
        <v>0</v>
      </c>
      <c r="AS40">
        <v>0</v>
      </c>
      <c r="AT40">
        <v>0</v>
      </c>
      <c r="AU40">
        <v>-0.56449000000000005</v>
      </c>
      <c r="AV40">
        <v>-0.69266000000000005</v>
      </c>
      <c r="AW40" s="93">
        <v>0.44897999999999999</v>
      </c>
    </row>
    <row r="41" spans="7:49">
      <c r="G41" s="94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6"/>
      <c r="U41" s="94">
        <v>0</v>
      </c>
      <c r="V41" s="95">
        <v>0</v>
      </c>
      <c r="W41" s="95">
        <v>0</v>
      </c>
      <c r="X41" s="95">
        <v>0</v>
      </c>
      <c r="Y41" s="95">
        <v>0</v>
      </c>
      <c r="Z41" s="95">
        <v>0</v>
      </c>
      <c r="AA41" s="95">
        <v>0</v>
      </c>
      <c r="AB41" s="95">
        <v>0</v>
      </c>
      <c r="AC41" s="95">
        <v>0</v>
      </c>
      <c r="AD41" s="95">
        <v>-2.5748014097597992E-2</v>
      </c>
      <c r="AE41" s="95">
        <v>-9.7113740103529772E-3</v>
      </c>
      <c r="AF41" s="96">
        <v>0.24137081620775097</v>
      </c>
      <c r="AL41" s="94">
        <v>0</v>
      </c>
      <c r="AM41" s="95">
        <v>0</v>
      </c>
      <c r="AN41" s="95">
        <v>0</v>
      </c>
      <c r="AO41" s="95">
        <v>0</v>
      </c>
      <c r="AP41" s="95">
        <v>0</v>
      </c>
      <c r="AQ41" s="95">
        <v>0</v>
      </c>
      <c r="AR41" s="94">
        <v>0</v>
      </c>
      <c r="AS41" s="95">
        <v>0</v>
      </c>
      <c r="AT41" s="95">
        <v>0</v>
      </c>
      <c r="AU41" s="95">
        <v>-5.6149999999999999E-2</v>
      </c>
      <c r="AV41" s="95">
        <v>-0.51044</v>
      </c>
      <c r="AW41" s="96">
        <v>-0.85807999999999995</v>
      </c>
    </row>
    <row r="43" spans="7:49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89">
        <v>-0.17247999999999999</v>
      </c>
      <c r="H44" s="90">
        <v>-0.21057999999999999</v>
      </c>
      <c r="I44" s="90">
        <v>-0.49841000000000002</v>
      </c>
      <c r="J44" s="90">
        <v>-0.26607999999999998</v>
      </c>
      <c r="K44" s="90">
        <v>-0.20487</v>
      </c>
      <c r="L44" s="91">
        <v>0.18526999999999999</v>
      </c>
      <c r="M44" s="90">
        <v>0</v>
      </c>
      <c r="N44" s="90">
        <v>0</v>
      </c>
      <c r="O44" s="90">
        <v>0</v>
      </c>
      <c r="P44" s="90">
        <v>0</v>
      </c>
      <c r="Q44" s="90">
        <v>0</v>
      </c>
      <c r="R44" s="91">
        <v>0</v>
      </c>
      <c r="U44" s="89">
        <f t="array" ref="U44:AF55">MMULT(MMULT(AL44:AW55,AY2:BJ13),TRANSPOSE(AL44:AW55))</f>
        <v>0.28671842458828795</v>
      </c>
      <c r="V44" s="90">
        <v>2.3298007040331581E-6</v>
      </c>
      <c r="W44" s="90">
        <v>-1.7573642239962495E-6</v>
      </c>
      <c r="X44" s="90">
        <v>0</v>
      </c>
      <c r="Y44" s="90">
        <v>0</v>
      </c>
      <c r="Z44" s="91">
        <v>0</v>
      </c>
      <c r="AA44" s="90">
        <v>0</v>
      </c>
      <c r="AB44" s="90">
        <v>0</v>
      </c>
      <c r="AC44" s="90">
        <v>0</v>
      </c>
      <c r="AD44" s="90">
        <v>0</v>
      </c>
      <c r="AE44" s="90">
        <v>0</v>
      </c>
      <c r="AF44" s="91">
        <v>0</v>
      </c>
      <c r="AH44" s="81">
        <v>-0.82345999999999997</v>
      </c>
      <c r="AI44" s="82">
        <v>0.50963000000000003</v>
      </c>
      <c r="AJ44" s="83">
        <v>0.24937000000000001</v>
      </c>
      <c r="AL44" s="89">
        <f t="array" ref="AL44:AN46">AH44:AJ46</f>
        <v>-0.82345999999999997</v>
      </c>
      <c r="AM44" s="90">
        <v>0.50963000000000003</v>
      </c>
      <c r="AN44" s="90">
        <v>0.24937000000000001</v>
      </c>
      <c r="AO44" s="90">
        <v>0</v>
      </c>
      <c r="AP44" s="90">
        <v>0</v>
      </c>
      <c r="AQ44" s="91">
        <v>0</v>
      </c>
      <c r="AR44" s="90">
        <v>0</v>
      </c>
      <c r="AS44" s="90">
        <v>0</v>
      </c>
      <c r="AT44" s="90">
        <v>0</v>
      </c>
      <c r="AU44" s="90">
        <v>0</v>
      </c>
      <c r="AV44" s="90">
        <v>0</v>
      </c>
      <c r="AW44" s="91">
        <v>0</v>
      </c>
    </row>
    <row r="45" spans="7:49">
      <c r="G45" s="92">
        <v>-0.21057000000000001</v>
      </c>
      <c r="H45">
        <v>-0.20127</v>
      </c>
      <c r="I45">
        <v>-0.45884000000000003</v>
      </c>
      <c r="J45">
        <v>-0.30684</v>
      </c>
      <c r="K45">
        <v>-0.14488000000000001</v>
      </c>
      <c r="L45" s="93">
        <v>0.21983</v>
      </c>
      <c r="M45">
        <v>0</v>
      </c>
      <c r="N45">
        <v>0</v>
      </c>
      <c r="O45">
        <v>0</v>
      </c>
      <c r="P45">
        <v>0</v>
      </c>
      <c r="Q45">
        <v>0</v>
      </c>
      <c r="R45" s="93">
        <v>0</v>
      </c>
      <c r="U45" s="92">
        <v>2.3298007040262192E-6</v>
      </c>
      <c r="V45">
        <v>0.28672028620390394</v>
      </c>
      <c r="W45">
        <v>1.1014635520056881E-6</v>
      </c>
      <c r="X45">
        <v>0</v>
      </c>
      <c r="Y45">
        <v>0</v>
      </c>
      <c r="Z45" s="93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93">
        <v>0</v>
      </c>
      <c r="AH45" s="84">
        <v>0.56450999999999996</v>
      </c>
      <c r="AI45" s="14">
        <v>0.69191000000000003</v>
      </c>
      <c r="AJ45" s="85">
        <v>0.4501</v>
      </c>
      <c r="AL45" s="92">
        <v>0.56450999999999996</v>
      </c>
      <c r="AM45">
        <v>0.69191000000000003</v>
      </c>
      <c r="AN45">
        <v>0.4501</v>
      </c>
      <c r="AO45">
        <v>0</v>
      </c>
      <c r="AP45">
        <v>0</v>
      </c>
      <c r="AQ45" s="93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93">
        <v>0</v>
      </c>
    </row>
    <row r="46" spans="7:49">
      <c r="G46" s="92">
        <v>-0.49841000000000002</v>
      </c>
      <c r="H46">
        <v>-0.45889000000000002</v>
      </c>
      <c r="I46">
        <v>-0.87651999999999997</v>
      </c>
      <c r="J46">
        <v>-0.61592000000000002</v>
      </c>
      <c r="K46">
        <v>-0.15407000000000001</v>
      </c>
      <c r="L46" s="93">
        <v>0.45326</v>
      </c>
      <c r="M46">
        <v>0</v>
      </c>
      <c r="N46">
        <v>0</v>
      </c>
      <c r="O46">
        <v>0</v>
      </c>
      <c r="P46">
        <v>0</v>
      </c>
      <c r="Q46">
        <v>0</v>
      </c>
      <c r="R46" s="93">
        <v>0</v>
      </c>
      <c r="U46" s="92">
        <v>-1.7573642239962495E-6</v>
      </c>
      <c r="V46">
        <v>1.1014635519918103E-6</v>
      </c>
      <c r="W46">
        <v>0.286717882028032</v>
      </c>
      <c r="X46">
        <v>0</v>
      </c>
      <c r="Y46">
        <v>0</v>
      </c>
      <c r="Z46" s="93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93">
        <v>0</v>
      </c>
      <c r="AH46" s="73">
        <v>5.6849999999999998E-2</v>
      </c>
      <c r="AI46" s="86">
        <v>0.51141000000000003</v>
      </c>
      <c r="AJ46" s="87">
        <v>-0.85745000000000005</v>
      </c>
      <c r="AL46" s="92">
        <v>5.6849999999999998E-2</v>
      </c>
      <c r="AM46">
        <v>0.51141000000000003</v>
      </c>
      <c r="AN46">
        <v>-0.85745000000000005</v>
      </c>
      <c r="AO46">
        <v>0</v>
      </c>
      <c r="AP46">
        <v>0</v>
      </c>
      <c r="AQ46" s="93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93">
        <v>0</v>
      </c>
    </row>
    <row r="47" spans="7:49">
      <c r="G47" s="92">
        <v>0.26596999999999998</v>
      </c>
      <c r="H47">
        <v>0.30671999999999999</v>
      </c>
      <c r="I47">
        <v>0.61577000000000004</v>
      </c>
      <c r="J47">
        <v>0.19700999999999999</v>
      </c>
      <c r="K47">
        <v>0.1091</v>
      </c>
      <c r="L47" s="93">
        <v>-0.10584</v>
      </c>
      <c r="M47">
        <v>0</v>
      </c>
      <c r="N47">
        <v>0</v>
      </c>
      <c r="O47">
        <v>0</v>
      </c>
      <c r="P47">
        <v>0</v>
      </c>
      <c r="Q47">
        <v>0</v>
      </c>
      <c r="R47" s="93">
        <v>0</v>
      </c>
      <c r="U47" s="92">
        <v>0</v>
      </c>
      <c r="V47">
        <v>0</v>
      </c>
      <c r="W47">
        <v>0</v>
      </c>
      <c r="X47">
        <v>0.42201492540721797</v>
      </c>
      <c r="Y47">
        <v>-0.14251925152834596</v>
      </c>
      <c r="Z47" s="93">
        <v>-2.5941969965702999E-2</v>
      </c>
      <c r="AA47">
        <v>0</v>
      </c>
      <c r="AB47">
        <v>0</v>
      </c>
      <c r="AC47">
        <v>0</v>
      </c>
      <c r="AD47">
        <v>0</v>
      </c>
      <c r="AE47">
        <v>0</v>
      </c>
      <c r="AF47" s="93">
        <v>0</v>
      </c>
      <c r="AH47" s="14"/>
      <c r="AI47" s="14"/>
      <c r="AJ47" s="14"/>
      <c r="AL47" s="92">
        <v>0</v>
      </c>
      <c r="AM47">
        <v>0</v>
      </c>
      <c r="AN47">
        <v>0</v>
      </c>
      <c r="AO47">
        <f t="array" ref="AO47:AQ49">AH44:AJ46</f>
        <v>-0.82345999999999997</v>
      </c>
      <c r="AP47">
        <v>0.50963000000000003</v>
      </c>
      <c r="AQ47" s="93">
        <v>0.24937000000000001</v>
      </c>
      <c r="AR47">
        <v>0</v>
      </c>
      <c r="AS47">
        <v>0</v>
      </c>
      <c r="AT47">
        <v>0</v>
      </c>
      <c r="AU47">
        <v>0</v>
      </c>
      <c r="AV47">
        <v>0</v>
      </c>
      <c r="AW47" s="93">
        <v>0</v>
      </c>
    </row>
    <row r="48" spans="7:49">
      <c r="G48" s="92">
        <v>0.20477000000000001</v>
      </c>
      <c r="H48">
        <v>0.14480000000000001</v>
      </c>
      <c r="I48">
        <v>0.15379000000000001</v>
      </c>
      <c r="J48">
        <v>0.10883</v>
      </c>
      <c r="K48">
        <v>-0.14327999999999999</v>
      </c>
      <c r="L48" s="93">
        <v>-8.6169999999999997E-2</v>
      </c>
      <c r="M48">
        <v>0</v>
      </c>
      <c r="N48">
        <v>0</v>
      </c>
      <c r="O48">
        <v>0</v>
      </c>
      <c r="P48">
        <v>0</v>
      </c>
      <c r="Q48">
        <v>0</v>
      </c>
      <c r="R48" s="93">
        <v>0</v>
      </c>
      <c r="U48" s="92">
        <v>0</v>
      </c>
      <c r="V48">
        <v>0</v>
      </c>
      <c r="W48">
        <v>0</v>
      </c>
      <c r="X48">
        <v>-0.14251925152834596</v>
      </c>
      <c r="Y48">
        <v>0.31456894524359996</v>
      </c>
      <c r="Z48" s="93">
        <v>-9.6091855537009802E-3</v>
      </c>
      <c r="AA48">
        <v>0</v>
      </c>
      <c r="AB48">
        <v>0</v>
      </c>
      <c r="AC48">
        <v>0</v>
      </c>
      <c r="AD48">
        <v>0</v>
      </c>
      <c r="AE48">
        <v>0</v>
      </c>
      <c r="AF48" s="93">
        <v>0</v>
      </c>
      <c r="AH48" s="81">
        <v>-0.82376000000000005</v>
      </c>
      <c r="AI48" s="82">
        <v>0.50948000000000004</v>
      </c>
      <c r="AJ48" s="83">
        <v>0.24868999999999999</v>
      </c>
      <c r="AL48" s="92">
        <v>0</v>
      </c>
      <c r="AM48">
        <v>0</v>
      </c>
      <c r="AN48">
        <v>0</v>
      </c>
      <c r="AO48">
        <v>0.56450999999999996</v>
      </c>
      <c r="AP48">
        <v>0.69191000000000003</v>
      </c>
      <c r="AQ48" s="93">
        <v>0.4501</v>
      </c>
      <c r="AR48">
        <v>0</v>
      </c>
      <c r="AS48">
        <v>0</v>
      </c>
      <c r="AT48">
        <v>0</v>
      </c>
      <c r="AU48">
        <v>0</v>
      </c>
      <c r="AV48">
        <v>0</v>
      </c>
      <c r="AW48" s="93">
        <v>0</v>
      </c>
    </row>
    <row r="49" spans="7:49">
      <c r="G49" s="94">
        <v>-0.18517</v>
      </c>
      <c r="H49" s="95">
        <v>-0.21970999999999999</v>
      </c>
      <c r="I49" s="95">
        <v>-0.45304</v>
      </c>
      <c r="J49" s="95">
        <v>-0.10579</v>
      </c>
      <c r="K49" s="95">
        <v>-8.6230000000000001E-2</v>
      </c>
      <c r="L49" s="96">
        <v>0.12155000000000001</v>
      </c>
      <c r="M49">
        <v>0</v>
      </c>
      <c r="N49">
        <v>0</v>
      </c>
      <c r="O49">
        <v>0</v>
      </c>
      <c r="P49">
        <v>0</v>
      </c>
      <c r="Q49">
        <v>0</v>
      </c>
      <c r="R49" s="93">
        <v>0</v>
      </c>
      <c r="U49" s="94">
        <v>0</v>
      </c>
      <c r="V49" s="95">
        <v>0</v>
      </c>
      <c r="W49" s="95">
        <v>0</v>
      </c>
      <c r="X49" s="95">
        <v>-2.5941969965702995E-2</v>
      </c>
      <c r="Y49" s="95">
        <v>-9.609185553700994E-3</v>
      </c>
      <c r="Z49" s="96">
        <v>0.24134026971181902</v>
      </c>
      <c r="AA49">
        <v>0</v>
      </c>
      <c r="AB49">
        <v>0</v>
      </c>
      <c r="AC49">
        <v>0</v>
      </c>
      <c r="AD49">
        <v>0</v>
      </c>
      <c r="AE49">
        <v>0</v>
      </c>
      <c r="AF49" s="93">
        <v>0</v>
      </c>
      <c r="AH49" s="84">
        <v>0.56408999999999998</v>
      </c>
      <c r="AI49" s="14">
        <v>0.69266000000000005</v>
      </c>
      <c r="AJ49" s="85">
        <v>0.44946000000000003</v>
      </c>
      <c r="AL49" s="94">
        <v>0</v>
      </c>
      <c r="AM49" s="95">
        <v>0</v>
      </c>
      <c r="AN49" s="95">
        <v>0</v>
      </c>
      <c r="AO49" s="95">
        <v>5.6849999999999998E-2</v>
      </c>
      <c r="AP49" s="95">
        <v>0.51141000000000003</v>
      </c>
      <c r="AQ49" s="96">
        <v>-0.85745000000000005</v>
      </c>
      <c r="AR49">
        <v>0</v>
      </c>
      <c r="AS49">
        <v>0</v>
      </c>
      <c r="AT49">
        <v>0</v>
      </c>
      <c r="AU49">
        <v>0</v>
      </c>
      <c r="AV49">
        <v>0</v>
      </c>
      <c r="AW49" s="93">
        <v>0</v>
      </c>
    </row>
    <row r="50" spans="7:49">
      <c r="G50" s="92">
        <v>-0.13539999999999999</v>
      </c>
      <c r="H50">
        <v>7.127E-2</v>
      </c>
      <c r="I50">
        <v>-8.4100000000000008E-3</v>
      </c>
      <c r="J50">
        <v>4.5400000000000003E-2</v>
      </c>
      <c r="K50">
        <v>0.10383000000000001</v>
      </c>
      <c r="L50">
        <v>7.6300000000000007E-2</v>
      </c>
      <c r="M50">
        <v>-0.17247999999999999</v>
      </c>
      <c r="N50">
        <v>0.21057999999999999</v>
      </c>
      <c r="O50">
        <v>-0.49841000000000002</v>
      </c>
      <c r="P50">
        <v>0.26607999999999998</v>
      </c>
      <c r="Q50">
        <v>-0.20487</v>
      </c>
      <c r="R50" s="93">
        <v>-0.18526999999999999</v>
      </c>
      <c r="U50" s="92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0.28671917542195202</v>
      </c>
      <c r="AB50">
        <v>-6.1765222397758279E-7</v>
      </c>
      <c r="AC50">
        <v>1.9979223040145211E-6</v>
      </c>
      <c r="AD50">
        <v>0</v>
      </c>
      <c r="AE50">
        <v>0</v>
      </c>
      <c r="AF50" s="93">
        <v>0</v>
      </c>
      <c r="AH50" s="73">
        <v>5.6730000000000003E-2</v>
      </c>
      <c r="AI50" s="86">
        <v>0.51053999999999999</v>
      </c>
      <c r="AJ50" s="87">
        <v>-0.85797999999999996</v>
      </c>
      <c r="AL50" s="9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89">
        <f t="array" ref="AR50:AT52">AH48:AJ50</f>
        <v>-0.82376000000000005</v>
      </c>
      <c r="AS50" s="90">
        <v>0.50948000000000004</v>
      </c>
      <c r="AT50" s="90">
        <v>0.24868999999999999</v>
      </c>
      <c r="AU50" s="90">
        <v>0</v>
      </c>
      <c r="AV50" s="90">
        <v>0</v>
      </c>
      <c r="AW50" s="91">
        <v>0</v>
      </c>
    </row>
    <row r="51" spans="7:49">
      <c r="G51" s="92">
        <v>6.3299999999999995E-2</v>
      </c>
      <c r="H51">
        <v>-5.3789999999999998E-2</v>
      </c>
      <c r="I51">
        <v>8.6199999999999992E-3</v>
      </c>
      <c r="J51">
        <v>-2.104E-2</v>
      </c>
      <c r="K51">
        <v>-4.1500000000000002E-2</v>
      </c>
      <c r="L51">
        <v>-1.6240000000000001E-2</v>
      </c>
      <c r="M51">
        <v>0.21057000000000001</v>
      </c>
      <c r="N51">
        <v>-0.20127</v>
      </c>
      <c r="O51">
        <v>0.45884000000000003</v>
      </c>
      <c r="P51">
        <v>-0.30684</v>
      </c>
      <c r="Q51">
        <v>0.14488000000000001</v>
      </c>
      <c r="R51" s="93">
        <v>0.21983</v>
      </c>
      <c r="U51" s="92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-6.1765222399146058E-7</v>
      </c>
      <c r="AB51">
        <v>0.28671704543641596</v>
      </c>
      <c r="AC51">
        <v>1.0813071359971893E-6</v>
      </c>
      <c r="AD51">
        <v>0</v>
      </c>
      <c r="AE51">
        <v>0</v>
      </c>
      <c r="AF51" s="93">
        <v>0</v>
      </c>
      <c r="AH51" s="73"/>
      <c r="AI51" s="86"/>
      <c r="AJ51" s="87"/>
      <c r="AL51" s="9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92">
        <v>0.56408999999999998</v>
      </c>
      <c r="AS51">
        <v>0.69266000000000005</v>
      </c>
      <c r="AT51">
        <v>0.44946000000000003</v>
      </c>
      <c r="AU51">
        <v>0</v>
      </c>
      <c r="AV51">
        <v>0</v>
      </c>
      <c r="AW51" s="93">
        <v>0</v>
      </c>
    </row>
    <row r="52" spans="7:49">
      <c r="G52" s="92">
        <v>1.324E-2</v>
      </c>
      <c r="H52">
        <v>2.5300000000000001E-3</v>
      </c>
      <c r="I52">
        <v>-6.2399999999999999E-3</v>
      </c>
      <c r="J52">
        <v>-2.0699999999999998E-3</v>
      </c>
      <c r="K52">
        <v>-1.8970000000000001E-2</v>
      </c>
      <c r="L52">
        <v>-1.686E-2</v>
      </c>
      <c r="M52">
        <v>-0.49841000000000002</v>
      </c>
      <c r="N52">
        <v>0.45889000000000002</v>
      </c>
      <c r="O52">
        <v>-0.87651999999999997</v>
      </c>
      <c r="P52">
        <v>0.61592000000000002</v>
      </c>
      <c r="Q52">
        <v>-0.15407000000000001</v>
      </c>
      <c r="R52" s="93">
        <v>-0.45326</v>
      </c>
      <c r="U52" s="9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1.9979223039937044E-6</v>
      </c>
      <c r="AB52">
        <v>1.0813071359971893E-6</v>
      </c>
      <c r="AC52">
        <v>0.28671973188812799</v>
      </c>
      <c r="AD52">
        <v>0</v>
      </c>
      <c r="AE52">
        <v>0</v>
      </c>
      <c r="AF52" s="93">
        <v>0</v>
      </c>
      <c r="AL52" s="9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92">
        <v>5.6730000000000003E-2</v>
      </c>
      <c r="AS52">
        <v>0.51053999999999999</v>
      </c>
      <c r="AT52">
        <v>-0.85797999999999996</v>
      </c>
      <c r="AU52">
        <v>0</v>
      </c>
      <c r="AV52">
        <v>0</v>
      </c>
      <c r="AW52" s="93">
        <v>0</v>
      </c>
    </row>
    <row r="53" spans="7:49">
      <c r="G53" s="92">
        <v>-6.3439999999999996E-2</v>
      </c>
      <c r="H53">
        <v>3.6510000000000001E-2</v>
      </c>
      <c r="I53">
        <v>5.4000000000000001E-4</v>
      </c>
      <c r="J53">
        <v>2.332E-2</v>
      </c>
      <c r="K53">
        <v>5.7279999999999998E-2</v>
      </c>
      <c r="L53">
        <v>1.788E-2</v>
      </c>
      <c r="M53">
        <v>-0.26596999999999998</v>
      </c>
      <c r="N53">
        <v>0.30671999999999999</v>
      </c>
      <c r="O53">
        <v>-0.61577000000000004</v>
      </c>
      <c r="P53">
        <v>0.19700999999999999</v>
      </c>
      <c r="Q53">
        <v>-0.1091</v>
      </c>
      <c r="R53" s="93">
        <v>-0.10584</v>
      </c>
      <c r="U53" s="92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0.42215567305783308</v>
      </c>
      <c r="AE53">
        <v>-0.14248891626419499</v>
      </c>
      <c r="AF53" s="93">
        <v>-2.5890016672890995E-2</v>
      </c>
      <c r="AL53" s="9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92">
        <v>0</v>
      </c>
      <c r="AS53">
        <v>0</v>
      </c>
      <c r="AT53">
        <v>0</v>
      </c>
      <c r="AU53">
        <f t="array" ref="AU53:AW55">AH48:AJ50</f>
        <v>-0.82376000000000005</v>
      </c>
      <c r="AV53">
        <v>0.50948000000000004</v>
      </c>
      <c r="AW53" s="93">
        <v>0.24868999999999999</v>
      </c>
    </row>
    <row r="54" spans="7:49">
      <c r="G54" s="92">
        <v>-0.15271999999999999</v>
      </c>
      <c r="H54">
        <v>6.5229999999999996E-2</v>
      </c>
      <c r="I54">
        <v>-2.31E-3</v>
      </c>
      <c r="J54">
        <v>4.9959999999999997E-2</v>
      </c>
      <c r="K54">
        <v>0.12590000000000001</v>
      </c>
      <c r="L54">
        <v>9.6670000000000006E-2</v>
      </c>
      <c r="M54">
        <v>0.20477000000000001</v>
      </c>
      <c r="N54">
        <v>-0.14480000000000001</v>
      </c>
      <c r="O54">
        <v>0.15379000000000001</v>
      </c>
      <c r="P54">
        <v>-0.10883</v>
      </c>
      <c r="Q54">
        <v>-0.14327999999999999</v>
      </c>
      <c r="R54" s="93">
        <v>8.6169999999999997E-2</v>
      </c>
      <c r="U54" s="92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-0.14248891626419502</v>
      </c>
      <c r="AE54">
        <v>0.31438583325783498</v>
      </c>
      <c r="AF54" s="93">
        <v>-9.6224365486769908E-3</v>
      </c>
      <c r="AL54" s="9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92">
        <v>0</v>
      </c>
      <c r="AS54">
        <v>0</v>
      </c>
      <c r="AT54">
        <v>0</v>
      </c>
      <c r="AU54">
        <v>0.56408999999999998</v>
      </c>
      <c r="AV54">
        <v>0.69266000000000005</v>
      </c>
      <c r="AW54" s="93">
        <v>0.44946000000000003</v>
      </c>
    </row>
    <row r="55" spans="7:49">
      <c r="G55" s="94">
        <v>6.0400000000000002E-2</v>
      </c>
      <c r="H55" s="95">
        <v>-9.5149999999999998E-2</v>
      </c>
      <c r="I55" s="95">
        <v>2.0100000000000001E-3</v>
      </c>
      <c r="J55" s="95">
        <v>-5.2440000000000001E-2</v>
      </c>
      <c r="K55" s="95">
        <v>-4.718E-2</v>
      </c>
      <c r="L55" s="95">
        <v>1.4999999999999999E-2</v>
      </c>
      <c r="M55" s="95">
        <v>0.18517</v>
      </c>
      <c r="N55" s="95">
        <v>-0.21970999999999999</v>
      </c>
      <c r="O55" s="95">
        <v>0.45304</v>
      </c>
      <c r="P55" s="95">
        <v>-0.10579</v>
      </c>
      <c r="Q55" s="95">
        <v>8.6230000000000001E-2</v>
      </c>
      <c r="R55" s="96">
        <v>0.12155000000000001</v>
      </c>
      <c r="U55" s="94">
        <v>0</v>
      </c>
      <c r="V55" s="95">
        <v>0</v>
      </c>
      <c r="W55" s="95">
        <v>0</v>
      </c>
      <c r="X55" s="95">
        <v>0</v>
      </c>
      <c r="Y55" s="95">
        <v>0</v>
      </c>
      <c r="Z55" s="95">
        <v>0</v>
      </c>
      <c r="AA55" s="95">
        <v>0</v>
      </c>
      <c r="AB55" s="95">
        <v>0</v>
      </c>
      <c r="AC55" s="95">
        <v>0</v>
      </c>
      <c r="AD55" s="95">
        <v>-2.5890016672890988E-2</v>
      </c>
      <c r="AE55" s="95">
        <v>-9.6224365486769908E-3</v>
      </c>
      <c r="AF55" s="96">
        <v>0.24138399467644298</v>
      </c>
      <c r="AL55" s="94">
        <v>0</v>
      </c>
      <c r="AM55" s="95">
        <v>0</v>
      </c>
      <c r="AN55" s="95">
        <v>0</v>
      </c>
      <c r="AO55" s="95">
        <v>0</v>
      </c>
      <c r="AP55" s="95">
        <v>0</v>
      </c>
      <c r="AQ55" s="95">
        <v>0</v>
      </c>
      <c r="AR55" s="94">
        <v>0</v>
      </c>
      <c r="AS55" s="95">
        <v>0</v>
      </c>
      <c r="AT55" s="95">
        <v>0</v>
      </c>
      <c r="AU55" s="95">
        <v>5.6730000000000003E-2</v>
      </c>
      <c r="AV55" s="95">
        <v>0.51053999999999999</v>
      </c>
      <c r="AW55" s="96">
        <v>-0.85797999999999996</v>
      </c>
    </row>
    <row r="57" spans="7:49">
      <c r="G57" t="s">
        <v>10</v>
      </c>
      <c r="H57">
        <v>22</v>
      </c>
      <c r="U57" t="s">
        <v>10</v>
      </c>
      <c r="V57">
        <v>22</v>
      </c>
      <c r="AL57" t="s">
        <v>5</v>
      </c>
    </row>
    <row r="58" spans="7:49">
      <c r="G58" s="89">
        <v>5.4000000000000001E-4</v>
      </c>
      <c r="H58" s="90">
        <v>2.4000000000000001E-4</v>
      </c>
      <c r="I58" s="90">
        <v>-1.0300000000000001E-3</v>
      </c>
      <c r="J58" s="90">
        <v>-4.4999999999999999E-4</v>
      </c>
      <c r="K58" s="90">
        <v>-3.9300000000000003E-3</v>
      </c>
      <c r="L58" s="91">
        <v>1.15E-3</v>
      </c>
      <c r="M58" s="90">
        <v>-0.13539999999999999</v>
      </c>
      <c r="N58" s="90">
        <v>-7.127E-2</v>
      </c>
      <c r="O58" s="90">
        <v>-8.4100000000000008E-3</v>
      </c>
      <c r="P58" s="90">
        <v>-4.5400000000000003E-2</v>
      </c>
      <c r="Q58" s="90">
        <v>0.10383000000000001</v>
      </c>
      <c r="R58" s="91">
        <v>-7.6300000000000007E-2</v>
      </c>
      <c r="U58" s="89">
        <f t="array" ref="U58:AF69">MMULT(MMULT(AL58:AW69,AY2:BJ13),TRANSPOSE(AL58:AW69))</f>
        <v>0.28672264866201602</v>
      </c>
      <c r="V58" s="90">
        <v>5.2670464011084217E-8</v>
      </c>
      <c r="W58" s="90">
        <v>-2.0472381440095333E-6</v>
      </c>
      <c r="X58" s="90">
        <v>0</v>
      </c>
      <c r="Y58" s="90">
        <v>0</v>
      </c>
      <c r="Z58" s="91">
        <v>0</v>
      </c>
      <c r="AA58" s="90">
        <v>0</v>
      </c>
      <c r="AB58" s="90">
        <v>0</v>
      </c>
      <c r="AC58" s="90">
        <v>0</v>
      </c>
      <c r="AD58" s="90">
        <v>0</v>
      </c>
      <c r="AE58" s="90">
        <v>0</v>
      </c>
      <c r="AF58" s="91">
        <v>0</v>
      </c>
      <c r="AH58" s="81">
        <v>-0.82415000000000005</v>
      </c>
      <c r="AI58" s="82">
        <v>0.50866999999999996</v>
      </c>
      <c r="AJ58" s="83">
        <v>0.24908</v>
      </c>
      <c r="AL58" s="89">
        <f t="array" ref="AL58:AN60">AH58:AJ60</f>
        <v>-0.82415000000000005</v>
      </c>
      <c r="AM58" s="90">
        <v>0.50866999999999996</v>
      </c>
      <c r="AN58" s="90">
        <v>0.24908</v>
      </c>
      <c r="AO58" s="90">
        <v>0</v>
      </c>
      <c r="AP58" s="90">
        <v>0</v>
      </c>
      <c r="AQ58" s="91">
        <v>0</v>
      </c>
      <c r="AR58" s="90">
        <v>0</v>
      </c>
      <c r="AS58" s="90">
        <v>0</v>
      </c>
      <c r="AT58" s="90">
        <v>0</v>
      </c>
      <c r="AU58" s="90">
        <v>0</v>
      </c>
      <c r="AV58" s="90">
        <v>0</v>
      </c>
      <c r="AW58" s="91">
        <v>0</v>
      </c>
    </row>
    <row r="59" spans="7:49">
      <c r="G59" s="92">
        <v>2.7E-4</v>
      </c>
      <c r="H59">
        <v>-4.8000000000000001E-4</v>
      </c>
      <c r="I59">
        <v>3.2000000000000003E-4</v>
      </c>
      <c r="J59">
        <v>8.0000000000000007E-5</v>
      </c>
      <c r="K59">
        <v>1E-3</v>
      </c>
      <c r="L59" s="93">
        <v>2.4099999999999998E-3</v>
      </c>
      <c r="M59">
        <v>-6.3299999999999995E-2</v>
      </c>
      <c r="N59">
        <v>-5.3789999999999998E-2</v>
      </c>
      <c r="O59">
        <v>-8.6199999999999992E-3</v>
      </c>
      <c r="P59">
        <v>-2.104E-2</v>
      </c>
      <c r="Q59">
        <v>4.1500000000000002E-2</v>
      </c>
      <c r="R59" s="93">
        <v>-1.6240000000000001E-2</v>
      </c>
      <c r="U59" s="92">
        <v>5.2670464004145323E-8</v>
      </c>
      <c r="V59">
        <v>0.28672280337612799</v>
      </c>
      <c r="W59">
        <v>-5.393203200698693E-8</v>
      </c>
      <c r="X59">
        <v>0</v>
      </c>
      <c r="Y59">
        <v>0</v>
      </c>
      <c r="Z59" s="93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93">
        <v>0</v>
      </c>
      <c r="AH59" s="84">
        <v>0.56377999999999995</v>
      </c>
      <c r="AI59" s="14">
        <v>0.69469000000000003</v>
      </c>
      <c r="AJ59" s="85">
        <v>0.44673000000000002</v>
      </c>
      <c r="AL59" s="92">
        <v>0.56377999999999995</v>
      </c>
      <c r="AM59">
        <v>0.69469000000000003</v>
      </c>
      <c r="AN59">
        <v>0.44673000000000002</v>
      </c>
      <c r="AO59">
        <v>0</v>
      </c>
      <c r="AP59">
        <v>0</v>
      </c>
      <c r="AQ59" s="93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93">
        <v>0</v>
      </c>
    </row>
    <row r="60" spans="7:49">
      <c r="G60" s="92">
        <v>-1.0399999999999999E-3</v>
      </c>
      <c r="H60">
        <v>3.3E-4</v>
      </c>
      <c r="I60">
        <v>4.4000000000000002E-4</v>
      </c>
      <c r="J60">
        <v>-1.9000000000000001E-4</v>
      </c>
      <c r="K60">
        <v>1.41E-3</v>
      </c>
      <c r="L60" s="93">
        <v>-2.65E-3</v>
      </c>
      <c r="M60">
        <v>1.324E-2</v>
      </c>
      <c r="N60">
        <v>-2.5300000000000001E-3</v>
      </c>
      <c r="O60">
        <v>-6.2399999999999999E-3</v>
      </c>
      <c r="P60">
        <v>2.0699999999999998E-3</v>
      </c>
      <c r="Q60">
        <v>-1.8970000000000001E-2</v>
      </c>
      <c r="R60" s="93">
        <v>1.686E-2</v>
      </c>
      <c r="U60" s="92">
        <v>-2.0472381440164722E-6</v>
      </c>
      <c r="V60">
        <v>-5.393203200698693E-8</v>
      </c>
      <c r="W60">
        <v>0.28671971391078399</v>
      </c>
      <c r="X60">
        <v>0</v>
      </c>
      <c r="Y60">
        <v>0</v>
      </c>
      <c r="Z60" s="93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93">
        <v>0</v>
      </c>
      <c r="AH60" s="73">
        <v>5.4210000000000001E-2</v>
      </c>
      <c r="AI60" s="86">
        <v>0.50858999999999999</v>
      </c>
      <c r="AJ60" s="87">
        <v>-0.85929999999999995</v>
      </c>
      <c r="AL60" s="92">
        <v>5.4210000000000001E-2</v>
      </c>
      <c r="AM60">
        <v>0.50858999999999999</v>
      </c>
      <c r="AN60">
        <v>-0.85929999999999995</v>
      </c>
      <c r="AO60">
        <v>0</v>
      </c>
      <c r="AP60">
        <v>0</v>
      </c>
      <c r="AQ60" s="93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93">
        <v>0</v>
      </c>
    </row>
    <row r="61" spans="7:49">
      <c r="G61" s="92">
        <v>4.4999999999999999E-4</v>
      </c>
      <c r="H61">
        <v>-6.0000000000000002E-5</v>
      </c>
      <c r="I61">
        <v>1.9000000000000001E-4</v>
      </c>
      <c r="J61">
        <v>2.2000000000000001E-3</v>
      </c>
      <c r="K61">
        <v>-5.4000000000000001E-4</v>
      </c>
      <c r="L61" s="93">
        <v>1.4499999999999999E-3</v>
      </c>
      <c r="M61">
        <v>6.3439999999999996E-2</v>
      </c>
      <c r="N61">
        <v>3.6510000000000001E-2</v>
      </c>
      <c r="O61">
        <v>-5.4000000000000001E-4</v>
      </c>
      <c r="P61">
        <v>2.332E-2</v>
      </c>
      <c r="Q61">
        <v>-5.7279999999999998E-2</v>
      </c>
      <c r="R61" s="93">
        <v>1.788E-2</v>
      </c>
      <c r="U61" s="92">
        <v>0</v>
      </c>
      <c r="V61">
        <v>0</v>
      </c>
      <c r="W61">
        <v>0</v>
      </c>
      <c r="X61">
        <v>0.42237314972852802</v>
      </c>
      <c r="Y61">
        <v>-0.14250310428715998</v>
      </c>
      <c r="Z61" s="93">
        <v>-2.5271505817606014E-2</v>
      </c>
      <c r="AA61">
        <v>0</v>
      </c>
      <c r="AB61">
        <v>0</v>
      </c>
      <c r="AC61">
        <v>0</v>
      </c>
      <c r="AD61">
        <v>0</v>
      </c>
      <c r="AE61">
        <v>0</v>
      </c>
      <c r="AF61" s="93">
        <v>0</v>
      </c>
      <c r="AH61" s="14"/>
      <c r="AI61" s="14"/>
      <c r="AJ61" s="14"/>
      <c r="AL61" s="92">
        <v>0</v>
      </c>
      <c r="AM61">
        <v>0</v>
      </c>
      <c r="AN61">
        <v>0</v>
      </c>
      <c r="AO61">
        <f t="array" ref="AO61:AQ63">AH58:AJ60</f>
        <v>-0.82415000000000005</v>
      </c>
      <c r="AP61">
        <v>0.50866999999999996</v>
      </c>
      <c r="AQ61" s="93">
        <v>0.24908</v>
      </c>
      <c r="AR61">
        <v>0</v>
      </c>
      <c r="AS61">
        <v>0</v>
      </c>
      <c r="AT61">
        <v>0</v>
      </c>
      <c r="AU61">
        <v>0</v>
      </c>
      <c r="AV61">
        <v>0</v>
      </c>
      <c r="AW61" s="93">
        <v>0</v>
      </c>
    </row>
    <row r="62" spans="7:49">
      <c r="G62" s="92">
        <v>3.9300000000000003E-3</v>
      </c>
      <c r="H62">
        <v>-1.01E-3</v>
      </c>
      <c r="I62">
        <v>-1.41E-3</v>
      </c>
      <c r="J62">
        <v>-5.0000000000000001E-4</v>
      </c>
      <c r="K62">
        <v>-9.9399999999999992E-3</v>
      </c>
      <c r="L62" s="93">
        <v>5.5500000000000002E-3</v>
      </c>
      <c r="M62">
        <v>-0.15271999999999999</v>
      </c>
      <c r="N62">
        <v>-6.5229999999999996E-2</v>
      </c>
      <c r="O62">
        <v>-2.31E-3</v>
      </c>
      <c r="P62">
        <v>-4.9959999999999997E-2</v>
      </c>
      <c r="Q62">
        <v>0.12590000000000001</v>
      </c>
      <c r="R62" s="93">
        <v>-9.6670000000000006E-2</v>
      </c>
      <c r="U62" s="92">
        <v>0</v>
      </c>
      <c r="V62">
        <v>0</v>
      </c>
      <c r="W62">
        <v>0</v>
      </c>
      <c r="X62">
        <v>-0.14250310428716004</v>
      </c>
      <c r="Y62">
        <v>0.314152538157082</v>
      </c>
      <c r="Z62" s="93">
        <v>-9.9919171248459698E-3</v>
      </c>
      <c r="AA62">
        <v>0</v>
      </c>
      <c r="AB62">
        <v>0</v>
      </c>
      <c r="AC62">
        <v>0</v>
      </c>
      <c r="AD62">
        <v>0</v>
      </c>
      <c r="AE62">
        <v>0</v>
      </c>
      <c r="AF62" s="93">
        <v>0</v>
      </c>
      <c r="AH62" s="81">
        <v>-0.82403999999999999</v>
      </c>
      <c r="AI62" s="82">
        <v>0.50880999999999998</v>
      </c>
      <c r="AJ62" s="83">
        <v>0.24915999999999999</v>
      </c>
      <c r="AL62" s="92">
        <v>0</v>
      </c>
      <c r="AM62">
        <v>0</v>
      </c>
      <c r="AN62">
        <v>0</v>
      </c>
      <c r="AO62">
        <v>0.56377999999999995</v>
      </c>
      <c r="AP62">
        <v>0.69469000000000003</v>
      </c>
      <c r="AQ62" s="93">
        <v>0.44673000000000002</v>
      </c>
      <c r="AR62">
        <v>0</v>
      </c>
      <c r="AS62">
        <v>0</v>
      </c>
      <c r="AT62">
        <v>0</v>
      </c>
      <c r="AU62">
        <v>0</v>
      </c>
      <c r="AV62">
        <v>0</v>
      </c>
      <c r="AW62" s="93">
        <v>0</v>
      </c>
    </row>
    <row r="63" spans="7:49">
      <c r="G63" s="92">
        <v>-1.16E-3</v>
      </c>
      <c r="H63">
        <v>-2.4099999999999998E-3</v>
      </c>
      <c r="I63">
        <v>2.6700000000000001E-3</v>
      </c>
      <c r="J63">
        <v>1.47E-3</v>
      </c>
      <c r="K63">
        <v>5.4999999999999997E-3</v>
      </c>
      <c r="L63" s="93">
        <v>5.1999999999999995E-4</v>
      </c>
      <c r="M63">
        <v>-6.0400000000000002E-2</v>
      </c>
      <c r="N63">
        <v>-9.5149999999999998E-2</v>
      </c>
      <c r="O63">
        <v>-2.0100000000000001E-3</v>
      </c>
      <c r="P63">
        <v>-5.2440000000000001E-2</v>
      </c>
      <c r="Q63">
        <v>4.718E-2</v>
      </c>
      <c r="R63" s="93">
        <v>1.4999999999999999E-2</v>
      </c>
      <c r="U63" s="94">
        <v>0</v>
      </c>
      <c r="V63" s="95">
        <v>0</v>
      </c>
      <c r="W63" s="95">
        <v>0</v>
      </c>
      <c r="X63" s="95">
        <v>-2.5271505817606007E-2</v>
      </c>
      <c r="Y63" s="95">
        <v>-9.9919171248459837E-3</v>
      </c>
      <c r="Z63" s="96">
        <v>0.24141135681651998</v>
      </c>
      <c r="AA63">
        <v>0</v>
      </c>
      <c r="AB63">
        <v>0</v>
      </c>
      <c r="AC63">
        <v>0</v>
      </c>
      <c r="AD63">
        <v>0</v>
      </c>
      <c r="AE63">
        <v>0</v>
      </c>
      <c r="AF63" s="93">
        <v>0</v>
      </c>
      <c r="AH63" s="84">
        <v>0.56391999999999998</v>
      </c>
      <c r="AI63" s="14">
        <v>0.69442999999999999</v>
      </c>
      <c r="AJ63" s="85">
        <v>0.44695000000000001</v>
      </c>
      <c r="AL63" s="94">
        <v>0</v>
      </c>
      <c r="AM63" s="95">
        <v>0</v>
      </c>
      <c r="AN63" s="95">
        <v>0</v>
      </c>
      <c r="AO63" s="95">
        <v>5.4210000000000001E-2</v>
      </c>
      <c r="AP63" s="95">
        <v>0.50858999999999999</v>
      </c>
      <c r="AQ63" s="96">
        <v>-0.85929999999999995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93">
        <v>0</v>
      </c>
    </row>
    <row r="64" spans="7:49">
      <c r="G64" s="89">
        <v>0</v>
      </c>
      <c r="H64" s="90">
        <v>0</v>
      </c>
      <c r="I64" s="90">
        <v>0</v>
      </c>
      <c r="J64" s="90">
        <v>0</v>
      </c>
      <c r="K64" s="90">
        <v>0</v>
      </c>
      <c r="L64" s="91">
        <v>0</v>
      </c>
      <c r="M64" s="89">
        <v>5.4000000000000001E-4</v>
      </c>
      <c r="N64" s="90">
        <v>-2.4000000000000001E-4</v>
      </c>
      <c r="O64" s="90">
        <v>-1.0300000000000001E-3</v>
      </c>
      <c r="P64" s="90">
        <v>4.4999999999999999E-4</v>
      </c>
      <c r="Q64" s="90">
        <v>-3.9300000000000003E-3</v>
      </c>
      <c r="R64" s="91">
        <v>-1.15E-3</v>
      </c>
      <c r="U64" s="92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0.28672293695897599</v>
      </c>
      <c r="AB64">
        <v>6.7479551999621856E-7</v>
      </c>
      <c r="AC64">
        <v>-6.454067200817315E-8</v>
      </c>
      <c r="AD64">
        <v>0</v>
      </c>
      <c r="AE64">
        <v>0</v>
      </c>
      <c r="AF64" s="93">
        <v>0</v>
      </c>
      <c r="AH64" s="73">
        <v>5.4390000000000001E-2</v>
      </c>
      <c r="AI64" s="86">
        <v>0.50880999999999998</v>
      </c>
      <c r="AJ64" s="87">
        <v>-0.85916000000000003</v>
      </c>
      <c r="AL64" s="9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89">
        <f t="array" ref="AR64:AT66">AH62:AJ64</f>
        <v>-0.82403999999999999</v>
      </c>
      <c r="AS64" s="90">
        <v>0.50880999999999998</v>
      </c>
      <c r="AT64" s="90">
        <v>0.24915999999999999</v>
      </c>
      <c r="AU64" s="90">
        <v>0</v>
      </c>
      <c r="AV64" s="90">
        <v>0</v>
      </c>
      <c r="AW64" s="91">
        <v>0</v>
      </c>
    </row>
    <row r="65" spans="7:49">
      <c r="G65" s="92">
        <v>0</v>
      </c>
      <c r="H65">
        <v>0</v>
      </c>
      <c r="I65">
        <v>0</v>
      </c>
      <c r="J65">
        <v>0</v>
      </c>
      <c r="K65">
        <v>0</v>
      </c>
      <c r="L65" s="93">
        <v>0</v>
      </c>
      <c r="M65" s="92">
        <v>-2.7E-4</v>
      </c>
      <c r="N65">
        <v>-4.8000000000000001E-4</v>
      </c>
      <c r="O65">
        <v>-3.2000000000000003E-4</v>
      </c>
      <c r="P65">
        <v>8.0000000000000007E-5</v>
      </c>
      <c r="Q65">
        <v>-1E-3</v>
      </c>
      <c r="R65" s="93">
        <v>2.4099999999999998E-3</v>
      </c>
      <c r="U65" s="92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6.7479551999621856E-7</v>
      </c>
      <c r="AB65">
        <v>0.28672088705433596</v>
      </c>
      <c r="AC65">
        <v>8.5302067198700371E-7</v>
      </c>
      <c r="AD65">
        <v>0</v>
      </c>
      <c r="AE65">
        <v>0</v>
      </c>
      <c r="AF65" s="93">
        <v>0</v>
      </c>
      <c r="AH65" s="73"/>
      <c r="AI65" s="86"/>
      <c r="AJ65" s="87"/>
      <c r="AL65" s="9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92">
        <v>0.56391999999999998</v>
      </c>
      <c r="AS65">
        <v>0.69442999999999999</v>
      </c>
      <c r="AT65">
        <v>0.44695000000000001</v>
      </c>
      <c r="AU65">
        <v>0</v>
      </c>
      <c r="AV65">
        <v>0</v>
      </c>
      <c r="AW65" s="93">
        <v>0</v>
      </c>
    </row>
    <row r="66" spans="7:49">
      <c r="G66" s="92">
        <v>0</v>
      </c>
      <c r="H66">
        <v>0</v>
      </c>
      <c r="I66">
        <v>0</v>
      </c>
      <c r="J66">
        <v>0</v>
      </c>
      <c r="K66">
        <v>0</v>
      </c>
      <c r="L66" s="93">
        <v>0</v>
      </c>
      <c r="M66" s="92">
        <v>-1.0399999999999999E-3</v>
      </c>
      <c r="N66">
        <v>-3.3E-4</v>
      </c>
      <c r="O66">
        <v>4.4000000000000002E-4</v>
      </c>
      <c r="P66">
        <v>1.9000000000000001E-4</v>
      </c>
      <c r="Q66">
        <v>1.41E-3</v>
      </c>
      <c r="R66" s="93">
        <v>2.65E-3</v>
      </c>
      <c r="U66" s="92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-6.454067200817315E-8</v>
      </c>
      <c r="AB66">
        <v>8.5302067198700371E-7</v>
      </c>
      <c r="AC66">
        <v>0.28672051431833601</v>
      </c>
      <c r="AD66">
        <v>0</v>
      </c>
      <c r="AE66">
        <v>0</v>
      </c>
      <c r="AF66" s="93">
        <v>0</v>
      </c>
      <c r="AL66" s="9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92">
        <v>5.4390000000000001E-2</v>
      </c>
      <c r="AS66">
        <v>0.50880999999999998</v>
      </c>
      <c r="AT66">
        <v>-0.85916000000000003</v>
      </c>
      <c r="AU66">
        <v>0</v>
      </c>
      <c r="AV66">
        <v>0</v>
      </c>
      <c r="AW66" s="93">
        <v>0</v>
      </c>
    </row>
    <row r="67" spans="7:49">
      <c r="G67" s="92">
        <v>0</v>
      </c>
      <c r="H67">
        <v>0</v>
      </c>
      <c r="I67">
        <v>0</v>
      </c>
      <c r="J67">
        <v>0</v>
      </c>
      <c r="K67">
        <v>0</v>
      </c>
      <c r="L67" s="93">
        <v>0</v>
      </c>
      <c r="M67" s="92">
        <v>-4.4999999999999999E-4</v>
      </c>
      <c r="N67">
        <v>-6.0000000000000002E-5</v>
      </c>
      <c r="O67">
        <v>-1.9000000000000001E-4</v>
      </c>
      <c r="P67">
        <v>2.2000000000000001E-3</v>
      </c>
      <c r="Q67">
        <v>5.4000000000000001E-4</v>
      </c>
      <c r="R67" s="93">
        <v>1.4499999999999999E-3</v>
      </c>
      <c r="U67" s="92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0.42231756584684099</v>
      </c>
      <c r="AE67">
        <v>-0.142515025978733</v>
      </c>
      <c r="AF67" s="93">
        <v>-2.5317262807863006E-2</v>
      </c>
      <c r="AL67" s="9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92">
        <v>0</v>
      </c>
      <c r="AS67">
        <v>0</v>
      </c>
      <c r="AT67">
        <v>0</v>
      </c>
      <c r="AU67">
        <f t="array" ref="AU67:AW69">AH62:AJ64</f>
        <v>-0.82403999999999999</v>
      </c>
      <c r="AV67">
        <v>0.50880999999999998</v>
      </c>
      <c r="AW67" s="93">
        <v>0.24915999999999999</v>
      </c>
    </row>
    <row r="68" spans="7:49">
      <c r="G68" s="92">
        <v>0</v>
      </c>
      <c r="H68">
        <v>0</v>
      </c>
      <c r="I68">
        <v>0</v>
      </c>
      <c r="J68">
        <v>0</v>
      </c>
      <c r="K68">
        <v>0</v>
      </c>
      <c r="L68" s="93">
        <v>0</v>
      </c>
      <c r="M68" s="92">
        <v>3.9300000000000003E-3</v>
      </c>
      <c r="N68">
        <v>1.01E-3</v>
      </c>
      <c r="O68">
        <v>-1.41E-3</v>
      </c>
      <c r="P68">
        <v>5.0000000000000001E-4</v>
      </c>
      <c r="Q68">
        <v>-9.9399999999999992E-3</v>
      </c>
      <c r="R68" s="93">
        <v>-5.5500000000000002E-3</v>
      </c>
      <c r="U68" s="92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-0.142515025978733</v>
      </c>
      <c r="AE68">
        <v>0.31421166090020997</v>
      </c>
      <c r="AF68" s="93">
        <v>-9.9629794029380131E-3</v>
      </c>
      <c r="AL68" s="9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92">
        <v>0</v>
      </c>
      <c r="AS68">
        <v>0</v>
      </c>
      <c r="AT68">
        <v>0</v>
      </c>
      <c r="AU68">
        <v>0.56391999999999998</v>
      </c>
      <c r="AV68">
        <v>0.69442999999999999</v>
      </c>
      <c r="AW68" s="93">
        <v>0.44695000000000001</v>
      </c>
    </row>
    <row r="69" spans="7:49">
      <c r="G69" s="94">
        <v>0</v>
      </c>
      <c r="H69" s="95">
        <v>0</v>
      </c>
      <c r="I69" s="95">
        <v>0</v>
      </c>
      <c r="J69" s="95">
        <v>0</v>
      </c>
      <c r="K69" s="95">
        <v>0</v>
      </c>
      <c r="L69" s="96">
        <v>0</v>
      </c>
      <c r="M69" s="94">
        <v>1.16E-3</v>
      </c>
      <c r="N69" s="95">
        <v>-2.4099999999999998E-3</v>
      </c>
      <c r="O69" s="95">
        <v>-2.6700000000000001E-3</v>
      </c>
      <c r="P69" s="95">
        <v>1.47E-3</v>
      </c>
      <c r="Q69" s="95">
        <v>-5.4999999999999997E-3</v>
      </c>
      <c r="R69" s="96">
        <v>5.1999999999999995E-4</v>
      </c>
      <c r="U69" s="94">
        <v>0</v>
      </c>
      <c r="V69" s="95">
        <v>0</v>
      </c>
      <c r="W69" s="95">
        <v>0</v>
      </c>
      <c r="X69" s="95">
        <v>0</v>
      </c>
      <c r="Y69" s="95">
        <v>0</v>
      </c>
      <c r="Z69" s="95">
        <v>0</v>
      </c>
      <c r="AA69" s="95">
        <v>0</v>
      </c>
      <c r="AB69" s="95">
        <v>0</v>
      </c>
      <c r="AC69" s="95">
        <v>0</v>
      </c>
      <c r="AD69" s="95">
        <v>-2.5317262807863006E-2</v>
      </c>
      <c r="AE69" s="95">
        <v>-9.9629794029379992E-3</v>
      </c>
      <c r="AF69" s="96">
        <v>0.24140578557021602</v>
      </c>
      <c r="AL69" s="94">
        <v>0</v>
      </c>
      <c r="AM69" s="95">
        <v>0</v>
      </c>
      <c r="AN69" s="95">
        <v>0</v>
      </c>
      <c r="AO69" s="95">
        <v>0</v>
      </c>
      <c r="AP69" s="95">
        <v>0</v>
      </c>
      <c r="AQ69" s="95">
        <v>0</v>
      </c>
      <c r="AR69" s="94">
        <v>0</v>
      </c>
      <c r="AS69" s="95">
        <v>0</v>
      </c>
      <c r="AT69" s="95">
        <v>0</v>
      </c>
      <c r="AU69" s="95">
        <v>5.4390000000000001E-2</v>
      </c>
      <c r="AV69" s="95">
        <v>0.50880999999999998</v>
      </c>
      <c r="AW69" s="96">
        <v>-0.85916000000000003</v>
      </c>
    </row>
    <row r="71" spans="7:49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89"/>
      <c r="H72" s="90"/>
      <c r="I72" s="90"/>
      <c r="J72" s="90"/>
      <c r="K72" s="90"/>
      <c r="L72" s="91"/>
      <c r="M72" s="90"/>
      <c r="N72" s="90"/>
      <c r="O72" s="90"/>
      <c r="P72" s="90"/>
      <c r="Q72" s="90"/>
      <c r="R72" s="91"/>
      <c r="U72" s="89">
        <f t="array" ref="U72:AF83">MMULT(MMULT(AL72:AW83,AY2:BJ13),TRANSPOSE(AL72:AW83))</f>
        <v>0.28671897494732801</v>
      </c>
      <c r="V72" s="90">
        <v>1.0663976959882082E-6</v>
      </c>
      <c r="W72" s="90">
        <v>-1.9158630400056831E-6</v>
      </c>
      <c r="X72" s="90">
        <v>0</v>
      </c>
      <c r="Y72" s="90">
        <v>0</v>
      </c>
      <c r="Z72" s="91">
        <v>0</v>
      </c>
      <c r="AA72" s="90">
        <v>0</v>
      </c>
      <c r="AB72" s="90">
        <v>0</v>
      </c>
      <c r="AC72" s="90">
        <v>0</v>
      </c>
      <c r="AD72" s="90">
        <v>0</v>
      </c>
      <c r="AE72" s="90">
        <v>0</v>
      </c>
      <c r="AF72" s="91">
        <v>0</v>
      </c>
      <c r="AH72" s="89">
        <v>-0.82374000000000003</v>
      </c>
      <c r="AI72" s="90">
        <v>0.50936999999999999</v>
      </c>
      <c r="AJ72" s="91">
        <v>0.24898000000000001</v>
      </c>
      <c r="AL72" s="89">
        <f t="array" ref="AL72:AN74">AH72:AJ74</f>
        <v>-0.82374000000000003</v>
      </c>
      <c r="AM72" s="90">
        <v>0.50936999999999999</v>
      </c>
      <c r="AN72" s="90">
        <v>0.24898000000000001</v>
      </c>
      <c r="AO72" s="90">
        <v>0</v>
      </c>
      <c r="AP72" s="90">
        <v>0</v>
      </c>
      <c r="AQ72" s="91">
        <v>0</v>
      </c>
      <c r="AR72" s="90">
        <v>0</v>
      </c>
      <c r="AS72" s="90">
        <v>0</v>
      </c>
      <c r="AT72" s="90">
        <v>0</v>
      </c>
      <c r="AU72" s="90">
        <v>0</v>
      </c>
      <c r="AV72" s="90">
        <v>0</v>
      </c>
      <c r="AW72" s="91">
        <v>0</v>
      </c>
    </row>
    <row r="73" spans="7:49">
      <c r="G73" s="92"/>
      <c r="L73" s="93"/>
      <c r="R73" s="93"/>
      <c r="U73" s="92">
        <v>1.0663976959882082E-6</v>
      </c>
      <c r="V73">
        <v>0.28672197051187198</v>
      </c>
      <c r="W73">
        <v>1.1447296000000051E-6</v>
      </c>
      <c r="X73">
        <v>0</v>
      </c>
      <c r="Y73">
        <v>0</v>
      </c>
      <c r="Z73" s="9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93">
        <v>0</v>
      </c>
      <c r="AH73" s="92">
        <v>0.56413000000000002</v>
      </c>
      <c r="AI73">
        <v>0.69250999999999996</v>
      </c>
      <c r="AJ73" s="93">
        <v>0.44966</v>
      </c>
      <c r="AL73" s="92">
        <v>0.56413000000000002</v>
      </c>
      <c r="AM73">
        <v>0.69250999999999996</v>
      </c>
      <c r="AN73">
        <v>0.44966</v>
      </c>
      <c r="AO73">
        <v>0</v>
      </c>
      <c r="AP73">
        <v>0</v>
      </c>
      <c r="AQ73" s="9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93">
        <v>0</v>
      </c>
    </row>
    <row r="74" spans="7:49">
      <c r="G74" s="92"/>
      <c r="L74" s="93"/>
      <c r="R74" s="93"/>
      <c r="U74" s="92">
        <v>-1.9158630400056831E-6</v>
      </c>
      <c r="V74">
        <v>1.1447296000000051E-6</v>
      </c>
      <c r="W74">
        <v>0.28672164476927997</v>
      </c>
      <c r="X74">
        <v>0</v>
      </c>
      <c r="Y74">
        <v>0</v>
      </c>
      <c r="Z74" s="93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93">
        <v>0</v>
      </c>
      <c r="AH74" s="94">
        <v>5.663E-2</v>
      </c>
      <c r="AI74" s="95">
        <v>0.51085999999999998</v>
      </c>
      <c r="AJ74" s="96">
        <v>-0.85780000000000001</v>
      </c>
      <c r="AL74" s="92">
        <v>5.663E-2</v>
      </c>
      <c r="AM74">
        <v>0.51085999999999998</v>
      </c>
      <c r="AN74">
        <v>-0.85780000000000001</v>
      </c>
      <c r="AO74">
        <v>0</v>
      </c>
      <c r="AP74">
        <v>0</v>
      </c>
      <c r="AQ74" s="93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93">
        <v>0</v>
      </c>
    </row>
    <row r="75" spans="7:49">
      <c r="G75" s="92"/>
      <c r="L75" s="93"/>
      <c r="R75" s="93"/>
      <c r="U75" s="92">
        <v>0</v>
      </c>
      <c r="V75">
        <v>0</v>
      </c>
      <c r="W75">
        <v>0</v>
      </c>
      <c r="X75">
        <v>0.42215244848803307</v>
      </c>
      <c r="Y75">
        <v>-0.14248537320786503</v>
      </c>
      <c r="Z75" s="93">
        <v>-2.5876631696358007E-2</v>
      </c>
      <c r="AA75">
        <v>0</v>
      </c>
      <c r="AB75">
        <v>0</v>
      </c>
      <c r="AC75">
        <v>0</v>
      </c>
      <c r="AD75">
        <v>0</v>
      </c>
      <c r="AE75">
        <v>0</v>
      </c>
      <c r="AF75" s="93">
        <v>0</v>
      </c>
      <c r="AL75" s="92">
        <v>0</v>
      </c>
      <c r="AM75">
        <v>0</v>
      </c>
      <c r="AN75">
        <v>0</v>
      </c>
      <c r="AO75">
        <f t="array" ref="AO75:AQ77">AH72:AJ74</f>
        <v>-0.82374000000000003</v>
      </c>
      <c r="AP75">
        <v>0.50936999999999999</v>
      </c>
      <c r="AQ75" s="93">
        <v>0.24898000000000001</v>
      </c>
      <c r="AR75">
        <v>0</v>
      </c>
      <c r="AS75">
        <v>0</v>
      </c>
      <c r="AT75">
        <v>0</v>
      </c>
      <c r="AU75">
        <v>0</v>
      </c>
      <c r="AV75">
        <v>0</v>
      </c>
      <c r="AW75" s="93">
        <v>0</v>
      </c>
    </row>
    <row r="76" spans="7:49">
      <c r="G76" s="92"/>
      <c r="L76" s="93"/>
      <c r="R76" s="93"/>
      <c r="U76" s="92">
        <v>0</v>
      </c>
      <c r="V76">
        <v>0</v>
      </c>
      <c r="W76">
        <v>0</v>
      </c>
      <c r="X76">
        <v>-0.142485373207865</v>
      </c>
      <c r="Y76">
        <v>0.31441295600955999</v>
      </c>
      <c r="Z76" s="93">
        <v>-9.6443284553750092E-3</v>
      </c>
      <c r="AA76">
        <v>0</v>
      </c>
      <c r="AB76">
        <v>0</v>
      </c>
      <c r="AC76">
        <v>0</v>
      </c>
      <c r="AD76">
        <v>0</v>
      </c>
      <c r="AE76">
        <v>0</v>
      </c>
      <c r="AF76" s="93">
        <v>0</v>
      </c>
      <c r="AH76" s="89">
        <v>0.82403000000000004</v>
      </c>
      <c r="AI76" s="90">
        <v>-0.50929000000000002</v>
      </c>
      <c r="AJ76" s="91">
        <v>0.24817</v>
      </c>
      <c r="AL76" s="92">
        <v>0</v>
      </c>
      <c r="AM76">
        <v>0</v>
      </c>
      <c r="AN76">
        <v>0</v>
      </c>
      <c r="AO76">
        <v>0.56413000000000002</v>
      </c>
      <c r="AP76">
        <v>0.69250999999999996</v>
      </c>
      <c r="AQ76" s="93">
        <v>0.44966</v>
      </c>
      <c r="AR76">
        <v>0</v>
      </c>
      <c r="AS76">
        <v>0</v>
      </c>
      <c r="AT76">
        <v>0</v>
      </c>
      <c r="AU76">
        <v>0</v>
      </c>
      <c r="AV76">
        <v>0</v>
      </c>
      <c r="AW76" s="93">
        <v>0</v>
      </c>
    </row>
    <row r="77" spans="7:49">
      <c r="G77" s="94"/>
      <c r="H77" s="95"/>
      <c r="I77" s="95"/>
      <c r="J77" s="95"/>
      <c r="K77" s="95"/>
      <c r="L77" s="96"/>
      <c r="R77" s="93"/>
      <c r="U77" s="94">
        <v>0</v>
      </c>
      <c r="V77" s="95">
        <v>0</v>
      </c>
      <c r="W77" s="95">
        <v>0</v>
      </c>
      <c r="X77" s="95">
        <v>-2.5876631696358003E-2</v>
      </c>
      <c r="Y77" s="95">
        <v>-9.6443284553749953E-3</v>
      </c>
      <c r="Z77" s="96">
        <v>0.24136584052800297</v>
      </c>
      <c r="AA77">
        <v>0</v>
      </c>
      <c r="AB77">
        <v>0</v>
      </c>
      <c r="AC77">
        <v>0</v>
      </c>
      <c r="AD77">
        <v>0</v>
      </c>
      <c r="AE77">
        <v>0</v>
      </c>
      <c r="AF77" s="93">
        <v>0</v>
      </c>
      <c r="AH77" s="92">
        <v>-0.56369999999999998</v>
      </c>
      <c r="AI77">
        <v>-0.69325999999999999</v>
      </c>
      <c r="AJ77" s="93">
        <v>0.44902999999999998</v>
      </c>
      <c r="AL77" s="94">
        <v>0</v>
      </c>
      <c r="AM77" s="95">
        <v>0</v>
      </c>
      <c r="AN77" s="95">
        <v>0</v>
      </c>
      <c r="AO77" s="95">
        <v>5.663E-2</v>
      </c>
      <c r="AP77" s="95">
        <v>0.51085999999999998</v>
      </c>
      <c r="AQ77" s="96">
        <v>-0.85780000000000001</v>
      </c>
      <c r="AR77">
        <v>0</v>
      </c>
      <c r="AS77">
        <v>0</v>
      </c>
      <c r="AT77">
        <v>0</v>
      </c>
      <c r="AU77">
        <v>0</v>
      </c>
      <c r="AV77">
        <v>0</v>
      </c>
      <c r="AW77" s="93">
        <v>0</v>
      </c>
    </row>
    <row r="78" spans="7:49">
      <c r="G78" s="92"/>
      <c r="R78" s="93"/>
      <c r="U78" s="92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0.28671715972300799</v>
      </c>
      <c r="AB78">
        <v>1.2888064000737831E-7</v>
      </c>
      <c r="AC78">
        <v>-5.6340480003580495E-8</v>
      </c>
      <c r="AD78">
        <v>0</v>
      </c>
      <c r="AE78">
        <v>0</v>
      </c>
      <c r="AF78" s="93">
        <v>0</v>
      </c>
      <c r="AH78" s="94">
        <v>-5.6640000000000003E-2</v>
      </c>
      <c r="AI78" s="95">
        <v>-0.50990999999999997</v>
      </c>
      <c r="AJ78" s="96">
        <v>-0.85836000000000001</v>
      </c>
      <c r="AL78" s="9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89">
        <f t="array" ref="AR78:AT80">AH76:AJ78</f>
        <v>0.82403000000000004</v>
      </c>
      <c r="AS78" s="90">
        <v>-0.50929000000000002</v>
      </c>
      <c r="AT78" s="90">
        <v>0.24817</v>
      </c>
      <c r="AU78" s="90">
        <v>0</v>
      </c>
      <c r="AV78" s="90">
        <v>0</v>
      </c>
      <c r="AW78" s="91">
        <v>0</v>
      </c>
    </row>
    <row r="79" spans="7:49">
      <c r="G79" s="92"/>
      <c r="R79" s="93"/>
      <c r="U79" s="92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1.2888063998656163E-7</v>
      </c>
      <c r="AB79">
        <v>0.28671858317311993</v>
      </c>
      <c r="AC79">
        <v>-3.4870886399251955E-7</v>
      </c>
      <c r="AD79">
        <v>0</v>
      </c>
      <c r="AE79">
        <v>0</v>
      </c>
      <c r="AF79" s="93">
        <v>0</v>
      </c>
      <c r="AL79" s="9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92">
        <v>-0.56369999999999998</v>
      </c>
      <c r="AS79">
        <v>-0.69325999999999999</v>
      </c>
      <c r="AT79">
        <v>0.44902999999999998</v>
      </c>
      <c r="AU79">
        <v>0</v>
      </c>
      <c r="AV79">
        <v>0</v>
      </c>
      <c r="AW79" s="93">
        <v>0</v>
      </c>
    </row>
    <row r="80" spans="7:49">
      <c r="G80" s="92"/>
      <c r="R80" s="93"/>
      <c r="U80" s="92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-5.6340480003580495E-8</v>
      </c>
      <c r="AB80">
        <v>-3.4870886400639733E-7</v>
      </c>
      <c r="AC80">
        <v>0.28671948026265598</v>
      </c>
      <c r="AD80">
        <v>0</v>
      </c>
      <c r="AE80">
        <v>0</v>
      </c>
      <c r="AF80" s="93">
        <v>0</v>
      </c>
      <c r="AL80" s="9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92">
        <v>-5.6640000000000003E-2</v>
      </c>
      <c r="AS80">
        <v>-0.50990999999999997</v>
      </c>
      <c r="AT80">
        <v>-0.85836000000000001</v>
      </c>
      <c r="AU80">
        <v>0</v>
      </c>
      <c r="AV80">
        <v>0</v>
      </c>
      <c r="AW80" s="93">
        <v>0</v>
      </c>
    </row>
    <row r="81" spans="7:49">
      <c r="G81" s="92"/>
      <c r="R81" s="93"/>
      <c r="U81" s="92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0.42227470494664304</v>
      </c>
      <c r="AE81">
        <v>-0.14245656584044003</v>
      </c>
      <c r="AF81" s="93">
        <v>-2.5840173137601008E-2</v>
      </c>
      <c r="AL81" s="9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92">
        <v>0</v>
      </c>
      <c r="AS81">
        <v>0</v>
      </c>
      <c r="AT81">
        <v>0</v>
      </c>
      <c r="AU81">
        <f t="array" ref="AU81:AW83">AH76:AJ78</f>
        <v>0.82403000000000004</v>
      </c>
      <c r="AV81">
        <v>-0.50929000000000002</v>
      </c>
      <c r="AW81" s="93">
        <v>0.24817</v>
      </c>
    </row>
    <row r="82" spans="7:49">
      <c r="G82" s="92"/>
      <c r="R82" s="93"/>
      <c r="U82" s="9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-0.14245656584044003</v>
      </c>
      <c r="AE82">
        <v>0.31423686130358097</v>
      </c>
      <c r="AF82" s="93">
        <v>-9.6456580244579926E-3</v>
      </c>
      <c r="AL82" s="9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92">
        <v>0</v>
      </c>
      <c r="AS82">
        <v>0</v>
      </c>
      <c r="AT82">
        <v>0</v>
      </c>
      <c r="AU82">
        <v>-0.56369999999999998</v>
      </c>
      <c r="AV82">
        <v>-0.69325999999999999</v>
      </c>
      <c r="AW82" s="93">
        <v>0.44902999999999998</v>
      </c>
    </row>
    <row r="83" spans="7:49">
      <c r="G83" s="94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6"/>
      <c r="U83" s="94">
        <v>0</v>
      </c>
      <c r="V83" s="95">
        <v>0</v>
      </c>
      <c r="W83" s="95">
        <v>0</v>
      </c>
      <c r="X83" s="95">
        <v>0</v>
      </c>
      <c r="Y83" s="95">
        <v>0</v>
      </c>
      <c r="Z83" s="95">
        <v>0</v>
      </c>
      <c r="AA83" s="95">
        <v>0</v>
      </c>
      <c r="AB83" s="95">
        <v>0</v>
      </c>
      <c r="AC83" s="95">
        <v>0</v>
      </c>
      <c r="AD83" s="95">
        <v>-2.5840173137600994E-2</v>
      </c>
      <c r="AE83" s="95">
        <v>-9.6456580244580065E-3</v>
      </c>
      <c r="AF83" s="96">
        <v>0.24141216574138497</v>
      </c>
      <c r="AL83" s="94">
        <v>0</v>
      </c>
      <c r="AM83" s="95">
        <v>0</v>
      </c>
      <c r="AN83" s="95">
        <v>0</v>
      </c>
      <c r="AO83" s="95">
        <v>0</v>
      </c>
      <c r="AP83" s="95">
        <v>0</v>
      </c>
      <c r="AQ83" s="95">
        <v>0</v>
      </c>
      <c r="AR83" s="94">
        <v>0</v>
      </c>
      <c r="AS83" s="95">
        <v>0</v>
      </c>
      <c r="AT83" s="95">
        <v>0</v>
      </c>
      <c r="AU83" s="95">
        <v>-5.6640000000000003E-2</v>
      </c>
      <c r="AV83" s="95">
        <v>-0.50990999999999997</v>
      </c>
      <c r="AW83" s="96">
        <v>-0.85836000000000001</v>
      </c>
    </row>
    <row r="85" spans="7:49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89"/>
      <c r="H86" s="90"/>
      <c r="I86" s="90"/>
      <c r="J86" s="90"/>
      <c r="K86" s="90"/>
      <c r="L86" s="91"/>
      <c r="M86" s="90"/>
      <c r="N86" s="90"/>
      <c r="O86" s="90"/>
      <c r="P86" s="90"/>
      <c r="Q86" s="90"/>
      <c r="R86" s="91"/>
      <c r="U86" s="89">
        <f t="array" ref="U86:AF97">MMULT(MMULT(AL86:AW97,AY2:BJ13),TRANSPOSE(AL86:AW97))</f>
        <v>0.28672045040844796</v>
      </c>
      <c r="V86" s="90">
        <v>1.4731673600443251E-7</v>
      </c>
      <c r="W86" s="90">
        <v>1.0288087040136173E-6</v>
      </c>
      <c r="X86" s="90">
        <v>0</v>
      </c>
      <c r="Y86" s="90">
        <v>0</v>
      </c>
      <c r="Z86" s="91">
        <v>0</v>
      </c>
      <c r="AA86" s="90">
        <v>0</v>
      </c>
      <c r="AB86" s="90">
        <v>0</v>
      </c>
      <c r="AC86" s="90">
        <v>0</v>
      </c>
      <c r="AD86" s="90">
        <v>0</v>
      </c>
      <c r="AE86" s="90">
        <v>0</v>
      </c>
      <c r="AF86" s="91">
        <v>0</v>
      </c>
      <c r="AH86" s="81">
        <v>-0.82291999999999998</v>
      </c>
      <c r="AI86" s="82">
        <v>0.51021000000000005</v>
      </c>
      <c r="AJ86" s="83">
        <v>0.24998000000000001</v>
      </c>
      <c r="AL86" s="89">
        <f t="array" ref="AL86:AN88">AH86:AJ88</f>
        <v>-0.82291999999999998</v>
      </c>
      <c r="AM86" s="90">
        <v>0.51021000000000005</v>
      </c>
      <c r="AN86" s="90">
        <v>0.24998000000000001</v>
      </c>
      <c r="AO86" s="90">
        <v>0</v>
      </c>
      <c r="AP86" s="90">
        <v>0</v>
      </c>
      <c r="AQ86" s="91">
        <v>0</v>
      </c>
      <c r="AR86" s="90">
        <v>0</v>
      </c>
      <c r="AS86" s="90">
        <v>0</v>
      </c>
      <c r="AT86" s="90">
        <v>0</v>
      </c>
      <c r="AU86" s="90">
        <v>0</v>
      </c>
      <c r="AV86" s="90">
        <v>0</v>
      </c>
      <c r="AW86" s="91">
        <v>0</v>
      </c>
    </row>
    <row r="87" spans="7:49">
      <c r="G87" s="92"/>
      <c r="L87" s="93"/>
      <c r="R87" s="93"/>
      <c r="U87" s="92">
        <v>1.4731673600443251E-7</v>
      </c>
      <c r="V87">
        <v>0.28671995725004795</v>
      </c>
      <c r="W87">
        <v>-1.4771814398073513E-7</v>
      </c>
      <c r="X87">
        <v>0</v>
      </c>
      <c r="Y87">
        <v>0</v>
      </c>
      <c r="Z87" s="93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93">
        <v>0</v>
      </c>
      <c r="AH87" s="84">
        <v>0.56537999999999999</v>
      </c>
      <c r="AI87" s="14">
        <v>0.69191999999999998</v>
      </c>
      <c r="AJ87" s="85">
        <v>0.44899</v>
      </c>
      <c r="AL87" s="92">
        <v>0.56537999999999999</v>
      </c>
      <c r="AM87">
        <v>0.69191999999999998</v>
      </c>
      <c r="AN87">
        <v>0.44899</v>
      </c>
      <c r="AO87">
        <v>0</v>
      </c>
      <c r="AP87">
        <v>0</v>
      </c>
      <c r="AQ87" s="93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93">
        <v>0</v>
      </c>
    </row>
    <row r="88" spans="7:49">
      <c r="G88" s="92"/>
      <c r="L88" s="93"/>
      <c r="R88" s="93"/>
      <c r="U88" s="92">
        <v>1.0288087040136173E-6</v>
      </c>
      <c r="V88">
        <v>-1.4771814399461292E-7</v>
      </c>
      <c r="W88">
        <v>0.28672263326515196</v>
      </c>
      <c r="X88">
        <v>0</v>
      </c>
      <c r="Y88">
        <v>0</v>
      </c>
      <c r="Z88" s="93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93">
        <v>0</v>
      </c>
      <c r="AH88" s="73">
        <v>5.611E-2</v>
      </c>
      <c r="AI88" s="86">
        <v>0.51082000000000005</v>
      </c>
      <c r="AJ88" s="87">
        <v>-0.85785999999999996</v>
      </c>
      <c r="AL88" s="92">
        <v>5.611E-2</v>
      </c>
      <c r="AM88">
        <v>0.51082000000000005</v>
      </c>
      <c r="AN88">
        <v>-0.85785999999999996</v>
      </c>
      <c r="AO88">
        <v>0</v>
      </c>
      <c r="AP88">
        <v>0</v>
      </c>
      <c r="AQ88" s="93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93">
        <v>0</v>
      </c>
    </row>
    <row r="89" spans="7:49">
      <c r="G89" s="92"/>
      <c r="L89" s="93"/>
      <c r="R89" s="93"/>
      <c r="U89" s="92">
        <v>0</v>
      </c>
      <c r="V89">
        <v>0</v>
      </c>
      <c r="W89">
        <v>0</v>
      </c>
      <c r="X89">
        <v>0.42174840905107702</v>
      </c>
      <c r="Y89">
        <v>-0.14265211080255796</v>
      </c>
      <c r="Z89" s="93">
        <v>-2.5768112847927988E-2</v>
      </c>
      <c r="AA89">
        <v>0</v>
      </c>
      <c r="AB89">
        <v>0</v>
      </c>
      <c r="AC89">
        <v>0</v>
      </c>
      <c r="AD89">
        <v>0</v>
      </c>
      <c r="AE89">
        <v>0</v>
      </c>
      <c r="AF89" s="93">
        <v>0</v>
      </c>
      <c r="AH89" s="14"/>
      <c r="AI89" s="14"/>
      <c r="AJ89" s="14"/>
      <c r="AL89" s="92">
        <v>0</v>
      </c>
      <c r="AM89">
        <v>0</v>
      </c>
      <c r="AN89">
        <v>0</v>
      </c>
      <c r="AO89">
        <f t="array" ref="AO89:AQ91">AH86:AJ88</f>
        <v>-0.82291999999999998</v>
      </c>
      <c r="AP89">
        <v>0.51021000000000005</v>
      </c>
      <c r="AQ89" s="93">
        <v>0.24998000000000001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93">
        <v>0</v>
      </c>
    </row>
    <row r="90" spans="7:49">
      <c r="G90" s="92"/>
      <c r="L90" s="93"/>
      <c r="R90" s="93"/>
      <c r="U90" s="92">
        <v>0</v>
      </c>
      <c r="V90">
        <v>0</v>
      </c>
      <c r="W90">
        <v>0</v>
      </c>
      <c r="X90">
        <v>-0.14265211080255796</v>
      </c>
      <c r="Y90">
        <v>0.31483097907784902</v>
      </c>
      <c r="Z90" s="93">
        <v>-9.6882577870489733E-3</v>
      </c>
      <c r="AA90">
        <v>0</v>
      </c>
      <c r="AB90">
        <v>0</v>
      </c>
      <c r="AC90">
        <v>0</v>
      </c>
      <c r="AD90">
        <v>0</v>
      </c>
      <c r="AE90">
        <v>0</v>
      </c>
      <c r="AF90" s="93">
        <v>0</v>
      </c>
      <c r="AH90" s="81">
        <v>0.82296999999999998</v>
      </c>
      <c r="AI90" s="82">
        <v>-0.51024000000000003</v>
      </c>
      <c r="AJ90" s="83">
        <v>0.24976000000000001</v>
      </c>
      <c r="AL90" s="92">
        <v>0</v>
      </c>
      <c r="AM90">
        <v>0</v>
      </c>
      <c r="AN90">
        <v>0</v>
      </c>
      <c r="AO90">
        <v>0.56537999999999999</v>
      </c>
      <c r="AP90">
        <v>0.69191999999999998</v>
      </c>
      <c r="AQ90" s="93">
        <v>0.44899</v>
      </c>
      <c r="AR90">
        <v>0</v>
      </c>
      <c r="AS90">
        <v>0</v>
      </c>
      <c r="AT90">
        <v>0</v>
      </c>
      <c r="AU90">
        <v>0</v>
      </c>
      <c r="AV90">
        <v>0</v>
      </c>
      <c r="AW90" s="93">
        <v>0</v>
      </c>
    </row>
    <row r="91" spans="7:49">
      <c r="G91" s="94"/>
      <c r="H91" s="95"/>
      <c r="I91" s="95"/>
      <c r="J91" s="95"/>
      <c r="K91" s="95"/>
      <c r="L91" s="96"/>
      <c r="R91" s="93"/>
      <c r="U91" s="94">
        <v>0</v>
      </c>
      <c r="V91" s="95">
        <v>0</v>
      </c>
      <c r="W91" s="95">
        <v>0</v>
      </c>
      <c r="X91" s="95">
        <v>-2.5768112847927981E-2</v>
      </c>
      <c r="Y91" s="95">
        <v>-9.6882577870489733E-3</v>
      </c>
      <c r="Z91" s="96">
        <v>0.24135312250806698</v>
      </c>
      <c r="AA91">
        <v>0</v>
      </c>
      <c r="AB91">
        <v>0</v>
      </c>
      <c r="AC91">
        <v>0</v>
      </c>
      <c r="AD91">
        <v>0</v>
      </c>
      <c r="AE91">
        <v>0</v>
      </c>
      <c r="AF91" s="93">
        <v>0</v>
      </c>
      <c r="AH91" s="84">
        <v>-0.56530000000000002</v>
      </c>
      <c r="AI91" s="14">
        <v>-0.69201999999999997</v>
      </c>
      <c r="AJ91" s="85">
        <v>0.44894000000000001</v>
      </c>
      <c r="AL91" s="94">
        <v>0</v>
      </c>
      <c r="AM91" s="95">
        <v>0</v>
      </c>
      <c r="AN91" s="95">
        <v>0</v>
      </c>
      <c r="AO91" s="95">
        <v>5.611E-2</v>
      </c>
      <c r="AP91" s="95">
        <v>0.51082000000000005</v>
      </c>
      <c r="AQ91" s="96">
        <v>-0.85785999999999996</v>
      </c>
      <c r="AR91">
        <v>0</v>
      </c>
      <c r="AS91">
        <v>0</v>
      </c>
      <c r="AT91">
        <v>0</v>
      </c>
      <c r="AU91">
        <v>0</v>
      </c>
      <c r="AV91">
        <v>0</v>
      </c>
      <c r="AW91" s="93">
        <v>0</v>
      </c>
    </row>
    <row r="92" spans="7:49">
      <c r="G92" s="92"/>
      <c r="R92" s="93"/>
      <c r="U92" s="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0.28672130059059198</v>
      </c>
      <c r="AB92">
        <v>-4.0192409600514623E-7</v>
      </c>
      <c r="AC92">
        <v>-9.00042751994512E-7</v>
      </c>
      <c r="AD92">
        <v>0</v>
      </c>
      <c r="AE92">
        <v>0</v>
      </c>
      <c r="AF92" s="93">
        <v>0</v>
      </c>
      <c r="AH92" s="73">
        <v>-5.6230000000000002E-2</v>
      </c>
      <c r="AI92" s="86">
        <v>-0.51065000000000005</v>
      </c>
      <c r="AJ92" s="87">
        <v>-0.85794999999999999</v>
      </c>
      <c r="AL92" s="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89">
        <f t="array" ref="AR92:AT94">AH90:AJ92</f>
        <v>0.82296999999999998</v>
      </c>
      <c r="AS92" s="90">
        <v>-0.51024000000000003</v>
      </c>
      <c r="AT92" s="90">
        <v>0.24976000000000001</v>
      </c>
      <c r="AU92" s="90">
        <v>0</v>
      </c>
      <c r="AV92" s="90">
        <v>0</v>
      </c>
      <c r="AW92" s="91">
        <v>0</v>
      </c>
    </row>
    <row r="93" spans="7:49">
      <c r="G93" s="92"/>
      <c r="R93" s="93"/>
      <c r="U93" s="92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-4.0192409599126844E-7</v>
      </c>
      <c r="AB93">
        <v>0.28672082976767999</v>
      </c>
      <c r="AC93">
        <v>-3.5581952000096617E-7</v>
      </c>
      <c r="AD93">
        <v>0</v>
      </c>
      <c r="AE93">
        <v>0</v>
      </c>
      <c r="AF93" s="93">
        <v>0</v>
      </c>
      <c r="AH93" s="73"/>
      <c r="AI93" s="86"/>
      <c r="AJ93" s="87"/>
      <c r="AL93" s="9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92">
        <v>-0.56530000000000002</v>
      </c>
      <c r="AS93">
        <v>-0.69201999999999997</v>
      </c>
      <c r="AT93">
        <v>0.44894000000000001</v>
      </c>
      <c r="AU93">
        <v>0</v>
      </c>
      <c r="AV93">
        <v>0</v>
      </c>
      <c r="AW93" s="93">
        <v>0</v>
      </c>
    </row>
    <row r="94" spans="7:49">
      <c r="G94" s="92"/>
      <c r="R94" s="93"/>
      <c r="U94" s="92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-9.000427520014509E-7</v>
      </c>
      <c r="AB94">
        <v>-3.5581952000096617E-7</v>
      </c>
      <c r="AC94">
        <v>0.28672098571468801</v>
      </c>
      <c r="AD94">
        <v>0</v>
      </c>
      <c r="AE94">
        <v>0</v>
      </c>
      <c r="AF94" s="93">
        <v>0</v>
      </c>
      <c r="AL94" s="9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92">
        <v>-5.6230000000000002E-2</v>
      </c>
      <c r="AS94">
        <v>-0.51065000000000005</v>
      </c>
      <c r="AT94">
        <v>-0.85794999999999999</v>
      </c>
      <c r="AU94">
        <v>0</v>
      </c>
      <c r="AV94">
        <v>0</v>
      </c>
      <c r="AW94" s="93">
        <v>0</v>
      </c>
    </row>
    <row r="95" spans="7:49">
      <c r="G95" s="92"/>
      <c r="R95" s="93"/>
      <c r="U95" s="92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0.42176138243760697</v>
      </c>
      <c r="AE95">
        <v>-0.14265080131020402</v>
      </c>
      <c r="AF95" s="93">
        <v>-2.5778922518637989E-2</v>
      </c>
      <c r="AL95" s="9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92">
        <v>0</v>
      </c>
      <c r="AS95">
        <v>0</v>
      </c>
      <c r="AT95">
        <v>0</v>
      </c>
      <c r="AU95">
        <f t="array" ref="AU95:AW97">AH90:AJ92</f>
        <v>0.82296999999999998</v>
      </c>
      <c r="AV95">
        <v>-0.51024000000000003</v>
      </c>
      <c r="AW95" s="93">
        <v>0.24976000000000001</v>
      </c>
    </row>
    <row r="96" spans="7:49">
      <c r="G96" s="92"/>
      <c r="R96" s="93"/>
      <c r="U96" s="92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-0.14265080131020402</v>
      </c>
      <c r="AE96">
        <v>0.31481058175148402</v>
      </c>
      <c r="AF96" s="93">
        <v>-9.6772635202179852E-3</v>
      </c>
      <c r="AL96" s="9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92">
        <v>0</v>
      </c>
      <c r="AS96">
        <v>0</v>
      </c>
      <c r="AT96">
        <v>0</v>
      </c>
      <c r="AU96">
        <v>-0.56530000000000002</v>
      </c>
      <c r="AV96">
        <v>-0.69201999999999997</v>
      </c>
      <c r="AW96" s="93">
        <v>0.44894000000000001</v>
      </c>
    </row>
    <row r="97" spans="7:49">
      <c r="G97" s="94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6"/>
      <c r="U97" s="94">
        <v>0</v>
      </c>
      <c r="V97" s="95">
        <v>0</v>
      </c>
      <c r="W97" s="95">
        <v>0</v>
      </c>
      <c r="X97" s="95">
        <v>0</v>
      </c>
      <c r="Y97" s="95">
        <v>0</v>
      </c>
      <c r="Z97" s="95">
        <v>0</v>
      </c>
      <c r="AA97" s="95">
        <v>0</v>
      </c>
      <c r="AB97" s="95">
        <v>0</v>
      </c>
      <c r="AC97" s="95">
        <v>0</v>
      </c>
      <c r="AD97" s="95">
        <v>-2.5778922518637989E-2</v>
      </c>
      <c r="AE97" s="95">
        <v>-9.6772635202179852E-3</v>
      </c>
      <c r="AF97" s="96">
        <v>0.24136227557775899</v>
      </c>
      <c r="AL97" s="94">
        <v>0</v>
      </c>
      <c r="AM97" s="95">
        <v>0</v>
      </c>
      <c r="AN97" s="95">
        <v>0</v>
      </c>
      <c r="AO97" s="95">
        <v>0</v>
      </c>
      <c r="AP97" s="95">
        <v>0</v>
      </c>
      <c r="AQ97" s="95">
        <v>0</v>
      </c>
      <c r="AR97" s="94">
        <v>0</v>
      </c>
      <c r="AS97" s="95">
        <v>0</v>
      </c>
      <c r="AT97" s="95">
        <v>0</v>
      </c>
      <c r="AU97" s="95">
        <v>-5.6230000000000002E-2</v>
      </c>
      <c r="AV97" s="95">
        <v>-0.51065000000000005</v>
      </c>
      <c r="AW97" s="96">
        <v>-0.85794999999999999</v>
      </c>
    </row>
    <row r="99" spans="7:49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89">
        <v>0</v>
      </c>
      <c r="H100" s="90">
        <v>0</v>
      </c>
      <c r="I100" s="90">
        <v>0</v>
      </c>
      <c r="J100" s="90">
        <v>0</v>
      </c>
      <c r="K100" s="90">
        <v>0</v>
      </c>
      <c r="L100" s="91">
        <v>0</v>
      </c>
      <c r="M100" s="90">
        <v>-0.13539999999999999</v>
      </c>
      <c r="N100" s="90">
        <v>6.3299999999999995E-2</v>
      </c>
      <c r="O100" s="90">
        <v>1.324E-2</v>
      </c>
      <c r="P100" s="90">
        <v>6.3439999999999996E-2</v>
      </c>
      <c r="Q100" s="90">
        <v>0.15271999999999999</v>
      </c>
      <c r="R100" s="91">
        <v>-6.0400000000000002E-2</v>
      </c>
      <c r="U100" s="89">
        <f t="array" ref="U100:AF111">MMULT(MMULT(AL100:AW111,AY2:BJ13),TRANSPOSE(AL100:AW111))</f>
        <v>0.28672115605504001</v>
      </c>
      <c r="V100" s="90">
        <v>8.3378176000264981E-7</v>
      </c>
      <c r="W100" s="90">
        <v>-3.5599155198684507E-7</v>
      </c>
      <c r="X100" s="90">
        <v>0</v>
      </c>
      <c r="Y100" s="90">
        <v>0</v>
      </c>
      <c r="Z100" s="91">
        <v>0</v>
      </c>
      <c r="AA100" s="90">
        <v>0</v>
      </c>
      <c r="AB100" s="90">
        <v>0</v>
      </c>
      <c r="AC100" s="90">
        <v>0</v>
      </c>
      <c r="AD100" s="90">
        <v>0</v>
      </c>
      <c r="AE100" s="90">
        <v>0</v>
      </c>
      <c r="AF100" s="91">
        <v>0</v>
      </c>
      <c r="AH100" s="81">
        <v>-0.82440000000000002</v>
      </c>
      <c r="AI100" s="82">
        <v>0.50824000000000003</v>
      </c>
      <c r="AJ100" s="83">
        <v>0.24912000000000001</v>
      </c>
      <c r="AL100" s="89">
        <f t="array" ref="AL100:AN102">AH100:AJ102</f>
        <v>-0.82440000000000002</v>
      </c>
      <c r="AM100" s="90">
        <v>0.50824000000000003</v>
      </c>
      <c r="AN100" s="90">
        <v>0.24912000000000001</v>
      </c>
      <c r="AO100" s="90">
        <v>0</v>
      </c>
      <c r="AP100" s="90">
        <v>0</v>
      </c>
      <c r="AQ100" s="91">
        <v>0</v>
      </c>
      <c r="AR100" s="90">
        <v>0</v>
      </c>
      <c r="AS100" s="90">
        <v>0</v>
      </c>
      <c r="AT100" s="90">
        <v>0</v>
      </c>
      <c r="AU100" s="90">
        <v>0</v>
      </c>
      <c r="AV100" s="90">
        <v>0</v>
      </c>
      <c r="AW100" s="91">
        <v>0</v>
      </c>
    </row>
    <row r="101" spans="7:49">
      <c r="G101" s="92">
        <v>0</v>
      </c>
      <c r="H101">
        <v>0</v>
      </c>
      <c r="I101">
        <v>0</v>
      </c>
      <c r="J101">
        <v>0</v>
      </c>
      <c r="K101">
        <v>0</v>
      </c>
      <c r="L101" s="93">
        <v>0</v>
      </c>
      <c r="M101">
        <v>7.127E-2</v>
      </c>
      <c r="N101">
        <v>-5.3789999999999998E-2</v>
      </c>
      <c r="O101">
        <v>2.5300000000000001E-3</v>
      </c>
      <c r="P101">
        <v>-3.6510000000000001E-2</v>
      </c>
      <c r="Q101">
        <v>-6.5229999999999996E-2</v>
      </c>
      <c r="R101" s="93">
        <v>9.5149999999999998E-2</v>
      </c>
      <c r="U101" s="92">
        <v>8.3378175998877202E-7</v>
      </c>
      <c r="V101">
        <v>0.28672102843596792</v>
      </c>
      <c r="W101">
        <v>1.2546007040065144E-6</v>
      </c>
      <c r="X101">
        <v>0</v>
      </c>
      <c r="Y101">
        <v>0</v>
      </c>
      <c r="Z101" s="93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93">
        <v>0</v>
      </c>
      <c r="AH101" s="84">
        <v>0.56337999999999999</v>
      </c>
      <c r="AI101" s="14">
        <v>0.69445000000000001</v>
      </c>
      <c r="AJ101" s="85">
        <v>0.4476</v>
      </c>
      <c r="AL101" s="92">
        <v>0.56337999999999999</v>
      </c>
      <c r="AM101">
        <v>0.69445000000000001</v>
      </c>
      <c r="AN101">
        <v>0.4476</v>
      </c>
      <c r="AO101">
        <v>0</v>
      </c>
      <c r="AP101">
        <v>0</v>
      </c>
      <c r="AQ101" s="93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93">
        <v>0</v>
      </c>
    </row>
    <row r="102" spans="7:49">
      <c r="G102" s="92">
        <v>0</v>
      </c>
      <c r="H102">
        <v>0</v>
      </c>
      <c r="I102">
        <v>0</v>
      </c>
      <c r="J102">
        <v>0</v>
      </c>
      <c r="K102">
        <v>0</v>
      </c>
      <c r="L102" s="93">
        <v>0</v>
      </c>
      <c r="M102">
        <v>-8.4100000000000008E-3</v>
      </c>
      <c r="N102">
        <v>8.6199999999999992E-3</v>
      </c>
      <c r="O102">
        <v>-6.2399999999999999E-3</v>
      </c>
      <c r="P102">
        <v>-5.4000000000000001E-4</v>
      </c>
      <c r="Q102">
        <v>2.31E-3</v>
      </c>
      <c r="R102" s="93">
        <v>-2.0100000000000001E-3</v>
      </c>
      <c r="U102" s="92">
        <v>-3.5599155200766175E-7</v>
      </c>
      <c r="V102">
        <v>1.2546007039926366E-6</v>
      </c>
      <c r="W102">
        <v>0.28671872452607994</v>
      </c>
      <c r="X102">
        <v>0</v>
      </c>
      <c r="Y102">
        <v>0</v>
      </c>
      <c r="Z102" s="93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93">
        <v>0</v>
      </c>
      <c r="AH102" s="73">
        <v>5.4489999999999997E-2</v>
      </c>
      <c r="AI102" s="86">
        <v>0.50934999999999997</v>
      </c>
      <c r="AJ102" s="87">
        <v>-0.85882999999999998</v>
      </c>
      <c r="AL102" s="92">
        <v>5.4489999999999997E-2</v>
      </c>
      <c r="AM102">
        <v>0.50934999999999997</v>
      </c>
      <c r="AN102">
        <v>-0.85882999999999998</v>
      </c>
      <c r="AO102">
        <v>0</v>
      </c>
      <c r="AP102">
        <v>0</v>
      </c>
      <c r="AQ102" s="93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93">
        <v>0</v>
      </c>
    </row>
    <row r="103" spans="7:49">
      <c r="G103" s="92">
        <v>0</v>
      </c>
      <c r="H103">
        <v>0</v>
      </c>
      <c r="I103">
        <v>0</v>
      </c>
      <c r="J103">
        <v>0</v>
      </c>
      <c r="K103">
        <v>0</v>
      </c>
      <c r="L103" s="93">
        <v>0</v>
      </c>
      <c r="M103">
        <v>-4.5400000000000003E-2</v>
      </c>
      <c r="N103">
        <v>2.104E-2</v>
      </c>
      <c r="O103">
        <v>2.0699999999999998E-3</v>
      </c>
      <c r="P103">
        <v>2.332E-2</v>
      </c>
      <c r="Q103">
        <v>4.9959999999999997E-2</v>
      </c>
      <c r="R103" s="93">
        <v>-5.2440000000000001E-2</v>
      </c>
      <c r="U103" s="92">
        <v>0</v>
      </c>
      <c r="V103">
        <v>0</v>
      </c>
      <c r="W103">
        <v>0</v>
      </c>
      <c r="X103">
        <v>0.42250460271257606</v>
      </c>
      <c r="Y103">
        <v>-0.14243023981309605</v>
      </c>
      <c r="Z103" s="93">
        <v>-2.5344019117336001E-2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93">
        <v>0</v>
      </c>
      <c r="AH103" s="14"/>
      <c r="AI103" s="14"/>
      <c r="AJ103" s="14"/>
      <c r="AL103" s="92">
        <v>0</v>
      </c>
      <c r="AM103">
        <v>0</v>
      </c>
      <c r="AN103">
        <v>0</v>
      </c>
      <c r="AO103">
        <f t="array" ref="AO103:AQ105">AH100:AJ102</f>
        <v>-0.82440000000000002</v>
      </c>
      <c r="AP103">
        <v>0.50824000000000003</v>
      </c>
      <c r="AQ103" s="93">
        <v>0.24912000000000001</v>
      </c>
      <c r="AR103">
        <v>0</v>
      </c>
      <c r="AS103">
        <v>0</v>
      </c>
      <c r="AT103">
        <v>0</v>
      </c>
      <c r="AU103">
        <v>0</v>
      </c>
      <c r="AV103">
        <v>0</v>
      </c>
      <c r="AW103" s="93">
        <v>0</v>
      </c>
    </row>
    <row r="104" spans="7:49">
      <c r="G104" s="92">
        <v>0</v>
      </c>
      <c r="H104">
        <v>0</v>
      </c>
      <c r="I104">
        <v>0</v>
      </c>
      <c r="J104">
        <v>0</v>
      </c>
      <c r="K104">
        <v>0</v>
      </c>
      <c r="L104" s="93">
        <v>0</v>
      </c>
      <c r="M104">
        <v>-0.10383000000000001</v>
      </c>
      <c r="N104">
        <v>4.1500000000000002E-2</v>
      </c>
      <c r="O104">
        <v>1.8970000000000001E-2</v>
      </c>
      <c r="P104">
        <v>5.7279999999999998E-2</v>
      </c>
      <c r="Q104">
        <v>0.12590000000000001</v>
      </c>
      <c r="R104" s="93">
        <v>-4.718E-2</v>
      </c>
      <c r="U104" s="92">
        <v>0</v>
      </c>
      <c r="V104">
        <v>0</v>
      </c>
      <c r="W104">
        <v>0</v>
      </c>
      <c r="X104">
        <v>-0.14243023981309605</v>
      </c>
      <c r="Y104">
        <v>0.31404746755210899</v>
      </c>
      <c r="Z104" s="93">
        <v>-9.9752287294889858E-3</v>
      </c>
      <c r="AA104">
        <v>0</v>
      </c>
      <c r="AB104">
        <v>0</v>
      </c>
      <c r="AC104">
        <v>0</v>
      </c>
      <c r="AD104">
        <v>0</v>
      </c>
      <c r="AE104">
        <v>0</v>
      </c>
      <c r="AF104" s="93">
        <v>0</v>
      </c>
      <c r="AH104" s="81">
        <v>0.82482999999999995</v>
      </c>
      <c r="AI104" s="82">
        <v>-0.50838000000000005</v>
      </c>
      <c r="AJ104" s="83">
        <v>0.24737999999999999</v>
      </c>
      <c r="AL104" s="92">
        <v>0</v>
      </c>
      <c r="AM104">
        <v>0</v>
      </c>
      <c r="AN104">
        <v>0</v>
      </c>
      <c r="AO104">
        <v>0.56337999999999999</v>
      </c>
      <c r="AP104">
        <v>0.69445000000000001</v>
      </c>
      <c r="AQ104" s="93">
        <v>0.4476</v>
      </c>
      <c r="AR104">
        <v>0</v>
      </c>
      <c r="AS104">
        <v>0</v>
      </c>
      <c r="AT104">
        <v>0</v>
      </c>
      <c r="AU104">
        <v>0</v>
      </c>
      <c r="AV104">
        <v>0</v>
      </c>
      <c r="AW104" s="93">
        <v>0</v>
      </c>
    </row>
    <row r="105" spans="7:49">
      <c r="G105" s="92">
        <v>0</v>
      </c>
      <c r="H105">
        <v>0</v>
      </c>
      <c r="I105">
        <v>0</v>
      </c>
      <c r="J105">
        <v>0</v>
      </c>
      <c r="K105">
        <v>0</v>
      </c>
      <c r="L105" s="93">
        <v>0</v>
      </c>
      <c r="M105">
        <v>-7.6300000000000007E-2</v>
      </c>
      <c r="N105">
        <v>1.6240000000000001E-2</v>
      </c>
      <c r="O105">
        <v>1.686E-2</v>
      </c>
      <c r="P105">
        <v>1.788E-2</v>
      </c>
      <c r="Q105">
        <v>9.6670000000000006E-2</v>
      </c>
      <c r="R105" s="93">
        <v>1.4999999999999999E-2</v>
      </c>
      <c r="U105" s="94">
        <v>0</v>
      </c>
      <c r="V105" s="95">
        <v>0</v>
      </c>
      <c r="W105" s="95">
        <v>0</v>
      </c>
      <c r="X105" s="95">
        <v>-2.5344019117336001E-2</v>
      </c>
      <c r="Y105" s="95">
        <v>-9.9752287294889996E-3</v>
      </c>
      <c r="Z105" s="96">
        <v>0.24137883319148698</v>
      </c>
      <c r="AA105">
        <v>0</v>
      </c>
      <c r="AB105">
        <v>0</v>
      </c>
      <c r="AC105">
        <v>0</v>
      </c>
      <c r="AD105">
        <v>0</v>
      </c>
      <c r="AE105">
        <v>0</v>
      </c>
      <c r="AF105" s="93">
        <v>0</v>
      </c>
      <c r="AH105" s="84">
        <v>-0.56272</v>
      </c>
      <c r="AI105" s="14">
        <v>-0.69577999999999995</v>
      </c>
      <c r="AJ105" s="85">
        <v>0.44635999999999998</v>
      </c>
      <c r="AL105" s="94">
        <v>0</v>
      </c>
      <c r="AM105" s="95">
        <v>0</v>
      </c>
      <c r="AN105" s="95">
        <v>0</v>
      </c>
      <c r="AO105" s="95">
        <v>5.4489999999999997E-2</v>
      </c>
      <c r="AP105" s="95">
        <v>0.50934999999999997</v>
      </c>
      <c r="AQ105" s="96">
        <v>-0.85882999999999998</v>
      </c>
      <c r="AR105">
        <v>0</v>
      </c>
      <c r="AS105">
        <v>0</v>
      </c>
      <c r="AT105">
        <v>0</v>
      </c>
      <c r="AU105">
        <v>0</v>
      </c>
      <c r="AV105">
        <v>0</v>
      </c>
      <c r="AW105" s="93">
        <v>0</v>
      </c>
    </row>
    <row r="106" spans="7:49">
      <c r="G106" s="89">
        <v>0</v>
      </c>
      <c r="H106" s="90">
        <v>0</v>
      </c>
      <c r="I106" s="90">
        <v>0</v>
      </c>
      <c r="J106" s="90">
        <v>0</v>
      </c>
      <c r="K106" s="90">
        <v>0</v>
      </c>
      <c r="L106" s="91">
        <v>0</v>
      </c>
      <c r="M106" s="90">
        <v>0</v>
      </c>
      <c r="N106" s="90">
        <v>0</v>
      </c>
      <c r="O106" s="90">
        <v>0</v>
      </c>
      <c r="P106" s="90">
        <v>0</v>
      </c>
      <c r="Q106" s="90">
        <v>0</v>
      </c>
      <c r="R106" s="91">
        <v>0</v>
      </c>
      <c r="U106" s="92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0.28671759662694396</v>
      </c>
      <c r="AB106">
        <v>-2.0541767679904677E-6</v>
      </c>
      <c r="AC106">
        <v>-1.9841023995992302E-7</v>
      </c>
      <c r="AD106">
        <v>0</v>
      </c>
      <c r="AE106">
        <v>0</v>
      </c>
      <c r="AF106" s="93">
        <v>0</v>
      </c>
      <c r="AH106" s="73">
        <v>-5.4800000000000001E-2</v>
      </c>
      <c r="AI106" s="86">
        <v>-0.50738000000000005</v>
      </c>
      <c r="AJ106" s="87">
        <v>-0.85997999999999997</v>
      </c>
      <c r="AL106" s="9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89">
        <f t="array" ref="AR106:AT108">AH104:AJ106</f>
        <v>0.82482999999999995</v>
      </c>
      <c r="AS106" s="90">
        <v>-0.50838000000000005</v>
      </c>
      <c r="AT106" s="90">
        <v>0.24737999999999999</v>
      </c>
      <c r="AU106" s="90">
        <v>0</v>
      </c>
      <c r="AV106" s="90">
        <v>0</v>
      </c>
      <c r="AW106" s="91">
        <v>0</v>
      </c>
    </row>
    <row r="107" spans="7:49">
      <c r="G107" s="92">
        <v>0</v>
      </c>
      <c r="H107">
        <v>0</v>
      </c>
      <c r="I107">
        <v>0</v>
      </c>
      <c r="J107">
        <v>0</v>
      </c>
      <c r="K107">
        <v>0</v>
      </c>
      <c r="L107" s="93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s="93">
        <v>0</v>
      </c>
      <c r="U107" s="92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-2.0541767679835288E-6</v>
      </c>
      <c r="AB107">
        <v>0.28672024554700792</v>
      </c>
      <c r="AC107">
        <v>3.5541811199690798E-7</v>
      </c>
      <c r="AD107">
        <v>0</v>
      </c>
      <c r="AE107">
        <v>0</v>
      </c>
      <c r="AF107" s="93">
        <v>0</v>
      </c>
      <c r="AH107" s="73"/>
      <c r="AI107" s="86"/>
      <c r="AJ107" s="87"/>
      <c r="AL107" s="9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92">
        <v>-0.56272</v>
      </c>
      <c r="AS107">
        <v>-0.69577999999999995</v>
      </c>
      <c r="AT107">
        <v>0.44635999999999998</v>
      </c>
      <c r="AU107">
        <v>0</v>
      </c>
      <c r="AV107">
        <v>0</v>
      </c>
      <c r="AW107" s="93">
        <v>0</v>
      </c>
    </row>
    <row r="108" spans="7:49">
      <c r="G108" s="92">
        <v>0</v>
      </c>
      <c r="H108">
        <v>0</v>
      </c>
      <c r="I108">
        <v>0</v>
      </c>
      <c r="J108">
        <v>0</v>
      </c>
      <c r="K108">
        <v>0</v>
      </c>
      <c r="L108" s="93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s="93">
        <v>0</v>
      </c>
      <c r="U108" s="92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-1.984102399807397E-7</v>
      </c>
      <c r="AB108">
        <v>3.5541811199690798E-7</v>
      </c>
      <c r="AC108">
        <v>0.28672089020825597</v>
      </c>
      <c r="AD108">
        <v>0</v>
      </c>
      <c r="AE108">
        <v>0</v>
      </c>
      <c r="AF108" s="93">
        <v>0</v>
      </c>
      <c r="AL108" s="9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92">
        <v>-5.4800000000000001E-2</v>
      </c>
      <c r="AS108">
        <v>-0.50738000000000005</v>
      </c>
      <c r="AT108">
        <v>-0.85997999999999997</v>
      </c>
      <c r="AU108">
        <v>0</v>
      </c>
      <c r="AV108">
        <v>0</v>
      </c>
      <c r="AW108" s="93">
        <v>0</v>
      </c>
    </row>
    <row r="109" spans="7:49">
      <c r="G109" s="92">
        <v>0</v>
      </c>
      <c r="H109">
        <v>0</v>
      </c>
      <c r="I109">
        <v>0</v>
      </c>
      <c r="J109">
        <v>0</v>
      </c>
      <c r="K109">
        <v>0</v>
      </c>
      <c r="L109" s="93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s="93">
        <v>0</v>
      </c>
      <c r="U109" s="92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0.42267570005357902</v>
      </c>
      <c r="AE109">
        <v>-0.142396310621968</v>
      </c>
      <c r="AF109" s="93">
        <v>-2.5356274282941984E-2</v>
      </c>
      <c r="AL109" s="9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92">
        <v>0</v>
      </c>
      <c r="AS109">
        <v>0</v>
      </c>
      <c r="AT109">
        <v>0</v>
      </c>
      <c r="AU109">
        <f t="array" ref="AU109:AW111">AH104:AJ106</f>
        <v>0.82482999999999995</v>
      </c>
      <c r="AV109">
        <v>-0.50838000000000005</v>
      </c>
      <c r="AW109" s="93">
        <v>0.24737999999999999</v>
      </c>
    </row>
    <row r="110" spans="7:49">
      <c r="G110" s="92">
        <v>0</v>
      </c>
      <c r="H110">
        <v>0</v>
      </c>
      <c r="I110">
        <v>0</v>
      </c>
      <c r="J110">
        <v>0</v>
      </c>
      <c r="K110">
        <v>0</v>
      </c>
      <c r="L110" s="93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s="93">
        <v>0</v>
      </c>
      <c r="U110" s="92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-0.14239631062196798</v>
      </c>
      <c r="AE110">
        <v>0.31376285581141194</v>
      </c>
      <c r="AF110" s="93">
        <v>-9.9124990712839839E-3</v>
      </c>
      <c r="AL110" s="9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92">
        <v>0</v>
      </c>
      <c r="AS110">
        <v>0</v>
      </c>
      <c r="AT110">
        <v>0</v>
      </c>
      <c r="AU110">
        <v>-0.56272</v>
      </c>
      <c r="AV110">
        <v>-0.69577999999999995</v>
      </c>
      <c r="AW110" s="93">
        <v>0.44635999999999998</v>
      </c>
    </row>
    <row r="111" spans="7:49">
      <c r="G111" s="94">
        <v>0</v>
      </c>
      <c r="H111" s="95">
        <v>0</v>
      </c>
      <c r="I111" s="95">
        <v>0</v>
      </c>
      <c r="J111" s="95">
        <v>0</v>
      </c>
      <c r="K111" s="95">
        <v>0</v>
      </c>
      <c r="L111" s="96">
        <v>0</v>
      </c>
      <c r="M111" s="95">
        <v>0</v>
      </c>
      <c r="N111" s="95">
        <v>0</v>
      </c>
      <c r="O111" s="95">
        <v>0</v>
      </c>
      <c r="P111" s="95">
        <v>0</v>
      </c>
      <c r="Q111" s="95">
        <v>0</v>
      </c>
      <c r="R111" s="96">
        <v>0</v>
      </c>
      <c r="U111" s="94">
        <v>0</v>
      </c>
      <c r="V111" s="95">
        <v>0</v>
      </c>
      <c r="W111" s="95">
        <v>0</v>
      </c>
      <c r="X111" s="95">
        <v>0</v>
      </c>
      <c r="Y111" s="95">
        <v>0</v>
      </c>
      <c r="Z111" s="95">
        <v>0</v>
      </c>
      <c r="AA111" s="95">
        <v>0</v>
      </c>
      <c r="AB111" s="95">
        <v>0</v>
      </c>
      <c r="AC111" s="95">
        <v>0</v>
      </c>
      <c r="AD111" s="95">
        <v>-2.5356274282941984E-2</v>
      </c>
      <c r="AE111" s="95">
        <v>-9.9124990712839978E-3</v>
      </c>
      <c r="AF111" s="96">
        <v>0.24149097045824799</v>
      </c>
      <c r="AL111" s="94">
        <v>0</v>
      </c>
      <c r="AM111" s="95">
        <v>0</v>
      </c>
      <c r="AN111" s="95">
        <v>0</v>
      </c>
      <c r="AO111" s="95">
        <v>0</v>
      </c>
      <c r="AP111" s="95">
        <v>0</v>
      </c>
      <c r="AQ111" s="95">
        <v>0</v>
      </c>
      <c r="AR111" s="94">
        <v>0</v>
      </c>
      <c r="AS111" s="95">
        <v>0</v>
      </c>
      <c r="AT111" s="95">
        <v>0</v>
      </c>
      <c r="AU111" s="95">
        <v>-5.4800000000000001E-2</v>
      </c>
      <c r="AV111" s="95">
        <v>-0.50738000000000005</v>
      </c>
      <c r="AW111" s="96">
        <v>-0.85997999999999997</v>
      </c>
    </row>
    <row r="113" spans="7:49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89"/>
      <c r="H114" s="90"/>
      <c r="I114" s="90"/>
      <c r="J114" s="90"/>
      <c r="K114" s="90"/>
      <c r="L114" s="91"/>
      <c r="M114" s="90"/>
      <c r="N114" s="90"/>
      <c r="O114" s="90"/>
      <c r="P114" s="90"/>
      <c r="Q114" s="90"/>
      <c r="R114" s="91"/>
      <c r="U114" s="89">
        <f t="array" ref="U114:AF125">MMULT(MMULT(AL114:AW125,AY2:BJ13),TRANSPOSE(AL114:AW125))</f>
        <v>0.286718876430336</v>
      </c>
      <c r="V114" s="90">
        <v>1.3223526401651142E-7</v>
      </c>
      <c r="W114" s="90">
        <v>-8.6712729598786842E-7</v>
      </c>
      <c r="X114" s="90">
        <v>0</v>
      </c>
      <c r="Y114" s="90">
        <v>0</v>
      </c>
      <c r="Z114" s="91">
        <v>0</v>
      </c>
      <c r="AA114" s="90">
        <v>0</v>
      </c>
      <c r="AB114" s="90">
        <v>0</v>
      </c>
      <c r="AC114" s="90">
        <v>0</v>
      </c>
      <c r="AD114" s="90">
        <v>0</v>
      </c>
      <c r="AE114" s="90">
        <v>0</v>
      </c>
      <c r="AF114" s="91">
        <v>0</v>
      </c>
      <c r="AH114" s="89">
        <v>-0.82333000000000001</v>
      </c>
      <c r="AI114" s="90">
        <v>0.50968000000000002</v>
      </c>
      <c r="AJ114" s="91">
        <v>0.24970000000000001</v>
      </c>
      <c r="AL114" s="89">
        <f t="array" ref="AL114:AN116">AH114:AJ116</f>
        <v>-0.82333000000000001</v>
      </c>
      <c r="AM114" s="90">
        <v>0.50968000000000002</v>
      </c>
      <c r="AN114" s="90">
        <v>0.24970000000000001</v>
      </c>
      <c r="AO114" s="90">
        <v>0</v>
      </c>
      <c r="AP114" s="90">
        <v>0</v>
      </c>
      <c r="AQ114" s="91">
        <v>0</v>
      </c>
      <c r="AR114" s="90">
        <v>0</v>
      </c>
      <c r="AS114" s="90">
        <v>0</v>
      </c>
      <c r="AT114" s="90">
        <v>0</v>
      </c>
      <c r="AU114" s="90">
        <v>0</v>
      </c>
      <c r="AV114" s="90">
        <v>0</v>
      </c>
      <c r="AW114" s="91">
        <v>0</v>
      </c>
    </row>
    <row r="115" spans="7:49">
      <c r="G115" s="92"/>
      <c r="L115" s="93"/>
      <c r="R115" s="93"/>
      <c r="U115" s="92">
        <v>1.3223526400957253E-7</v>
      </c>
      <c r="V115">
        <v>0.28672055136255997</v>
      </c>
      <c r="W115">
        <v>2.8206653440304708E-6</v>
      </c>
      <c r="X115">
        <v>0</v>
      </c>
      <c r="Y115">
        <v>0</v>
      </c>
      <c r="Z115" s="93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93">
        <v>0</v>
      </c>
      <c r="AH115" s="92">
        <v>0.56462000000000001</v>
      </c>
      <c r="AI115">
        <v>0.69081000000000004</v>
      </c>
      <c r="AJ115" s="93">
        <v>0.45165</v>
      </c>
      <c r="AL115" s="92">
        <v>0.56462000000000001</v>
      </c>
      <c r="AM115">
        <v>0.69081000000000004</v>
      </c>
      <c r="AN115">
        <v>0.45165</v>
      </c>
      <c r="AO115">
        <v>0</v>
      </c>
      <c r="AP115">
        <v>0</v>
      </c>
      <c r="AQ115" s="93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93">
        <v>0</v>
      </c>
    </row>
    <row r="116" spans="7:49">
      <c r="G116" s="92"/>
      <c r="L116" s="93"/>
      <c r="R116" s="93"/>
      <c r="U116" s="92">
        <v>-8.6712729600174621E-7</v>
      </c>
      <c r="V116">
        <v>2.8206653440304708E-6</v>
      </c>
      <c r="W116">
        <v>0.28672181728870394</v>
      </c>
      <c r="X116">
        <v>0</v>
      </c>
      <c r="Y116">
        <v>0</v>
      </c>
      <c r="Z116" s="93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93">
        <v>0</v>
      </c>
      <c r="AH116" s="94">
        <v>5.7709999999999997E-2</v>
      </c>
      <c r="AI116" s="95">
        <v>0.51285000000000003</v>
      </c>
      <c r="AJ116" s="96">
        <v>-0.85653999999999997</v>
      </c>
      <c r="AL116" s="92">
        <v>5.7709999999999997E-2</v>
      </c>
      <c r="AM116">
        <v>0.51285000000000003</v>
      </c>
      <c r="AN116">
        <v>-0.85653999999999997</v>
      </c>
      <c r="AO116">
        <v>0</v>
      </c>
      <c r="AP116">
        <v>0</v>
      </c>
      <c r="AQ116" s="93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93">
        <v>0</v>
      </c>
    </row>
    <row r="117" spans="7:49">
      <c r="G117" s="92"/>
      <c r="L117" s="93"/>
      <c r="R117" s="93"/>
      <c r="U117" s="92">
        <v>0</v>
      </c>
      <c r="V117">
        <v>0</v>
      </c>
      <c r="W117">
        <v>0</v>
      </c>
      <c r="X117">
        <v>0.42195542444693501</v>
      </c>
      <c r="Y117">
        <v>-0.14249872461969904</v>
      </c>
      <c r="Z117" s="93">
        <v>-2.6167730607064982E-2</v>
      </c>
      <c r="AA117">
        <v>0</v>
      </c>
      <c r="AB117">
        <v>0</v>
      </c>
      <c r="AC117">
        <v>0</v>
      </c>
      <c r="AD117">
        <v>0</v>
      </c>
      <c r="AE117">
        <v>0</v>
      </c>
      <c r="AF117" s="93">
        <v>0</v>
      </c>
      <c r="AL117" s="92">
        <v>0</v>
      </c>
      <c r="AM117">
        <v>0</v>
      </c>
      <c r="AN117">
        <v>0</v>
      </c>
      <c r="AO117">
        <f t="array" ref="AO117:AQ119">AH114:AJ116</f>
        <v>-0.82333000000000001</v>
      </c>
      <c r="AP117">
        <v>0.50968000000000002</v>
      </c>
      <c r="AQ117" s="93">
        <v>0.24970000000000001</v>
      </c>
      <c r="AR117">
        <v>0</v>
      </c>
      <c r="AS117">
        <v>0</v>
      </c>
      <c r="AT117">
        <v>0</v>
      </c>
      <c r="AU117">
        <v>0</v>
      </c>
      <c r="AV117">
        <v>0</v>
      </c>
      <c r="AW117" s="93">
        <v>0</v>
      </c>
    </row>
    <row r="118" spans="7:49">
      <c r="G118" s="92"/>
      <c r="L118" s="93"/>
      <c r="R118" s="93"/>
      <c r="U118" s="92">
        <v>0</v>
      </c>
      <c r="V118">
        <v>0</v>
      </c>
      <c r="W118">
        <v>0</v>
      </c>
      <c r="X118">
        <v>-0.14249872461969901</v>
      </c>
      <c r="Y118">
        <v>0.31468063599969803</v>
      </c>
      <c r="Z118" s="93">
        <v>-9.4983020960299758E-3</v>
      </c>
      <c r="AA118">
        <v>0</v>
      </c>
      <c r="AB118">
        <v>0</v>
      </c>
      <c r="AC118">
        <v>0</v>
      </c>
      <c r="AD118">
        <v>0</v>
      </c>
      <c r="AE118">
        <v>0</v>
      </c>
      <c r="AF118" s="93">
        <v>0</v>
      </c>
      <c r="AH118" s="89">
        <v>0.82333999999999996</v>
      </c>
      <c r="AI118" s="90">
        <v>-0.50946000000000002</v>
      </c>
      <c r="AJ118" s="91">
        <v>0.25012000000000001</v>
      </c>
      <c r="AL118" s="92">
        <v>0</v>
      </c>
      <c r="AM118">
        <v>0</v>
      </c>
      <c r="AN118">
        <v>0</v>
      </c>
      <c r="AO118">
        <v>0.56462000000000001</v>
      </c>
      <c r="AP118">
        <v>0.69081000000000004</v>
      </c>
      <c r="AQ118" s="93">
        <v>0.45165</v>
      </c>
      <c r="AR118">
        <v>0</v>
      </c>
      <c r="AS118">
        <v>0</v>
      </c>
      <c r="AT118">
        <v>0</v>
      </c>
      <c r="AU118">
        <v>0</v>
      </c>
      <c r="AV118">
        <v>0</v>
      </c>
      <c r="AW118" s="93">
        <v>0</v>
      </c>
    </row>
    <row r="119" spans="7:49">
      <c r="G119" s="94"/>
      <c r="H119" s="95"/>
      <c r="I119" s="95"/>
      <c r="J119" s="95"/>
      <c r="K119" s="95"/>
      <c r="L119" s="96"/>
      <c r="R119" s="93"/>
      <c r="U119" s="94">
        <v>0</v>
      </c>
      <c r="V119" s="95">
        <v>0</v>
      </c>
      <c r="W119" s="95">
        <v>0</v>
      </c>
      <c r="X119" s="95">
        <v>-2.6167730607064989E-2</v>
      </c>
      <c r="Y119" s="95">
        <v>-9.4983020960300035E-3</v>
      </c>
      <c r="Z119" s="96">
        <v>0.24129426040847199</v>
      </c>
      <c r="AA119">
        <v>0</v>
      </c>
      <c r="AB119">
        <v>0</v>
      </c>
      <c r="AC119">
        <v>0</v>
      </c>
      <c r="AD119">
        <v>0</v>
      </c>
      <c r="AE119">
        <v>0</v>
      </c>
      <c r="AF119" s="93">
        <v>0</v>
      </c>
      <c r="AH119" s="92">
        <v>-0.56464000000000003</v>
      </c>
      <c r="AI119">
        <v>-0.69064999999999999</v>
      </c>
      <c r="AJ119" s="93">
        <v>0.45186999999999999</v>
      </c>
      <c r="AL119" s="94">
        <v>0</v>
      </c>
      <c r="AM119" s="95">
        <v>0</v>
      </c>
      <c r="AN119" s="95">
        <v>0</v>
      </c>
      <c r="AO119" s="95">
        <v>5.7709999999999997E-2</v>
      </c>
      <c r="AP119" s="95">
        <v>0.51285000000000003</v>
      </c>
      <c r="AQ119" s="96">
        <v>-0.85653999999999997</v>
      </c>
      <c r="AR119">
        <v>0</v>
      </c>
      <c r="AS119">
        <v>0</v>
      </c>
      <c r="AT119">
        <v>0</v>
      </c>
      <c r="AU119">
        <v>0</v>
      </c>
      <c r="AV119">
        <v>0</v>
      </c>
      <c r="AW119" s="93">
        <v>0</v>
      </c>
    </row>
    <row r="120" spans="7:49">
      <c r="G120" s="92"/>
      <c r="R120" s="93"/>
      <c r="U120" s="92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0.28671950156595194</v>
      </c>
      <c r="AB120">
        <v>-2.9888266239799788E-6</v>
      </c>
      <c r="AC120">
        <v>1.0499112959999612E-6</v>
      </c>
      <c r="AD120">
        <v>0</v>
      </c>
      <c r="AE120">
        <v>0</v>
      </c>
      <c r="AF120" s="93">
        <v>0</v>
      </c>
      <c r="AH120" s="94">
        <v>-5.7459999999999997E-2</v>
      </c>
      <c r="AI120" s="95">
        <v>-0.51327</v>
      </c>
      <c r="AJ120" s="96">
        <v>-0.85629999999999995</v>
      </c>
      <c r="AL120" s="9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89">
        <f t="array" ref="AR120:AT122">AH118:AJ120</f>
        <v>0.82333999999999996</v>
      </c>
      <c r="AS120" s="90">
        <v>-0.50946000000000002</v>
      </c>
      <c r="AT120" s="90">
        <v>0.25012000000000001</v>
      </c>
      <c r="AU120" s="90">
        <v>0</v>
      </c>
      <c r="AV120" s="90">
        <v>0</v>
      </c>
      <c r="AW120" s="91">
        <v>0</v>
      </c>
    </row>
    <row r="121" spans="7:49">
      <c r="G121" s="92"/>
      <c r="R121" s="93"/>
      <c r="U121" s="92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-2.9888266240007955E-6</v>
      </c>
      <c r="AB121">
        <v>0.28672064483327997</v>
      </c>
      <c r="AC121">
        <v>-6.1389619199214707E-7</v>
      </c>
      <c r="AD121">
        <v>0</v>
      </c>
      <c r="AE121">
        <v>0</v>
      </c>
      <c r="AF121" s="93">
        <v>0</v>
      </c>
      <c r="AH121" s="94"/>
      <c r="AI121" s="95"/>
      <c r="AJ121" s="96"/>
      <c r="AL121" s="9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92">
        <v>-0.56464000000000003</v>
      </c>
      <c r="AS121">
        <v>-0.69064999999999999</v>
      </c>
      <c r="AT121">
        <v>0.45186999999999999</v>
      </c>
      <c r="AU121">
        <v>0</v>
      </c>
      <c r="AV121">
        <v>0</v>
      </c>
      <c r="AW121" s="93">
        <v>0</v>
      </c>
    </row>
    <row r="122" spans="7:49">
      <c r="G122" s="92"/>
      <c r="R122" s="93"/>
      <c r="U122" s="9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1.0499112959999612E-6</v>
      </c>
      <c r="AB122">
        <v>-6.1389619200602485E-7</v>
      </c>
      <c r="AC122">
        <v>0.28671926441983997</v>
      </c>
      <c r="AD122">
        <v>0</v>
      </c>
      <c r="AE122">
        <v>0</v>
      </c>
      <c r="AF122" s="93">
        <v>0</v>
      </c>
      <c r="AL122" s="9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92">
        <v>-5.7459999999999997E-2</v>
      </c>
      <c r="AS122">
        <v>-0.51327</v>
      </c>
      <c r="AT122">
        <v>-0.85629999999999995</v>
      </c>
      <c r="AU122">
        <v>0</v>
      </c>
      <c r="AV122">
        <v>0</v>
      </c>
      <c r="AW122" s="93">
        <v>0</v>
      </c>
    </row>
    <row r="123" spans="7:49">
      <c r="G123" s="92"/>
      <c r="R123" s="93"/>
      <c r="U123" s="92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0.42196368726761602</v>
      </c>
      <c r="AE123">
        <v>-0.14250001179036403</v>
      </c>
      <c r="AF123" s="93">
        <v>-2.6101922625313988E-2</v>
      </c>
      <c r="AL123" s="9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92">
        <v>0</v>
      </c>
      <c r="AS123">
        <v>0</v>
      </c>
      <c r="AT123">
        <v>0</v>
      </c>
      <c r="AU123">
        <f t="array" ref="AU123:AW125">AH118:AJ120</f>
        <v>0.82333999999999996</v>
      </c>
      <c r="AV123">
        <v>-0.50946000000000002</v>
      </c>
      <c r="AW123" s="93">
        <v>0.25012000000000001</v>
      </c>
    </row>
    <row r="124" spans="7:49">
      <c r="G124" s="92"/>
      <c r="R124" s="93"/>
      <c r="U124" s="92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-0.14250001179036401</v>
      </c>
      <c r="AE124">
        <v>0.31470833518707403</v>
      </c>
      <c r="AF124" s="93">
        <v>-9.5586579359090013E-3</v>
      </c>
      <c r="AL124" s="9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92">
        <v>0</v>
      </c>
      <c r="AS124">
        <v>0</v>
      </c>
      <c r="AT124">
        <v>0</v>
      </c>
      <c r="AU124">
        <v>-0.56464000000000003</v>
      </c>
      <c r="AV124">
        <v>-0.69064999999999999</v>
      </c>
      <c r="AW124" s="93">
        <v>0.45186999999999999</v>
      </c>
    </row>
    <row r="125" spans="7:49">
      <c r="G125" s="94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6"/>
      <c r="U125" s="94">
        <v>0</v>
      </c>
      <c r="V125" s="95">
        <v>0</v>
      </c>
      <c r="W125" s="95">
        <v>0</v>
      </c>
      <c r="X125" s="95">
        <v>0</v>
      </c>
      <c r="Y125" s="95">
        <v>0</v>
      </c>
      <c r="Z125" s="95">
        <v>0</v>
      </c>
      <c r="AA125" s="95">
        <v>0</v>
      </c>
      <c r="AB125" s="95">
        <v>0</v>
      </c>
      <c r="AC125" s="95">
        <v>0</v>
      </c>
      <c r="AD125" s="95">
        <v>-2.6101922625313998E-2</v>
      </c>
      <c r="AE125" s="95">
        <v>-9.5586579359089874E-3</v>
      </c>
      <c r="AF125" s="96">
        <v>0.241260153398977</v>
      </c>
      <c r="AL125" s="94">
        <v>0</v>
      </c>
      <c r="AM125" s="95">
        <v>0</v>
      </c>
      <c r="AN125" s="95">
        <v>0</v>
      </c>
      <c r="AO125" s="95">
        <v>0</v>
      </c>
      <c r="AP125" s="95">
        <v>0</v>
      </c>
      <c r="AQ125" s="95">
        <v>0</v>
      </c>
      <c r="AR125" s="94">
        <v>0</v>
      </c>
      <c r="AS125" s="95">
        <v>0</v>
      </c>
      <c r="AT125" s="95">
        <v>0</v>
      </c>
      <c r="AU125" s="95">
        <v>-5.7459999999999997E-2</v>
      </c>
      <c r="AV125" s="95">
        <v>-0.51327</v>
      </c>
      <c r="AW125" s="96">
        <v>-0.85629999999999995</v>
      </c>
    </row>
    <row r="127" spans="7:49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89">
        <v>0</v>
      </c>
      <c r="H128" s="90">
        <v>0</v>
      </c>
      <c r="I128" s="90">
        <v>0</v>
      </c>
      <c r="J128" s="90">
        <v>0</v>
      </c>
      <c r="K128" s="90">
        <v>0</v>
      </c>
      <c r="L128" s="91">
        <v>0</v>
      </c>
      <c r="M128" s="90">
        <v>0</v>
      </c>
      <c r="N128" s="90">
        <v>0</v>
      </c>
      <c r="O128" s="90">
        <v>0</v>
      </c>
      <c r="P128" s="90">
        <v>0</v>
      </c>
      <c r="Q128" s="90">
        <v>0</v>
      </c>
      <c r="R128" s="91">
        <v>0</v>
      </c>
      <c r="U128" s="89">
        <f t="array" ref="U128:AF139">MMULT(MMULT(AL128:AW139,AY2:BJ13),TRANSPOSE(AL128:AW139))</f>
        <v>0.28671850403839994</v>
      </c>
      <c r="V128" s="90">
        <v>-9.3209804801624996E-7</v>
      </c>
      <c r="W128" s="90">
        <v>1.1859599359995143E-6</v>
      </c>
      <c r="X128" s="90">
        <v>0</v>
      </c>
      <c r="Y128" s="90">
        <v>0</v>
      </c>
      <c r="Z128" s="91">
        <v>0</v>
      </c>
      <c r="AA128" s="90">
        <v>0</v>
      </c>
      <c r="AB128" s="90">
        <v>0</v>
      </c>
      <c r="AC128" s="90">
        <v>0</v>
      </c>
      <c r="AD128" s="90">
        <v>0</v>
      </c>
      <c r="AE128" s="90">
        <v>0</v>
      </c>
      <c r="AF128" s="91">
        <v>0</v>
      </c>
      <c r="AH128" s="81">
        <v>-0.82413999999999998</v>
      </c>
      <c r="AI128" s="82">
        <v>0.50897999999999999</v>
      </c>
      <c r="AJ128" s="83">
        <v>0.24845</v>
      </c>
      <c r="AL128" s="89">
        <f t="array" ref="AL128:AN130">AH128:AJ130</f>
        <v>-0.82413999999999998</v>
      </c>
      <c r="AM128" s="90">
        <v>0.50897999999999999</v>
      </c>
      <c r="AN128" s="90">
        <v>0.24845</v>
      </c>
      <c r="AO128" s="90">
        <v>0</v>
      </c>
      <c r="AP128" s="90">
        <v>0</v>
      </c>
      <c r="AQ128" s="91">
        <v>0</v>
      </c>
      <c r="AR128" s="90">
        <v>0</v>
      </c>
      <c r="AS128" s="90">
        <v>0</v>
      </c>
      <c r="AT128" s="90">
        <v>0</v>
      </c>
      <c r="AU128" s="90">
        <v>0</v>
      </c>
      <c r="AV128" s="90">
        <v>0</v>
      </c>
      <c r="AW128" s="91">
        <v>0</v>
      </c>
    </row>
    <row r="129" spans="7:49">
      <c r="G129" s="92">
        <v>0</v>
      </c>
      <c r="H129">
        <v>0</v>
      </c>
      <c r="I129">
        <v>0</v>
      </c>
      <c r="J129">
        <v>0</v>
      </c>
      <c r="K129">
        <v>0</v>
      </c>
      <c r="L129" s="93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s="93">
        <v>0</v>
      </c>
      <c r="U129" s="92">
        <v>-9.3209804799543328E-7</v>
      </c>
      <c r="V129">
        <v>0.28671855315353595</v>
      </c>
      <c r="W129">
        <v>1.1244584960101722E-6</v>
      </c>
      <c r="X129">
        <v>0</v>
      </c>
      <c r="Y129">
        <v>0</v>
      </c>
      <c r="Z129" s="93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93">
        <v>0</v>
      </c>
      <c r="AH129" s="84">
        <v>0.56359000000000004</v>
      </c>
      <c r="AI129" s="14">
        <v>0.69343999999999995</v>
      </c>
      <c r="AJ129" s="85">
        <v>0.44889000000000001</v>
      </c>
      <c r="AL129" s="92">
        <v>0.56359000000000004</v>
      </c>
      <c r="AM129">
        <v>0.69343999999999995</v>
      </c>
      <c r="AN129">
        <v>0.44889000000000001</v>
      </c>
      <c r="AO129">
        <v>0</v>
      </c>
      <c r="AP129">
        <v>0</v>
      </c>
      <c r="AQ129" s="93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93">
        <v>0</v>
      </c>
    </row>
    <row r="130" spans="7:49">
      <c r="G130" s="92">
        <v>0</v>
      </c>
      <c r="H130">
        <v>0</v>
      </c>
      <c r="I130">
        <v>0</v>
      </c>
      <c r="J130">
        <v>0</v>
      </c>
      <c r="K130">
        <v>0</v>
      </c>
      <c r="L130" s="93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s="93">
        <v>0</v>
      </c>
      <c r="U130" s="92">
        <v>1.1859599360064532E-6</v>
      </c>
      <c r="V130">
        <v>1.1244584959962944E-6</v>
      </c>
      <c r="W130">
        <v>0.28672046993407996</v>
      </c>
      <c r="X130">
        <v>0</v>
      </c>
      <c r="Y130">
        <v>0</v>
      </c>
      <c r="Z130" s="93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93">
        <v>0</v>
      </c>
      <c r="AH130" s="73">
        <v>5.6189999999999997E-2</v>
      </c>
      <c r="AI130" s="86">
        <v>0.50997999999999999</v>
      </c>
      <c r="AJ130" s="87">
        <v>-0.85834999999999995</v>
      </c>
      <c r="AL130" s="92">
        <v>5.6189999999999997E-2</v>
      </c>
      <c r="AM130">
        <v>0.50997999999999999</v>
      </c>
      <c r="AN130">
        <v>-0.85834999999999995</v>
      </c>
      <c r="AO130">
        <v>0</v>
      </c>
      <c r="AP130">
        <v>0</v>
      </c>
      <c r="AQ130" s="93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93">
        <v>0</v>
      </c>
    </row>
    <row r="131" spans="7:49">
      <c r="G131" s="92">
        <v>0</v>
      </c>
      <c r="H131">
        <v>0</v>
      </c>
      <c r="I131">
        <v>0</v>
      </c>
      <c r="J131">
        <v>0</v>
      </c>
      <c r="K131">
        <v>0</v>
      </c>
      <c r="L131" s="93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s="93">
        <v>0</v>
      </c>
      <c r="U131" s="92">
        <v>0</v>
      </c>
      <c r="V131">
        <v>0</v>
      </c>
      <c r="W131">
        <v>0</v>
      </c>
      <c r="X131">
        <v>0.42234883031187703</v>
      </c>
      <c r="Y131">
        <v>-0.14243889704018203</v>
      </c>
      <c r="Z131" s="93">
        <v>-2.5749633342089996E-2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93">
        <v>0</v>
      </c>
      <c r="AH131" s="14"/>
      <c r="AI131" s="14"/>
      <c r="AJ131" s="14"/>
      <c r="AL131" s="92">
        <v>0</v>
      </c>
      <c r="AM131">
        <v>0</v>
      </c>
      <c r="AN131">
        <v>0</v>
      </c>
      <c r="AO131">
        <f t="array" ref="AO131:AQ133">AH128:AJ130</f>
        <v>-0.82413999999999998</v>
      </c>
      <c r="AP131">
        <v>0.50897999999999999</v>
      </c>
      <c r="AQ131" s="93">
        <v>0.24845</v>
      </c>
      <c r="AR131">
        <v>0</v>
      </c>
      <c r="AS131">
        <v>0</v>
      </c>
      <c r="AT131">
        <v>0</v>
      </c>
      <c r="AU131">
        <v>0</v>
      </c>
      <c r="AV131">
        <v>0</v>
      </c>
      <c r="AW131" s="93">
        <v>0</v>
      </c>
    </row>
    <row r="132" spans="7:49">
      <c r="G132" s="92">
        <v>0</v>
      </c>
      <c r="H132">
        <v>0</v>
      </c>
      <c r="I132">
        <v>0</v>
      </c>
      <c r="J132">
        <v>0</v>
      </c>
      <c r="K132">
        <v>0</v>
      </c>
      <c r="L132" s="93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93">
        <v>0</v>
      </c>
      <c r="U132" s="92">
        <v>0</v>
      </c>
      <c r="V132">
        <v>0</v>
      </c>
      <c r="W132">
        <v>0</v>
      </c>
      <c r="X132">
        <v>-0.14243889704018201</v>
      </c>
      <c r="Y132">
        <v>0.31418069239354596</v>
      </c>
      <c r="Z132" s="93">
        <v>-9.7119316072620115E-3</v>
      </c>
      <c r="AA132">
        <v>0</v>
      </c>
      <c r="AB132">
        <v>0</v>
      </c>
      <c r="AC132">
        <v>0</v>
      </c>
      <c r="AD132">
        <v>0</v>
      </c>
      <c r="AE132">
        <v>0</v>
      </c>
      <c r="AF132" s="93">
        <v>0</v>
      </c>
      <c r="AH132" s="81">
        <v>-0.82423000000000002</v>
      </c>
      <c r="AI132" s="82">
        <v>0.50917000000000001</v>
      </c>
      <c r="AJ132" s="83">
        <v>0.24776999999999999</v>
      </c>
      <c r="AL132" s="92">
        <v>0</v>
      </c>
      <c r="AM132">
        <v>0</v>
      </c>
      <c r="AN132">
        <v>0</v>
      </c>
      <c r="AO132">
        <v>0.56359000000000004</v>
      </c>
      <c r="AP132">
        <v>0.69343999999999995</v>
      </c>
      <c r="AQ132" s="93">
        <v>0.44889000000000001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93">
        <v>0</v>
      </c>
    </row>
    <row r="133" spans="7:49">
      <c r="G133" s="94">
        <v>0</v>
      </c>
      <c r="H133" s="95">
        <v>0</v>
      </c>
      <c r="I133" s="95">
        <v>0</v>
      </c>
      <c r="J133" s="95">
        <v>0</v>
      </c>
      <c r="K133" s="95">
        <v>0</v>
      </c>
      <c r="L133" s="96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s="93">
        <v>0</v>
      </c>
      <c r="U133" s="94">
        <v>0</v>
      </c>
      <c r="V133" s="95">
        <v>0</v>
      </c>
      <c r="W133" s="95">
        <v>0</v>
      </c>
      <c r="X133" s="95">
        <v>-2.5749633342089996E-2</v>
      </c>
      <c r="Y133" s="95">
        <v>-9.7119316072620115E-3</v>
      </c>
      <c r="Z133" s="96">
        <v>0.24139772080246197</v>
      </c>
      <c r="AA133">
        <v>0</v>
      </c>
      <c r="AB133">
        <v>0</v>
      </c>
      <c r="AC133">
        <v>0</v>
      </c>
      <c r="AD133">
        <v>0</v>
      </c>
      <c r="AE133">
        <v>0</v>
      </c>
      <c r="AF133" s="93">
        <v>0</v>
      </c>
      <c r="AH133" s="84">
        <v>0.56345000000000001</v>
      </c>
      <c r="AI133" s="14">
        <v>0.69399</v>
      </c>
      <c r="AJ133" s="85">
        <v>0.44823000000000002</v>
      </c>
      <c r="AL133" s="94">
        <v>0</v>
      </c>
      <c r="AM133" s="95">
        <v>0</v>
      </c>
      <c r="AN133" s="95">
        <v>0</v>
      </c>
      <c r="AO133" s="95">
        <v>5.6189999999999997E-2</v>
      </c>
      <c r="AP133" s="95">
        <v>0.50997999999999999</v>
      </c>
      <c r="AQ133" s="96">
        <v>-0.85834999999999995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93">
        <v>0</v>
      </c>
    </row>
    <row r="134" spans="7:49">
      <c r="G134" s="92">
        <v>-0.67925000000000002</v>
      </c>
      <c r="H134">
        <v>0.15590999999999999</v>
      </c>
      <c r="I134">
        <v>0.66496999999999995</v>
      </c>
      <c r="J134">
        <v>-0.49113000000000001</v>
      </c>
      <c r="K134">
        <v>-0.32625999999999999</v>
      </c>
      <c r="L134">
        <v>-0.77988000000000002</v>
      </c>
      <c r="M134">
        <v>0</v>
      </c>
      <c r="N134">
        <v>0</v>
      </c>
      <c r="O134">
        <v>0</v>
      </c>
      <c r="P134">
        <v>0</v>
      </c>
      <c r="Q134">
        <v>0</v>
      </c>
      <c r="R134" s="93">
        <v>0</v>
      </c>
      <c r="U134" s="92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0.28671975763558399</v>
      </c>
      <c r="AB134">
        <v>1.2735815679912332E-6</v>
      </c>
      <c r="AC134">
        <v>-5.3077606401719102E-7</v>
      </c>
      <c r="AD134">
        <v>0</v>
      </c>
      <c r="AE134">
        <v>0</v>
      </c>
      <c r="AF134" s="93">
        <v>0</v>
      </c>
      <c r="AH134" s="73">
        <v>5.6279999999999997E-2</v>
      </c>
      <c r="AI134" s="86">
        <v>0.50905</v>
      </c>
      <c r="AJ134" s="87">
        <v>-0.85889000000000004</v>
      </c>
      <c r="AL134" s="9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89">
        <f t="array" ref="AR134:AT136">AH132:AJ134</f>
        <v>-0.82423000000000002</v>
      </c>
      <c r="AS134" s="90">
        <v>0.50917000000000001</v>
      </c>
      <c r="AT134" s="90">
        <v>0.24776999999999999</v>
      </c>
      <c r="AU134" s="90">
        <v>0</v>
      </c>
      <c r="AV134" s="90">
        <v>0</v>
      </c>
      <c r="AW134" s="91">
        <v>0</v>
      </c>
    </row>
    <row r="135" spans="7:49">
      <c r="G135" s="92">
        <v>9.8150000000000001E-2</v>
      </c>
      <c r="H135">
        <v>-0.13458000000000001</v>
      </c>
      <c r="I135">
        <v>-6.8729999999999999E-2</v>
      </c>
      <c r="J135">
        <v>2.726E-2</v>
      </c>
      <c r="K135">
        <v>-0.17568</v>
      </c>
      <c r="L135">
        <v>3.8019999999999998E-2</v>
      </c>
      <c r="M135">
        <v>0</v>
      </c>
      <c r="N135">
        <v>0</v>
      </c>
      <c r="O135">
        <v>0</v>
      </c>
      <c r="P135">
        <v>0</v>
      </c>
      <c r="Q135">
        <v>0</v>
      </c>
      <c r="R135" s="93">
        <v>0</v>
      </c>
      <c r="U135" s="92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1.273581568005111E-6</v>
      </c>
      <c r="AB135">
        <v>0.28672233834495997</v>
      </c>
      <c r="AC135">
        <v>1.8094325759943075E-6</v>
      </c>
      <c r="AD135">
        <v>0</v>
      </c>
      <c r="AE135">
        <v>0</v>
      </c>
      <c r="AF135" s="93">
        <v>0</v>
      </c>
      <c r="AH135" s="73"/>
      <c r="AI135" s="86"/>
      <c r="AJ135" s="87"/>
      <c r="AL135" s="9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92">
        <v>0.56345000000000001</v>
      </c>
      <c r="AS135">
        <v>0.69399</v>
      </c>
      <c r="AT135">
        <v>0.44823000000000002</v>
      </c>
      <c r="AU135">
        <v>0</v>
      </c>
      <c r="AV135">
        <v>0</v>
      </c>
      <c r="AW135" s="93">
        <v>0</v>
      </c>
    </row>
    <row r="136" spans="7:49">
      <c r="G136" s="92">
        <v>0.68738999999999995</v>
      </c>
      <c r="H136">
        <v>-0.106</v>
      </c>
      <c r="I136">
        <v>-0.71357999999999999</v>
      </c>
      <c r="J136">
        <v>0.65247999999999995</v>
      </c>
      <c r="K136">
        <v>0.70672999999999997</v>
      </c>
      <c r="L136">
        <v>0.81167</v>
      </c>
      <c r="M136">
        <v>0</v>
      </c>
      <c r="N136">
        <v>0</v>
      </c>
      <c r="O136">
        <v>0</v>
      </c>
      <c r="P136">
        <v>0</v>
      </c>
      <c r="Q136">
        <v>0</v>
      </c>
      <c r="R136" s="93">
        <v>0</v>
      </c>
      <c r="U136" s="92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-5.3077606400331323E-7</v>
      </c>
      <c r="AB136">
        <v>1.8094325759943075E-6</v>
      </c>
      <c r="AC136">
        <v>0.28671752646656001</v>
      </c>
      <c r="AD136">
        <v>0</v>
      </c>
      <c r="AE136">
        <v>0</v>
      </c>
      <c r="AF136" s="93">
        <v>0</v>
      </c>
      <c r="AL136" s="9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92">
        <v>5.6279999999999997E-2</v>
      </c>
      <c r="AS136">
        <v>0.50905</v>
      </c>
      <c r="AT136">
        <v>-0.85889000000000004</v>
      </c>
      <c r="AU136">
        <v>0</v>
      </c>
      <c r="AV136">
        <v>0</v>
      </c>
      <c r="AW136" s="93">
        <v>0</v>
      </c>
    </row>
    <row r="137" spans="7:49">
      <c r="G137" s="92">
        <v>0.34534999999999999</v>
      </c>
      <c r="H137">
        <v>0.24263999999999999</v>
      </c>
      <c r="I137">
        <v>-0.39815</v>
      </c>
      <c r="J137">
        <v>0.27981</v>
      </c>
      <c r="K137">
        <v>0.54654999999999998</v>
      </c>
      <c r="L137">
        <v>0.60102</v>
      </c>
      <c r="M137">
        <v>0</v>
      </c>
      <c r="N137">
        <v>0</v>
      </c>
      <c r="O137">
        <v>0</v>
      </c>
      <c r="P137">
        <v>0</v>
      </c>
      <c r="Q137">
        <v>0</v>
      </c>
      <c r="R137" s="93">
        <v>0</v>
      </c>
      <c r="U137" s="92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0.42237967516747904</v>
      </c>
      <c r="AE137">
        <v>-0.14244082314915102</v>
      </c>
      <c r="AF137" s="93">
        <v>-2.5752987317811001E-2</v>
      </c>
      <c r="AL137" s="9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92">
        <v>0</v>
      </c>
      <c r="AS137">
        <v>0</v>
      </c>
      <c r="AT137">
        <v>0</v>
      </c>
      <c r="AU137">
        <f t="array" ref="AU137:AW139">AH132:AJ134</f>
        <v>-0.82423000000000002</v>
      </c>
      <c r="AV137">
        <v>0.50917000000000001</v>
      </c>
      <c r="AW137" s="93">
        <v>0.24776999999999999</v>
      </c>
    </row>
    <row r="138" spans="7:49">
      <c r="G138" s="92">
        <v>-1.0501400000000001</v>
      </c>
      <c r="H138">
        <v>0.13458000000000001</v>
      </c>
      <c r="I138">
        <v>0.90351000000000004</v>
      </c>
      <c r="J138">
        <v>-0.79810000000000003</v>
      </c>
      <c r="K138">
        <v>-0.99951999999999996</v>
      </c>
      <c r="L138">
        <v>-1.26146</v>
      </c>
      <c r="M138">
        <v>0</v>
      </c>
      <c r="N138">
        <v>0</v>
      </c>
      <c r="O138">
        <v>0</v>
      </c>
      <c r="P138">
        <v>0</v>
      </c>
      <c r="Q138">
        <v>0</v>
      </c>
      <c r="R138" s="93">
        <v>0</v>
      </c>
      <c r="U138" s="92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-0.14244082314915102</v>
      </c>
      <c r="AE138">
        <v>0.31410257995525104</v>
      </c>
      <c r="AF138" s="93">
        <v>-9.6810874170949884E-3</v>
      </c>
      <c r="AL138" s="9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92">
        <v>0</v>
      </c>
      <c r="AS138">
        <v>0</v>
      </c>
      <c r="AT138">
        <v>0</v>
      </c>
      <c r="AU138">
        <v>0.56345000000000001</v>
      </c>
      <c r="AV138">
        <v>0.69399</v>
      </c>
      <c r="AW138" s="93">
        <v>0.44823000000000002</v>
      </c>
    </row>
    <row r="139" spans="7:49">
      <c r="G139" s="94">
        <v>0.44252000000000002</v>
      </c>
      <c r="H139" s="95">
        <v>7.349E-2</v>
      </c>
      <c r="I139" s="95">
        <v>-0.48969000000000001</v>
      </c>
      <c r="J139" s="95">
        <v>0.37295</v>
      </c>
      <c r="K139" s="95">
        <v>0.22466</v>
      </c>
      <c r="L139" s="95">
        <v>0.54557</v>
      </c>
      <c r="M139" s="95">
        <v>0</v>
      </c>
      <c r="N139" s="95">
        <v>0</v>
      </c>
      <c r="O139" s="95">
        <v>0</v>
      </c>
      <c r="P139" s="95">
        <v>0</v>
      </c>
      <c r="Q139" s="95">
        <v>0</v>
      </c>
      <c r="R139" s="96">
        <v>0</v>
      </c>
      <c r="U139" s="94">
        <v>0</v>
      </c>
      <c r="V139" s="95">
        <v>0</v>
      </c>
      <c r="W139" s="95">
        <v>0</v>
      </c>
      <c r="X139" s="95">
        <v>0</v>
      </c>
      <c r="Y139" s="95">
        <v>0</v>
      </c>
      <c r="Z139" s="95">
        <v>0</v>
      </c>
      <c r="AA139" s="95">
        <v>0</v>
      </c>
      <c r="AB139" s="95">
        <v>0</v>
      </c>
      <c r="AC139" s="95">
        <v>0</v>
      </c>
      <c r="AD139" s="95">
        <v>-2.5752987317810994E-2</v>
      </c>
      <c r="AE139" s="95">
        <v>-9.6810874170950023E-3</v>
      </c>
      <c r="AF139" s="96">
        <v>0.241446574214946</v>
      </c>
      <c r="AL139" s="94">
        <v>0</v>
      </c>
      <c r="AM139" s="95">
        <v>0</v>
      </c>
      <c r="AN139" s="95">
        <v>0</v>
      </c>
      <c r="AO139" s="95">
        <v>0</v>
      </c>
      <c r="AP139" s="95">
        <v>0</v>
      </c>
      <c r="AQ139" s="95">
        <v>0</v>
      </c>
      <c r="AR139" s="94">
        <v>0</v>
      </c>
      <c r="AS139" s="95">
        <v>0</v>
      </c>
      <c r="AT139" s="95">
        <v>0</v>
      </c>
      <c r="AU139" s="95">
        <v>5.6279999999999997E-2</v>
      </c>
      <c r="AV139" s="95">
        <v>0.50905</v>
      </c>
      <c r="AW139" s="96">
        <v>-0.85889000000000004</v>
      </c>
    </row>
    <row r="141" spans="7:49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89">
        <v>-0.34466999999999998</v>
      </c>
      <c r="H142" s="90">
        <v>-0.55666000000000004</v>
      </c>
      <c r="I142" s="90">
        <v>-0.24554000000000001</v>
      </c>
      <c r="J142" s="90">
        <v>0.23300000000000001</v>
      </c>
      <c r="K142" s="90">
        <v>-8.5199999999999998E-3</v>
      </c>
      <c r="L142" s="91">
        <v>-0.64734999999999998</v>
      </c>
      <c r="M142" s="90">
        <v>0</v>
      </c>
      <c r="N142" s="90">
        <v>0</v>
      </c>
      <c r="O142" s="90">
        <v>0</v>
      </c>
      <c r="P142" s="90">
        <v>0</v>
      </c>
      <c r="Q142" s="90">
        <v>0</v>
      </c>
      <c r="R142" s="91">
        <v>0</v>
      </c>
      <c r="U142" s="89">
        <f t="array" ref="U142:AF153">MMULT(MMULT(AL142:AW153,AY2:BJ13),TRANSPOSE(AL142:AW153))</f>
        <v>0.28672126036377599</v>
      </c>
      <c r="V142" s="90">
        <v>-1.4983987200317683E-7</v>
      </c>
      <c r="W142" s="90">
        <v>1.6291430400550144E-7</v>
      </c>
      <c r="X142" s="90">
        <v>0</v>
      </c>
      <c r="Y142" s="90">
        <v>0</v>
      </c>
      <c r="Z142" s="91">
        <v>0</v>
      </c>
      <c r="AA142" s="90">
        <v>0</v>
      </c>
      <c r="AB142" s="90">
        <v>0</v>
      </c>
      <c r="AC142" s="90">
        <v>0</v>
      </c>
      <c r="AD142" s="90">
        <v>0</v>
      </c>
      <c r="AE142" s="90">
        <v>0</v>
      </c>
      <c r="AF142" s="91">
        <v>0</v>
      </c>
      <c r="AH142" s="81">
        <v>-0.82349000000000006</v>
      </c>
      <c r="AI142" s="82">
        <v>0.50941000000000003</v>
      </c>
      <c r="AJ142" s="83">
        <v>0.24973999999999999</v>
      </c>
      <c r="AL142" s="89">
        <f t="array" ref="AL142:AN144">AH142:AJ144</f>
        <v>-0.82349000000000006</v>
      </c>
      <c r="AM142" s="90">
        <v>0.50941000000000003</v>
      </c>
      <c r="AN142" s="90">
        <v>0.24973999999999999</v>
      </c>
      <c r="AO142" s="90">
        <v>0</v>
      </c>
      <c r="AP142" s="90">
        <v>0</v>
      </c>
      <c r="AQ142" s="91">
        <v>0</v>
      </c>
      <c r="AR142" s="90">
        <v>0</v>
      </c>
      <c r="AS142" s="90">
        <v>0</v>
      </c>
      <c r="AT142" s="90">
        <v>0</v>
      </c>
      <c r="AU142" s="90">
        <v>0</v>
      </c>
      <c r="AV142" s="90">
        <v>0</v>
      </c>
      <c r="AW142" s="91">
        <v>0</v>
      </c>
    </row>
    <row r="143" spans="7:49">
      <c r="G143" s="92">
        <v>-0.55701000000000001</v>
      </c>
      <c r="H143">
        <v>-1.0501400000000001</v>
      </c>
      <c r="I143">
        <v>-3.218E-2</v>
      </c>
      <c r="J143">
        <v>-0.16716</v>
      </c>
      <c r="K143">
        <v>1.431E-2</v>
      </c>
      <c r="L143" s="93">
        <v>-1.11595</v>
      </c>
      <c r="M143">
        <v>0</v>
      </c>
      <c r="N143">
        <v>0</v>
      </c>
      <c r="O143">
        <v>0</v>
      </c>
      <c r="P143">
        <v>0</v>
      </c>
      <c r="Q143">
        <v>0</v>
      </c>
      <c r="R143" s="93">
        <v>0</v>
      </c>
      <c r="U143" s="92">
        <v>-1.4983987197542126E-7</v>
      </c>
      <c r="V143">
        <v>0.28671851203788801</v>
      </c>
      <c r="W143">
        <v>2.336768000071876E-7</v>
      </c>
      <c r="X143">
        <v>0</v>
      </c>
      <c r="Y143">
        <v>0</v>
      </c>
      <c r="Z143" s="9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93">
        <v>0</v>
      </c>
      <c r="AH143" s="84">
        <v>0.56462000000000001</v>
      </c>
      <c r="AI143" s="14">
        <v>0.69288000000000005</v>
      </c>
      <c r="AJ143" s="85">
        <v>0.44846000000000003</v>
      </c>
      <c r="AL143" s="92">
        <v>0.56462000000000001</v>
      </c>
      <c r="AM143">
        <v>0.69288000000000005</v>
      </c>
      <c r="AN143">
        <v>0.44846000000000003</v>
      </c>
      <c r="AO143">
        <v>0</v>
      </c>
      <c r="AP143">
        <v>0</v>
      </c>
      <c r="AQ143" s="9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93">
        <v>0</v>
      </c>
    </row>
    <row r="144" spans="7:49">
      <c r="G144" s="92">
        <v>-0.24493999999999999</v>
      </c>
      <c r="H144">
        <v>-3.2500000000000001E-2</v>
      </c>
      <c r="I144">
        <v>-0.17981</v>
      </c>
      <c r="J144">
        <v>0.38166</v>
      </c>
      <c r="K144">
        <v>-0.13241</v>
      </c>
      <c r="L144" s="93">
        <v>-0.27759</v>
      </c>
      <c r="M144">
        <v>0</v>
      </c>
      <c r="N144">
        <v>0</v>
      </c>
      <c r="O144">
        <v>0</v>
      </c>
      <c r="P144">
        <v>0</v>
      </c>
      <c r="Q144">
        <v>0</v>
      </c>
      <c r="R144" s="93">
        <v>0</v>
      </c>
      <c r="U144" s="92">
        <v>1.6291430400550144E-7</v>
      </c>
      <c r="V144">
        <v>2.3367680002106539E-7</v>
      </c>
      <c r="W144">
        <v>0.28671822354022397</v>
      </c>
      <c r="X144">
        <v>0</v>
      </c>
      <c r="Y144">
        <v>0</v>
      </c>
      <c r="Z144" s="93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93">
        <v>0</v>
      </c>
      <c r="AH144" s="73">
        <v>5.5410000000000001E-2</v>
      </c>
      <c r="AI144" s="86">
        <v>0.51031000000000004</v>
      </c>
      <c r="AJ144" s="87">
        <v>-0.85819999999999996</v>
      </c>
      <c r="AL144" s="92">
        <v>5.5410000000000001E-2</v>
      </c>
      <c r="AM144">
        <v>0.51031000000000004</v>
      </c>
      <c r="AN144">
        <v>-0.85819999999999996</v>
      </c>
      <c r="AO144">
        <v>0</v>
      </c>
      <c r="AP144">
        <v>0</v>
      </c>
      <c r="AQ144" s="93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93">
        <v>0</v>
      </c>
    </row>
    <row r="145" spans="7:49">
      <c r="G145" s="92">
        <v>-0.23411000000000001</v>
      </c>
      <c r="H145">
        <v>0.16508</v>
      </c>
      <c r="I145">
        <v>-0.38318999999999998</v>
      </c>
      <c r="J145">
        <v>0.42287000000000002</v>
      </c>
      <c r="K145">
        <v>4.2970000000000001E-2</v>
      </c>
      <c r="L145" s="93">
        <v>5.1330000000000001E-2</v>
      </c>
      <c r="M145">
        <v>0</v>
      </c>
      <c r="N145">
        <v>0</v>
      </c>
      <c r="O145">
        <v>0</v>
      </c>
      <c r="P145">
        <v>0</v>
      </c>
      <c r="Q145">
        <v>0</v>
      </c>
      <c r="R145" s="93">
        <v>0</v>
      </c>
      <c r="U145" s="92">
        <v>0</v>
      </c>
      <c r="V145">
        <v>0</v>
      </c>
      <c r="W145">
        <v>0</v>
      </c>
      <c r="X145">
        <v>0.42204219611824012</v>
      </c>
      <c r="Y145">
        <v>-0.14256782103410806</v>
      </c>
      <c r="Z145" s="93">
        <v>-2.5588813505933995E-2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93">
        <v>0</v>
      </c>
      <c r="AH145" s="14"/>
      <c r="AI145" s="14"/>
      <c r="AJ145" s="14"/>
      <c r="AL145" s="92">
        <v>0</v>
      </c>
      <c r="AM145">
        <v>0</v>
      </c>
      <c r="AN145">
        <v>0</v>
      </c>
      <c r="AO145">
        <f t="array" ref="AO145:AQ147">AH142:AJ144</f>
        <v>-0.82349000000000006</v>
      </c>
      <c r="AP145">
        <v>0.50941000000000003</v>
      </c>
      <c r="AQ145" s="93">
        <v>0.24973999999999999</v>
      </c>
      <c r="AR145">
        <v>0</v>
      </c>
      <c r="AS145">
        <v>0</v>
      </c>
      <c r="AT145">
        <v>0</v>
      </c>
      <c r="AU145">
        <v>0</v>
      </c>
      <c r="AV145">
        <v>0</v>
      </c>
      <c r="AW145" s="93">
        <v>0</v>
      </c>
    </row>
    <row r="146" spans="7:49">
      <c r="G146" s="92">
        <v>9.5899999999999996E-3</v>
      </c>
      <c r="H146">
        <v>-1.29E-2</v>
      </c>
      <c r="I146">
        <v>0.13308</v>
      </c>
      <c r="J146">
        <v>4.233E-2</v>
      </c>
      <c r="K146">
        <v>-0.15035999999999999</v>
      </c>
      <c r="L146" s="93">
        <v>-7.5020000000000003E-2</v>
      </c>
      <c r="M146">
        <v>0</v>
      </c>
      <c r="N146">
        <v>0</v>
      </c>
      <c r="O146">
        <v>0</v>
      </c>
      <c r="P146">
        <v>0</v>
      </c>
      <c r="Q146">
        <v>0</v>
      </c>
      <c r="R146" s="93">
        <v>0</v>
      </c>
      <c r="U146" s="92">
        <v>0</v>
      </c>
      <c r="V146">
        <v>0</v>
      </c>
      <c r="W146">
        <v>0</v>
      </c>
      <c r="X146">
        <v>-0.14256782103410798</v>
      </c>
      <c r="Y146">
        <v>0.31453152950178398</v>
      </c>
      <c r="Z146" s="93">
        <v>-9.8121366874919791E-3</v>
      </c>
      <c r="AA146">
        <v>0</v>
      </c>
      <c r="AB146">
        <v>0</v>
      </c>
      <c r="AC146">
        <v>0</v>
      </c>
      <c r="AD146">
        <v>0</v>
      </c>
      <c r="AE146">
        <v>0</v>
      </c>
      <c r="AF146" s="93">
        <v>0</v>
      </c>
      <c r="AH146" s="81">
        <v>-0.82347000000000004</v>
      </c>
      <c r="AI146" s="82">
        <v>0.50944999999999996</v>
      </c>
      <c r="AJ146" s="83">
        <v>0.24972</v>
      </c>
      <c r="AL146" s="92">
        <v>0</v>
      </c>
      <c r="AM146">
        <v>0</v>
      </c>
      <c r="AN146">
        <v>0</v>
      </c>
      <c r="AO146">
        <v>0.56462000000000001</v>
      </c>
      <c r="AP146">
        <v>0.69288000000000005</v>
      </c>
      <c r="AQ146" s="93">
        <v>0.44846000000000003</v>
      </c>
      <c r="AR146">
        <v>0</v>
      </c>
      <c r="AS146">
        <v>0</v>
      </c>
      <c r="AT146">
        <v>0</v>
      </c>
      <c r="AU146">
        <v>0</v>
      </c>
      <c r="AV146">
        <v>0</v>
      </c>
      <c r="AW146" s="93">
        <v>0</v>
      </c>
    </row>
    <row r="147" spans="7:49">
      <c r="G147" s="94">
        <v>0.64883999999999997</v>
      </c>
      <c r="H147" s="95">
        <v>1.1179699999999999</v>
      </c>
      <c r="I147" s="95">
        <v>0.27753</v>
      </c>
      <c r="J147" s="95">
        <v>5.339E-2</v>
      </c>
      <c r="K147" s="95">
        <v>-7.6060000000000003E-2</v>
      </c>
      <c r="L147" s="96">
        <v>1.19007</v>
      </c>
      <c r="M147">
        <v>0</v>
      </c>
      <c r="N147">
        <v>0</v>
      </c>
      <c r="O147">
        <v>0</v>
      </c>
      <c r="P147">
        <v>0</v>
      </c>
      <c r="Q147">
        <v>0</v>
      </c>
      <c r="R147" s="93">
        <v>0</v>
      </c>
      <c r="U147" s="94">
        <v>0</v>
      </c>
      <c r="V147" s="95">
        <v>0</v>
      </c>
      <c r="W147" s="95">
        <v>0</v>
      </c>
      <c r="X147" s="95">
        <v>-2.5588813505933995E-2</v>
      </c>
      <c r="Y147" s="95">
        <v>-9.812136687491993E-3</v>
      </c>
      <c r="Z147" s="96">
        <v>0.24135510582455999</v>
      </c>
      <c r="AA147">
        <v>0</v>
      </c>
      <c r="AB147">
        <v>0</v>
      </c>
      <c r="AC147">
        <v>0</v>
      </c>
      <c r="AD147">
        <v>0</v>
      </c>
      <c r="AE147">
        <v>0</v>
      </c>
      <c r="AF147" s="93">
        <v>0</v>
      </c>
      <c r="AH147" s="84">
        <v>0.56466000000000005</v>
      </c>
      <c r="AI147" s="14">
        <v>0.69299999999999995</v>
      </c>
      <c r="AJ147" s="85">
        <v>0.44823000000000002</v>
      </c>
      <c r="AL147" s="94">
        <v>0</v>
      </c>
      <c r="AM147" s="95">
        <v>0</v>
      </c>
      <c r="AN147" s="95">
        <v>0</v>
      </c>
      <c r="AO147" s="95">
        <v>5.5410000000000001E-2</v>
      </c>
      <c r="AP147" s="95">
        <v>0.51031000000000004</v>
      </c>
      <c r="AQ147" s="96">
        <v>-0.85819999999999996</v>
      </c>
      <c r="AR147">
        <v>0</v>
      </c>
      <c r="AS147">
        <v>0</v>
      </c>
      <c r="AT147">
        <v>0</v>
      </c>
      <c r="AU147">
        <v>0</v>
      </c>
      <c r="AV147">
        <v>0</v>
      </c>
      <c r="AW147" s="93">
        <v>0</v>
      </c>
    </row>
    <row r="148" spans="7:49">
      <c r="G148" s="92">
        <v>-0.67925000000000002</v>
      </c>
      <c r="H148">
        <v>-9.8150000000000001E-2</v>
      </c>
      <c r="I148">
        <v>0.68738999999999995</v>
      </c>
      <c r="J148">
        <v>-0.34534999999999999</v>
      </c>
      <c r="K148">
        <v>-1.0501400000000001</v>
      </c>
      <c r="L148">
        <v>-0.44252000000000002</v>
      </c>
      <c r="M148">
        <v>-0.34466999999999998</v>
      </c>
      <c r="N148">
        <v>0.55701000000000001</v>
      </c>
      <c r="O148">
        <v>-0.24493999999999999</v>
      </c>
      <c r="P148">
        <v>0.23411000000000001</v>
      </c>
      <c r="Q148">
        <v>9.5899999999999996E-3</v>
      </c>
      <c r="R148" s="93">
        <v>-0.64883999999999997</v>
      </c>
      <c r="U148" s="92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0.28672063703449602</v>
      </c>
      <c r="AB148">
        <v>7.896268796464545E-8</v>
      </c>
      <c r="AC148">
        <v>-1.2957163520108117E-6</v>
      </c>
      <c r="AD148">
        <v>0</v>
      </c>
      <c r="AE148">
        <v>0</v>
      </c>
      <c r="AF148" s="93">
        <v>0</v>
      </c>
      <c r="AH148" s="73">
        <v>5.5300000000000002E-2</v>
      </c>
      <c r="AI148" s="86">
        <v>0.51010999999999995</v>
      </c>
      <c r="AJ148" s="87">
        <v>-0.85833000000000004</v>
      </c>
      <c r="AL148" s="9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89">
        <f t="array" ref="AR148:AT150">AH146:AJ148</f>
        <v>-0.82347000000000004</v>
      </c>
      <c r="AS148" s="90">
        <v>0.50944999999999996</v>
      </c>
      <c r="AT148" s="90">
        <v>0.24972</v>
      </c>
      <c r="AU148" s="90">
        <v>0</v>
      </c>
      <c r="AV148" s="90">
        <v>0</v>
      </c>
      <c r="AW148" s="91">
        <v>0</v>
      </c>
    </row>
    <row r="149" spans="7:49">
      <c r="G149" s="92">
        <v>-0.15590999999999999</v>
      </c>
      <c r="H149">
        <v>-0.13458000000000001</v>
      </c>
      <c r="I149">
        <v>0.106</v>
      </c>
      <c r="J149">
        <v>0.24263999999999999</v>
      </c>
      <c r="K149">
        <v>-0.13458000000000001</v>
      </c>
      <c r="L149">
        <v>7.349E-2</v>
      </c>
      <c r="M149">
        <v>0.55666000000000004</v>
      </c>
      <c r="N149">
        <v>-1.0501400000000001</v>
      </c>
      <c r="O149">
        <v>3.2500000000000001E-2</v>
      </c>
      <c r="P149">
        <v>0.16508</v>
      </c>
      <c r="Q149">
        <v>1.29E-2</v>
      </c>
      <c r="R149" s="93">
        <v>1.1179699999999999</v>
      </c>
      <c r="U149" s="92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7.896268796464545E-8</v>
      </c>
      <c r="AB149">
        <v>0.28672001390592</v>
      </c>
      <c r="AC149">
        <v>7.6614451197110078E-7</v>
      </c>
      <c r="AD149">
        <v>0</v>
      </c>
      <c r="AE149">
        <v>0</v>
      </c>
      <c r="AF149" s="93">
        <v>0</v>
      </c>
      <c r="AH149" s="94"/>
      <c r="AI149" s="95"/>
      <c r="AJ149" s="96"/>
      <c r="AL149" s="9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92">
        <v>0.56466000000000005</v>
      </c>
      <c r="AS149">
        <v>0.69299999999999995</v>
      </c>
      <c r="AT149">
        <v>0.44823000000000002</v>
      </c>
      <c r="AU149">
        <v>0</v>
      </c>
      <c r="AV149">
        <v>0</v>
      </c>
      <c r="AW149" s="93">
        <v>0</v>
      </c>
    </row>
    <row r="150" spans="7:49">
      <c r="G150" s="92">
        <v>0.66496999999999995</v>
      </c>
      <c r="H150">
        <v>6.8729999999999999E-2</v>
      </c>
      <c r="I150">
        <v>-0.71357999999999999</v>
      </c>
      <c r="J150">
        <v>0.39815</v>
      </c>
      <c r="K150">
        <v>0.90351000000000004</v>
      </c>
      <c r="L150">
        <v>0.48969000000000001</v>
      </c>
      <c r="M150">
        <v>-0.24554000000000001</v>
      </c>
      <c r="N150">
        <v>3.218E-2</v>
      </c>
      <c r="O150">
        <v>-0.17981</v>
      </c>
      <c r="P150">
        <v>0.38318999999999998</v>
      </c>
      <c r="Q150">
        <v>0.13308</v>
      </c>
      <c r="R150" s="93">
        <v>-0.27753</v>
      </c>
      <c r="U150" s="92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-1.2957163520246895E-6</v>
      </c>
      <c r="AB150">
        <v>7.6614451198497857E-7</v>
      </c>
      <c r="AC150">
        <v>0.28672019812351995</v>
      </c>
      <c r="AD150">
        <v>0</v>
      </c>
      <c r="AE150">
        <v>0</v>
      </c>
      <c r="AF150" s="93">
        <v>0</v>
      </c>
      <c r="AL150" s="9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92">
        <v>5.5300000000000002E-2</v>
      </c>
      <c r="AS150">
        <v>0.51010999999999995</v>
      </c>
      <c r="AT150">
        <v>-0.85833000000000004</v>
      </c>
      <c r="AU150">
        <v>0</v>
      </c>
      <c r="AV150">
        <v>0</v>
      </c>
      <c r="AW150" s="93">
        <v>0</v>
      </c>
    </row>
    <row r="151" spans="7:49">
      <c r="G151" s="92">
        <v>0.49113000000000001</v>
      </c>
      <c r="H151">
        <v>2.726E-2</v>
      </c>
      <c r="I151">
        <v>-0.65247999999999995</v>
      </c>
      <c r="J151">
        <v>0.27981</v>
      </c>
      <c r="K151">
        <v>0.79810000000000003</v>
      </c>
      <c r="L151">
        <v>0.37295</v>
      </c>
      <c r="M151">
        <v>-0.23300000000000001</v>
      </c>
      <c r="N151">
        <v>-0.16716</v>
      </c>
      <c r="O151">
        <v>-0.38166</v>
      </c>
      <c r="P151">
        <v>0.42287000000000002</v>
      </c>
      <c r="Q151">
        <v>-4.233E-2</v>
      </c>
      <c r="R151" s="93">
        <v>5.339E-2</v>
      </c>
      <c r="U151" s="92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0.42203073336766406</v>
      </c>
      <c r="AE151">
        <v>-0.14257798291516507</v>
      </c>
      <c r="AF151" s="93">
        <v>-2.5561380345934019E-2</v>
      </c>
      <c r="AL151" s="9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92">
        <v>0</v>
      </c>
      <c r="AS151">
        <v>0</v>
      </c>
      <c r="AT151">
        <v>0</v>
      </c>
      <c r="AU151">
        <f t="array" ref="AU151:AW153">AH146:AJ148</f>
        <v>-0.82347000000000004</v>
      </c>
      <c r="AV151">
        <v>0.50944999999999996</v>
      </c>
      <c r="AW151" s="93">
        <v>0.24972</v>
      </c>
    </row>
    <row r="152" spans="7:49">
      <c r="G152" s="92">
        <v>-0.32625999999999999</v>
      </c>
      <c r="H152">
        <v>0.17568</v>
      </c>
      <c r="I152">
        <v>0.70672999999999997</v>
      </c>
      <c r="J152">
        <v>-0.54654999999999998</v>
      </c>
      <c r="K152">
        <v>-0.99951999999999996</v>
      </c>
      <c r="L152">
        <v>-0.22466</v>
      </c>
      <c r="M152">
        <v>-8.5199999999999998E-3</v>
      </c>
      <c r="N152">
        <v>-1.431E-2</v>
      </c>
      <c r="O152">
        <v>-0.13241</v>
      </c>
      <c r="P152">
        <v>-4.2970000000000001E-2</v>
      </c>
      <c r="Q152">
        <v>-0.15035999999999999</v>
      </c>
      <c r="R152" s="93">
        <v>7.6060000000000003E-2</v>
      </c>
      <c r="U152" s="9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-0.14257798291516505</v>
      </c>
      <c r="AE152">
        <v>0.31453639400081701</v>
      </c>
      <c r="AF152" s="93">
        <v>-9.8237108990190114E-3</v>
      </c>
      <c r="AL152" s="9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92">
        <v>0</v>
      </c>
      <c r="AS152">
        <v>0</v>
      </c>
      <c r="AT152">
        <v>0</v>
      </c>
      <c r="AU152">
        <v>0.56466000000000005</v>
      </c>
      <c r="AV152">
        <v>0.69299999999999995</v>
      </c>
      <c r="AW152" s="93">
        <v>0.44823000000000002</v>
      </c>
    </row>
    <row r="153" spans="7:49">
      <c r="G153" s="94">
        <v>0.77988000000000002</v>
      </c>
      <c r="H153" s="95">
        <v>3.8019999999999998E-2</v>
      </c>
      <c r="I153" s="95">
        <v>-0.81167</v>
      </c>
      <c r="J153" s="95">
        <v>0.60102</v>
      </c>
      <c r="K153" s="95">
        <v>1.26146</v>
      </c>
      <c r="L153" s="95">
        <v>0.54557</v>
      </c>
      <c r="M153" s="95">
        <v>0.64734999999999998</v>
      </c>
      <c r="N153" s="95">
        <v>-1.11595</v>
      </c>
      <c r="O153" s="95">
        <v>0.27759</v>
      </c>
      <c r="P153" s="95">
        <v>5.1330000000000001E-2</v>
      </c>
      <c r="Q153" s="95">
        <v>7.5020000000000003E-2</v>
      </c>
      <c r="R153" s="96">
        <v>1.19007</v>
      </c>
      <c r="U153" s="94">
        <v>0</v>
      </c>
      <c r="V153" s="95">
        <v>0</v>
      </c>
      <c r="W153" s="95">
        <v>0</v>
      </c>
      <c r="X153" s="95">
        <v>0</v>
      </c>
      <c r="Y153" s="95">
        <v>0</v>
      </c>
      <c r="Z153" s="95">
        <v>0</v>
      </c>
      <c r="AA153" s="95">
        <v>0</v>
      </c>
      <c r="AB153" s="95">
        <v>0</v>
      </c>
      <c r="AC153" s="95">
        <v>0</v>
      </c>
      <c r="AD153" s="95">
        <v>-2.5561380345934012E-2</v>
      </c>
      <c r="AE153" s="95">
        <v>-9.8237108990190114E-3</v>
      </c>
      <c r="AF153" s="96">
        <v>0.24136409231038597</v>
      </c>
      <c r="AL153" s="94">
        <v>0</v>
      </c>
      <c r="AM153" s="95">
        <v>0</v>
      </c>
      <c r="AN153" s="95">
        <v>0</v>
      </c>
      <c r="AO153" s="95">
        <v>0</v>
      </c>
      <c r="AP153" s="95">
        <v>0</v>
      </c>
      <c r="AQ153" s="95">
        <v>0</v>
      </c>
      <c r="AR153" s="94">
        <v>0</v>
      </c>
      <c r="AS153" s="95">
        <v>0</v>
      </c>
      <c r="AT153" s="95">
        <v>0</v>
      </c>
      <c r="AU153" s="95">
        <v>5.5300000000000002E-2</v>
      </c>
      <c r="AV153" s="95">
        <v>0.51010999999999995</v>
      </c>
      <c r="AW153" s="96">
        <v>-0.85833000000000004</v>
      </c>
    </row>
    <row r="155" spans="7:49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89"/>
      <c r="H156" s="90"/>
      <c r="I156" s="90"/>
      <c r="J156" s="90"/>
      <c r="K156" s="90"/>
      <c r="L156" s="91"/>
      <c r="M156" s="90"/>
      <c r="N156" s="90"/>
      <c r="O156" s="90"/>
      <c r="P156" s="90"/>
      <c r="Q156" s="90"/>
      <c r="R156" s="91"/>
      <c r="U156" s="89">
        <f t="array" ref="U156:AF167">MMULT(MMULT(AL156:AW167,AY2:BJ13),TRANSPOSE(AL156:AW167))</f>
        <v>0.286721438560256</v>
      </c>
      <c r="V156" s="90">
        <v>4.2483302397505751E-7</v>
      </c>
      <c r="W156" s="90">
        <v>-6.1845504016611041E-8</v>
      </c>
      <c r="X156" s="90">
        <v>0</v>
      </c>
      <c r="Y156" s="90">
        <v>0</v>
      </c>
      <c r="Z156" s="91">
        <v>0</v>
      </c>
      <c r="AA156" s="90">
        <v>0</v>
      </c>
      <c r="AB156" s="90">
        <v>0</v>
      </c>
      <c r="AC156" s="90">
        <v>0</v>
      </c>
      <c r="AD156" s="90">
        <v>0</v>
      </c>
      <c r="AE156" s="90">
        <v>0</v>
      </c>
      <c r="AF156" s="91">
        <v>0</v>
      </c>
      <c r="AH156" s="89">
        <v>-0.82371000000000005</v>
      </c>
      <c r="AI156" s="90">
        <v>0.50875999999999999</v>
      </c>
      <c r="AJ156" s="91">
        <v>0.25034000000000001</v>
      </c>
      <c r="AL156" s="89">
        <f t="array" ref="AL156:AN158">AH156:AJ158</f>
        <v>-0.82371000000000005</v>
      </c>
      <c r="AM156" s="90">
        <v>0.50875999999999999</v>
      </c>
      <c r="AN156" s="90">
        <v>0.25034000000000001</v>
      </c>
      <c r="AO156" s="90">
        <v>0</v>
      </c>
      <c r="AP156" s="90">
        <v>0</v>
      </c>
      <c r="AQ156" s="91">
        <v>0</v>
      </c>
      <c r="AR156" s="90">
        <v>0</v>
      </c>
      <c r="AS156" s="90">
        <v>0</v>
      </c>
      <c r="AT156" s="90">
        <v>0</v>
      </c>
      <c r="AU156" s="90">
        <v>0</v>
      </c>
      <c r="AV156" s="90">
        <v>0</v>
      </c>
      <c r="AW156" s="91">
        <v>0</v>
      </c>
    </row>
    <row r="157" spans="7:49">
      <c r="G157" s="92"/>
      <c r="L157" s="93"/>
      <c r="R157" s="93"/>
      <c r="U157" s="92">
        <v>4.248330239889353E-7</v>
      </c>
      <c r="V157">
        <v>0.28671783494860797</v>
      </c>
      <c r="W157">
        <v>-2.0577607680177801E-6</v>
      </c>
      <c r="X157">
        <v>0</v>
      </c>
      <c r="Y157">
        <v>0</v>
      </c>
      <c r="Z157" s="93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93">
        <v>0</v>
      </c>
      <c r="AH157" s="92">
        <v>0.56433</v>
      </c>
      <c r="AI157">
        <v>0.69269999999999998</v>
      </c>
      <c r="AJ157" s="93">
        <v>0.4491</v>
      </c>
      <c r="AL157" s="92">
        <v>0.56433</v>
      </c>
      <c r="AM157">
        <v>0.69269999999999998</v>
      </c>
      <c r="AN157">
        <v>0.4491</v>
      </c>
      <c r="AO157">
        <v>0</v>
      </c>
      <c r="AP157">
        <v>0</v>
      </c>
      <c r="AQ157" s="93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93">
        <v>0</v>
      </c>
    </row>
    <row r="158" spans="7:49">
      <c r="G158" s="92"/>
      <c r="L158" s="93"/>
      <c r="R158" s="93"/>
      <c r="U158" s="92">
        <v>-6.1845504016611041E-8</v>
      </c>
      <c r="V158">
        <v>-2.0577607680177801E-6</v>
      </c>
      <c r="W158">
        <v>0.28672213173452799</v>
      </c>
      <c r="X158">
        <v>0</v>
      </c>
      <c r="Y158">
        <v>0</v>
      </c>
      <c r="Z158" s="93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93">
        <v>0</v>
      </c>
      <c r="AH158" s="94">
        <v>5.5070000000000001E-2</v>
      </c>
      <c r="AI158" s="95">
        <v>0.51119999999999999</v>
      </c>
      <c r="AJ158" s="96">
        <v>-0.85770000000000002</v>
      </c>
      <c r="AL158" s="92">
        <v>5.5070000000000001E-2</v>
      </c>
      <c r="AM158">
        <v>0.51119999999999999</v>
      </c>
      <c r="AN158">
        <v>-0.85770000000000002</v>
      </c>
      <c r="AO158">
        <v>0</v>
      </c>
      <c r="AP158">
        <v>0</v>
      </c>
      <c r="AQ158" s="93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93">
        <v>0</v>
      </c>
    </row>
    <row r="159" spans="7:49">
      <c r="G159" s="92"/>
      <c r="L159" s="93"/>
      <c r="R159" s="93"/>
      <c r="U159" s="92">
        <v>0</v>
      </c>
      <c r="V159">
        <v>0</v>
      </c>
      <c r="W159">
        <v>0</v>
      </c>
      <c r="X159">
        <v>0.42217337516195103</v>
      </c>
      <c r="Y159">
        <v>-0.14250875005030506</v>
      </c>
      <c r="Z159" s="93">
        <v>-2.5523561958415E-2</v>
      </c>
      <c r="AA159">
        <v>0</v>
      </c>
      <c r="AB159">
        <v>0</v>
      </c>
      <c r="AC159">
        <v>0</v>
      </c>
      <c r="AD159">
        <v>0</v>
      </c>
      <c r="AE159">
        <v>0</v>
      </c>
      <c r="AF159" s="93">
        <v>0</v>
      </c>
      <c r="AL159" s="92">
        <v>0</v>
      </c>
      <c r="AM159">
        <v>0</v>
      </c>
      <c r="AN159">
        <v>0</v>
      </c>
      <c r="AO159">
        <f t="array" ref="AO159:AQ161">AH156:AJ158</f>
        <v>-0.82371000000000005</v>
      </c>
      <c r="AP159">
        <v>0.50875999999999999</v>
      </c>
      <c r="AQ159" s="93">
        <v>0.25034000000000001</v>
      </c>
      <c r="AR159">
        <v>0</v>
      </c>
      <c r="AS159">
        <v>0</v>
      </c>
      <c r="AT159">
        <v>0</v>
      </c>
      <c r="AU159">
        <v>0</v>
      </c>
      <c r="AV159">
        <v>0</v>
      </c>
      <c r="AW159" s="93">
        <v>0</v>
      </c>
    </row>
    <row r="160" spans="7:49">
      <c r="G160" s="92"/>
      <c r="L160" s="93"/>
      <c r="R160" s="93"/>
      <c r="U160" s="92">
        <v>0</v>
      </c>
      <c r="V160">
        <v>0</v>
      </c>
      <c r="W160">
        <v>0</v>
      </c>
      <c r="X160">
        <v>-0.14250875005030503</v>
      </c>
      <c r="Y160">
        <v>0.31445615009817901</v>
      </c>
      <c r="Z160" s="93">
        <v>-9.8967989402790058E-3</v>
      </c>
      <c r="AA160">
        <v>0</v>
      </c>
      <c r="AB160">
        <v>0</v>
      </c>
      <c r="AC160">
        <v>0</v>
      </c>
      <c r="AD160">
        <v>0</v>
      </c>
      <c r="AE160">
        <v>0</v>
      </c>
      <c r="AF160" s="93">
        <v>0</v>
      </c>
      <c r="AH160" s="89">
        <v>0.82393000000000005</v>
      </c>
      <c r="AI160" s="90">
        <v>-0.50863999999999998</v>
      </c>
      <c r="AJ160" s="91">
        <v>0.24984999999999999</v>
      </c>
      <c r="AL160" s="92">
        <v>0</v>
      </c>
      <c r="AM160">
        <v>0</v>
      </c>
      <c r="AN160">
        <v>0</v>
      </c>
      <c r="AO160">
        <v>0.56433</v>
      </c>
      <c r="AP160">
        <v>0.69269999999999998</v>
      </c>
      <c r="AQ160" s="93">
        <v>0.4491</v>
      </c>
      <c r="AR160">
        <v>0</v>
      </c>
      <c r="AS160">
        <v>0</v>
      </c>
      <c r="AT160">
        <v>0</v>
      </c>
      <c r="AU160">
        <v>0</v>
      </c>
      <c r="AV160">
        <v>0</v>
      </c>
      <c r="AW160" s="93">
        <v>0</v>
      </c>
    </row>
    <row r="161" spans="7:49">
      <c r="G161" s="94"/>
      <c r="H161" s="95"/>
      <c r="I161" s="95"/>
      <c r="J161" s="95"/>
      <c r="K161" s="95"/>
      <c r="L161" s="96"/>
      <c r="R161" s="93"/>
      <c r="U161" s="94">
        <v>0</v>
      </c>
      <c r="V161" s="95">
        <v>0</v>
      </c>
      <c r="W161" s="95">
        <v>0</v>
      </c>
      <c r="X161" s="95">
        <v>-2.5523561958415007E-2</v>
      </c>
      <c r="Y161" s="95">
        <v>-9.8967989402789919E-3</v>
      </c>
      <c r="Z161" s="96">
        <v>0.24130174315847899</v>
      </c>
      <c r="AA161">
        <v>0</v>
      </c>
      <c r="AB161">
        <v>0</v>
      </c>
      <c r="AC161">
        <v>0</v>
      </c>
      <c r="AD161">
        <v>0</v>
      </c>
      <c r="AE161">
        <v>0</v>
      </c>
      <c r="AF161" s="93">
        <v>0</v>
      </c>
      <c r="AH161" s="92">
        <v>-0.56403000000000003</v>
      </c>
      <c r="AI161">
        <v>-0.69340999999999997</v>
      </c>
      <c r="AJ161" s="93">
        <v>0.44838</v>
      </c>
      <c r="AL161" s="94">
        <v>0</v>
      </c>
      <c r="AM161" s="95">
        <v>0</v>
      </c>
      <c r="AN161" s="95">
        <v>0</v>
      </c>
      <c r="AO161" s="95">
        <v>5.5070000000000001E-2</v>
      </c>
      <c r="AP161" s="95">
        <v>0.51119999999999999</v>
      </c>
      <c r="AQ161" s="96">
        <v>-0.85770000000000002</v>
      </c>
      <c r="AR161">
        <v>0</v>
      </c>
      <c r="AS161">
        <v>0</v>
      </c>
      <c r="AT161">
        <v>0</v>
      </c>
      <c r="AU161">
        <v>0</v>
      </c>
      <c r="AV161">
        <v>0</v>
      </c>
      <c r="AW161" s="93">
        <v>0</v>
      </c>
    </row>
    <row r="162" spans="7:49">
      <c r="G162" s="92"/>
      <c r="R162" s="93"/>
      <c r="U162" s="9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0.28672009089023998</v>
      </c>
      <c r="AB162">
        <v>7.3615359996032081E-7</v>
      </c>
      <c r="AC162">
        <v>-2.7770552320158237E-6</v>
      </c>
      <c r="AD162">
        <v>0</v>
      </c>
      <c r="AE162">
        <v>0</v>
      </c>
      <c r="AF162" s="93">
        <v>0</v>
      </c>
      <c r="AH162" s="94">
        <v>-5.4820000000000001E-2</v>
      </c>
      <c r="AI162" s="95">
        <v>-0.51034999999999997</v>
      </c>
      <c r="AJ162" s="96">
        <v>-0.85821999999999998</v>
      </c>
      <c r="AL162" s="9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89">
        <f t="array" ref="AR162:AT164">AH160:AJ162</f>
        <v>0.82393000000000005</v>
      </c>
      <c r="AS162" s="90">
        <v>-0.50863999999999998</v>
      </c>
      <c r="AT162" s="90">
        <v>0.24984999999999999</v>
      </c>
      <c r="AU162" s="90">
        <v>0</v>
      </c>
      <c r="AV162" s="90">
        <v>0</v>
      </c>
      <c r="AW162" s="91">
        <v>0</v>
      </c>
    </row>
    <row r="163" spans="7:49">
      <c r="G163" s="92"/>
      <c r="R163" s="93"/>
      <c r="U163" s="92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7.3615359996725971E-7</v>
      </c>
      <c r="AB163">
        <v>0.28671767567564799</v>
      </c>
      <c r="AC163">
        <v>-1.9398041599949511E-6</v>
      </c>
      <c r="AD163">
        <v>0</v>
      </c>
      <c r="AE163">
        <v>0</v>
      </c>
      <c r="AF163" s="93">
        <v>0</v>
      </c>
      <c r="AH163" s="94"/>
      <c r="AI163" s="95"/>
      <c r="AJ163" s="96"/>
      <c r="AL163" s="9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92">
        <v>-0.56403000000000003</v>
      </c>
      <c r="AS163">
        <v>-0.69340999999999997</v>
      </c>
      <c r="AT163">
        <v>0.44838</v>
      </c>
      <c r="AU163">
        <v>0</v>
      </c>
      <c r="AV163">
        <v>0</v>
      </c>
      <c r="AW163" s="93">
        <v>0</v>
      </c>
    </row>
    <row r="164" spans="7:49">
      <c r="G164" s="92"/>
      <c r="R164" s="93"/>
      <c r="U164" s="92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-2.7770552320088848E-6</v>
      </c>
      <c r="AB164">
        <v>-1.9398041600227067E-6</v>
      </c>
      <c r="AC164">
        <v>0.28672112488857593</v>
      </c>
      <c r="AD164">
        <v>0</v>
      </c>
      <c r="AE164">
        <v>0</v>
      </c>
      <c r="AF164" s="93">
        <v>0</v>
      </c>
      <c r="AL164" s="9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92">
        <v>-5.4820000000000001E-2</v>
      </c>
      <c r="AS164">
        <v>-0.51034999999999997</v>
      </c>
      <c r="AT164">
        <v>-0.85821999999999998</v>
      </c>
      <c r="AU164">
        <v>0</v>
      </c>
      <c r="AV164">
        <v>0</v>
      </c>
      <c r="AW164" s="93">
        <v>0</v>
      </c>
    </row>
    <row r="165" spans="7:49">
      <c r="G165" s="92"/>
      <c r="R165" s="93"/>
      <c r="U165" s="92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0.42226721310451809</v>
      </c>
      <c r="AE165">
        <v>-0.14249442743024207</v>
      </c>
      <c r="AF165" s="93">
        <v>-2.5434285458059997E-2</v>
      </c>
      <c r="AL165" s="9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92">
        <v>0</v>
      </c>
      <c r="AS165">
        <v>0</v>
      </c>
      <c r="AT165">
        <v>0</v>
      </c>
      <c r="AU165">
        <f t="array" ref="AU165:AW167">AH160:AJ162</f>
        <v>0.82393000000000005</v>
      </c>
      <c r="AV165">
        <v>-0.50863999999999998</v>
      </c>
      <c r="AW165" s="93">
        <v>0.24984999999999999</v>
      </c>
    </row>
    <row r="166" spans="7:49">
      <c r="G166" s="92"/>
      <c r="R166" s="93"/>
      <c r="U166" s="92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-0.14249442743024204</v>
      </c>
      <c r="AE166">
        <v>0.31432493381304794</v>
      </c>
      <c r="AF166" s="93">
        <v>-9.9363852969369948E-3</v>
      </c>
      <c r="AL166" s="9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92">
        <v>0</v>
      </c>
      <c r="AS166">
        <v>0</v>
      </c>
      <c r="AT166">
        <v>0</v>
      </c>
      <c r="AU166">
        <v>-0.56403000000000003</v>
      </c>
      <c r="AV166">
        <v>-0.69340999999999997</v>
      </c>
      <c r="AW166" s="93">
        <v>0.44838</v>
      </c>
    </row>
    <row r="167" spans="7:49">
      <c r="G167" s="94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6"/>
      <c r="U167" s="94">
        <v>0</v>
      </c>
      <c r="V167" s="95">
        <v>0</v>
      </c>
      <c r="W167" s="95">
        <v>0</v>
      </c>
      <c r="X167" s="95">
        <v>0</v>
      </c>
      <c r="Y167" s="95">
        <v>0</v>
      </c>
      <c r="Z167" s="95">
        <v>0</v>
      </c>
      <c r="AA167" s="95">
        <v>0</v>
      </c>
      <c r="AB167" s="95">
        <v>0</v>
      </c>
      <c r="AC167" s="95">
        <v>0</v>
      </c>
      <c r="AD167" s="95">
        <v>-2.5434285458060001E-2</v>
      </c>
      <c r="AE167" s="95">
        <v>-9.9363852969370087E-3</v>
      </c>
      <c r="AF167" s="96">
        <v>0.24133628099535298</v>
      </c>
      <c r="AL167" s="94">
        <v>0</v>
      </c>
      <c r="AM167" s="95">
        <v>0</v>
      </c>
      <c r="AN167" s="95">
        <v>0</v>
      </c>
      <c r="AO167" s="95">
        <v>0</v>
      </c>
      <c r="AP167" s="95">
        <v>0</v>
      </c>
      <c r="AQ167" s="95">
        <v>0</v>
      </c>
      <c r="AR167" s="94">
        <v>0</v>
      </c>
      <c r="AS167" s="95">
        <v>0</v>
      </c>
      <c r="AT167" s="95">
        <v>0</v>
      </c>
      <c r="AU167" s="95">
        <v>-5.4820000000000001E-2</v>
      </c>
      <c r="AV167" s="95">
        <v>-0.51034999999999997</v>
      </c>
      <c r="AW167" s="96">
        <v>-0.85821999999999998</v>
      </c>
    </row>
    <row r="169" spans="7:49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89">
        <v>-2.2000000000000001E-3</v>
      </c>
      <c r="H170" s="90">
        <v>6.4999999999999997E-4</v>
      </c>
      <c r="I170" s="90">
        <v>2.5200000000000001E-3</v>
      </c>
      <c r="J170" s="90">
        <v>3.3800000000000002E-3</v>
      </c>
      <c r="K170" s="90">
        <v>-3.9199999999999999E-3</v>
      </c>
      <c r="L170" s="91">
        <v>1.65E-3</v>
      </c>
      <c r="M170" s="90">
        <v>0</v>
      </c>
      <c r="N170" s="90">
        <v>0</v>
      </c>
      <c r="O170" s="90">
        <v>0</v>
      </c>
      <c r="P170" s="90">
        <v>0</v>
      </c>
      <c r="Q170" s="90">
        <v>0</v>
      </c>
      <c r="R170" s="91">
        <v>0</v>
      </c>
      <c r="U170" s="89">
        <f t="array" ref="U170:AF181">MMULT(MMULT(AL170:AW181,AY2:BJ13),TRANSPOSE(AL170:AW181))</f>
        <v>0.28671873880473597</v>
      </c>
      <c r="V170" s="90">
        <v>3.4842214401142879E-7</v>
      </c>
      <c r="W170" s="90">
        <v>-1.1853864960026383E-6</v>
      </c>
      <c r="X170" s="90">
        <v>0</v>
      </c>
      <c r="Y170" s="90">
        <v>0</v>
      </c>
      <c r="Z170" s="91">
        <v>0</v>
      </c>
      <c r="AA170" s="90">
        <v>0</v>
      </c>
      <c r="AB170" s="90">
        <v>0</v>
      </c>
      <c r="AC170" s="90">
        <v>0</v>
      </c>
      <c r="AD170" s="90">
        <v>0</v>
      </c>
      <c r="AE170" s="90">
        <v>0</v>
      </c>
      <c r="AF170" s="91">
        <v>0</v>
      </c>
      <c r="AH170" s="81">
        <v>-0.82306000000000001</v>
      </c>
      <c r="AI170" s="82">
        <v>0.50988999999999995</v>
      </c>
      <c r="AJ170" s="83">
        <v>0.25015999999999999</v>
      </c>
      <c r="AL170" s="89">
        <f t="array" ref="AL170:AN172">AH170:AJ172</f>
        <v>-0.82306000000000001</v>
      </c>
      <c r="AM170" s="90">
        <v>0.50988999999999995</v>
      </c>
      <c r="AN170" s="90">
        <v>0.25015999999999999</v>
      </c>
      <c r="AO170" s="90">
        <v>0</v>
      </c>
      <c r="AP170" s="90">
        <v>0</v>
      </c>
      <c r="AQ170" s="91">
        <v>0</v>
      </c>
      <c r="AR170" s="90">
        <v>0</v>
      </c>
      <c r="AS170" s="90">
        <v>0</v>
      </c>
      <c r="AT170" s="90">
        <v>0</v>
      </c>
      <c r="AU170" s="90">
        <v>0</v>
      </c>
      <c r="AV170" s="90">
        <v>0</v>
      </c>
      <c r="AW170" s="91">
        <v>0</v>
      </c>
    </row>
    <row r="171" spans="7:49">
      <c r="G171" s="92">
        <v>6.4000000000000005E-4</v>
      </c>
      <c r="H171">
        <v>3.6000000000000002E-4</v>
      </c>
      <c r="I171">
        <v>-9.3999999999999997E-4</v>
      </c>
      <c r="J171">
        <v>2.82E-3</v>
      </c>
      <c r="K171">
        <v>1.32E-3</v>
      </c>
      <c r="L171" s="93">
        <v>3.2399999999999998E-3</v>
      </c>
      <c r="M171">
        <v>0</v>
      </c>
      <c r="N171">
        <v>0</v>
      </c>
      <c r="O171">
        <v>0</v>
      </c>
      <c r="P171">
        <v>0</v>
      </c>
      <c r="Q171">
        <v>0</v>
      </c>
      <c r="R171" s="93">
        <v>0</v>
      </c>
      <c r="U171" s="92">
        <v>3.48422143997551E-7</v>
      </c>
      <c r="V171">
        <v>0.28671830278963195</v>
      </c>
      <c r="W171">
        <v>-2.4715264015928717E-8</v>
      </c>
      <c r="X171">
        <v>0</v>
      </c>
      <c r="Y171">
        <v>0</v>
      </c>
      <c r="Z171" s="93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93">
        <v>0</v>
      </c>
      <c r="AH171" s="84">
        <v>0.56508999999999998</v>
      </c>
      <c r="AI171" s="14">
        <v>0.69106000000000001</v>
      </c>
      <c r="AJ171" s="85">
        <v>0.45067000000000002</v>
      </c>
      <c r="AL171" s="92">
        <v>0.56508999999999998</v>
      </c>
      <c r="AM171">
        <v>0.69106000000000001</v>
      </c>
      <c r="AN171">
        <v>0.45067000000000002</v>
      </c>
      <c r="AO171">
        <v>0</v>
      </c>
      <c r="AP171">
        <v>0</v>
      </c>
      <c r="AQ171" s="93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93">
        <v>0</v>
      </c>
    </row>
    <row r="172" spans="7:49">
      <c r="G172" s="92">
        <v>2.5300000000000001E-3</v>
      </c>
      <c r="H172">
        <v>-9.5E-4</v>
      </c>
      <c r="I172">
        <v>-1.56E-3</v>
      </c>
      <c r="J172">
        <v>-4.7200000000000002E-3</v>
      </c>
      <c r="K172">
        <v>1.3799999999999999E-3</v>
      </c>
      <c r="L172" s="93">
        <v>-2.7899999999999999E-3</v>
      </c>
      <c r="M172">
        <v>0</v>
      </c>
      <c r="N172">
        <v>0</v>
      </c>
      <c r="O172">
        <v>0</v>
      </c>
      <c r="P172">
        <v>0</v>
      </c>
      <c r="Q172">
        <v>0</v>
      </c>
      <c r="R172" s="93">
        <v>0</v>
      </c>
      <c r="U172" s="92">
        <v>-1.1853864959956995E-6</v>
      </c>
      <c r="V172">
        <v>-2.471526400205093E-8</v>
      </c>
      <c r="W172">
        <v>0.28671794046156795</v>
      </c>
      <c r="X172">
        <v>0</v>
      </c>
      <c r="Y172">
        <v>0</v>
      </c>
      <c r="Z172" s="93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93">
        <v>0</v>
      </c>
      <c r="AH172" s="73">
        <v>5.6919999999999998E-2</v>
      </c>
      <c r="AI172" s="86">
        <v>0.51229000000000002</v>
      </c>
      <c r="AJ172" s="87">
        <v>-0.85692000000000002</v>
      </c>
      <c r="AL172" s="92">
        <v>5.6919999999999998E-2</v>
      </c>
      <c r="AM172">
        <v>0.51229000000000002</v>
      </c>
      <c r="AN172">
        <v>-0.85692000000000002</v>
      </c>
      <c r="AO172">
        <v>0</v>
      </c>
      <c r="AP172">
        <v>0</v>
      </c>
      <c r="AQ172" s="93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93">
        <v>0</v>
      </c>
    </row>
    <row r="173" spans="7:49">
      <c r="G173" s="92">
        <v>-3.3700000000000002E-3</v>
      </c>
      <c r="H173">
        <v>-2.8800000000000002E-3</v>
      </c>
      <c r="I173">
        <v>4.7400000000000003E-3</v>
      </c>
      <c r="J173">
        <v>-6.8500000000000002E-3</v>
      </c>
      <c r="K173">
        <v>-7.79E-3</v>
      </c>
      <c r="L173" s="93">
        <v>-8.2799999999999992E-3</v>
      </c>
      <c r="M173">
        <v>0</v>
      </c>
      <c r="N173">
        <v>0</v>
      </c>
      <c r="O173">
        <v>0</v>
      </c>
      <c r="P173">
        <v>0</v>
      </c>
      <c r="Q173">
        <v>0</v>
      </c>
      <c r="R173" s="93">
        <v>0</v>
      </c>
      <c r="U173" s="92">
        <v>0</v>
      </c>
      <c r="V173">
        <v>0</v>
      </c>
      <c r="W173">
        <v>0</v>
      </c>
      <c r="X173">
        <v>0.42182534890156503</v>
      </c>
      <c r="Y173">
        <v>-0.142575284096534</v>
      </c>
      <c r="Z173" s="93">
        <v>-2.5980708965903009E-2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93">
        <v>0</v>
      </c>
      <c r="AH173" s="14"/>
      <c r="AI173" s="14"/>
      <c r="AJ173" s="14"/>
      <c r="AL173" s="92">
        <v>0</v>
      </c>
      <c r="AM173">
        <v>0</v>
      </c>
      <c r="AN173">
        <v>0</v>
      </c>
      <c r="AO173">
        <f t="array" ref="AO173:AQ175">AH170:AJ172</f>
        <v>-0.82306000000000001</v>
      </c>
      <c r="AP173">
        <v>0.50988999999999995</v>
      </c>
      <c r="AQ173" s="93">
        <v>0.25015999999999999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 s="93">
        <v>0</v>
      </c>
    </row>
    <row r="174" spans="7:49">
      <c r="G174" s="92">
        <v>3.8899999999999998E-3</v>
      </c>
      <c r="H174">
        <v>-1.2999999999999999E-3</v>
      </c>
      <c r="I174">
        <v>-1.4E-3</v>
      </c>
      <c r="J174">
        <v>-7.7799999999999996E-3</v>
      </c>
      <c r="K174">
        <v>-9.1599999999999997E-3</v>
      </c>
      <c r="L174" s="93">
        <v>-3.2599999999999999E-3</v>
      </c>
      <c r="M174">
        <v>0</v>
      </c>
      <c r="N174">
        <v>0</v>
      </c>
      <c r="O174">
        <v>0</v>
      </c>
      <c r="P174">
        <v>0</v>
      </c>
      <c r="Q174">
        <v>0</v>
      </c>
      <c r="R174" s="93">
        <v>0</v>
      </c>
      <c r="U174" s="92">
        <v>0</v>
      </c>
      <c r="V174">
        <v>0</v>
      </c>
      <c r="W174">
        <v>0</v>
      </c>
      <c r="X174">
        <v>-0.14257528409653403</v>
      </c>
      <c r="Y174">
        <v>0.31480295582796602</v>
      </c>
      <c r="Z174" s="93">
        <v>-9.5996956715339865E-3</v>
      </c>
      <c r="AA174">
        <v>0</v>
      </c>
      <c r="AB174">
        <v>0</v>
      </c>
      <c r="AC174">
        <v>0</v>
      </c>
      <c r="AD174">
        <v>0</v>
      </c>
      <c r="AE174">
        <v>0</v>
      </c>
      <c r="AF174" s="93">
        <v>0</v>
      </c>
      <c r="AH174" s="81">
        <v>-0.82303999999999999</v>
      </c>
      <c r="AI174" s="82">
        <v>0.50990999999999997</v>
      </c>
      <c r="AJ174" s="83">
        <v>0.25019000000000002</v>
      </c>
      <c r="AL174" s="92">
        <v>0</v>
      </c>
      <c r="AM174">
        <v>0</v>
      </c>
      <c r="AN174">
        <v>0</v>
      </c>
      <c r="AO174">
        <v>0.56508999999999998</v>
      </c>
      <c r="AP174">
        <v>0.69106000000000001</v>
      </c>
      <c r="AQ174" s="93">
        <v>0.45067000000000002</v>
      </c>
      <c r="AR174">
        <v>0</v>
      </c>
      <c r="AS174">
        <v>0</v>
      </c>
      <c r="AT174">
        <v>0</v>
      </c>
      <c r="AU174">
        <v>0</v>
      </c>
      <c r="AV174">
        <v>0</v>
      </c>
      <c r="AW174" s="93">
        <v>0</v>
      </c>
    </row>
    <row r="175" spans="7:49">
      <c r="G175" s="94">
        <v>-1.65E-3</v>
      </c>
      <c r="H175" s="95">
        <v>-3.29E-3</v>
      </c>
      <c r="I175" s="95">
        <v>2.7899999999999999E-3</v>
      </c>
      <c r="J175" s="95">
        <v>-8.2400000000000008E-3</v>
      </c>
      <c r="K175" s="95">
        <v>-3.29E-3</v>
      </c>
      <c r="L175" s="96">
        <v>1.6000000000000001E-4</v>
      </c>
      <c r="M175">
        <v>0</v>
      </c>
      <c r="N175">
        <v>0</v>
      </c>
      <c r="O175">
        <v>0</v>
      </c>
      <c r="P175">
        <v>0</v>
      </c>
      <c r="Q175">
        <v>0</v>
      </c>
      <c r="R175" s="93">
        <v>0</v>
      </c>
      <c r="U175" s="94">
        <v>0</v>
      </c>
      <c r="V175" s="95">
        <v>0</v>
      </c>
      <c r="W175" s="95">
        <v>0</v>
      </c>
      <c r="X175" s="95">
        <v>-2.5980708965903005E-2</v>
      </c>
      <c r="Y175" s="95">
        <v>-9.5996956715340143E-3</v>
      </c>
      <c r="Z175" s="96">
        <v>0.24129611300755299</v>
      </c>
      <c r="AA175">
        <v>0</v>
      </c>
      <c r="AB175">
        <v>0</v>
      </c>
      <c r="AC175">
        <v>0</v>
      </c>
      <c r="AD175">
        <v>0</v>
      </c>
      <c r="AE175">
        <v>0</v>
      </c>
      <c r="AF175" s="93">
        <v>0</v>
      </c>
      <c r="AH175" s="84">
        <v>0.56510000000000005</v>
      </c>
      <c r="AI175" s="14">
        <v>0.69086000000000003</v>
      </c>
      <c r="AJ175" s="85">
        <v>0.45096999999999998</v>
      </c>
      <c r="AL175" s="94">
        <v>0</v>
      </c>
      <c r="AM175" s="95">
        <v>0</v>
      </c>
      <c r="AN175" s="95">
        <v>0</v>
      </c>
      <c r="AO175" s="95">
        <v>5.6919999999999998E-2</v>
      </c>
      <c r="AP175" s="95">
        <v>0.51229000000000002</v>
      </c>
      <c r="AQ175" s="96">
        <v>-0.85692000000000002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 s="93">
        <v>0</v>
      </c>
    </row>
    <row r="176" spans="7:49">
      <c r="G176" s="92">
        <v>-0.67925000000000002</v>
      </c>
      <c r="H176">
        <v>-9.8150000000000001E-2</v>
      </c>
      <c r="I176">
        <v>0.68738999999999995</v>
      </c>
      <c r="J176">
        <v>0.34534999999999999</v>
      </c>
      <c r="K176">
        <v>1.0501400000000001</v>
      </c>
      <c r="L176">
        <v>0.44252000000000002</v>
      </c>
      <c r="M176">
        <v>-2.2000000000000001E-3</v>
      </c>
      <c r="N176">
        <v>-6.4999999999999997E-4</v>
      </c>
      <c r="O176">
        <v>2.5200000000000001E-3</v>
      </c>
      <c r="P176">
        <v>-3.3800000000000002E-3</v>
      </c>
      <c r="Q176">
        <v>-3.9199999999999999E-3</v>
      </c>
      <c r="R176" s="93">
        <v>-1.65E-3</v>
      </c>
      <c r="U176" s="92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0.28671945116057596</v>
      </c>
      <c r="AB176">
        <v>1.3484154880033516E-6</v>
      </c>
      <c r="AC176">
        <v>1.5404605439792163E-6</v>
      </c>
      <c r="AD176">
        <v>0</v>
      </c>
      <c r="AE176">
        <v>0</v>
      </c>
      <c r="AF176" s="93">
        <v>0</v>
      </c>
      <c r="AH176" s="73">
        <v>5.7110000000000001E-2</v>
      </c>
      <c r="AI176" s="86">
        <v>0.51256000000000002</v>
      </c>
      <c r="AJ176" s="87">
        <v>-0.85675000000000001</v>
      </c>
      <c r="AL176" s="9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89">
        <f t="array" ref="AR176:AT178">AH174:AJ176</f>
        <v>-0.82303999999999999</v>
      </c>
      <c r="AS176" s="90">
        <v>0.50990999999999997</v>
      </c>
      <c r="AT176" s="90">
        <v>0.25019000000000002</v>
      </c>
      <c r="AU176" s="90">
        <v>0</v>
      </c>
      <c r="AV176" s="90">
        <v>0</v>
      </c>
      <c r="AW176" s="91">
        <v>0</v>
      </c>
    </row>
    <row r="177" spans="7:51">
      <c r="G177" s="92">
        <v>-0.15590999999999999</v>
      </c>
      <c r="H177">
        <v>-0.13458000000000001</v>
      </c>
      <c r="I177">
        <v>0.106</v>
      </c>
      <c r="J177">
        <v>-0.24263999999999999</v>
      </c>
      <c r="K177">
        <v>0.13458000000000001</v>
      </c>
      <c r="L177">
        <v>-7.349E-2</v>
      </c>
      <c r="M177">
        <v>-6.4000000000000005E-4</v>
      </c>
      <c r="N177">
        <v>3.6000000000000002E-4</v>
      </c>
      <c r="O177">
        <v>9.3999999999999997E-4</v>
      </c>
      <c r="P177">
        <v>2.82E-3</v>
      </c>
      <c r="Q177">
        <v>-1.32E-3</v>
      </c>
      <c r="R177" s="93">
        <v>3.2399999999999998E-3</v>
      </c>
      <c r="U177" s="92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1.3484154879755961E-6</v>
      </c>
      <c r="AB177">
        <v>0.28671985391616001</v>
      </c>
      <c r="AC177">
        <v>3.3016094720117461E-6</v>
      </c>
      <c r="AD177">
        <v>0</v>
      </c>
      <c r="AE177">
        <v>0</v>
      </c>
      <c r="AF177" s="93">
        <v>0</v>
      </c>
      <c r="AH177" s="94"/>
      <c r="AI177" s="95"/>
      <c r="AJ177" s="96"/>
      <c r="AL177" s="9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92">
        <v>0.56510000000000005</v>
      </c>
      <c r="AS177">
        <v>0.69086000000000003</v>
      </c>
      <c r="AT177">
        <v>0.45096999999999998</v>
      </c>
      <c r="AU177">
        <v>0</v>
      </c>
      <c r="AV177">
        <v>0</v>
      </c>
      <c r="AW177" s="93">
        <v>0</v>
      </c>
    </row>
    <row r="178" spans="7:51">
      <c r="G178" s="92">
        <v>0.66496999999999995</v>
      </c>
      <c r="H178">
        <v>6.8729999999999999E-2</v>
      </c>
      <c r="I178">
        <v>-0.71357999999999999</v>
      </c>
      <c r="J178">
        <v>-0.39815</v>
      </c>
      <c r="K178">
        <v>-0.90351000000000004</v>
      </c>
      <c r="L178">
        <v>-0.48969000000000001</v>
      </c>
      <c r="M178">
        <v>2.5300000000000001E-3</v>
      </c>
      <c r="N178">
        <v>9.5E-4</v>
      </c>
      <c r="O178">
        <v>-1.56E-3</v>
      </c>
      <c r="P178">
        <v>4.7200000000000002E-3</v>
      </c>
      <c r="Q178">
        <v>1.3799999999999999E-3</v>
      </c>
      <c r="R178" s="93">
        <v>2.7899999999999999E-3</v>
      </c>
      <c r="U178" s="92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1.5404605439930941E-6</v>
      </c>
      <c r="AB178">
        <v>3.3016094720117461E-6</v>
      </c>
      <c r="AC178">
        <v>0.28671996221030399</v>
      </c>
      <c r="AD178">
        <v>0</v>
      </c>
      <c r="AE178">
        <v>0</v>
      </c>
      <c r="AF178" s="93">
        <v>0</v>
      </c>
      <c r="AL178" s="9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92">
        <v>5.7110000000000001E-2</v>
      </c>
      <c r="AS178">
        <v>0.51256000000000002</v>
      </c>
      <c r="AT178">
        <v>-0.85675000000000001</v>
      </c>
      <c r="AU178">
        <v>0</v>
      </c>
      <c r="AV178">
        <v>0</v>
      </c>
      <c r="AW178" s="93">
        <v>0</v>
      </c>
    </row>
    <row r="179" spans="7:51">
      <c r="G179" s="92">
        <v>-0.49113000000000001</v>
      </c>
      <c r="H179">
        <v>-2.726E-2</v>
      </c>
      <c r="I179">
        <v>0.65247999999999995</v>
      </c>
      <c r="J179">
        <v>0.27981</v>
      </c>
      <c r="K179">
        <v>0.79810000000000003</v>
      </c>
      <c r="L179">
        <v>0.37295</v>
      </c>
      <c r="M179">
        <v>3.3700000000000002E-3</v>
      </c>
      <c r="N179">
        <v>-2.8800000000000002E-3</v>
      </c>
      <c r="O179">
        <v>-4.7400000000000003E-3</v>
      </c>
      <c r="P179">
        <v>-6.8500000000000002E-3</v>
      </c>
      <c r="Q179">
        <v>7.79E-3</v>
      </c>
      <c r="R179" s="93">
        <v>-8.2799999999999992E-3</v>
      </c>
      <c r="U179" s="92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0.42181612174541006</v>
      </c>
      <c r="AE179">
        <v>-0.142569039443669</v>
      </c>
      <c r="AF179" s="93">
        <v>-2.6027441762374016E-2</v>
      </c>
      <c r="AL179" s="9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92">
        <v>0</v>
      </c>
      <c r="AS179">
        <v>0</v>
      </c>
      <c r="AT179">
        <v>0</v>
      </c>
      <c r="AU179">
        <f t="array" ref="AU179:AW181">AH174:AJ176</f>
        <v>-0.82303999999999999</v>
      </c>
      <c r="AV179">
        <v>0.50990999999999997</v>
      </c>
      <c r="AW179" s="93">
        <v>0.25019000000000002</v>
      </c>
    </row>
    <row r="180" spans="7:51">
      <c r="G180" s="92">
        <v>0.32625999999999999</v>
      </c>
      <c r="H180">
        <v>-0.17568</v>
      </c>
      <c r="I180">
        <v>-0.70672999999999997</v>
      </c>
      <c r="J180">
        <v>-0.54654999999999998</v>
      </c>
      <c r="K180">
        <v>-0.99951999999999996</v>
      </c>
      <c r="L180">
        <v>-0.22466</v>
      </c>
      <c r="M180">
        <v>3.8899999999999998E-3</v>
      </c>
      <c r="N180">
        <v>1.2999999999999999E-3</v>
      </c>
      <c r="O180">
        <v>-1.4E-3</v>
      </c>
      <c r="P180">
        <v>7.7799999999999996E-3</v>
      </c>
      <c r="Q180">
        <v>-9.1599999999999997E-3</v>
      </c>
      <c r="R180" s="93">
        <v>3.2599999999999999E-3</v>
      </c>
      <c r="U180" s="92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-0.14256903944366905</v>
      </c>
      <c r="AE180">
        <v>0.31482156743850104</v>
      </c>
      <c r="AF180" s="93">
        <v>-9.5721943292979839E-3</v>
      </c>
      <c r="AL180" s="9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92">
        <v>0</v>
      </c>
      <c r="AS180">
        <v>0</v>
      </c>
      <c r="AT180">
        <v>0</v>
      </c>
      <c r="AU180">
        <v>0.56510000000000005</v>
      </c>
      <c r="AV180">
        <v>0.69086000000000003</v>
      </c>
      <c r="AW180" s="93">
        <v>0.45096999999999998</v>
      </c>
    </row>
    <row r="181" spans="7:51">
      <c r="G181" s="94">
        <v>-0.77988000000000002</v>
      </c>
      <c r="H181" s="95">
        <v>-3.8019999999999998E-2</v>
      </c>
      <c r="I181" s="95">
        <v>0.81167</v>
      </c>
      <c r="J181" s="95">
        <v>0.60102</v>
      </c>
      <c r="K181" s="95">
        <v>1.26146</v>
      </c>
      <c r="L181" s="95">
        <v>0.54557</v>
      </c>
      <c r="M181" s="95">
        <v>1.65E-3</v>
      </c>
      <c r="N181" s="95">
        <v>-3.29E-3</v>
      </c>
      <c r="O181" s="95">
        <v>-2.7899999999999999E-3</v>
      </c>
      <c r="P181" s="95">
        <v>-8.2400000000000008E-3</v>
      </c>
      <c r="Q181" s="95">
        <v>3.29E-3</v>
      </c>
      <c r="R181" s="96">
        <v>1.6000000000000001E-4</v>
      </c>
      <c r="U181" s="94">
        <v>0</v>
      </c>
      <c r="V181" s="95">
        <v>0</v>
      </c>
      <c r="W181" s="95">
        <v>0</v>
      </c>
      <c r="X181" s="95">
        <v>0</v>
      </c>
      <c r="Y181" s="95">
        <v>0</v>
      </c>
      <c r="Z181" s="95">
        <v>0</v>
      </c>
      <c r="AA181" s="95">
        <v>0</v>
      </c>
      <c r="AB181" s="95">
        <v>0</v>
      </c>
      <c r="AC181" s="95">
        <v>0</v>
      </c>
      <c r="AD181" s="95">
        <v>-2.6027441762374006E-2</v>
      </c>
      <c r="AE181" s="95">
        <v>-9.5721943292979977E-3</v>
      </c>
      <c r="AF181" s="96">
        <v>0.24128946997761</v>
      </c>
      <c r="AL181" s="94">
        <v>0</v>
      </c>
      <c r="AM181" s="95">
        <v>0</v>
      </c>
      <c r="AN181" s="95">
        <v>0</v>
      </c>
      <c r="AO181" s="95">
        <v>0</v>
      </c>
      <c r="AP181" s="95">
        <v>0</v>
      </c>
      <c r="AQ181" s="95">
        <v>0</v>
      </c>
      <c r="AR181" s="94">
        <v>0</v>
      </c>
      <c r="AS181" s="95">
        <v>0</v>
      </c>
      <c r="AT181" s="95">
        <v>0</v>
      </c>
      <c r="AU181" s="95">
        <v>5.7110000000000001E-2</v>
      </c>
      <c r="AV181" s="95">
        <v>0.51256000000000002</v>
      </c>
      <c r="AW181" s="96">
        <v>-0.85675000000000001</v>
      </c>
    </row>
    <row r="183" spans="7:51">
      <c r="G183" t="s">
        <v>24</v>
      </c>
      <c r="H183">
        <v>13</v>
      </c>
      <c r="U183" t="s">
        <v>25</v>
      </c>
      <c r="AL183" t="s">
        <v>5</v>
      </c>
      <c r="AY183" t="s">
        <v>25</v>
      </c>
    </row>
    <row r="184" spans="7:51">
      <c r="G184" s="89">
        <v>4.2962199999999999</v>
      </c>
      <c r="H184" s="90">
        <v>1.6644800000000002</v>
      </c>
      <c r="I184" s="90">
        <v>-1.2300599999999995</v>
      </c>
      <c r="J184" s="90">
        <v>1.2100000000000374E-3</v>
      </c>
      <c r="K184" s="90">
        <v>-9.3999999999994088E-4</v>
      </c>
      <c r="L184" s="91">
        <v>-1.5800000000000258E-3</v>
      </c>
      <c r="M184" s="90">
        <v>-0.67925000000000002</v>
      </c>
      <c r="N184" s="90">
        <v>9.8150000000000001E-2</v>
      </c>
      <c r="O184" s="90">
        <v>0.68738999999999995</v>
      </c>
      <c r="P184" s="90">
        <v>-0.34534999999999999</v>
      </c>
      <c r="Q184" s="90">
        <v>1.0501400000000001</v>
      </c>
      <c r="R184" s="91">
        <v>-0.44252000000000002</v>
      </c>
      <c r="U184" s="89">
        <v>1.03762</v>
      </c>
      <c r="V184" s="90">
        <v>1.53302</v>
      </c>
      <c r="W184" s="90">
        <v>1.4843200000000001</v>
      </c>
      <c r="X184" s="90">
        <v>1.2099999999999899E-3</v>
      </c>
      <c r="Y184" s="90">
        <v>-9.3999999999999596E-4</v>
      </c>
      <c r="Z184" s="90">
        <v>-1.5799999999999701E-3</v>
      </c>
      <c r="AA184" s="90">
        <v>2.5793499999999998</v>
      </c>
      <c r="AB184" s="90">
        <v>0.22961000000000001</v>
      </c>
      <c r="AC184" s="90">
        <v>-2.0269900000000001</v>
      </c>
      <c r="AD184" s="90">
        <v>-0.34534999999999999</v>
      </c>
      <c r="AE184" s="90">
        <v>1.0501400000000001</v>
      </c>
      <c r="AF184" s="91">
        <v>-0.44252000000000002</v>
      </c>
      <c r="AH184" s="89">
        <v>-0.82311999999999996</v>
      </c>
      <c r="AI184" s="90">
        <v>0.51046000000000002</v>
      </c>
      <c r="AJ184" s="91">
        <v>0.24879999999999999</v>
      </c>
      <c r="AL184" s="89">
        <f t="array" ref="AL184:AN186">AH184:AJ186</f>
        <v>-0.82311999999999996</v>
      </c>
      <c r="AM184" s="90">
        <v>0.51046000000000002</v>
      </c>
      <c r="AN184" s="90">
        <v>0.24879999999999999</v>
      </c>
      <c r="AO184" s="90">
        <v>0</v>
      </c>
      <c r="AP184" s="90">
        <v>0</v>
      </c>
      <c r="AQ184" s="91">
        <v>0</v>
      </c>
      <c r="AR184" s="90">
        <v>0</v>
      </c>
      <c r="AS184" s="90">
        <v>0</v>
      </c>
      <c r="AT184" s="90">
        <v>0</v>
      </c>
      <c r="AU184" s="90">
        <v>0</v>
      </c>
      <c r="AV184" s="90">
        <v>0</v>
      </c>
      <c r="AW184" s="91">
        <v>0</v>
      </c>
    </row>
    <row r="185" spans="7:51">
      <c r="G185" s="92">
        <v>1.4015599999999999</v>
      </c>
      <c r="H185">
        <v>3.2565399999999998</v>
      </c>
      <c r="I185">
        <v>1.0703700000000005</v>
      </c>
      <c r="J185">
        <v>2.239999999999992E-3</v>
      </c>
      <c r="K185">
        <v>-1.3400000000000287E-3</v>
      </c>
      <c r="L185" s="93">
        <v>-2.0899999999999218E-3</v>
      </c>
      <c r="M185">
        <v>0.15590999999999999</v>
      </c>
      <c r="N185">
        <v>-0.13458000000000001</v>
      </c>
      <c r="O185">
        <v>-0.106</v>
      </c>
      <c r="P185">
        <v>-0.24263999999999999</v>
      </c>
      <c r="Q185">
        <v>-0.13458000000000001</v>
      </c>
      <c r="R185" s="93">
        <v>-7.349E-2</v>
      </c>
      <c r="U185" s="92">
        <v>1.53302</v>
      </c>
      <c r="V185">
        <v>2.5030600000000001</v>
      </c>
      <c r="W185">
        <v>0.98365000000000002</v>
      </c>
      <c r="X185">
        <v>2.2400000000000202E-3</v>
      </c>
      <c r="Y185">
        <v>-1.34000000000001E-3</v>
      </c>
      <c r="Z185">
        <v>-2.0899999999998099E-3</v>
      </c>
      <c r="AA185">
        <v>2.445E-2</v>
      </c>
      <c r="AB185">
        <v>0.61890000000000001</v>
      </c>
      <c r="AC185">
        <v>-1.9279999999999999E-2</v>
      </c>
      <c r="AD185">
        <v>-0.24263999999999999</v>
      </c>
      <c r="AE185">
        <v>-0.13458000000000001</v>
      </c>
      <c r="AF185" s="93">
        <v>-7.349E-2</v>
      </c>
      <c r="AH185" s="92">
        <v>0.56489999999999996</v>
      </c>
      <c r="AI185">
        <v>0.69133</v>
      </c>
      <c r="AJ185" s="93">
        <v>0.45050000000000001</v>
      </c>
      <c r="AL185" s="92">
        <v>0.56489999999999996</v>
      </c>
      <c r="AM185">
        <v>0.69133</v>
      </c>
      <c r="AN185">
        <v>0.45050000000000001</v>
      </c>
      <c r="AO185">
        <v>0</v>
      </c>
      <c r="AP185">
        <v>0</v>
      </c>
      <c r="AQ185" s="93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93">
        <v>0</v>
      </c>
    </row>
    <row r="186" spans="7:51">
      <c r="G186" s="92">
        <v>-1.2300599999999995</v>
      </c>
      <c r="H186">
        <v>0.89693000000000023</v>
      </c>
      <c r="I186">
        <v>4.9941800000000001</v>
      </c>
      <c r="J186">
        <v>1.6599999999999948E-3</v>
      </c>
      <c r="K186">
        <v>-3.7000000000009248E-4</v>
      </c>
      <c r="L186" s="93">
        <v>-1.800000000001245E-4</v>
      </c>
      <c r="M186">
        <v>0.66496999999999995</v>
      </c>
      <c r="N186">
        <v>-6.8729999999999999E-2</v>
      </c>
      <c r="O186">
        <v>-0.71357999999999999</v>
      </c>
      <c r="P186">
        <v>0.39815</v>
      </c>
      <c r="Q186">
        <v>-0.90351000000000004</v>
      </c>
      <c r="R186" s="93">
        <v>0.48969000000000001</v>
      </c>
      <c r="U186" s="92">
        <v>1.4843200000000001</v>
      </c>
      <c r="V186">
        <v>0.98365000000000002</v>
      </c>
      <c r="W186">
        <v>2.1149</v>
      </c>
      <c r="X186">
        <v>1.65999999999999E-3</v>
      </c>
      <c r="Y186">
        <v>-3.7000000000000899E-4</v>
      </c>
      <c r="Z186">
        <v>-1.8000000000001299E-4</v>
      </c>
      <c r="AA186">
        <v>-2.04941</v>
      </c>
      <c r="AB186">
        <v>-0.15545</v>
      </c>
      <c r="AC186">
        <v>2.1657000000000002</v>
      </c>
      <c r="AD186">
        <v>0.39815</v>
      </c>
      <c r="AE186">
        <v>-0.90351000000000004</v>
      </c>
      <c r="AF186" s="93">
        <v>0.48969000000000001</v>
      </c>
      <c r="AH186" s="94">
        <v>5.7959999999999998E-2</v>
      </c>
      <c r="AI186" s="95">
        <v>0.51136000000000004</v>
      </c>
      <c r="AJ186" s="96">
        <v>-0.85741000000000001</v>
      </c>
      <c r="AL186" s="92">
        <v>5.7959999999999998E-2</v>
      </c>
      <c r="AM186">
        <v>0.51136000000000004</v>
      </c>
      <c r="AN186">
        <v>-0.85741000000000001</v>
      </c>
      <c r="AO186">
        <v>0</v>
      </c>
      <c r="AP186">
        <v>0</v>
      </c>
      <c r="AQ186" s="93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93">
        <v>0</v>
      </c>
    </row>
    <row r="187" spans="7:51">
      <c r="G187" s="92">
        <v>1.2100000000000513E-3</v>
      </c>
      <c r="H187">
        <v>2.2399999999999989E-3</v>
      </c>
      <c r="I187">
        <v>1.6599999999999944E-3</v>
      </c>
      <c r="J187">
        <v>4.9677499999999997</v>
      </c>
      <c r="K187">
        <v>1.53549</v>
      </c>
      <c r="L187" s="93">
        <v>0.90132000000000001</v>
      </c>
      <c r="M187">
        <v>0.49113000000000001</v>
      </c>
      <c r="N187">
        <v>-2.726E-2</v>
      </c>
      <c r="O187">
        <v>-0.65247999999999995</v>
      </c>
      <c r="P187">
        <v>0.27981</v>
      </c>
      <c r="Q187">
        <v>-0.79810000000000003</v>
      </c>
      <c r="R187" s="93">
        <v>0.37295</v>
      </c>
      <c r="U187" s="92">
        <v>1.2099999999999899E-3</v>
      </c>
      <c r="V187">
        <v>2.2400000000000202E-3</v>
      </c>
      <c r="W187">
        <v>1.6599999999998801E-3</v>
      </c>
      <c r="X187">
        <v>4.36374</v>
      </c>
      <c r="Y187">
        <v>1.55202</v>
      </c>
      <c r="Z187">
        <v>1.40042</v>
      </c>
      <c r="AA187">
        <v>0.49113000000000001</v>
      </c>
      <c r="AB187">
        <v>-2.726E-2</v>
      </c>
      <c r="AC187">
        <v>-0.65247999999999995</v>
      </c>
      <c r="AD187">
        <v>0.27981</v>
      </c>
      <c r="AE187">
        <v>-0.79810000000000003</v>
      </c>
      <c r="AF187" s="93">
        <v>0.37295</v>
      </c>
      <c r="AL187" s="92">
        <v>0</v>
      </c>
      <c r="AM187">
        <v>0</v>
      </c>
      <c r="AN187">
        <v>0</v>
      </c>
      <c r="AO187">
        <f t="array" ref="AO187:AQ189">AH184:AJ186</f>
        <v>-0.82311999999999996</v>
      </c>
      <c r="AP187">
        <v>0.51046000000000002</v>
      </c>
      <c r="AQ187" s="93">
        <v>0.24879999999999999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93">
        <v>0</v>
      </c>
    </row>
    <row r="188" spans="7:51">
      <c r="G188" s="92">
        <v>-9.3999999999994088E-4</v>
      </c>
      <c r="H188">
        <v>-1.339999999999994E-3</v>
      </c>
      <c r="I188">
        <v>-3.7000000000009291E-4</v>
      </c>
      <c r="J188">
        <v>1.53549</v>
      </c>
      <c r="K188">
        <v>6.8489000000000004</v>
      </c>
      <c r="L188" s="93">
        <v>2.1589</v>
      </c>
      <c r="M188">
        <v>0.32625999999999999</v>
      </c>
      <c r="N188">
        <v>0.17568</v>
      </c>
      <c r="O188">
        <v>-0.70672999999999997</v>
      </c>
      <c r="P188">
        <v>0.54654999999999998</v>
      </c>
      <c r="Q188">
        <v>-0.99951999999999996</v>
      </c>
      <c r="R188" s="93">
        <v>0.22466</v>
      </c>
      <c r="U188" s="92">
        <v>-9.3999999999999596E-4</v>
      </c>
      <c r="V188">
        <v>-1.34000000000001E-3</v>
      </c>
      <c r="W188">
        <v>-3.7000000000000899E-4</v>
      </c>
      <c r="X188">
        <v>1.55202</v>
      </c>
      <c r="Y188">
        <v>5.9774200000000004</v>
      </c>
      <c r="Z188">
        <v>3.05837</v>
      </c>
      <c r="AA188">
        <v>0.32625999999999999</v>
      </c>
      <c r="AB188">
        <v>0.17568</v>
      </c>
      <c r="AC188">
        <v>-0.70672999999999997</v>
      </c>
      <c r="AD188">
        <v>0.54654999999999998</v>
      </c>
      <c r="AE188">
        <v>-0.99951999999999996</v>
      </c>
      <c r="AF188" s="93">
        <v>0.22466</v>
      </c>
      <c r="AL188" s="92">
        <v>0</v>
      </c>
      <c r="AM188">
        <v>0</v>
      </c>
      <c r="AN188">
        <v>0</v>
      </c>
      <c r="AO188">
        <v>0.56489999999999996</v>
      </c>
      <c r="AP188">
        <v>0.69133</v>
      </c>
      <c r="AQ188" s="93">
        <v>0.45050000000000001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93">
        <v>0</v>
      </c>
    </row>
    <row r="189" spans="7:51" ht="15" thickBot="1">
      <c r="G189" s="94">
        <v>-1.5800000000000258E-3</v>
      </c>
      <c r="H189" s="95">
        <v>-2.0899999999999253E-3</v>
      </c>
      <c r="I189" s="95">
        <v>-1.7999999999995667E-4</v>
      </c>
      <c r="J189" s="95">
        <v>0.90132000000000001</v>
      </c>
      <c r="K189" s="95">
        <v>2.1589</v>
      </c>
      <c r="L189" s="96">
        <v>6.3514099999999996</v>
      </c>
      <c r="M189">
        <v>0.77988000000000002</v>
      </c>
      <c r="N189">
        <v>-3.8019999999999998E-2</v>
      </c>
      <c r="O189">
        <v>-0.81167</v>
      </c>
      <c r="P189">
        <v>0.60102</v>
      </c>
      <c r="Q189">
        <v>-1.26146</v>
      </c>
      <c r="R189" s="93">
        <v>0.54557</v>
      </c>
      <c r="U189" s="92">
        <v>-1.5799999999999701E-3</v>
      </c>
      <c r="V189">
        <v>-2.0899999999998099E-3</v>
      </c>
      <c r="W189">
        <v>-1.8000000000001299E-4</v>
      </c>
      <c r="X189">
        <v>1.40042</v>
      </c>
      <c r="Y189">
        <v>3.05837</v>
      </c>
      <c r="Z189">
        <v>7.04047</v>
      </c>
      <c r="AA189">
        <v>0.77988000000000002</v>
      </c>
      <c r="AB189">
        <v>-3.8019999999999998E-2</v>
      </c>
      <c r="AC189">
        <v>-0.81167</v>
      </c>
      <c r="AD189">
        <v>0.60102</v>
      </c>
      <c r="AE189">
        <v>-1.26146</v>
      </c>
      <c r="AF189" s="93">
        <v>0.54557</v>
      </c>
      <c r="AH189" s="89"/>
      <c r="AI189" s="90"/>
      <c r="AJ189" s="91"/>
      <c r="AL189" s="94">
        <v>0</v>
      </c>
      <c r="AM189" s="95">
        <v>0</v>
      </c>
      <c r="AN189" s="95">
        <v>0</v>
      </c>
      <c r="AO189" s="95">
        <v>5.7959999999999998E-2</v>
      </c>
      <c r="AP189" s="95">
        <v>0.51136000000000004</v>
      </c>
      <c r="AQ189" s="96">
        <v>-0.85741000000000001</v>
      </c>
      <c r="AR189">
        <v>0</v>
      </c>
      <c r="AS189">
        <v>0</v>
      </c>
      <c r="AT189">
        <v>0</v>
      </c>
      <c r="AU189">
        <v>0</v>
      </c>
      <c r="AV189">
        <v>0</v>
      </c>
      <c r="AW189" s="93">
        <v>0</v>
      </c>
    </row>
    <row r="190" spans="7:51">
      <c r="G190" s="92">
        <v>-0.67925000000000002</v>
      </c>
      <c r="H190">
        <v>0.15590999999999999</v>
      </c>
      <c r="I190">
        <v>0.66496999999999995</v>
      </c>
      <c r="J190">
        <v>0.49113000000000001</v>
      </c>
      <c r="K190">
        <v>0.32625999999999999</v>
      </c>
      <c r="L190">
        <v>0.77988000000000002</v>
      </c>
      <c r="M190" s="89">
        <v>4.2962199999999999</v>
      </c>
      <c r="N190" s="90">
        <v>-1.6644800000000002</v>
      </c>
      <c r="O190" s="91">
        <v>-1.2300599999999995</v>
      </c>
      <c r="P190" s="89">
        <v>-1.2100000000000374E-3</v>
      </c>
      <c r="Q190" s="90">
        <v>-9.3999999999994088E-4</v>
      </c>
      <c r="R190" s="91">
        <v>1.5800000000000258E-3</v>
      </c>
      <c r="U190" s="92">
        <v>2.5793499999999998</v>
      </c>
      <c r="V190">
        <v>2.445E-2</v>
      </c>
      <c r="W190">
        <v>-2.04941</v>
      </c>
      <c r="X190">
        <v>0.49113000000000001</v>
      </c>
      <c r="Y190">
        <v>0.32625999999999999</v>
      </c>
      <c r="Z190">
        <v>0.77988000000000002</v>
      </c>
      <c r="AA190">
        <v>5.3411400000000002</v>
      </c>
      <c r="AB190">
        <v>-1.6787300000000001</v>
      </c>
      <c r="AC190">
        <v>-1.4083399999999999</v>
      </c>
      <c r="AD190">
        <v>0.52851999999999999</v>
      </c>
      <c r="AE190">
        <v>-0.56047000000000002</v>
      </c>
      <c r="AF190" s="93">
        <v>2.1780000000000001E-2</v>
      </c>
      <c r="AH190" s="92"/>
      <c r="AJ190" s="93"/>
      <c r="AL190" s="9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89">
        <f t="array" ref="AR190:AT192">AH188:AJ190</f>
        <v>0</v>
      </c>
      <c r="AS190" s="90">
        <v>0</v>
      </c>
      <c r="AT190" s="90">
        <v>0</v>
      </c>
      <c r="AU190" s="90">
        <v>0</v>
      </c>
      <c r="AV190" s="90">
        <v>0</v>
      </c>
      <c r="AW190" s="91">
        <v>0</v>
      </c>
    </row>
    <row r="191" spans="7:51" ht="15" thickBot="1">
      <c r="G191" s="92">
        <v>9.8150000000000001E-2</v>
      </c>
      <c r="H191">
        <v>-0.13458000000000001</v>
      </c>
      <c r="I191">
        <v>-6.8729999999999999E-2</v>
      </c>
      <c r="J191">
        <v>-2.726E-2</v>
      </c>
      <c r="K191">
        <v>0.17568</v>
      </c>
      <c r="L191">
        <v>-3.8019999999999998E-2</v>
      </c>
      <c r="M191" s="92">
        <v>-1.4015599999999999</v>
      </c>
      <c r="N191" s="114">
        <v>3.2565399999999998</v>
      </c>
      <c r="O191" s="93">
        <v>-1.0703700000000005</v>
      </c>
      <c r="P191" s="92">
        <v>2.239999999999992E-3</v>
      </c>
      <c r="Q191" s="114">
        <v>1.3400000000000287E-3</v>
      </c>
      <c r="R191" s="93">
        <v>-2.0899999999999218E-3</v>
      </c>
      <c r="U191" s="92">
        <v>0.22961000000000001</v>
      </c>
      <c r="V191">
        <v>0.61890000000000001</v>
      </c>
      <c r="W191">
        <v>-0.15545</v>
      </c>
      <c r="X191">
        <v>-2.726E-2</v>
      </c>
      <c r="Y191">
        <v>0.17568</v>
      </c>
      <c r="Z191">
        <v>-3.8019999999999998E-2</v>
      </c>
      <c r="AA191">
        <v>-1.6787300000000001</v>
      </c>
      <c r="AB191">
        <v>3.7378200000000001</v>
      </c>
      <c r="AC191">
        <v>-0.62194000000000005</v>
      </c>
      <c r="AD191">
        <v>-0.11781999999999999</v>
      </c>
      <c r="AE191">
        <v>0.23768</v>
      </c>
      <c r="AF191" s="93">
        <v>-8.3099999999999993E-2</v>
      </c>
      <c r="AH191" s="94"/>
      <c r="AI191" s="95"/>
      <c r="AJ191" s="96"/>
      <c r="AL191" s="9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92">
        <v>0</v>
      </c>
      <c r="AS191">
        <v>0</v>
      </c>
      <c r="AT191">
        <v>0</v>
      </c>
      <c r="AU191">
        <v>0</v>
      </c>
      <c r="AV191">
        <v>0</v>
      </c>
      <c r="AW191" s="93">
        <v>0</v>
      </c>
    </row>
    <row r="192" spans="7:51" ht="15" thickBot="1">
      <c r="G192" s="92">
        <v>0.68738999999999995</v>
      </c>
      <c r="H192">
        <v>-0.106</v>
      </c>
      <c r="I192">
        <v>-0.71357999999999999</v>
      </c>
      <c r="J192">
        <v>-0.65247999999999995</v>
      </c>
      <c r="K192">
        <v>-0.70672999999999997</v>
      </c>
      <c r="L192">
        <v>-0.81167</v>
      </c>
      <c r="M192" s="92">
        <v>-1.2300599999999995</v>
      </c>
      <c r="N192" s="114">
        <v>-0.89693000000000023</v>
      </c>
      <c r="O192" s="93">
        <v>4.9941800000000001</v>
      </c>
      <c r="P192" s="94">
        <v>-1.6599999999999948E-3</v>
      </c>
      <c r="Q192" s="95">
        <v>-3.7000000000009248E-4</v>
      </c>
      <c r="R192" s="96">
        <v>1.800000000001245E-4</v>
      </c>
      <c r="U192" s="92">
        <v>-2.0269900000000001</v>
      </c>
      <c r="V192">
        <v>-1.9279999999999999E-2</v>
      </c>
      <c r="W192">
        <v>2.1657000000000002</v>
      </c>
      <c r="X192">
        <v>-0.65247999999999995</v>
      </c>
      <c r="Y192">
        <v>-0.70672999999999997</v>
      </c>
      <c r="Z192">
        <v>-0.81167</v>
      </c>
      <c r="AA192">
        <v>-1.4083399999999999</v>
      </c>
      <c r="AB192">
        <v>-0.62194000000000005</v>
      </c>
      <c r="AC192">
        <v>5.1744500000000002</v>
      </c>
      <c r="AD192">
        <v>-3.4029999999999998E-2</v>
      </c>
      <c r="AE192">
        <v>1.21261</v>
      </c>
      <c r="AF192" s="93">
        <v>-0.64515999999999996</v>
      </c>
      <c r="AL192" s="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92">
        <v>0</v>
      </c>
      <c r="AS192">
        <v>0</v>
      </c>
      <c r="AT192">
        <v>0</v>
      </c>
      <c r="AU192">
        <v>0</v>
      </c>
      <c r="AV192">
        <v>0</v>
      </c>
      <c r="AW192" s="93">
        <v>0</v>
      </c>
    </row>
    <row r="193" spans="7:49">
      <c r="G193" s="92">
        <v>-0.34534999999999999</v>
      </c>
      <c r="H193">
        <v>-0.24263999999999999</v>
      </c>
      <c r="I193">
        <v>0.39815</v>
      </c>
      <c r="J193">
        <v>0.27981</v>
      </c>
      <c r="K193">
        <v>0.54654999999999998</v>
      </c>
      <c r="L193">
        <v>0.60102</v>
      </c>
      <c r="M193" s="92">
        <v>-1.2100000000000513E-3</v>
      </c>
      <c r="N193" s="114">
        <v>2.2399999999999989E-3</v>
      </c>
      <c r="O193" s="93">
        <v>-1.6599999999999944E-3</v>
      </c>
      <c r="P193">
        <v>4.9677499999999997</v>
      </c>
      <c r="Q193">
        <v>-1.53549</v>
      </c>
      <c r="R193">
        <v>0.90132000000000001</v>
      </c>
      <c r="U193" s="92">
        <v>-0.34534999999999999</v>
      </c>
      <c r="V193">
        <v>-0.24263999999999999</v>
      </c>
      <c r="W193">
        <v>0.39815</v>
      </c>
      <c r="X193">
        <v>0.27981</v>
      </c>
      <c r="Y193">
        <v>0.54654999999999998</v>
      </c>
      <c r="Z193">
        <v>0.60102</v>
      </c>
      <c r="AA193">
        <v>0.52851999999999999</v>
      </c>
      <c r="AB193">
        <v>-0.11781999999999999</v>
      </c>
      <c r="AC193">
        <v>-3.4029999999999998E-2</v>
      </c>
      <c r="AD193">
        <v>5.2294799999999997</v>
      </c>
      <c r="AE193">
        <v>-1.9919100000000001</v>
      </c>
      <c r="AF193" s="93">
        <v>1.38961</v>
      </c>
      <c r="AL193" s="9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9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93">
        <v>0</v>
      </c>
    </row>
    <row r="194" spans="7:49">
      <c r="G194" s="92">
        <v>1.0501400000000001</v>
      </c>
      <c r="H194">
        <v>-0.13458000000000001</v>
      </c>
      <c r="I194">
        <v>-0.90351000000000004</v>
      </c>
      <c r="J194">
        <v>-0.79810000000000003</v>
      </c>
      <c r="K194">
        <v>-0.99951999999999996</v>
      </c>
      <c r="L194">
        <v>-1.26146</v>
      </c>
      <c r="M194" s="92">
        <v>-9.3999999999994088E-4</v>
      </c>
      <c r="N194" s="114">
        <v>1.339999999999994E-3</v>
      </c>
      <c r="O194" s="93">
        <v>-3.7000000000009291E-4</v>
      </c>
      <c r="P194">
        <v>-1.53549</v>
      </c>
      <c r="Q194">
        <v>6.8489000000000004</v>
      </c>
      <c r="R194">
        <v>-2.1589</v>
      </c>
      <c r="U194" s="92">
        <v>1.0501400000000001</v>
      </c>
      <c r="V194">
        <v>-0.13458000000000001</v>
      </c>
      <c r="W194">
        <v>-0.90351000000000004</v>
      </c>
      <c r="X194">
        <v>-0.79810000000000003</v>
      </c>
      <c r="Y194">
        <v>-0.99951999999999996</v>
      </c>
      <c r="Z194">
        <v>-1.26146</v>
      </c>
      <c r="AA194">
        <v>-0.56047000000000002</v>
      </c>
      <c r="AB194">
        <v>0.23768</v>
      </c>
      <c r="AC194">
        <v>1.21261</v>
      </c>
      <c r="AD194">
        <v>-1.9919100000000001</v>
      </c>
      <c r="AE194">
        <v>7.2428299999999997</v>
      </c>
      <c r="AF194" s="93">
        <v>-3.6754699999999998</v>
      </c>
      <c r="AL194" s="9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92">
        <v>0</v>
      </c>
      <c r="AS194">
        <v>0</v>
      </c>
      <c r="AT194">
        <v>0</v>
      </c>
      <c r="AU194">
        <v>0</v>
      </c>
      <c r="AV194">
        <v>0</v>
      </c>
      <c r="AW194" s="93">
        <v>0</v>
      </c>
    </row>
    <row r="195" spans="7:49" ht="15" thickBot="1">
      <c r="G195" s="94">
        <v>-0.44252000000000002</v>
      </c>
      <c r="H195" s="95">
        <v>-7.349E-2</v>
      </c>
      <c r="I195" s="95">
        <v>0.48969000000000001</v>
      </c>
      <c r="J195" s="95">
        <v>0.37295</v>
      </c>
      <c r="K195" s="95">
        <v>0.22466</v>
      </c>
      <c r="L195" s="95">
        <v>0.54557</v>
      </c>
      <c r="M195" s="94">
        <v>1.5800000000000258E-3</v>
      </c>
      <c r="N195" s="95">
        <v>-2.0899999999999253E-3</v>
      </c>
      <c r="O195" s="96">
        <v>1.7999999999995667E-4</v>
      </c>
      <c r="P195">
        <v>0.90132000000000001</v>
      </c>
      <c r="Q195">
        <v>-2.1589</v>
      </c>
      <c r="R195">
        <v>6.3514099999999996</v>
      </c>
      <c r="U195" s="94">
        <v>-0.44252000000000002</v>
      </c>
      <c r="V195" s="95">
        <v>-7.349E-2</v>
      </c>
      <c r="W195" s="95">
        <v>0.48969000000000001</v>
      </c>
      <c r="X195" s="95">
        <v>0.37295</v>
      </c>
      <c r="Y195" s="95">
        <v>0.22466</v>
      </c>
      <c r="Z195" s="95">
        <v>0.54557</v>
      </c>
      <c r="AA195" s="95">
        <v>2.1780000000000001E-2</v>
      </c>
      <c r="AB195" s="95">
        <v>-8.3099999999999993E-2</v>
      </c>
      <c r="AC195" s="95">
        <v>-0.64515999999999996</v>
      </c>
      <c r="AD195" s="95">
        <v>1.38961</v>
      </c>
      <c r="AE195" s="95">
        <v>-3.6754699999999998</v>
      </c>
      <c r="AF195" s="96">
        <v>7.9210399999999996</v>
      </c>
      <c r="AL195" s="94">
        <v>0</v>
      </c>
      <c r="AM195" s="95">
        <v>0</v>
      </c>
      <c r="AN195" s="95">
        <v>0</v>
      </c>
      <c r="AO195" s="95">
        <v>0</v>
      </c>
      <c r="AP195" s="95">
        <v>0</v>
      </c>
      <c r="AQ195" s="95">
        <v>0</v>
      </c>
      <c r="AR195" s="94">
        <v>0</v>
      </c>
      <c r="AS195" s="95">
        <v>0</v>
      </c>
      <c r="AT195" s="95">
        <v>0</v>
      </c>
      <c r="AU195" s="95">
        <v>0</v>
      </c>
      <c r="AV195" s="95">
        <v>0</v>
      </c>
      <c r="AW195" s="96">
        <v>0</v>
      </c>
    </row>
    <row r="197" spans="7:49">
      <c r="G197" s="112" t="s">
        <v>26</v>
      </c>
      <c r="H197">
        <v>12</v>
      </c>
      <c r="U197" s="112" t="s">
        <v>26</v>
      </c>
      <c r="V197">
        <v>12</v>
      </c>
    </row>
    <row r="198" spans="7:49">
      <c r="G198" s="89">
        <f t="array" ref="G198:R209">TRANSPOSE(G170:R181)</f>
        <v>-2.2000000000000001E-3</v>
      </c>
      <c r="H198" s="90">
        <v>6.4000000000000005E-4</v>
      </c>
      <c r="I198" s="90">
        <v>2.5300000000000001E-3</v>
      </c>
      <c r="J198" s="90">
        <v>-3.3700000000000002E-3</v>
      </c>
      <c r="K198" s="90">
        <v>3.8899999999999998E-3</v>
      </c>
      <c r="L198" s="91">
        <v>-1.65E-3</v>
      </c>
      <c r="M198" s="90">
        <v>-0.67925000000000002</v>
      </c>
      <c r="N198" s="90">
        <v>-0.15590999999999999</v>
      </c>
      <c r="O198" s="90">
        <v>0.66496999999999995</v>
      </c>
      <c r="P198" s="90">
        <v>-0.49113000000000001</v>
      </c>
      <c r="Q198" s="90">
        <v>0.32625999999999999</v>
      </c>
      <c r="R198" s="91">
        <v>-0.77988000000000002</v>
      </c>
      <c r="U198" s="89">
        <f t="array" ref="U198:AF209">TRANSPOSE(U170:AF181)</f>
        <v>0.28671873880473597</v>
      </c>
      <c r="V198" s="90">
        <v>3.48422143997551E-7</v>
      </c>
      <c r="W198" s="90">
        <v>-1.1853864959956995E-6</v>
      </c>
      <c r="X198" s="90">
        <v>0</v>
      </c>
      <c r="Y198" s="90">
        <v>0</v>
      </c>
      <c r="Z198" s="91">
        <v>0</v>
      </c>
      <c r="AA198" s="90">
        <v>0</v>
      </c>
      <c r="AB198" s="90">
        <v>0</v>
      </c>
      <c r="AC198" s="90">
        <v>0</v>
      </c>
      <c r="AD198" s="90">
        <v>0</v>
      </c>
      <c r="AE198" s="90">
        <v>0</v>
      </c>
      <c r="AF198" s="91">
        <v>0</v>
      </c>
    </row>
    <row r="199" spans="7:49">
      <c r="G199" s="92">
        <v>6.4999999999999997E-4</v>
      </c>
      <c r="H199">
        <v>3.6000000000000002E-4</v>
      </c>
      <c r="I199">
        <v>-9.5E-4</v>
      </c>
      <c r="J199">
        <v>-2.8800000000000002E-3</v>
      </c>
      <c r="K199">
        <v>-1.2999999999999999E-3</v>
      </c>
      <c r="L199" s="93">
        <v>-3.29E-3</v>
      </c>
      <c r="M199">
        <v>-9.8150000000000001E-2</v>
      </c>
      <c r="N199">
        <v>-0.13458000000000001</v>
      </c>
      <c r="O199">
        <v>6.8729999999999999E-2</v>
      </c>
      <c r="P199">
        <v>-2.726E-2</v>
      </c>
      <c r="Q199">
        <v>-0.17568</v>
      </c>
      <c r="R199" s="93">
        <v>-3.8019999999999998E-2</v>
      </c>
      <c r="U199" s="92">
        <v>3.4842214401142879E-7</v>
      </c>
      <c r="V199">
        <v>0.28671830278963195</v>
      </c>
      <c r="W199">
        <v>-2.471526400205093E-8</v>
      </c>
      <c r="X199">
        <v>0</v>
      </c>
      <c r="Y199">
        <v>0</v>
      </c>
      <c r="Z199" s="93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93">
        <v>0</v>
      </c>
    </row>
    <row r="200" spans="7:49">
      <c r="G200" s="92">
        <v>2.5200000000000001E-3</v>
      </c>
      <c r="H200">
        <v>-9.3999999999999997E-4</v>
      </c>
      <c r="I200">
        <v>-1.56E-3</v>
      </c>
      <c r="J200">
        <v>4.7400000000000003E-3</v>
      </c>
      <c r="K200">
        <v>-1.4E-3</v>
      </c>
      <c r="L200" s="93">
        <v>2.7899999999999999E-3</v>
      </c>
      <c r="M200">
        <v>0.68738999999999995</v>
      </c>
      <c r="N200">
        <v>0.106</v>
      </c>
      <c r="O200">
        <v>-0.71357999999999999</v>
      </c>
      <c r="P200">
        <v>0.65247999999999995</v>
      </c>
      <c r="Q200">
        <v>-0.70672999999999997</v>
      </c>
      <c r="R200" s="93">
        <v>0.81167</v>
      </c>
      <c r="U200" s="92">
        <v>-1.1853864960026383E-6</v>
      </c>
      <c r="V200">
        <v>-2.4715264015928717E-8</v>
      </c>
      <c r="W200">
        <v>0.28671794046156795</v>
      </c>
      <c r="X200">
        <v>0</v>
      </c>
      <c r="Y200">
        <v>0</v>
      </c>
      <c r="Z200" s="93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93">
        <v>0</v>
      </c>
    </row>
    <row r="201" spans="7:49">
      <c r="G201" s="92">
        <v>3.3800000000000002E-3</v>
      </c>
      <c r="H201">
        <v>2.82E-3</v>
      </c>
      <c r="I201">
        <v>-4.7200000000000002E-3</v>
      </c>
      <c r="J201">
        <v>-6.8500000000000002E-3</v>
      </c>
      <c r="K201">
        <v>-7.7799999999999996E-3</v>
      </c>
      <c r="L201" s="93">
        <v>-8.2400000000000008E-3</v>
      </c>
      <c r="M201">
        <v>0.34534999999999999</v>
      </c>
      <c r="N201">
        <v>-0.24263999999999999</v>
      </c>
      <c r="O201">
        <v>-0.39815</v>
      </c>
      <c r="P201">
        <v>0.27981</v>
      </c>
      <c r="Q201">
        <v>-0.54654999999999998</v>
      </c>
      <c r="R201" s="93">
        <v>0.60102</v>
      </c>
      <c r="U201" s="92">
        <v>0</v>
      </c>
      <c r="V201">
        <v>0</v>
      </c>
      <c r="W201">
        <v>0</v>
      </c>
      <c r="X201">
        <v>0.42182534890156503</v>
      </c>
      <c r="Y201">
        <v>-0.14257528409653403</v>
      </c>
      <c r="Z201" s="93">
        <v>-2.5980708965903005E-2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93">
        <v>0</v>
      </c>
    </row>
    <row r="202" spans="7:49">
      <c r="G202" s="92">
        <v>-3.9199999999999999E-3</v>
      </c>
      <c r="H202">
        <v>1.32E-3</v>
      </c>
      <c r="I202">
        <v>1.3799999999999999E-3</v>
      </c>
      <c r="J202">
        <v>-7.79E-3</v>
      </c>
      <c r="K202">
        <v>-9.1599999999999997E-3</v>
      </c>
      <c r="L202" s="93">
        <v>-3.29E-3</v>
      </c>
      <c r="M202">
        <v>1.0501400000000001</v>
      </c>
      <c r="N202">
        <v>0.13458000000000001</v>
      </c>
      <c r="O202">
        <v>-0.90351000000000004</v>
      </c>
      <c r="P202">
        <v>0.79810000000000003</v>
      </c>
      <c r="Q202">
        <v>-0.99951999999999996</v>
      </c>
      <c r="R202" s="93">
        <v>1.26146</v>
      </c>
      <c r="U202" s="92">
        <v>0</v>
      </c>
      <c r="V202">
        <v>0</v>
      </c>
      <c r="W202">
        <v>0</v>
      </c>
      <c r="X202">
        <v>-0.142575284096534</v>
      </c>
      <c r="Y202">
        <v>0.31480295582796602</v>
      </c>
      <c r="Z202" s="93">
        <v>-9.5996956715340143E-3</v>
      </c>
      <c r="AA202">
        <v>0</v>
      </c>
      <c r="AB202">
        <v>0</v>
      </c>
      <c r="AC202">
        <v>0</v>
      </c>
      <c r="AD202">
        <v>0</v>
      </c>
      <c r="AE202">
        <v>0</v>
      </c>
      <c r="AF202" s="93">
        <v>0</v>
      </c>
    </row>
    <row r="203" spans="7:49">
      <c r="G203" s="94">
        <v>1.65E-3</v>
      </c>
      <c r="H203" s="95">
        <v>3.2399999999999998E-3</v>
      </c>
      <c r="I203" s="95">
        <v>-2.7899999999999999E-3</v>
      </c>
      <c r="J203" s="95">
        <v>-8.2799999999999992E-3</v>
      </c>
      <c r="K203" s="95">
        <v>-3.2599999999999999E-3</v>
      </c>
      <c r="L203" s="96">
        <v>1.6000000000000001E-4</v>
      </c>
      <c r="M203">
        <v>0.44252000000000002</v>
      </c>
      <c r="N203">
        <v>-7.349E-2</v>
      </c>
      <c r="O203">
        <v>-0.48969000000000001</v>
      </c>
      <c r="P203">
        <v>0.37295</v>
      </c>
      <c r="Q203">
        <v>-0.22466</v>
      </c>
      <c r="R203" s="93">
        <v>0.54557</v>
      </c>
      <c r="U203" s="94">
        <v>0</v>
      </c>
      <c r="V203" s="95">
        <v>0</v>
      </c>
      <c r="W203" s="95">
        <v>0</v>
      </c>
      <c r="X203" s="95">
        <v>-2.5980708965903009E-2</v>
      </c>
      <c r="Y203" s="95">
        <v>-9.5996956715339865E-3</v>
      </c>
      <c r="Z203" s="96">
        <v>0.24129611300755299</v>
      </c>
      <c r="AA203">
        <v>0</v>
      </c>
      <c r="AB203">
        <v>0</v>
      </c>
      <c r="AC203">
        <v>0</v>
      </c>
      <c r="AD203">
        <v>0</v>
      </c>
      <c r="AE203">
        <v>0</v>
      </c>
      <c r="AF203" s="93">
        <v>0</v>
      </c>
    </row>
    <row r="204" spans="7:49">
      <c r="G204" s="9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-2.2000000000000001E-3</v>
      </c>
      <c r="N204">
        <v>-6.4000000000000005E-4</v>
      </c>
      <c r="O204">
        <v>2.5300000000000001E-3</v>
      </c>
      <c r="P204">
        <v>3.3700000000000002E-3</v>
      </c>
      <c r="Q204">
        <v>3.8899999999999998E-3</v>
      </c>
      <c r="R204" s="93">
        <v>1.65E-3</v>
      </c>
      <c r="U204" s="9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0.28671945116057596</v>
      </c>
      <c r="AB204">
        <v>1.3484154879755961E-6</v>
      </c>
      <c r="AC204">
        <v>1.5404605439930941E-6</v>
      </c>
      <c r="AD204">
        <v>0</v>
      </c>
      <c r="AE204">
        <v>0</v>
      </c>
      <c r="AF204" s="93">
        <v>0</v>
      </c>
    </row>
    <row r="205" spans="7:49">
      <c r="G205" s="9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-6.4999999999999997E-4</v>
      </c>
      <c r="N205">
        <v>3.6000000000000002E-4</v>
      </c>
      <c r="O205">
        <v>9.5E-4</v>
      </c>
      <c r="P205">
        <v>-2.8800000000000002E-3</v>
      </c>
      <c r="Q205">
        <v>1.2999999999999999E-3</v>
      </c>
      <c r="R205" s="93">
        <v>-3.29E-3</v>
      </c>
      <c r="U205" s="9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1.3484154880033516E-6</v>
      </c>
      <c r="AB205">
        <v>0.28671985391616001</v>
      </c>
      <c r="AC205">
        <v>3.3016094720117461E-6</v>
      </c>
      <c r="AD205">
        <v>0</v>
      </c>
      <c r="AE205">
        <v>0</v>
      </c>
      <c r="AF205" s="93">
        <v>0</v>
      </c>
    </row>
    <row r="206" spans="7:49">
      <c r="G206" s="9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2.5200000000000001E-3</v>
      </c>
      <c r="N206">
        <v>9.3999999999999997E-4</v>
      </c>
      <c r="O206">
        <v>-1.56E-3</v>
      </c>
      <c r="P206">
        <v>-4.7400000000000003E-3</v>
      </c>
      <c r="Q206">
        <v>-1.4E-3</v>
      </c>
      <c r="R206" s="93">
        <v>-2.7899999999999999E-3</v>
      </c>
      <c r="U206" s="9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1.5404605439792163E-6</v>
      </c>
      <c r="AB206">
        <v>3.3016094720117461E-6</v>
      </c>
      <c r="AC206">
        <v>0.28671996221030399</v>
      </c>
      <c r="AD206">
        <v>0</v>
      </c>
      <c r="AE206">
        <v>0</v>
      </c>
      <c r="AF206" s="93">
        <v>0</v>
      </c>
    </row>
    <row r="207" spans="7:49">
      <c r="G207" s="9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-3.3800000000000002E-3</v>
      </c>
      <c r="N207">
        <v>2.82E-3</v>
      </c>
      <c r="O207">
        <v>4.7200000000000002E-3</v>
      </c>
      <c r="P207">
        <v>-6.8500000000000002E-3</v>
      </c>
      <c r="Q207">
        <v>7.7799999999999996E-3</v>
      </c>
      <c r="R207" s="93">
        <v>-8.2400000000000008E-3</v>
      </c>
      <c r="U207" s="9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0.42181612174541006</v>
      </c>
      <c r="AE207">
        <v>-0.14256903944366905</v>
      </c>
      <c r="AF207" s="93">
        <v>-2.6027441762374006E-2</v>
      </c>
    </row>
    <row r="208" spans="7:49">
      <c r="G208" s="9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-3.9199999999999999E-3</v>
      </c>
      <c r="N208">
        <v>-1.32E-3</v>
      </c>
      <c r="O208">
        <v>1.3799999999999999E-3</v>
      </c>
      <c r="P208">
        <v>7.79E-3</v>
      </c>
      <c r="Q208">
        <v>-9.1599999999999997E-3</v>
      </c>
      <c r="R208" s="93">
        <v>3.29E-3</v>
      </c>
      <c r="U208" s="9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-0.142569039443669</v>
      </c>
      <c r="AE208">
        <v>0.31482156743850104</v>
      </c>
      <c r="AF208" s="93">
        <v>-9.5721943292979977E-3</v>
      </c>
    </row>
    <row r="209" spans="7:32">
      <c r="G209" s="94">
        <v>0</v>
      </c>
      <c r="H209" s="95">
        <v>0</v>
      </c>
      <c r="I209" s="95">
        <v>0</v>
      </c>
      <c r="J209" s="95">
        <v>0</v>
      </c>
      <c r="K209" s="95">
        <v>0</v>
      </c>
      <c r="L209" s="95">
        <v>0</v>
      </c>
      <c r="M209" s="95">
        <v>-1.65E-3</v>
      </c>
      <c r="N209" s="95">
        <v>3.2399999999999998E-3</v>
      </c>
      <c r="O209" s="95">
        <v>2.7899999999999999E-3</v>
      </c>
      <c r="P209" s="95">
        <v>-8.2799999999999992E-3</v>
      </c>
      <c r="Q209" s="95">
        <v>3.2599999999999999E-3</v>
      </c>
      <c r="R209" s="96">
        <v>1.6000000000000001E-4</v>
      </c>
      <c r="U209" s="94">
        <v>0</v>
      </c>
      <c r="V209" s="95">
        <v>0</v>
      </c>
      <c r="W209" s="95">
        <v>0</v>
      </c>
      <c r="X209" s="95">
        <v>0</v>
      </c>
      <c r="Y209" s="95">
        <v>0</v>
      </c>
      <c r="Z209" s="95">
        <v>0</v>
      </c>
      <c r="AA209" s="95">
        <v>0</v>
      </c>
      <c r="AB209" s="95">
        <v>0</v>
      </c>
      <c r="AC209" s="95">
        <v>0</v>
      </c>
      <c r="AD209" s="95">
        <v>-2.6027441762374016E-2</v>
      </c>
      <c r="AE209" s="95">
        <v>-9.5721943292979839E-3</v>
      </c>
      <c r="AF209" s="96">
        <v>0.24128946997761</v>
      </c>
    </row>
    <row r="211" spans="7:32">
      <c r="G211" t="s">
        <v>27</v>
      </c>
      <c r="H211">
        <v>11</v>
      </c>
      <c r="U211" t="s">
        <v>27</v>
      </c>
      <c r="V211">
        <v>11</v>
      </c>
    </row>
    <row r="212" spans="7:32">
      <c r="G212" s="89">
        <f t="array" ref="G212:R223">TRANSPOSE(G156:R167)</f>
        <v>0</v>
      </c>
      <c r="H212" s="90">
        <v>0</v>
      </c>
      <c r="I212" s="90">
        <v>0</v>
      </c>
      <c r="J212" s="90">
        <v>0</v>
      </c>
      <c r="K212" s="90">
        <v>0</v>
      </c>
      <c r="L212" s="91">
        <v>0</v>
      </c>
      <c r="M212" s="90">
        <v>0</v>
      </c>
      <c r="N212" s="90">
        <v>0</v>
      </c>
      <c r="O212" s="90">
        <v>0</v>
      </c>
      <c r="P212" s="90">
        <v>0</v>
      </c>
      <c r="Q212" s="90">
        <v>0</v>
      </c>
      <c r="R212" s="91">
        <v>0</v>
      </c>
      <c r="U212" s="89">
        <f t="array" ref="U212:AF223">TRANSPOSE(U156:AF167)</f>
        <v>0.286721438560256</v>
      </c>
      <c r="V212" s="90">
        <v>4.248330239889353E-7</v>
      </c>
      <c r="W212" s="90">
        <v>-6.1845504016611041E-8</v>
      </c>
      <c r="X212" s="90">
        <v>0</v>
      </c>
      <c r="Y212" s="90">
        <v>0</v>
      </c>
      <c r="Z212" s="91">
        <v>0</v>
      </c>
      <c r="AA212" s="90">
        <v>0</v>
      </c>
      <c r="AB212" s="90">
        <v>0</v>
      </c>
      <c r="AC212" s="90">
        <v>0</v>
      </c>
      <c r="AD212" s="90">
        <v>0</v>
      </c>
      <c r="AE212" s="90">
        <v>0</v>
      </c>
      <c r="AF212" s="91">
        <v>0</v>
      </c>
    </row>
    <row r="213" spans="7:32">
      <c r="G213" s="92">
        <v>0</v>
      </c>
      <c r="H213">
        <v>0</v>
      </c>
      <c r="I213">
        <v>0</v>
      </c>
      <c r="J213">
        <v>0</v>
      </c>
      <c r="K213">
        <v>0</v>
      </c>
      <c r="L213" s="9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93">
        <v>0</v>
      </c>
      <c r="U213" s="92">
        <v>4.2483302397505751E-7</v>
      </c>
      <c r="V213">
        <v>0.28671783494860797</v>
      </c>
      <c r="W213">
        <v>-2.0577607680177801E-6</v>
      </c>
      <c r="X213">
        <v>0</v>
      </c>
      <c r="Y213">
        <v>0</v>
      </c>
      <c r="Z213" s="9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93">
        <v>0</v>
      </c>
    </row>
    <row r="214" spans="7:32">
      <c r="G214" s="92">
        <v>0</v>
      </c>
      <c r="H214">
        <v>0</v>
      </c>
      <c r="I214">
        <v>0</v>
      </c>
      <c r="J214">
        <v>0</v>
      </c>
      <c r="K214">
        <v>0</v>
      </c>
      <c r="L214" s="93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93">
        <v>0</v>
      </c>
      <c r="U214" s="92">
        <v>-6.1845504016611041E-8</v>
      </c>
      <c r="V214">
        <v>-2.0577607680177801E-6</v>
      </c>
      <c r="W214">
        <v>0.28672213173452799</v>
      </c>
      <c r="X214">
        <v>0</v>
      </c>
      <c r="Y214">
        <v>0</v>
      </c>
      <c r="Z214" s="93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93">
        <v>0</v>
      </c>
    </row>
    <row r="215" spans="7:32">
      <c r="G215" s="92">
        <v>0</v>
      </c>
      <c r="H215">
        <v>0</v>
      </c>
      <c r="I215">
        <v>0</v>
      </c>
      <c r="J215">
        <v>0</v>
      </c>
      <c r="K215">
        <v>0</v>
      </c>
      <c r="L215" s="93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93">
        <v>0</v>
      </c>
      <c r="U215" s="92">
        <v>0</v>
      </c>
      <c r="V215">
        <v>0</v>
      </c>
      <c r="W215">
        <v>0</v>
      </c>
      <c r="X215">
        <v>0.42217337516195103</v>
      </c>
      <c r="Y215">
        <v>-0.14250875005030503</v>
      </c>
      <c r="Z215" s="93">
        <v>-2.5523561958415007E-2</v>
      </c>
      <c r="AA215">
        <v>0</v>
      </c>
      <c r="AB215">
        <v>0</v>
      </c>
      <c r="AC215">
        <v>0</v>
      </c>
      <c r="AD215">
        <v>0</v>
      </c>
      <c r="AE215">
        <v>0</v>
      </c>
      <c r="AF215" s="93">
        <v>0</v>
      </c>
    </row>
    <row r="216" spans="7:32">
      <c r="G216" s="92">
        <v>0</v>
      </c>
      <c r="H216">
        <v>0</v>
      </c>
      <c r="I216">
        <v>0</v>
      </c>
      <c r="J216">
        <v>0</v>
      </c>
      <c r="K216">
        <v>0</v>
      </c>
      <c r="L216" s="93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93">
        <v>0</v>
      </c>
      <c r="U216" s="92">
        <v>0</v>
      </c>
      <c r="V216">
        <v>0</v>
      </c>
      <c r="W216">
        <v>0</v>
      </c>
      <c r="X216">
        <v>-0.14250875005030506</v>
      </c>
      <c r="Y216">
        <v>0.31445615009817901</v>
      </c>
      <c r="Z216" s="93">
        <v>-9.8967989402789919E-3</v>
      </c>
      <c r="AA216">
        <v>0</v>
      </c>
      <c r="AB216">
        <v>0</v>
      </c>
      <c r="AC216">
        <v>0</v>
      </c>
      <c r="AD216">
        <v>0</v>
      </c>
      <c r="AE216">
        <v>0</v>
      </c>
      <c r="AF216" s="93">
        <v>0</v>
      </c>
    </row>
    <row r="217" spans="7:32">
      <c r="G217" s="94">
        <v>0</v>
      </c>
      <c r="H217" s="95">
        <v>0</v>
      </c>
      <c r="I217" s="95">
        <v>0</v>
      </c>
      <c r="J217" s="95">
        <v>0</v>
      </c>
      <c r="K217" s="95">
        <v>0</v>
      </c>
      <c r="L217" s="96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93">
        <v>0</v>
      </c>
      <c r="U217" s="94">
        <v>0</v>
      </c>
      <c r="V217" s="95">
        <v>0</v>
      </c>
      <c r="W217" s="95">
        <v>0</v>
      </c>
      <c r="X217" s="95">
        <v>-2.5523561958415E-2</v>
      </c>
      <c r="Y217" s="95">
        <v>-9.8967989402790058E-3</v>
      </c>
      <c r="Z217" s="96">
        <v>0.24130174315847899</v>
      </c>
      <c r="AA217">
        <v>0</v>
      </c>
      <c r="AB217">
        <v>0</v>
      </c>
      <c r="AC217">
        <v>0</v>
      </c>
      <c r="AD217">
        <v>0</v>
      </c>
      <c r="AE217">
        <v>0</v>
      </c>
      <c r="AF217" s="93">
        <v>0</v>
      </c>
    </row>
    <row r="218" spans="7:32">
      <c r="G218" s="9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93">
        <v>0</v>
      </c>
      <c r="U218" s="9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0.28672009089023998</v>
      </c>
      <c r="AB218">
        <v>7.3615359996725971E-7</v>
      </c>
      <c r="AC218">
        <v>-2.7770552320088848E-6</v>
      </c>
      <c r="AD218">
        <v>0</v>
      </c>
      <c r="AE218">
        <v>0</v>
      </c>
      <c r="AF218" s="93">
        <v>0</v>
      </c>
    </row>
    <row r="219" spans="7:32">
      <c r="G219" s="9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93">
        <v>0</v>
      </c>
      <c r="U219" s="9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7.3615359996032081E-7</v>
      </c>
      <c r="AB219">
        <v>0.28671767567564799</v>
      </c>
      <c r="AC219">
        <v>-1.9398041600227067E-6</v>
      </c>
      <c r="AD219">
        <v>0</v>
      </c>
      <c r="AE219">
        <v>0</v>
      </c>
      <c r="AF219" s="93">
        <v>0</v>
      </c>
    </row>
    <row r="220" spans="7:32">
      <c r="G220" s="9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93">
        <v>0</v>
      </c>
      <c r="U220" s="9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-2.7770552320158237E-6</v>
      </c>
      <c r="AB220">
        <v>-1.9398041599949511E-6</v>
      </c>
      <c r="AC220">
        <v>0.28672112488857593</v>
      </c>
      <c r="AD220">
        <v>0</v>
      </c>
      <c r="AE220">
        <v>0</v>
      </c>
      <c r="AF220" s="93">
        <v>0</v>
      </c>
    </row>
    <row r="221" spans="7:32">
      <c r="G221" s="9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93">
        <v>0</v>
      </c>
      <c r="U221" s="9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0.42226721310451809</v>
      </c>
      <c r="AE221">
        <v>-0.14249442743024204</v>
      </c>
      <c r="AF221" s="93">
        <v>-2.5434285458060001E-2</v>
      </c>
    </row>
    <row r="222" spans="7:32">
      <c r="G222" s="9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93">
        <v>0</v>
      </c>
      <c r="U222" s="9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-0.14249442743024207</v>
      </c>
      <c r="AE222">
        <v>0.31432493381304794</v>
      </c>
      <c r="AF222" s="93">
        <v>-9.9363852969370087E-3</v>
      </c>
    </row>
    <row r="223" spans="7:32">
      <c r="G223" s="94">
        <v>0</v>
      </c>
      <c r="H223" s="95">
        <v>0</v>
      </c>
      <c r="I223" s="95">
        <v>0</v>
      </c>
      <c r="J223" s="95">
        <v>0</v>
      </c>
      <c r="K223" s="95">
        <v>0</v>
      </c>
      <c r="L223" s="95">
        <v>0</v>
      </c>
      <c r="M223" s="95">
        <v>0</v>
      </c>
      <c r="N223" s="95">
        <v>0</v>
      </c>
      <c r="O223" s="95">
        <v>0</v>
      </c>
      <c r="P223" s="95">
        <v>0</v>
      </c>
      <c r="Q223" s="95">
        <v>0</v>
      </c>
      <c r="R223" s="96">
        <v>0</v>
      </c>
      <c r="U223" s="94">
        <v>0</v>
      </c>
      <c r="V223" s="95">
        <v>0</v>
      </c>
      <c r="W223" s="95">
        <v>0</v>
      </c>
      <c r="X223" s="95">
        <v>0</v>
      </c>
      <c r="Y223" s="95">
        <v>0</v>
      </c>
      <c r="Z223" s="95">
        <v>0</v>
      </c>
      <c r="AA223" s="95">
        <v>0</v>
      </c>
      <c r="AB223" s="95">
        <v>0</v>
      </c>
      <c r="AC223" s="95">
        <v>0</v>
      </c>
      <c r="AD223" s="95">
        <v>-2.5434285458059997E-2</v>
      </c>
      <c r="AE223" s="95">
        <v>-9.9363852969369948E-3</v>
      </c>
      <c r="AF223" s="96">
        <v>0.24133628099535298</v>
      </c>
    </row>
    <row r="225" spans="7:32">
      <c r="G225" s="112" t="s">
        <v>28</v>
      </c>
      <c r="H225">
        <v>10</v>
      </c>
      <c r="U225" s="112" t="s">
        <v>28</v>
      </c>
      <c r="V225">
        <v>10</v>
      </c>
    </row>
    <row r="226" spans="7:32">
      <c r="G226" s="89">
        <f t="array" ref="G226:R237">TRANSPOSE(G142:R153)</f>
        <v>-0.34466999999999998</v>
      </c>
      <c r="H226" s="90">
        <v>-0.55701000000000001</v>
      </c>
      <c r="I226" s="90">
        <v>-0.24493999999999999</v>
      </c>
      <c r="J226" s="90">
        <v>-0.23411000000000001</v>
      </c>
      <c r="K226" s="90">
        <v>9.5899999999999996E-3</v>
      </c>
      <c r="L226" s="91">
        <v>0.64883999999999997</v>
      </c>
      <c r="M226" s="90">
        <v>-0.67925000000000002</v>
      </c>
      <c r="N226" s="90">
        <v>-0.15590999999999999</v>
      </c>
      <c r="O226" s="90">
        <v>0.66496999999999995</v>
      </c>
      <c r="P226" s="90">
        <v>0.49113000000000001</v>
      </c>
      <c r="Q226" s="90">
        <v>-0.32625999999999999</v>
      </c>
      <c r="R226" s="91">
        <v>0.77988000000000002</v>
      </c>
      <c r="U226" s="89">
        <f t="array" ref="U226:AF237">TRANSPOSE(U142:AF153)</f>
        <v>0.28672126036377599</v>
      </c>
      <c r="V226" s="90">
        <v>-1.4983987197542126E-7</v>
      </c>
      <c r="W226" s="90">
        <v>1.6291430400550144E-7</v>
      </c>
      <c r="X226" s="90">
        <v>0</v>
      </c>
      <c r="Y226" s="90">
        <v>0</v>
      </c>
      <c r="Z226" s="91">
        <v>0</v>
      </c>
      <c r="AA226" s="90">
        <v>0</v>
      </c>
      <c r="AB226" s="90">
        <v>0</v>
      </c>
      <c r="AC226" s="90">
        <v>0</v>
      </c>
      <c r="AD226" s="90">
        <v>0</v>
      </c>
      <c r="AE226" s="90">
        <v>0</v>
      </c>
      <c r="AF226" s="91">
        <v>0</v>
      </c>
    </row>
    <row r="227" spans="7:32">
      <c r="G227" s="92">
        <v>-0.55666000000000004</v>
      </c>
      <c r="H227">
        <v>-1.0501400000000001</v>
      </c>
      <c r="I227">
        <v>-3.2500000000000001E-2</v>
      </c>
      <c r="J227">
        <v>0.16508</v>
      </c>
      <c r="K227">
        <v>-1.29E-2</v>
      </c>
      <c r="L227" s="93">
        <v>1.1179699999999999</v>
      </c>
      <c r="M227">
        <v>-9.8150000000000001E-2</v>
      </c>
      <c r="N227">
        <v>-0.13458000000000001</v>
      </c>
      <c r="O227">
        <v>6.8729999999999999E-2</v>
      </c>
      <c r="P227">
        <v>2.726E-2</v>
      </c>
      <c r="Q227">
        <v>0.17568</v>
      </c>
      <c r="R227" s="93">
        <v>3.8019999999999998E-2</v>
      </c>
      <c r="U227" s="92">
        <v>-1.4983987200317683E-7</v>
      </c>
      <c r="V227">
        <v>0.28671851203788801</v>
      </c>
      <c r="W227">
        <v>2.3367680002106539E-7</v>
      </c>
      <c r="X227">
        <v>0</v>
      </c>
      <c r="Y227">
        <v>0</v>
      </c>
      <c r="Z227" s="93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93">
        <v>0</v>
      </c>
    </row>
    <row r="228" spans="7:32">
      <c r="G228" s="92">
        <v>-0.24554000000000001</v>
      </c>
      <c r="H228">
        <v>-3.218E-2</v>
      </c>
      <c r="I228">
        <v>-0.17981</v>
      </c>
      <c r="J228">
        <v>-0.38318999999999998</v>
      </c>
      <c r="K228">
        <v>0.13308</v>
      </c>
      <c r="L228" s="93">
        <v>0.27753</v>
      </c>
      <c r="M228">
        <v>0.68738999999999995</v>
      </c>
      <c r="N228">
        <v>0.106</v>
      </c>
      <c r="O228">
        <v>-0.71357999999999999</v>
      </c>
      <c r="P228">
        <v>-0.65247999999999995</v>
      </c>
      <c r="Q228">
        <v>0.70672999999999997</v>
      </c>
      <c r="R228" s="93">
        <v>-0.81167</v>
      </c>
      <c r="U228" s="92">
        <v>1.6291430400550144E-7</v>
      </c>
      <c r="V228">
        <v>2.336768000071876E-7</v>
      </c>
      <c r="W228">
        <v>0.28671822354022397</v>
      </c>
      <c r="X228">
        <v>0</v>
      </c>
      <c r="Y228">
        <v>0</v>
      </c>
      <c r="Z228" s="93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93">
        <v>0</v>
      </c>
    </row>
    <row r="229" spans="7:32">
      <c r="G229" s="92">
        <v>0.23300000000000001</v>
      </c>
      <c r="H229">
        <v>-0.16716</v>
      </c>
      <c r="I229">
        <v>0.38166</v>
      </c>
      <c r="J229">
        <v>0.42287000000000002</v>
      </c>
      <c r="K229">
        <v>4.233E-2</v>
      </c>
      <c r="L229" s="93">
        <v>5.339E-2</v>
      </c>
      <c r="M229">
        <v>-0.34534999999999999</v>
      </c>
      <c r="N229">
        <v>0.24263999999999999</v>
      </c>
      <c r="O229">
        <v>0.39815</v>
      </c>
      <c r="P229">
        <v>0.27981</v>
      </c>
      <c r="Q229">
        <v>-0.54654999999999998</v>
      </c>
      <c r="R229" s="93">
        <v>0.60102</v>
      </c>
      <c r="U229" s="92">
        <v>0</v>
      </c>
      <c r="V229">
        <v>0</v>
      </c>
      <c r="W229">
        <v>0</v>
      </c>
      <c r="X229">
        <v>0.42204219611824012</v>
      </c>
      <c r="Y229">
        <v>-0.14256782103410798</v>
      </c>
      <c r="Z229" s="93">
        <v>-2.5588813505933995E-2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93">
        <v>0</v>
      </c>
    </row>
    <row r="230" spans="7:32">
      <c r="G230" s="92">
        <v>-8.5199999999999998E-3</v>
      </c>
      <c r="H230">
        <v>1.431E-2</v>
      </c>
      <c r="I230">
        <v>-0.13241</v>
      </c>
      <c r="J230">
        <v>4.2970000000000001E-2</v>
      </c>
      <c r="K230">
        <v>-0.15035999999999999</v>
      </c>
      <c r="L230" s="93">
        <v>-7.6060000000000003E-2</v>
      </c>
      <c r="M230">
        <v>-1.0501400000000001</v>
      </c>
      <c r="N230">
        <v>-0.13458000000000001</v>
      </c>
      <c r="O230">
        <v>0.90351000000000004</v>
      </c>
      <c r="P230">
        <v>0.79810000000000003</v>
      </c>
      <c r="Q230">
        <v>-0.99951999999999996</v>
      </c>
      <c r="R230" s="93">
        <v>1.26146</v>
      </c>
      <c r="U230" s="92">
        <v>0</v>
      </c>
      <c r="V230">
        <v>0</v>
      </c>
      <c r="W230">
        <v>0</v>
      </c>
      <c r="X230">
        <v>-0.14256782103410806</v>
      </c>
      <c r="Y230">
        <v>0.31453152950178398</v>
      </c>
      <c r="Z230" s="93">
        <v>-9.812136687491993E-3</v>
      </c>
      <c r="AA230">
        <v>0</v>
      </c>
      <c r="AB230">
        <v>0</v>
      </c>
      <c r="AC230">
        <v>0</v>
      </c>
      <c r="AD230">
        <v>0</v>
      </c>
      <c r="AE230">
        <v>0</v>
      </c>
      <c r="AF230" s="93">
        <v>0</v>
      </c>
    </row>
    <row r="231" spans="7:32">
      <c r="G231" s="94">
        <v>-0.64734999999999998</v>
      </c>
      <c r="H231" s="95">
        <v>-1.11595</v>
      </c>
      <c r="I231" s="95">
        <v>-0.27759</v>
      </c>
      <c r="J231" s="95">
        <v>5.1330000000000001E-2</v>
      </c>
      <c r="K231" s="95">
        <v>-7.5020000000000003E-2</v>
      </c>
      <c r="L231" s="96">
        <v>1.19007</v>
      </c>
      <c r="M231">
        <v>-0.44252000000000002</v>
      </c>
      <c r="N231">
        <v>7.349E-2</v>
      </c>
      <c r="O231">
        <v>0.48969000000000001</v>
      </c>
      <c r="P231">
        <v>0.37295</v>
      </c>
      <c r="Q231">
        <v>-0.22466</v>
      </c>
      <c r="R231" s="93">
        <v>0.54557</v>
      </c>
      <c r="U231" s="94">
        <v>0</v>
      </c>
      <c r="V231" s="95">
        <v>0</v>
      </c>
      <c r="W231" s="95">
        <v>0</v>
      </c>
      <c r="X231" s="95">
        <v>-2.5588813505933995E-2</v>
      </c>
      <c r="Y231" s="95">
        <v>-9.8121366874919791E-3</v>
      </c>
      <c r="Z231" s="96">
        <v>0.24135510582455999</v>
      </c>
      <c r="AA231">
        <v>0</v>
      </c>
      <c r="AB231">
        <v>0</v>
      </c>
      <c r="AC231">
        <v>0</v>
      </c>
      <c r="AD231">
        <v>0</v>
      </c>
      <c r="AE231">
        <v>0</v>
      </c>
      <c r="AF231" s="93">
        <v>0</v>
      </c>
    </row>
    <row r="232" spans="7:32">
      <c r="G232" s="9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-0.34466999999999998</v>
      </c>
      <c r="N232">
        <v>0.55666000000000004</v>
      </c>
      <c r="O232">
        <v>-0.24554000000000001</v>
      </c>
      <c r="P232">
        <v>-0.23300000000000001</v>
      </c>
      <c r="Q232">
        <v>-8.5199999999999998E-3</v>
      </c>
      <c r="R232" s="93">
        <v>0.64734999999999998</v>
      </c>
      <c r="U232" s="9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0.28672063703449602</v>
      </c>
      <c r="AB232">
        <v>7.896268796464545E-8</v>
      </c>
      <c r="AC232">
        <v>-1.2957163520246895E-6</v>
      </c>
      <c r="AD232">
        <v>0</v>
      </c>
      <c r="AE232">
        <v>0</v>
      </c>
      <c r="AF232" s="93">
        <v>0</v>
      </c>
    </row>
    <row r="233" spans="7:32">
      <c r="G233" s="9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0.55701000000000001</v>
      </c>
      <c r="N233">
        <v>-1.0501400000000001</v>
      </c>
      <c r="O233">
        <v>3.218E-2</v>
      </c>
      <c r="P233">
        <v>-0.16716</v>
      </c>
      <c r="Q233">
        <v>-1.431E-2</v>
      </c>
      <c r="R233" s="93">
        <v>-1.11595</v>
      </c>
      <c r="U233" s="9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7.896268796464545E-8</v>
      </c>
      <c r="AB233">
        <v>0.28672001390592</v>
      </c>
      <c r="AC233">
        <v>7.6614451198497857E-7</v>
      </c>
      <c r="AD233">
        <v>0</v>
      </c>
      <c r="AE233">
        <v>0</v>
      </c>
      <c r="AF233" s="93">
        <v>0</v>
      </c>
    </row>
    <row r="234" spans="7:32">
      <c r="G234" s="9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-0.24493999999999999</v>
      </c>
      <c r="N234">
        <v>3.2500000000000001E-2</v>
      </c>
      <c r="O234">
        <v>-0.17981</v>
      </c>
      <c r="P234">
        <v>-0.38166</v>
      </c>
      <c r="Q234">
        <v>-0.13241</v>
      </c>
      <c r="R234" s="93">
        <v>0.27759</v>
      </c>
      <c r="U234" s="9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-1.2957163520108117E-6</v>
      </c>
      <c r="AB234">
        <v>7.6614451197110078E-7</v>
      </c>
      <c r="AC234">
        <v>0.28672019812351995</v>
      </c>
      <c r="AD234">
        <v>0</v>
      </c>
      <c r="AE234">
        <v>0</v>
      </c>
      <c r="AF234" s="93">
        <v>0</v>
      </c>
    </row>
    <row r="235" spans="7:32">
      <c r="G235" s="9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0.23411000000000001</v>
      </c>
      <c r="N235">
        <v>0.16508</v>
      </c>
      <c r="O235">
        <v>0.38318999999999998</v>
      </c>
      <c r="P235">
        <v>0.42287000000000002</v>
      </c>
      <c r="Q235">
        <v>-4.2970000000000001E-2</v>
      </c>
      <c r="R235" s="93">
        <v>5.1330000000000001E-2</v>
      </c>
      <c r="U235" s="9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0.42203073336766406</v>
      </c>
      <c r="AE235">
        <v>-0.14257798291516505</v>
      </c>
      <c r="AF235" s="93">
        <v>-2.5561380345934012E-2</v>
      </c>
    </row>
    <row r="236" spans="7:32">
      <c r="G236" s="9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9.5899999999999996E-3</v>
      </c>
      <c r="N236">
        <v>1.29E-2</v>
      </c>
      <c r="O236">
        <v>0.13308</v>
      </c>
      <c r="P236">
        <v>-4.233E-2</v>
      </c>
      <c r="Q236">
        <v>-0.15035999999999999</v>
      </c>
      <c r="R236" s="93">
        <v>7.5020000000000003E-2</v>
      </c>
      <c r="U236" s="9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-0.14257798291516507</v>
      </c>
      <c r="AE236">
        <v>0.31453639400081701</v>
      </c>
      <c r="AF236" s="93">
        <v>-9.8237108990190114E-3</v>
      </c>
    </row>
    <row r="237" spans="7:32">
      <c r="G237" s="94">
        <v>0</v>
      </c>
      <c r="H237" s="95">
        <v>0</v>
      </c>
      <c r="I237" s="95">
        <v>0</v>
      </c>
      <c r="J237" s="95">
        <v>0</v>
      </c>
      <c r="K237" s="95">
        <v>0</v>
      </c>
      <c r="L237" s="95">
        <v>0</v>
      </c>
      <c r="M237" s="95">
        <v>-0.64883999999999997</v>
      </c>
      <c r="N237" s="95">
        <v>1.1179699999999999</v>
      </c>
      <c r="O237" s="95">
        <v>-0.27753</v>
      </c>
      <c r="P237" s="95">
        <v>5.339E-2</v>
      </c>
      <c r="Q237" s="95">
        <v>7.6060000000000003E-2</v>
      </c>
      <c r="R237" s="96">
        <v>1.19007</v>
      </c>
      <c r="U237" s="94">
        <v>0</v>
      </c>
      <c r="V237" s="95">
        <v>0</v>
      </c>
      <c r="W237" s="95">
        <v>0</v>
      </c>
      <c r="X237" s="95">
        <v>0</v>
      </c>
      <c r="Y237" s="95">
        <v>0</v>
      </c>
      <c r="Z237" s="95">
        <v>0</v>
      </c>
      <c r="AA237" s="95">
        <v>0</v>
      </c>
      <c r="AB237" s="95">
        <v>0</v>
      </c>
      <c r="AC237" s="95">
        <v>0</v>
      </c>
      <c r="AD237" s="95">
        <v>-2.5561380345934019E-2</v>
      </c>
      <c r="AE237" s="95">
        <v>-9.8237108990190114E-3</v>
      </c>
      <c r="AF237" s="96">
        <v>0.24136409231038597</v>
      </c>
    </row>
    <row r="239" spans="7:32">
      <c r="G239" s="112" t="s">
        <v>29</v>
      </c>
      <c r="H239">
        <v>9</v>
      </c>
      <c r="U239" s="112" t="s">
        <v>29</v>
      </c>
      <c r="V239">
        <v>9</v>
      </c>
    </row>
    <row r="240" spans="7:32">
      <c r="G240" s="89">
        <f t="array" ref="G240:R251">TRANSPOSE(G128:R139)</f>
        <v>0</v>
      </c>
      <c r="H240" s="90">
        <v>0</v>
      </c>
      <c r="I240" s="90">
        <v>0</v>
      </c>
      <c r="J240" s="90">
        <v>0</v>
      </c>
      <c r="K240" s="90">
        <v>0</v>
      </c>
      <c r="L240" s="91">
        <v>0</v>
      </c>
      <c r="M240" s="90">
        <v>-0.67925000000000002</v>
      </c>
      <c r="N240" s="90">
        <v>9.8150000000000001E-2</v>
      </c>
      <c r="O240" s="90">
        <v>0.68738999999999995</v>
      </c>
      <c r="P240" s="90">
        <v>0.34534999999999999</v>
      </c>
      <c r="Q240" s="90">
        <v>-1.0501400000000001</v>
      </c>
      <c r="R240" s="91">
        <v>0.44252000000000002</v>
      </c>
      <c r="U240" s="89">
        <f t="array" ref="U240:AF251">TRANSPOSE(U128:AF139)</f>
        <v>0.28671850403839994</v>
      </c>
      <c r="V240" s="90">
        <v>-9.3209804799543328E-7</v>
      </c>
      <c r="W240" s="90">
        <v>1.1859599360064532E-6</v>
      </c>
      <c r="X240" s="90">
        <v>0</v>
      </c>
      <c r="Y240" s="90">
        <v>0</v>
      </c>
      <c r="Z240" s="91">
        <v>0</v>
      </c>
      <c r="AA240" s="90">
        <v>0</v>
      </c>
      <c r="AB240" s="90">
        <v>0</v>
      </c>
      <c r="AC240" s="90">
        <v>0</v>
      </c>
      <c r="AD240" s="90">
        <v>0</v>
      </c>
      <c r="AE240" s="90">
        <v>0</v>
      </c>
      <c r="AF240" s="91">
        <v>0</v>
      </c>
    </row>
    <row r="241" spans="7:32">
      <c r="G241" s="92">
        <v>0</v>
      </c>
      <c r="H241">
        <v>0</v>
      </c>
      <c r="I241">
        <v>0</v>
      </c>
      <c r="J241">
        <v>0</v>
      </c>
      <c r="K241">
        <v>0</v>
      </c>
      <c r="L241" s="93">
        <v>0</v>
      </c>
      <c r="M241">
        <v>0.15590999999999999</v>
      </c>
      <c r="N241">
        <v>-0.13458000000000001</v>
      </c>
      <c r="O241">
        <v>-0.106</v>
      </c>
      <c r="P241">
        <v>0.24263999999999999</v>
      </c>
      <c r="Q241">
        <v>0.13458000000000001</v>
      </c>
      <c r="R241" s="93">
        <v>7.349E-2</v>
      </c>
      <c r="U241" s="92">
        <v>-9.3209804801624996E-7</v>
      </c>
      <c r="V241">
        <v>0.28671855315353595</v>
      </c>
      <c r="W241">
        <v>1.1244584959962944E-6</v>
      </c>
      <c r="X241">
        <v>0</v>
      </c>
      <c r="Y241">
        <v>0</v>
      </c>
      <c r="Z241" s="93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93">
        <v>0</v>
      </c>
    </row>
    <row r="242" spans="7:32">
      <c r="G242" s="92">
        <v>0</v>
      </c>
      <c r="H242">
        <v>0</v>
      </c>
      <c r="I242">
        <v>0</v>
      </c>
      <c r="J242">
        <v>0</v>
      </c>
      <c r="K242">
        <v>0</v>
      </c>
      <c r="L242" s="93">
        <v>0</v>
      </c>
      <c r="M242">
        <v>0.66496999999999995</v>
      </c>
      <c r="N242">
        <v>-6.8729999999999999E-2</v>
      </c>
      <c r="O242">
        <v>-0.71357999999999999</v>
      </c>
      <c r="P242">
        <v>-0.39815</v>
      </c>
      <c r="Q242">
        <v>0.90351000000000004</v>
      </c>
      <c r="R242" s="93">
        <v>-0.48969000000000001</v>
      </c>
      <c r="U242" s="92">
        <v>1.1859599359995143E-6</v>
      </c>
      <c r="V242">
        <v>1.1244584960101722E-6</v>
      </c>
      <c r="W242">
        <v>0.28672046993407996</v>
      </c>
      <c r="X242">
        <v>0</v>
      </c>
      <c r="Y242">
        <v>0</v>
      </c>
      <c r="Z242" s="93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93">
        <v>0</v>
      </c>
    </row>
    <row r="243" spans="7:32">
      <c r="G243" s="92">
        <v>0</v>
      </c>
      <c r="H243">
        <v>0</v>
      </c>
      <c r="I243">
        <v>0</v>
      </c>
      <c r="J243">
        <v>0</v>
      </c>
      <c r="K243">
        <v>0</v>
      </c>
      <c r="L243" s="93">
        <v>0</v>
      </c>
      <c r="M243">
        <v>-0.49113000000000001</v>
      </c>
      <c r="N243">
        <v>2.726E-2</v>
      </c>
      <c r="O243">
        <v>0.65247999999999995</v>
      </c>
      <c r="P243">
        <v>0.27981</v>
      </c>
      <c r="Q243">
        <v>-0.79810000000000003</v>
      </c>
      <c r="R243" s="93">
        <v>0.37295</v>
      </c>
      <c r="U243" s="92">
        <v>0</v>
      </c>
      <c r="V243">
        <v>0</v>
      </c>
      <c r="W243">
        <v>0</v>
      </c>
      <c r="X243">
        <v>0.42234883031187703</v>
      </c>
      <c r="Y243">
        <v>-0.14243889704018201</v>
      </c>
      <c r="Z243" s="93">
        <v>-2.5749633342089996E-2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93">
        <v>0</v>
      </c>
    </row>
    <row r="244" spans="7:32">
      <c r="G244" s="92">
        <v>0</v>
      </c>
      <c r="H244">
        <v>0</v>
      </c>
      <c r="I244">
        <v>0</v>
      </c>
      <c r="J244">
        <v>0</v>
      </c>
      <c r="K244">
        <v>0</v>
      </c>
      <c r="L244" s="93">
        <v>0</v>
      </c>
      <c r="M244">
        <v>-0.32625999999999999</v>
      </c>
      <c r="N244">
        <v>-0.17568</v>
      </c>
      <c r="O244">
        <v>0.70672999999999997</v>
      </c>
      <c r="P244">
        <v>0.54654999999999998</v>
      </c>
      <c r="Q244">
        <v>-0.99951999999999996</v>
      </c>
      <c r="R244" s="93">
        <v>0.22466</v>
      </c>
      <c r="U244" s="92">
        <v>0</v>
      </c>
      <c r="V244">
        <v>0</v>
      </c>
      <c r="W244">
        <v>0</v>
      </c>
      <c r="X244">
        <v>-0.14243889704018203</v>
      </c>
      <c r="Y244">
        <v>0.31418069239354596</v>
      </c>
      <c r="Z244" s="93">
        <v>-9.7119316072620115E-3</v>
      </c>
      <c r="AA244">
        <v>0</v>
      </c>
      <c r="AB244">
        <v>0</v>
      </c>
      <c r="AC244">
        <v>0</v>
      </c>
      <c r="AD244">
        <v>0</v>
      </c>
      <c r="AE244">
        <v>0</v>
      </c>
      <c r="AF244" s="93">
        <v>0</v>
      </c>
    </row>
    <row r="245" spans="7:32">
      <c r="G245" s="94">
        <v>0</v>
      </c>
      <c r="H245" s="95">
        <v>0</v>
      </c>
      <c r="I245" s="95">
        <v>0</v>
      </c>
      <c r="J245" s="95">
        <v>0</v>
      </c>
      <c r="K245" s="95">
        <v>0</v>
      </c>
      <c r="L245" s="96">
        <v>0</v>
      </c>
      <c r="M245">
        <v>-0.77988000000000002</v>
      </c>
      <c r="N245">
        <v>3.8019999999999998E-2</v>
      </c>
      <c r="O245">
        <v>0.81167</v>
      </c>
      <c r="P245">
        <v>0.60102</v>
      </c>
      <c r="Q245">
        <v>-1.26146</v>
      </c>
      <c r="R245" s="93">
        <v>0.54557</v>
      </c>
      <c r="U245" s="94">
        <v>0</v>
      </c>
      <c r="V245" s="95">
        <v>0</v>
      </c>
      <c r="W245" s="95">
        <v>0</v>
      </c>
      <c r="X245" s="95">
        <v>-2.5749633342089996E-2</v>
      </c>
      <c r="Y245" s="95">
        <v>-9.7119316072620115E-3</v>
      </c>
      <c r="Z245" s="96">
        <v>0.24139772080246197</v>
      </c>
      <c r="AA245">
        <v>0</v>
      </c>
      <c r="AB245">
        <v>0</v>
      </c>
      <c r="AC245">
        <v>0</v>
      </c>
      <c r="AD245">
        <v>0</v>
      </c>
      <c r="AE245">
        <v>0</v>
      </c>
      <c r="AF245" s="93">
        <v>0</v>
      </c>
    </row>
    <row r="246" spans="7:32">
      <c r="G246" s="9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93">
        <v>0</v>
      </c>
      <c r="U246" s="9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0.28671975763558399</v>
      </c>
      <c r="AB246">
        <v>1.273581568005111E-6</v>
      </c>
      <c r="AC246">
        <v>-5.3077606400331323E-7</v>
      </c>
      <c r="AD246">
        <v>0</v>
      </c>
      <c r="AE246">
        <v>0</v>
      </c>
      <c r="AF246" s="93">
        <v>0</v>
      </c>
    </row>
    <row r="247" spans="7:32">
      <c r="G247" s="9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93">
        <v>0</v>
      </c>
      <c r="U247" s="9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1.2735815679912332E-6</v>
      </c>
      <c r="AB247">
        <v>0.28672233834495997</v>
      </c>
      <c r="AC247">
        <v>1.8094325759943075E-6</v>
      </c>
      <c r="AD247">
        <v>0</v>
      </c>
      <c r="AE247">
        <v>0</v>
      </c>
      <c r="AF247" s="93">
        <v>0</v>
      </c>
    </row>
    <row r="248" spans="7:32">
      <c r="G248" s="9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93">
        <v>0</v>
      </c>
      <c r="U248" s="9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-5.3077606401719102E-7</v>
      </c>
      <c r="AB248">
        <v>1.8094325759943075E-6</v>
      </c>
      <c r="AC248">
        <v>0.28671752646656001</v>
      </c>
      <c r="AD248">
        <v>0</v>
      </c>
      <c r="AE248">
        <v>0</v>
      </c>
      <c r="AF248" s="93">
        <v>0</v>
      </c>
    </row>
    <row r="249" spans="7:32">
      <c r="G249" s="9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93">
        <v>0</v>
      </c>
      <c r="U249" s="9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0.42237967516747904</v>
      </c>
      <c r="AE249">
        <v>-0.14244082314915102</v>
      </c>
      <c r="AF249" s="93">
        <v>-2.5752987317810994E-2</v>
      </c>
    </row>
    <row r="250" spans="7:32">
      <c r="G250" s="9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93">
        <v>0</v>
      </c>
      <c r="U250" s="9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-0.14244082314915102</v>
      </c>
      <c r="AE250">
        <v>0.31410257995525104</v>
      </c>
      <c r="AF250" s="93">
        <v>-9.6810874170950023E-3</v>
      </c>
    </row>
    <row r="251" spans="7:32">
      <c r="G251" s="94">
        <v>0</v>
      </c>
      <c r="H251" s="95">
        <v>0</v>
      </c>
      <c r="I251" s="95">
        <v>0</v>
      </c>
      <c r="J251" s="95">
        <v>0</v>
      </c>
      <c r="K251" s="95">
        <v>0</v>
      </c>
      <c r="L251" s="95">
        <v>0</v>
      </c>
      <c r="M251" s="95">
        <v>0</v>
      </c>
      <c r="N251" s="95">
        <v>0</v>
      </c>
      <c r="O251" s="95">
        <v>0</v>
      </c>
      <c r="P251" s="95">
        <v>0</v>
      </c>
      <c r="Q251" s="95">
        <v>0</v>
      </c>
      <c r="R251" s="96">
        <v>0</v>
      </c>
      <c r="U251" s="94">
        <v>0</v>
      </c>
      <c r="V251" s="95">
        <v>0</v>
      </c>
      <c r="W251" s="95">
        <v>0</v>
      </c>
      <c r="X251" s="95">
        <v>0</v>
      </c>
      <c r="Y251" s="95">
        <v>0</v>
      </c>
      <c r="Z251" s="95">
        <v>0</v>
      </c>
      <c r="AA251" s="95">
        <v>0</v>
      </c>
      <c r="AB251" s="95">
        <v>0</v>
      </c>
      <c r="AC251" s="95">
        <v>0</v>
      </c>
      <c r="AD251" s="95">
        <v>-2.5752987317811001E-2</v>
      </c>
      <c r="AE251" s="95">
        <v>-9.6810874170949884E-3</v>
      </c>
      <c r="AF251" s="96">
        <v>0.241446574214946</v>
      </c>
    </row>
    <row r="253" spans="7:32">
      <c r="G253" s="112" t="s">
        <v>30</v>
      </c>
      <c r="H253">
        <v>8</v>
      </c>
      <c r="U253" s="112" t="s">
        <v>30</v>
      </c>
      <c r="V253">
        <v>8</v>
      </c>
    </row>
    <row r="254" spans="7:32">
      <c r="G254" s="89">
        <f t="array" ref="G254:R265">TRANSPOSE(G114:R125)</f>
        <v>0</v>
      </c>
      <c r="H254" s="90">
        <v>0</v>
      </c>
      <c r="I254" s="90">
        <v>0</v>
      </c>
      <c r="J254" s="90">
        <v>0</v>
      </c>
      <c r="K254" s="90">
        <v>0</v>
      </c>
      <c r="L254" s="91">
        <v>0</v>
      </c>
      <c r="M254" s="90">
        <v>0</v>
      </c>
      <c r="N254" s="90">
        <v>0</v>
      </c>
      <c r="O254" s="90">
        <v>0</v>
      </c>
      <c r="P254" s="90">
        <v>0</v>
      </c>
      <c r="Q254" s="90">
        <v>0</v>
      </c>
      <c r="R254" s="91">
        <v>0</v>
      </c>
      <c r="U254" s="89">
        <f t="array" ref="U254:AF265">TRANSPOSE(U114:AF125)</f>
        <v>0.286718876430336</v>
      </c>
      <c r="V254" s="90">
        <v>1.3223526400957253E-7</v>
      </c>
      <c r="W254" s="90">
        <v>-8.6712729600174621E-7</v>
      </c>
      <c r="X254" s="90">
        <v>0</v>
      </c>
      <c r="Y254" s="90">
        <v>0</v>
      </c>
      <c r="Z254" s="91">
        <v>0</v>
      </c>
      <c r="AA254" s="90">
        <v>0</v>
      </c>
      <c r="AB254" s="90">
        <v>0</v>
      </c>
      <c r="AC254" s="90">
        <v>0</v>
      </c>
      <c r="AD254" s="90">
        <v>0</v>
      </c>
      <c r="AE254" s="90">
        <v>0</v>
      </c>
      <c r="AF254" s="91">
        <v>0</v>
      </c>
    </row>
    <row r="255" spans="7:32">
      <c r="G255" s="92">
        <v>0</v>
      </c>
      <c r="H255">
        <v>0</v>
      </c>
      <c r="I255">
        <v>0</v>
      </c>
      <c r="J255">
        <v>0</v>
      </c>
      <c r="K255">
        <v>0</v>
      </c>
      <c r="L255" s="93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93">
        <v>0</v>
      </c>
      <c r="U255" s="92">
        <v>1.3223526401651142E-7</v>
      </c>
      <c r="V255">
        <v>0.28672055136255997</v>
      </c>
      <c r="W255">
        <v>2.8206653440304708E-6</v>
      </c>
      <c r="X255">
        <v>0</v>
      </c>
      <c r="Y255">
        <v>0</v>
      </c>
      <c r="Z255" s="93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93">
        <v>0</v>
      </c>
    </row>
    <row r="256" spans="7:32">
      <c r="G256" s="92">
        <v>0</v>
      </c>
      <c r="H256">
        <v>0</v>
      </c>
      <c r="I256">
        <v>0</v>
      </c>
      <c r="J256">
        <v>0</v>
      </c>
      <c r="K256">
        <v>0</v>
      </c>
      <c r="L256" s="93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93">
        <v>0</v>
      </c>
      <c r="U256" s="92">
        <v>-8.6712729598786842E-7</v>
      </c>
      <c r="V256">
        <v>2.8206653440304708E-6</v>
      </c>
      <c r="W256">
        <v>0.28672181728870394</v>
      </c>
      <c r="X256">
        <v>0</v>
      </c>
      <c r="Y256">
        <v>0</v>
      </c>
      <c r="Z256" s="93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93">
        <v>0</v>
      </c>
    </row>
    <row r="257" spans="7:32">
      <c r="G257" s="92">
        <v>0</v>
      </c>
      <c r="H257">
        <v>0</v>
      </c>
      <c r="I257">
        <v>0</v>
      </c>
      <c r="J257">
        <v>0</v>
      </c>
      <c r="K257">
        <v>0</v>
      </c>
      <c r="L257" s="93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93">
        <v>0</v>
      </c>
      <c r="U257" s="92">
        <v>0</v>
      </c>
      <c r="V257">
        <v>0</v>
      </c>
      <c r="W257">
        <v>0</v>
      </c>
      <c r="X257">
        <v>0.42195542444693501</v>
      </c>
      <c r="Y257">
        <v>-0.14249872461969901</v>
      </c>
      <c r="Z257" s="93">
        <v>-2.6167730607064989E-2</v>
      </c>
      <c r="AA257">
        <v>0</v>
      </c>
      <c r="AB257">
        <v>0</v>
      </c>
      <c r="AC257">
        <v>0</v>
      </c>
      <c r="AD257">
        <v>0</v>
      </c>
      <c r="AE257">
        <v>0</v>
      </c>
      <c r="AF257" s="93">
        <v>0</v>
      </c>
    </row>
    <row r="258" spans="7:32">
      <c r="G258" s="92">
        <v>0</v>
      </c>
      <c r="H258">
        <v>0</v>
      </c>
      <c r="I258">
        <v>0</v>
      </c>
      <c r="J258">
        <v>0</v>
      </c>
      <c r="K258">
        <v>0</v>
      </c>
      <c r="L258" s="93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93">
        <v>0</v>
      </c>
      <c r="U258" s="92">
        <v>0</v>
      </c>
      <c r="V258">
        <v>0</v>
      </c>
      <c r="W258">
        <v>0</v>
      </c>
      <c r="X258">
        <v>-0.14249872461969904</v>
      </c>
      <c r="Y258">
        <v>0.31468063599969803</v>
      </c>
      <c r="Z258" s="93">
        <v>-9.4983020960300035E-3</v>
      </c>
      <c r="AA258">
        <v>0</v>
      </c>
      <c r="AB258">
        <v>0</v>
      </c>
      <c r="AC258">
        <v>0</v>
      </c>
      <c r="AD258">
        <v>0</v>
      </c>
      <c r="AE258">
        <v>0</v>
      </c>
      <c r="AF258" s="93">
        <v>0</v>
      </c>
    </row>
    <row r="259" spans="7:32">
      <c r="G259" s="94">
        <v>0</v>
      </c>
      <c r="H259" s="95">
        <v>0</v>
      </c>
      <c r="I259" s="95">
        <v>0</v>
      </c>
      <c r="J259" s="95">
        <v>0</v>
      </c>
      <c r="K259" s="95">
        <v>0</v>
      </c>
      <c r="L259" s="96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93">
        <v>0</v>
      </c>
      <c r="U259" s="94">
        <v>0</v>
      </c>
      <c r="V259" s="95">
        <v>0</v>
      </c>
      <c r="W259" s="95">
        <v>0</v>
      </c>
      <c r="X259" s="95">
        <v>-2.6167730607064982E-2</v>
      </c>
      <c r="Y259" s="95">
        <v>-9.4983020960299758E-3</v>
      </c>
      <c r="Z259" s="96">
        <v>0.24129426040847199</v>
      </c>
      <c r="AA259">
        <v>0</v>
      </c>
      <c r="AB259">
        <v>0</v>
      </c>
      <c r="AC259">
        <v>0</v>
      </c>
      <c r="AD259">
        <v>0</v>
      </c>
      <c r="AE259">
        <v>0</v>
      </c>
      <c r="AF259" s="93">
        <v>0</v>
      </c>
    </row>
    <row r="260" spans="7:32">
      <c r="G260" s="9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93">
        <v>0</v>
      </c>
      <c r="U260" s="9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0.28671950156595194</v>
      </c>
      <c r="AB260">
        <v>-2.9888266240007955E-6</v>
      </c>
      <c r="AC260">
        <v>1.0499112959999612E-6</v>
      </c>
      <c r="AD260">
        <v>0</v>
      </c>
      <c r="AE260">
        <v>0</v>
      </c>
      <c r="AF260" s="93">
        <v>0</v>
      </c>
    </row>
    <row r="261" spans="7:32">
      <c r="G261" s="9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93">
        <v>0</v>
      </c>
      <c r="U261" s="9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-2.9888266239799788E-6</v>
      </c>
      <c r="AB261">
        <v>0.28672064483327997</v>
      </c>
      <c r="AC261">
        <v>-6.1389619200602485E-7</v>
      </c>
      <c r="AD261">
        <v>0</v>
      </c>
      <c r="AE261">
        <v>0</v>
      </c>
      <c r="AF261" s="93">
        <v>0</v>
      </c>
    </row>
    <row r="262" spans="7:32">
      <c r="G262" s="9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93">
        <v>0</v>
      </c>
      <c r="U262" s="9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1.0499112959999612E-6</v>
      </c>
      <c r="AB262">
        <v>-6.1389619199214707E-7</v>
      </c>
      <c r="AC262">
        <v>0.28671926441983997</v>
      </c>
      <c r="AD262">
        <v>0</v>
      </c>
      <c r="AE262">
        <v>0</v>
      </c>
      <c r="AF262" s="93">
        <v>0</v>
      </c>
    </row>
    <row r="263" spans="7:32">
      <c r="G263" s="9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93">
        <v>0</v>
      </c>
      <c r="U263" s="9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0.42196368726761602</v>
      </c>
      <c r="AE263">
        <v>-0.14250001179036401</v>
      </c>
      <c r="AF263" s="93">
        <v>-2.6101922625313998E-2</v>
      </c>
    </row>
    <row r="264" spans="7:32">
      <c r="G264" s="9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93">
        <v>0</v>
      </c>
      <c r="U264" s="9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-0.14250001179036403</v>
      </c>
      <c r="AE264">
        <v>0.31470833518707403</v>
      </c>
      <c r="AF264" s="93">
        <v>-9.5586579359089874E-3</v>
      </c>
    </row>
    <row r="265" spans="7:32">
      <c r="G265" s="94">
        <v>0</v>
      </c>
      <c r="H265" s="95">
        <v>0</v>
      </c>
      <c r="I265" s="95">
        <v>0</v>
      </c>
      <c r="J265" s="95">
        <v>0</v>
      </c>
      <c r="K265" s="95">
        <v>0</v>
      </c>
      <c r="L265" s="95">
        <v>0</v>
      </c>
      <c r="M265" s="95">
        <v>0</v>
      </c>
      <c r="N265" s="95">
        <v>0</v>
      </c>
      <c r="O265" s="95">
        <v>0</v>
      </c>
      <c r="P265" s="95">
        <v>0</v>
      </c>
      <c r="Q265" s="95">
        <v>0</v>
      </c>
      <c r="R265" s="96">
        <v>0</v>
      </c>
      <c r="U265" s="94">
        <v>0</v>
      </c>
      <c r="V265" s="95">
        <v>0</v>
      </c>
      <c r="W265" s="95">
        <v>0</v>
      </c>
      <c r="X265" s="95">
        <v>0</v>
      </c>
      <c r="Y265" s="95">
        <v>0</v>
      </c>
      <c r="Z265" s="95">
        <v>0</v>
      </c>
      <c r="AA265" s="95">
        <v>0</v>
      </c>
      <c r="AB265" s="95">
        <v>0</v>
      </c>
      <c r="AC265" s="95">
        <v>0</v>
      </c>
      <c r="AD265" s="95">
        <v>-2.6101922625313988E-2</v>
      </c>
      <c r="AE265" s="95">
        <v>-9.5586579359090013E-3</v>
      </c>
      <c r="AF265" s="96">
        <v>0.241260153398977</v>
      </c>
    </row>
    <row r="267" spans="7:32">
      <c r="G267" s="112" t="s">
        <v>31</v>
      </c>
      <c r="H267">
        <v>7</v>
      </c>
      <c r="U267" s="112" t="s">
        <v>31</v>
      </c>
      <c r="V267">
        <v>7</v>
      </c>
    </row>
    <row r="268" spans="7:32">
      <c r="G268" s="89">
        <f t="array" ref="G268:R279">TRANSPOSE(G100:R111)</f>
        <v>0</v>
      </c>
      <c r="H268" s="90">
        <v>0</v>
      </c>
      <c r="I268" s="90">
        <v>0</v>
      </c>
      <c r="J268" s="90">
        <v>0</v>
      </c>
      <c r="K268" s="90">
        <v>0</v>
      </c>
      <c r="L268" s="91">
        <v>0</v>
      </c>
      <c r="M268" s="90">
        <v>0</v>
      </c>
      <c r="N268" s="90">
        <v>0</v>
      </c>
      <c r="O268" s="90">
        <v>0</v>
      </c>
      <c r="P268" s="90">
        <v>0</v>
      </c>
      <c r="Q268" s="90">
        <v>0</v>
      </c>
      <c r="R268" s="91">
        <v>0</v>
      </c>
      <c r="U268" s="89">
        <f t="array" ref="U268:AF279">TRANSPOSE(U100:AF111)</f>
        <v>0.28672115605504001</v>
      </c>
      <c r="V268" s="90">
        <v>8.3378175998877202E-7</v>
      </c>
      <c r="W268" s="90">
        <v>-3.5599155200766175E-7</v>
      </c>
      <c r="X268" s="90">
        <v>0</v>
      </c>
      <c r="Y268" s="90">
        <v>0</v>
      </c>
      <c r="Z268" s="91">
        <v>0</v>
      </c>
      <c r="AA268" s="90">
        <v>0</v>
      </c>
      <c r="AB268" s="90">
        <v>0</v>
      </c>
      <c r="AC268" s="90">
        <v>0</v>
      </c>
      <c r="AD268" s="90">
        <v>0</v>
      </c>
      <c r="AE268" s="90">
        <v>0</v>
      </c>
      <c r="AF268" s="91">
        <v>0</v>
      </c>
    </row>
    <row r="269" spans="7:32">
      <c r="G269" s="92">
        <v>0</v>
      </c>
      <c r="H269">
        <v>0</v>
      </c>
      <c r="I269">
        <v>0</v>
      </c>
      <c r="J269">
        <v>0</v>
      </c>
      <c r="K269">
        <v>0</v>
      </c>
      <c r="L269" s="93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s="93">
        <v>0</v>
      </c>
      <c r="U269" s="92">
        <v>8.3378176000264981E-7</v>
      </c>
      <c r="V269">
        <v>0.28672102843596792</v>
      </c>
      <c r="W269">
        <v>1.2546007039926366E-6</v>
      </c>
      <c r="X269">
        <v>0</v>
      </c>
      <c r="Y269">
        <v>0</v>
      </c>
      <c r="Z269" s="93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93">
        <v>0</v>
      </c>
    </row>
    <row r="270" spans="7:32">
      <c r="G270" s="92">
        <v>0</v>
      </c>
      <c r="H270">
        <v>0</v>
      </c>
      <c r="I270">
        <v>0</v>
      </c>
      <c r="J270">
        <v>0</v>
      </c>
      <c r="K270">
        <v>0</v>
      </c>
      <c r="L270" s="93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s="93">
        <v>0</v>
      </c>
      <c r="U270" s="92">
        <v>-3.5599155198684507E-7</v>
      </c>
      <c r="V270">
        <v>1.2546007040065144E-6</v>
      </c>
      <c r="W270">
        <v>0.28671872452607994</v>
      </c>
      <c r="X270">
        <v>0</v>
      </c>
      <c r="Y270">
        <v>0</v>
      </c>
      <c r="Z270" s="93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93">
        <v>0</v>
      </c>
    </row>
    <row r="271" spans="7:32">
      <c r="G271" s="92">
        <v>0</v>
      </c>
      <c r="H271">
        <v>0</v>
      </c>
      <c r="I271">
        <v>0</v>
      </c>
      <c r="J271">
        <v>0</v>
      </c>
      <c r="K271">
        <v>0</v>
      </c>
      <c r="L271" s="93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s="93">
        <v>0</v>
      </c>
      <c r="U271" s="92">
        <v>0</v>
      </c>
      <c r="V271">
        <v>0</v>
      </c>
      <c r="W271">
        <v>0</v>
      </c>
      <c r="X271">
        <v>0.42250460271257606</v>
      </c>
      <c r="Y271">
        <v>-0.14243023981309605</v>
      </c>
      <c r="Z271" s="93">
        <v>-2.5344019117336001E-2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93">
        <v>0</v>
      </c>
    </row>
    <row r="272" spans="7:32">
      <c r="G272" s="92">
        <v>0</v>
      </c>
      <c r="H272">
        <v>0</v>
      </c>
      <c r="I272">
        <v>0</v>
      </c>
      <c r="J272">
        <v>0</v>
      </c>
      <c r="K272">
        <v>0</v>
      </c>
      <c r="L272" s="93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s="93">
        <v>0</v>
      </c>
      <c r="U272" s="92">
        <v>0</v>
      </c>
      <c r="V272">
        <v>0</v>
      </c>
      <c r="W272">
        <v>0</v>
      </c>
      <c r="X272">
        <v>-0.14243023981309605</v>
      </c>
      <c r="Y272">
        <v>0.31404746755210899</v>
      </c>
      <c r="Z272" s="93">
        <v>-9.9752287294889996E-3</v>
      </c>
      <c r="AA272">
        <v>0</v>
      </c>
      <c r="AB272">
        <v>0</v>
      </c>
      <c r="AC272">
        <v>0</v>
      </c>
      <c r="AD272">
        <v>0</v>
      </c>
      <c r="AE272">
        <v>0</v>
      </c>
      <c r="AF272" s="93">
        <v>0</v>
      </c>
    </row>
    <row r="273" spans="7:32">
      <c r="G273" s="94">
        <v>0</v>
      </c>
      <c r="H273" s="95">
        <v>0</v>
      </c>
      <c r="I273" s="95">
        <v>0</v>
      </c>
      <c r="J273" s="95">
        <v>0</v>
      </c>
      <c r="K273" s="95">
        <v>0</v>
      </c>
      <c r="L273" s="96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s="93">
        <v>0</v>
      </c>
      <c r="U273" s="94">
        <v>0</v>
      </c>
      <c r="V273" s="95">
        <v>0</v>
      </c>
      <c r="W273" s="95">
        <v>0</v>
      </c>
      <c r="X273" s="95">
        <v>-2.5344019117336001E-2</v>
      </c>
      <c r="Y273" s="95">
        <v>-9.9752287294889858E-3</v>
      </c>
      <c r="Z273" s="96">
        <v>0.24137883319148698</v>
      </c>
      <c r="AA273">
        <v>0</v>
      </c>
      <c r="AB273">
        <v>0</v>
      </c>
      <c r="AC273">
        <v>0</v>
      </c>
      <c r="AD273">
        <v>0</v>
      </c>
      <c r="AE273">
        <v>0</v>
      </c>
      <c r="AF273" s="93">
        <v>0</v>
      </c>
    </row>
    <row r="274" spans="7:32">
      <c r="G274" s="92">
        <v>-0.13539999999999999</v>
      </c>
      <c r="H274">
        <v>7.127E-2</v>
      </c>
      <c r="I274">
        <v>-8.4100000000000008E-3</v>
      </c>
      <c r="J274">
        <v>-4.5400000000000003E-2</v>
      </c>
      <c r="K274">
        <v>-0.10383000000000001</v>
      </c>
      <c r="L274">
        <v>-7.6300000000000007E-2</v>
      </c>
      <c r="M274">
        <v>0</v>
      </c>
      <c r="N274">
        <v>0</v>
      </c>
      <c r="O274">
        <v>0</v>
      </c>
      <c r="P274">
        <v>0</v>
      </c>
      <c r="Q274">
        <v>0</v>
      </c>
      <c r="R274" s="93">
        <v>0</v>
      </c>
      <c r="U274" s="9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0.28671759662694396</v>
      </c>
      <c r="AB274">
        <v>-2.0541767679835288E-6</v>
      </c>
      <c r="AC274">
        <v>-1.984102399807397E-7</v>
      </c>
      <c r="AD274">
        <v>0</v>
      </c>
      <c r="AE274">
        <v>0</v>
      </c>
      <c r="AF274" s="93">
        <v>0</v>
      </c>
    </row>
    <row r="275" spans="7:32">
      <c r="G275" s="92">
        <v>6.3299999999999995E-2</v>
      </c>
      <c r="H275">
        <v>-5.3789999999999998E-2</v>
      </c>
      <c r="I275">
        <v>8.6199999999999992E-3</v>
      </c>
      <c r="J275">
        <v>2.104E-2</v>
      </c>
      <c r="K275">
        <v>4.1500000000000002E-2</v>
      </c>
      <c r="L275">
        <v>1.6240000000000001E-2</v>
      </c>
      <c r="M275">
        <v>0</v>
      </c>
      <c r="N275">
        <v>0</v>
      </c>
      <c r="O275">
        <v>0</v>
      </c>
      <c r="P275">
        <v>0</v>
      </c>
      <c r="Q275">
        <v>0</v>
      </c>
      <c r="R275" s="93">
        <v>0</v>
      </c>
      <c r="U275" s="9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-2.0541767679904677E-6</v>
      </c>
      <c r="AB275">
        <v>0.28672024554700792</v>
      </c>
      <c r="AC275">
        <v>3.5541811199690798E-7</v>
      </c>
      <c r="AD275">
        <v>0</v>
      </c>
      <c r="AE275">
        <v>0</v>
      </c>
      <c r="AF275" s="93">
        <v>0</v>
      </c>
    </row>
    <row r="276" spans="7:32">
      <c r="G276" s="92">
        <v>1.324E-2</v>
      </c>
      <c r="H276">
        <v>2.5300000000000001E-3</v>
      </c>
      <c r="I276">
        <v>-6.2399999999999999E-3</v>
      </c>
      <c r="J276">
        <v>2.0699999999999998E-3</v>
      </c>
      <c r="K276">
        <v>1.8970000000000001E-2</v>
      </c>
      <c r="L276">
        <v>1.686E-2</v>
      </c>
      <c r="M276">
        <v>0</v>
      </c>
      <c r="N276">
        <v>0</v>
      </c>
      <c r="O276">
        <v>0</v>
      </c>
      <c r="P276">
        <v>0</v>
      </c>
      <c r="Q276">
        <v>0</v>
      </c>
      <c r="R276" s="93">
        <v>0</v>
      </c>
      <c r="U276" s="9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-1.9841023995992302E-7</v>
      </c>
      <c r="AB276">
        <v>3.5541811199690798E-7</v>
      </c>
      <c r="AC276">
        <v>0.28672089020825597</v>
      </c>
      <c r="AD276">
        <v>0</v>
      </c>
      <c r="AE276">
        <v>0</v>
      </c>
      <c r="AF276" s="93">
        <v>0</v>
      </c>
    </row>
    <row r="277" spans="7:32">
      <c r="G277" s="92">
        <v>6.3439999999999996E-2</v>
      </c>
      <c r="H277">
        <v>-3.6510000000000001E-2</v>
      </c>
      <c r="I277">
        <v>-5.4000000000000001E-4</v>
      </c>
      <c r="J277">
        <v>2.332E-2</v>
      </c>
      <c r="K277">
        <v>5.7279999999999998E-2</v>
      </c>
      <c r="L277">
        <v>1.788E-2</v>
      </c>
      <c r="M277">
        <v>0</v>
      </c>
      <c r="N277">
        <v>0</v>
      </c>
      <c r="O277">
        <v>0</v>
      </c>
      <c r="P277">
        <v>0</v>
      </c>
      <c r="Q277">
        <v>0</v>
      </c>
      <c r="R277" s="93">
        <v>0</v>
      </c>
      <c r="U277" s="9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0.42267570005357902</v>
      </c>
      <c r="AE277">
        <v>-0.14239631062196798</v>
      </c>
      <c r="AF277" s="93">
        <v>-2.5356274282941984E-2</v>
      </c>
    </row>
    <row r="278" spans="7:32">
      <c r="G278" s="92">
        <v>0.15271999999999999</v>
      </c>
      <c r="H278">
        <v>-6.5229999999999996E-2</v>
      </c>
      <c r="I278">
        <v>2.31E-3</v>
      </c>
      <c r="J278">
        <v>4.9959999999999997E-2</v>
      </c>
      <c r="K278">
        <v>0.12590000000000001</v>
      </c>
      <c r="L278">
        <v>9.6670000000000006E-2</v>
      </c>
      <c r="M278">
        <v>0</v>
      </c>
      <c r="N278">
        <v>0</v>
      </c>
      <c r="O278">
        <v>0</v>
      </c>
      <c r="P278">
        <v>0</v>
      </c>
      <c r="Q278">
        <v>0</v>
      </c>
      <c r="R278" s="93">
        <v>0</v>
      </c>
      <c r="U278" s="9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-0.142396310621968</v>
      </c>
      <c r="AE278">
        <v>0.31376285581141194</v>
      </c>
      <c r="AF278" s="93">
        <v>-9.9124990712839978E-3</v>
      </c>
    </row>
    <row r="279" spans="7:32">
      <c r="G279" s="94">
        <v>-6.0400000000000002E-2</v>
      </c>
      <c r="H279" s="95">
        <v>9.5149999999999998E-2</v>
      </c>
      <c r="I279" s="95">
        <v>-2.0100000000000001E-3</v>
      </c>
      <c r="J279" s="95">
        <v>-5.2440000000000001E-2</v>
      </c>
      <c r="K279" s="95">
        <v>-4.718E-2</v>
      </c>
      <c r="L279" s="95">
        <v>1.4999999999999999E-2</v>
      </c>
      <c r="M279" s="95">
        <v>0</v>
      </c>
      <c r="N279" s="95">
        <v>0</v>
      </c>
      <c r="O279" s="95">
        <v>0</v>
      </c>
      <c r="P279" s="95">
        <v>0</v>
      </c>
      <c r="Q279" s="95">
        <v>0</v>
      </c>
      <c r="R279" s="96">
        <v>0</v>
      </c>
      <c r="U279" s="94">
        <v>0</v>
      </c>
      <c r="V279" s="95">
        <v>0</v>
      </c>
      <c r="W279" s="95">
        <v>0</v>
      </c>
      <c r="X279" s="95">
        <v>0</v>
      </c>
      <c r="Y279" s="95">
        <v>0</v>
      </c>
      <c r="Z279" s="95">
        <v>0</v>
      </c>
      <c r="AA279" s="95">
        <v>0</v>
      </c>
      <c r="AB279" s="95">
        <v>0</v>
      </c>
      <c r="AC279" s="95">
        <v>0</v>
      </c>
      <c r="AD279" s="95">
        <v>-2.5356274282941984E-2</v>
      </c>
      <c r="AE279" s="95">
        <v>-9.9124990712839839E-3</v>
      </c>
      <c r="AF279" s="96">
        <v>0.24149097045824799</v>
      </c>
    </row>
    <row r="281" spans="7:32">
      <c r="G281" s="112" t="s">
        <v>32</v>
      </c>
      <c r="H281">
        <v>6</v>
      </c>
      <c r="U281" s="112" t="s">
        <v>32</v>
      </c>
      <c r="V281">
        <v>6</v>
      </c>
    </row>
    <row r="282" spans="7:32">
      <c r="G282" s="89">
        <f t="array" ref="G282:R293">TRANSPOSE(G86:R97)</f>
        <v>0</v>
      </c>
      <c r="H282" s="90">
        <v>0</v>
      </c>
      <c r="I282" s="90">
        <v>0</v>
      </c>
      <c r="J282" s="90">
        <v>0</v>
      </c>
      <c r="K282" s="90">
        <v>0</v>
      </c>
      <c r="L282" s="91">
        <v>0</v>
      </c>
      <c r="M282" s="90">
        <v>0</v>
      </c>
      <c r="N282" s="90">
        <v>0</v>
      </c>
      <c r="O282" s="90">
        <v>0</v>
      </c>
      <c r="P282" s="90">
        <v>0</v>
      </c>
      <c r="Q282" s="90">
        <v>0</v>
      </c>
      <c r="R282" s="91">
        <v>0</v>
      </c>
      <c r="U282" s="89">
        <f t="array" ref="U282:AF293">TRANSPOSE(U86:AF97)</f>
        <v>0.28672045040844796</v>
      </c>
      <c r="V282" s="90">
        <v>1.4731673600443251E-7</v>
      </c>
      <c r="W282" s="90">
        <v>1.0288087040136173E-6</v>
      </c>
      <c r="X282" s="90">
        <v>0</v>
      </c>
      <c r="Y282" s="90">
        <v>0</v>
      </c>
      <c r="Z282" s="91">
        <v>0</v>
      </c>
      <c r="AA282" s="90">
        <v>0</v>
      </c>
      <c r="AB282" s="90">
        <v>0</v>
      </c>
      <c r="AC282" s="90">
        <v>0</v>
      </c>
      <c r="AD282" s="90">
        <v>0</v>
      </c>
      <c r="AE282" s="90">
        <v>0</v>
      </c>
      <c r="AF282" s="91">
        <v>0</v>
      </c>
    </row>
    <row r="283" spans="7:32">
      <c r="G283" s="92">
        <v>0</v>
      </c>
      <c r="H283">
        <v>0</v>
      </c>
      <c r="I283">
        <v>0</v>
      </c>
      <c r="J283">
        <v>0</v>
      </c>
      <c r="K283">
        <v>0</v>
      </c>
      <c r="L283" s="9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s="93">
        <v>0</v>
      </c>
      <c r="U283" s="92">
        <v>1.4731673600443251E-7</v>
      </c>
      <c r="V283">
        <v>0.28671995725004795</v>
      </c>
      <c r="W283">
        <v>-1.4771814399461292E-7</v>
      </c>
      <c r="X283">
        <v>0</v>
      </c>
      <c r="Y283">
        <v>0</v>
      </c>
      <c r="Z283" s="9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93">
        <v>0</v>
      </c>
    </row>
    <row r="284" spans="7:32">
      <c r="G284" s="92">
        <v>0</v>
      </c>
      <c r="H284">
        <v>0</v>
      </c>
      <c r="I284">
        <v>0</v>
      </c>
      <c r="J284">
        <v>0</v>
      </c>
      <c r="K284">
        <v>0</v>
      </c>
      <c r="L284" s="93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s="93">
        <v>0</v>
      </c>
      <c r="U284" s="92">
        <v>1.0288087040136173E-6</v>
      </c>
      <c r="V284">
        <v>-1.4771814398073513E-7</v>
      </c>
      <c r="W284">
        <v>0.28672263326515196</v>
      </c>
      <c r="X284">
        <v>0</v>
      </c>
      <c r="Y284">
        <v>0</v>
      </c>
      <c r="Z284" s="93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93">
        <v>0</v>
      </c>
    </row>
    <row r="285" spans="7:32">
      <c r="G285" s="92">
        <v>0</v>
      </c>
      <c r="H285">
        <v>0</v>
      </c>
      <c r="I285">
        <v>0</v>
      </c>
      <c r="J285">
        <v>0</v>
      </c>
      <c r="K285">
        <v>0</v>
      </c>
      <c r="L285" s="93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s="93">
        <v>0</v>
      </c>
      <c r="U285" s="92">
        <v>0</v>
      </c>
      <c r="V285">
        <v>0</v>
      </c>
      <c r="W285">
        <v>0</v>
      </c>
      <c r="X285">
        <v>0.42174840905107702</v>
      </c>
      <c r="Y285">
        <v>-0.14265211080255796</v>
      </c>
      <c r="Z285" s="93">
        <v>-2.5768112847927981E-2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93">
        <v>0</v>
      </c>
    </row>
    <row r="286" spans="7:32">
      <c r="G286" s="92">
        <v>0</v>
      </c>
      <c r="H286">
        <v>0</v>
      </c>
      <c r="I286">
        <v>0</v>
      </c>
      <c r="J286">
        <v>0</v>
      </c>
      <c r="K286">
        <v>0</v>
      </c>
      <c r="L286" s="93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s="93">
        <v>0</v>
      </c>
      <c r="U286" s="92">
        <v>0</v>
      </c>
      <c r="V286">
        <v>0</v>
      </c>
      <c r="W286">
        <v>0</v>
      </c>
      <c r="X286">
        <v>-0.14265211080255796</v>
      </c>
      <c r="Y286">
        <v>0.31483097907784902</v>
      </c>
      <c r="Z286" s="93">
        <v>-9.6882577870489733E-3</v>
      </c>
      <c r="AA286">
        <v>0</v>
      </c>
      <c r="AB286">
        <v>0</v>
      </c>
      <c r="AC286">
        <v>0</v>
      </c>
      <c r="AD286">
        <v>0</v>
      </c>
      <c r="AE286">
        <v>0</v>
      </c>
      <c r="AF286" s="93">
        <v>0</v>
      </c>
    </row>
    <row r="287" spans="7:32">
      <c r="G287" s="94">
        <v>0</v>
      </c>
      <c r="H287" s="95">
        <v>0</v>
      </c>
      <c r="I287" s="95">
        <v>0</v>
      </c>
      <c r="J287" s="95">
        <v>0</v>
      </c>
      <c r="K287" s="95">
        <v>0</v>
      </c>
      <c r="L287" s="96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s="93">
        <v>0</v>
      </c>
      <c r="U287" s="94">
        <v>0</v>
      </c>
      <c r="V287" s="95">
        <v>0</v>
      </c>
      <c r="W287" s="95">
        <v>0</v>
      </c>
      <c r="X287" s="95">
        <v>-2.5768112847927988E-2</v>
      </c>
      <c r="Y287" s="95">
        <v>-9.6882577870489733E-3</v>
      </c>
      <c r="Z287" s="96">
        <v>0.24135312250806698</v>
      </c>
      <c r="AA287">
        <v>0</v>
      </c>
      <c r="AB287">
        <v>0</v>
      </c>
      <c r="AC287">
        <v>0</v>
      </c>
      <c r="AD287">
        <v>0</v>
      </c>
      <c r="AE287">
        <v>0</v>
      </c>
      <c r="AF287" s="93">
        <v>0</v>
      </c>
    </row>
    <row r="288" spans="7:32">
      <c r="G288" s="9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93">
        <v>0</v>
      </c>
      <c r="U288" s="9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0.28672130059059198</v>
      </c>
      <c r="AB288">
        <v>-4.0192409599126844E-7</v>
      </c>
      <c r="AC288">
        <v>-9.000427520014509E-7</v>
      </c>
      <c r="AD288">
        <v>0</v>
      </c>
      <c r="AE288">
        <v>0</v>
      </c>
      <c r="AF288" s="93">
        <v>0</v>
      </c>
    </row>
    <row r="289" spans="7:32">
      <c r="G289" s="9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93">
        <v>0</v>
      </c>
      <c r="U289" s="9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-4.0192409600514623E-7</v>
      </c>
      <c r="AB289">
        <v>0.28672082976767999</v>
      </c>
      <c r="AC289">
        <v>-3.5581952000096617E-7</v>
      </c>
      <c r="AD289">
        <v>0</v>
      </c>
      <c r="AE289">
        <v>0</v>
      </c>
      <c r="AF289" s="93">
        <v>0</v>
      </c>
    </row>
    <row r="290" spans="7:32">
      <c r="G290" s="9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93">
        <v>0</v>
      </c>
      <c r="U290" s="9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-9.00042751994512E-7</v>
      </c>
      <c r="AB290">
        <v>-3.5581952000096617E-7</v>
      </c>
      <c r="AC290">
        <v>0.28672098571468801</v>
      </c>
      <c r="AD290">
        <v>0</v>
      </c>
      <c r="AE290">
        <v>0</v>
      </c>
      <c r="AF290" s="93">
        <v>0</v>
      </c>
    </row>
    <row r="291" spans="7:32">
      <c r="G291" s="9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93">
        <v>0</v>
      </c>
      <c r="U291" s="9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0.42176138243760697</v>
      </c>
      <c r="AE291">
        <v>-0.14265080131020402</v>
      </c>
      <c r="AF291" s="93">
        <v>-2.5778922518637989E-2</v>
      </c>
    </row>
    <row r="292" spans="7:32">
      <c r="G292" s="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93">
        <v>0</v>
      </c>
      <c r="U292" s="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-0.14265080131020402</v>
      </c>
      <c r="AE292">
        <v>0.31481058175148402</v>
      </c>
      <c r="AF292" s="93">
        <v>-9.6772635202179852E-3</v>
      </c>
    </row>
    <row r="293" spans="7:32">
      <c r="G293" s="94">
        <v>0</v>
      </c>
      <c r="H293" s="95">
        <v>0</v>
      </c>
      <c r="I293" s="95">
        <v>0</v>
      </c>
      <c r="J293" s="95">
        <v>0</v>
      </c>
      <c r="K293" s="95">
        <v>0</v>
      </c>
      <c r="L293" s="95">
        <v>0</v>
      </c>
      <c r="M293" s="95">
        <v>0</v>
      </c>
      <c r="N293" s="95">
        <v>0</v>
      </c>
      <c r="O293" s="95">
        <v>0</v>
      </c>
      <c r="P293" s="95">
        <v>0</v>
      </c>
      <c r="Q293" s="95">
        <v>0</v>
      </c>
      <c r="R293" s="96">
        <v>0</v>
      </c>
      <c r="U293" s="94">
        <v>0</v>
      </c>
      <c r="V293" s="95">
        <v>0</v>
      </c>
      <c r="W293" s="95">
        <v>0</v>
      </c>
      <c r="X293" s="95">
        <v>0</v>
      </c>
      <c r="Y293" s="95">
        <v>0</v>
      </c>
      <c r="Z293" s="95">
        <v>0</v>
      </c>
      <c r="AA293" s="95">
        <v>0</v>
      </c>
      <c r="AB293" s="95">
        <v>0</v>
      </c>
      <c r="AC293" s="95">
        <v>0</v>
      </c>
      <c r="AD293" s="95">
        <v>-2.5778922518637989E-2</v>
      </c>
      <c r="AE293" s="95">
        <v>-9.6772635202179852E-3</v>
      </c>
      <c r="AF293" s="96">
        <v>0.24136227557775899</v>
      </c>
    </row>
    <row r="295" spans="7:32">
      <c r="G295" s="112" t="s">
        <v>33</v>
      </c>
      <c r="H295">
        <v>5</v>
      </c>
      <c r="U295" s="112" t="s">
        <v>33</v>
      </c>
      <c r="V295">
        <v>5</v>
      </c>
    </row>
    <row r="296" spans="7:32">
      <c r="G296" s="89">
        <f t="array" ref="G296:R307">TRANSPOSE(G72:R83)</f>
        <v>0</v>
      </c>
      <c r="H296" s="90">
        <v>0</v>
      </c>
      <c r="I296" s="90">
        <v>0</v>
      </c>
      <c r="J296" s="90">
        <v>0</v>
      </c>
      <c r="K296" s="90">
        <v>0</v>
      </c>
      <c r="L296" s="91">
        <v>0</v>
      </c>
      <c r="M296" s="90">
        <v>0</v>
      </c>
      <c r="N296" s="90">
        <v>0</v>
      </c>
      <c r="O296" s="90">
        <v>0</v>
      </c>
      <c r="P296" s="90">
        <v>0</v>
      </c>
      <c r="Q296" s="90">
        <v>0</v>
      </c>
      <c r="R296" s="91">
        <v>0</v>
      </c>
      <c r="U296" s="89">
        <f t="array" ref="U296:AF307">TRANSPOSE(U72:AF83)</f>
        <v>0.28671897494732801</v>
      </c>
      <c r="V296" s="90">
        <v>1.0663976959882082E-6</v>
      </c>
      <c r="W296" s="90">
        <v>-1.9158630400056831E-6</v>
      </c>
      <c r="X296" s="90">
        <v>0</v>
      </c>
      <c r="Y296" s="90">
        <v>0</v>
      </c>
      <c r="Z296" s="91">
        <v>0</v>
      </c>
      <c r="AA296" s="90">
        <v>0</v>
      </c>
      <c r="AB296" s="90">
        <v>0</v>
      </c>
      <c r="AC296" s="90">
        <v>0</v>
      </c>
      <c r="AD296" s="90">
        <v>0</v>
      </c>
      <c r="AE296" s="90">
        <v>0</v>
      </c>
      <c r="AF296" s="91">
        <v>0</v>
      </c>
    </row>
    <row r="297" spans="7:32">
      <c r="G297" s="92">
        <v>0</v>
      </c>
      <c r="H297">
        <v>0</v>
      </c>
      <c r="I297">
        <v>0</v>
      </c>
      <c r="J297">
        <v>0</v>
      </c>
      <c r="K297">
        <v>0</v>
      </c>
      <c r="L297" s="93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93">
        <v>0</v>
      </c>
      <c r="U297" s="92">
        <v>1.0663976959882082E-6</v>
      </c>
      <c r="V297">
        <v>0.28672197051187198</v>
      </c>
      <c r="W297">
        <v>1.1447296000000051E-6</v>
      </c>
      <c r="X297">
        <v>0</v>
      </c>
      <c r="Y297">
        <v>0</v>
      </c>
      <c r="Z297" s="93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93">
        <v>0</v>
      </c>
    </row>
    <row r="298" spans="7:32">
      <c r="G298" s="92">
        <v>0</v>
      </c>
      <c r="H298">
        <v>0</v>
      </c>
      <c r="I298">
        <v>0</v>
      </c>
      <c r="J298">
        <v>0</v>
      </c>
      <c r="K298">
        <v>0</v>
      </c>
      <c r="L298" s="93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93">
        <v>0</v>
      </c>
      <c r="U298" s="92">
        <v>-1.9158630400056831E-6</v>
      </c>
      <c r="V298">
        <v>1.1447296000000051E-6</v>
      </c>
      <c r="W298">
        <v>0.28672164476927997</v>
      </c>
      <c r="X298">
        <v>0</v>
      </c>
      <c r="Y298">
        <v>0</v>
      </c>
      <c r="Z298" s="93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93">
        <v>0</v>
      </c>
    </row>
    <row r="299" spans="7:32">
      <c r="G299" s="92">
        <v>0</v>
      </c>
      <c r="H299">
        <v>0</v>
      </c>
      <c r="I299">
        <v>0</v>
      </c>
      <c r="J299">
        <v>0</v>
      </c>
      <c r="K299">
        <v>0</v>
      </c>
      <c r="L299" s="93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93">
        <v>0</v>
      </c>
      <c r="U299" s="92">
        <v>0</v>
      </c>
      <c r="V299">
        <v>0</v>
      </c>
      <c r="W299">
        <v>0</v>
      </c>
      <c r="X299">
        <v>0.42215244848803307</v>
      </c>
      <c r="Y299">
        <v>-0.142485373207865</v>
      </c>
      <c r="Z299" s="93">
        <v>-2.5876631696358003E-2</v>
      </c>
      <c r="AA299">
        <v>0</v>
      </c>
      <c r="AB299">
        <v>0</v>
      </c>
      <c r="AC299">
        <v>0</v>
      </c>
      <c r="AD299">
        <v>0</v>
      </c>
      <c r="AE299">
        <v>0</v>
      </c>
      <c r="AF299" s="93">
        <v>0</v>
      </c>
    </row>
    <row r="300" spans="7:32">
      <c r="G300" s="92">
        <v>0</v>
      </c>
      <c r="H300">
        <v>0</v>
      </c>
      <c r="I300">
        <v>0</v>
      </c>
      <c r="J300">
        <v>0</v>
      </c>
      <c r="K300">
        <v>0</v>
      </c>
      <c r="L300" s="93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93">
        <v>0</v>
      </c>
      <c r="U300" s="92">
        <v>0</v>
      </c>
      <c r="V300">
        <v>0</v>
      </c>
      <c r="W300">
        <v>0</v>
      </c>
      <c r="X300">
        <v>-0.14248537320786503</v>
      </c>
      <c r="Y300">
        <v>0.31441295600955999</v>
      </c>
      <c r="Z300" s="93">
        <v>-9.6443284553749953E-3</v>
      </c>
      <c r="AA300">
        <v>0</v>
      </c>
      <c r="AB300">
        <v>0</v>
      </c>
      <c r="AC300">
        <v>0</v>
      </c>
      <c r="AD300">
        <v>0</v>
      </c>
      <c r="AE300">
        <v>0</v>
      </c>
      <c r="AF300" s="93">
        <v>0</v>
      </c>
    </row>
    <row r="301" spans="7:32">
      <c r="G301" s="94">
        <v>0</v>
      </c>
      <c r="H301" s="95">
        <v>0</v>
      </c>
      <c r="I301" s="95">
        <v>0</v>
      </c>
      <c r="J301" s="95">
        <v>0</v>
      </c>
      <c r="K301" s="95">
        <v>0</v>
      </c>
      <c r="L301" s="96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93">
        <v>0</v>
      </c>
      <c r="U301" s="94">
        <v>0</v>
      </c>
      <c r="V301" s="95">
        <v>0</v>
      </c>
      <c r="W301" s="95">
        <v>0</v>
      </c>
      <c r="X301" s="95">
        <v>-2.5876631696358007E-2</v>
      </c>
      <c r="Y301" s="95">
        <v>-9.6443284553750092E-3</v>
      </c>
      <c r="Z301" s="96">
        <v>0.24136584052800297</v>
      </c>
      <c r="AA301">
        <v>0</v>
      </c>
      <c r="AB301">
        <v>0</v>
      </c>
      <c r="AC301">
        <v>0</v>
      </c>
      <c r="AD301">
        <v>0</v>
      </c>
      <c r="AE301">
        <v>0</v>
      </c>
      <c r="AF301" s="93">
        <v>0</v>
      </c>
    </row>
    <row r="302" spans="7:32">
      <c r="G302" s="9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93">
        <v>0</v>
      </c>
      <c r="U302" s="9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0.28671715972300799</v>
      </c>
      <c r="AB302">
        <v>1.2888063998656163E-7</v>
      </c>
      <c r="AC302">
        <v>-5.6340480003580495E-8</v>
      </c>
      <c r="AD302">
        <v>0</v>
      </c>
      <c r="AE302">
        <v>0</v>
      </c>
      <c r="AF302" s="93">
        <v>0</v>
      </c>
    </row>
    <row r="303" spans="7:32">
      <c r="G303" s="9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93">
        <v>0</v>
      </c>
      <c r="U303" s="9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1.2888064000737831E-7</v>
      </c>
      <c r="AB303">
        <v>0.28671858317311993</v>
      </c>
      <c r="AC303">
        <v>-3.4870886400639733E-7</v>
      </c>
      <c r="AD303">
        <v>0</v>
      </c>
      <c r="AE303">
        <v>0</v>
      </c>
      <c r="AF303" s="93">
        <v>0</v>
      </c>
    </row>
    <row r="304" spans="7:32">
      <c r="G304" s="9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93">
        <v>0</v>
      </c>
      <c r="U304" s="9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-5.6340480003580495E-8</v>
      </c>
      <c r="AB304">
        <v>-3.4870886399251955E-7</v>
      </c>
      <c r="AC304">
        <v>0.28671948026265598</v>
      </c>
      <c r="AD304">
        <v>0</v>
      </c>
      <c r="AE304">
        <v>0</v>
      </c>
      <c r="AF304" s="93">
        <v>0</v>
      </c>
    </row>
    <row r="305" spans="7:32">
      <c r="G305" s="9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93">
        <v>0</v>
      </c>
      <c r="U305" s="9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0.42227470494664304</v>
      </c>
      <c r="AE305">
        <v>-0.14245656584044003</v>
      </c>
      <c r="AF305" s="93">
        <v>-2.5840173137600994E-2</v>
      </c>
    </row>
    <row r="306" spans="7:32">
      <c r="G306" s="9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93">
        <v>0</v>
      </c>
      <c r="U306" s="9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-0.14245656584044003</v>
      </c>
      <c r="AE306">
        <v>0.31423686130358097</v>
      </c>
      <c r="AF306" s="93">
        <v>-9.6456580244580065E-3</v>
      </c>
    </row>
    <row r="307" spans="7:32">
      <c r="G307" s="94">
        <v>0</v>
      </c>
      <c r="H307" s="95">
        <v>0</v>
      </c>
      <c r="I307" s="95">
        <v>0</v>
      </c>
      <c r="J307" s="95">
        <v>0</v>
      </c>
      <c r="K307" s="95">
        <v>0</v>
      </c>
      <c r="L307" s="95">
        <v>0</v>
      </c>
      <c r="M307" s="95">
        <v>0</v>
      </c>
      <c r="N307" s="95">
        <v>0</v>
      </c>
      <c r="O307" s="95">
        <v>0</v>
      </c>
      <c r="P307" s="95">
        <v>0</v>
      </c>
      <c r="Q307" s="95">
        <v>0</v>
      </c>
      <c r="R307" s="96">
        <v>0</v>
      </c>
      <c r="U307" s="94">
        <v>0</v>
      </c>
      <c r="V307" s="95">
        <v>0</v>
      </c>
      <c r="W307" s="95">
        <v>0</v>
      </c>
      <c r="X307" s="95">
        <v>0</v>
      </c>
      <c r="Y307" s="95">
        <v>0</v>
      </c>
      <c r="Z307" s="95">
        <v>0</v>
      </c>
      <c r="AA307" s="95">
        <v>0</v>
      </c>
      <c r="AB307" s="95">
        <v>0</v>
      </c>
      <c r="AC307" s="95">
        <v>0</v>
      </c>
      <c r="AD307" s="95">
        <v>-2.5840173137601008E-2</v>
      </c>
      <c r="AE307" s="95">
        <v>-9.6456580244579926E-3</v>
      </c>
      <c r="AF307" s="96">
        <v>0.24141216574138497</v>
      </c>
    </row>
    <row r="309" spans="7:32">
      <c r="G309" s="112" t="s">
        <v>34</v>
      </c>
      <c r="H309">
        <v>4</v>
      </c>
      <c r="U309" s="112" t="s">
        <v>34</v>
      </c>
      <c r="V309">
        <v>4</v>
      </c>
    </row>
    <row r="310" spans="7:32">
      <c r="G310" s="89">
        <f t="array" ref="G310:R321">TRANSPOSE(G58:R69)</f>
        <v>5.4000000000000001E-4</v>
      </c>
      <c r="H310" s="90">
        <v>2.7E-4</v>
      </c>
      <c r="I310" s="90">
        <v>-1.0399999999999999E-3</v>
      </c>
      <c r="J310" s="90">
        <v>4.4999999999999999E-4</v>
      </c>
      <c r="K310" s="90">
        <v>3.9300000000000003E-3</v>
      </c>
      <c r="L310" s="91">
        <v>-1.16E-3</v>
      </c>
      <c r="M310" s="90">
        <v>0</v>
      </c>
      <c r="N310" s="90">
        <v>0</v>
      </c>
      <c r="O310" s="90">
        <v>0</v>
      </c>
      <c r="P310" s="90">
        <v>0</v>
      </c>
      <c r="Q310" s="90">
        <v>0</v>
      </c>
      <c r="R310" s="91">
        <v>0</v>
      </c>
      <c r="U310" s="89">
        <f t="array" ref="U310:AF321">TRANSPOSE(U58:AF69)</f>
        <v>0.28672264866201602</v>
      </c>
      <c r="V310" s="90">
        <v>5.2670464004145323E-8</v>
      </c>
      <c r="W310" s="90">
        <v>-2.0472381440164722E-6</v>
      </c>
      <c r="X310" s="90">
        <v>0</v>
      </c>
      <c r="Y310" s="90">
        <v>0</v>
      </c>
      <c r="Z310" s="91">
        <v>0</v>
      </c>
      <c r="AA310" s="90">
        <v>0</v>
      </c>
      <c r="AB310" s="90">
        <v>0</v>
      </c>
      <c r="AC310" s="90">
        <v>0</v>
      </c>
      <c r="AD310" s="90">
        <v>0</v>
      </c>
      <c r="AE310" s="90">
        <v>0</v>
      </c>
      <c r="AF310" s="91">
        <v>0</v>
      </c>
    </row>
    <row r="311" spans="7:32">
      <c r="G311" s="92">
        <v>2.4000000000000001E-4</v>
      </c>
      <c r="H311">
        <v>-4.8000000000000001E-4</v>
      </c>
      <c r="I311">
        <v>3.3E-4</v>
      </c>
      <c r="J311">
        <v>-6.0000000000000002E-5</v>
      </c>
      <c r="K311">
        <v>-1.01E-3</v>
      </c>
      <c r="L311" s="93">
        <v>-2.4099999999999998E-3</v>
      </c>
      <c r="M311">
        <v>0</v>
      </c>
      <c r="N311">
        <v>0</v>
      </c>
      <c r="O311">
        <v>0</v>
      </c>
      <c r="P311">
        <v>0</v>
      </c>
      <c r="Q311">
        <v>0</v>
      </c>
      <c r="R311" s="93">
        <v>0</v>
      </c>
      <c r="U311" s="92">
        <v>5.2670464011084217E-8</v>
      </c>
      <c r="V311">
        <v>0.28672280337612799</v>
      </c>
      <c r="W311">
        <v>-5.393203200698693E-8</v>
      </c>
      <c r="X311">
        <v>0</v>
      </c>
      <c r="Y311">
        <v>0</v>
      </c>
      <c r="Z311" s="93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93">
        <v>0</v>
      </c>
    </row>
    <row r="312" spans="7:32">
      <c r="G312" s="92">
        <v>-1.0300000000000001E-3</v>
      </c>
      <c r="H312">
        <v>3.2000000000000003E-4</v>
      </c>
      <c r="I312">
        <v>4.4000000000000002E-4</v>
      </c>
      <c r="J312">
        <v>1.9000000000000001E-4</v>
      </c>
      <c r="K312">
        <v>-1.41E-3</v>
      </c>
      <c r="L312" s="93">
        <v>2.6700000000000001E-3</v>
      </c>
      <c r="M312">
        <v>0</v>
      </c>
      <c r="N312">
        <v>0</v>
      </c>
      <c r="O312">
        <v>0</v>
      </c>
      <c r="P312">
        <v>0</v>
      </c>
      <c r="Q312">
        <v>0</v>
      </c>
      <c r="R312" s="93">
        <v>0</v>
      </c>
      <c r="U312" s="92">
        <v>-2.0472381440095333E-6</v>
      </c>
      <c r="V312">
        <v>-5.393203200698693E-8</v>
      </c>
      <c r="W312">
        <v>0.28671971391078399</v>
      </c>
      <c r="X312">
        <v>0</v>
      </c>
      <c r="Y312">
        <v>0</v>
      </c>
      <c r="Z312" s="93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93">
        <v>0</v>
      </c>
    </row>
    <row r="313" spans="7:32">
      <c r="G313" s="92">
        <v>-4.4999999999999999E-4</v>
      </c>
      <c r="H313">
        <v>8.0000000000000007E-5</v>
      </c>
      <c r="I313">
        <v>-1.9000000000000001E-4</v>
      </c>
      <c r="J313">
        <v>2.2000000000000001E-3</v>
      </c>
      <c r="K313">
        <v>-5.0000000000000001E-4</v>
      </c>
      <c r="L313" s="93">
        <v>1.47E-3</v>
      </c>
      <c r="M313">
        <v>0</v>
      </c>
      <c r="N313">
        <v>0</v>
      </c>
      <c r="O313">
        <v>0</v>
      </c>
      <c r="P313">
        <v>0</v>
      </c>
      <c r="Q313">
        <v>0</v>
      </c>
      <c r="R313" s="93">
        <v>0</v>
      </c>
      <c r="U313" s="92">
        <v>0</v>
      </c>
      <c r="V313">
        <v>0</v>
      </c>
      <c r="W313">
        <v>0</v>
      </c>
      <c r="X313">
        <v>0.42237314972852802</v>
      </c>
      <c r="Y313">
        <v>-0.14250310428716004</v>
      </c>
      <c r="Z313" s="93">
        <v>-2.5271505817606007E-2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93">
        <v>0</v>
      </c>
    </row>
    <row r="314" spans="7:32">
      <c r="G314" s="92">
        <v>-3.9300000000000003E-3</v>
      </c>
      <c r="H314">
        <v>1E-3</v>
      </c>
      <c r="I314">
        <v>1.41E-3</v>
      </c>
      <c r="J314">
        <v>-5.4000000000000001E-4</v>
      </c>
      <c r="K314">
        <v>-9.9399999999999992E-3</v>
      </c>
      <c r="L314" s="93">
        <v>5.4999999999999997E-3</v>
      </c>
      <c r="M314">
        <v>0</v>
      </c>
      <c r="N314">
        <v>0</v>
      </c>
      <c r="O314">
        <v>0</v>
      </c>
      <c r="P314">
        <v>0</v>
      </c>
      <c r="Q314">
        <v>0</v>
      </c>
      <c r="R314" s="93">
        <v>0</v>
      </c>
      <c r="U314" s="92">
        <v>0</v>
      </c>
      <c r="V314">
        <v>0</v>
      </c>
      <c r="W314">
        <v>0</v>
      </c>
      <c r="X314">
        <v>-0.14250310428715998</v>
      </c>
      <c r="Y314">
        <v>0.314152538157082</v>
      </c>
      <c r="Z314" s="93">
        <v>-9.9919171248459837E-3</v>
      </c>
      <c r="AA314">
        <v>0</v>
      </c>
      <c r="AB314">
        <v>0</v>
      </c>
      <c r="AC314">
        <v>0</v>
      </c>
      <c r="AD314">
        <v>0</v>
      </c>
      <c r="AE314">
        <v>0</v>
      </c>
      <c r="AF314" s="93">
        <v>0</v>
      </c>
    </row>
    <row r="315" spans="7:32">
      <c r="G315" s="94">
        <v>1.15E-3</v>
      </c>
      <c r="H315" s="95">
        <v>2.4099999999999998E-3</v>
      </c>
      <c r="I315" s="95">
        <v>-2.65E-3</v>
      </c>
      <c r="J315" s="95">
        <v>1.4499999999999999E-3</v>
      </c>
      <c r="K315" s="95">
        <v>5.5500000000000002E-3</v>
      </c>
      <c r="L315" s="96">
        <v>5.1999999999999995E-4</v>
      </c>
      <c r="M315">
        <v>0</v>
      </c>
      <c r="N315">
        <v>0</v>
      </c>
      <c r="O315">
        <v>0</v>
      </c>
      <c r="P315">
        <v>0</v>
      </c>
      <c r="Q315">
        <v>0</v>
      </c>
      <c r="R315" s="93">
        <v>0</v>
      </c>
      <c r="U315" s="94">
        <v>0</v>
      </c>
      <c r="V315" s="95">
        <v>0</v>
      </c>
      <c r="W315" s="95">
        <v>0</v>
      </c>
      <c r="X315" s="95">
        <v>-2.5271505817606014E-2</v>
      </c>
      <c r="Y315" s="95">
        <v>-9.9919171248459698E-3</v>
      </c>
      <c r="Z315" s="96">
        <v>0.24141135681651998</v>
      </c>
      <c r="AA315">
        <v>0</v>
      </c>
      <c r="AB315">
        <v>0</v>
      </c>
      <c r="AC315">
        <v>0</v>
      </c>
      <c r="AD315">
        <v>0</v>
      </c>
      <c r="AE315">
        <v>0</v>
      </c>
      <c r="AF315" s="93">
        <v>0</v>
      </c>
    </row>
    <row r="316" spans="7:32">
      <c r="G316" s="92">
        <v>-0.13539999999999999</v>
      </c>
      <c r="H316">
        <v>-6.3299999999999995E-2</v>
      </c>
      <c r="I316">
        <v>1.324E-2</v>
      </c>
      <c r="J316">
        <v>6.3439999999999996E-2</v>
      </c>
      <c r="K316">
        <v>-0.15271999999999999</v>
      </c>
      <c r="L316">
        <v>-6.0400000000000002E-2</v>
      </c>
      <c r="M316">
        <v>5.4000000000000001E-4</v>
      </c>
      <c r="N316">
        <v>-2.7E-4</v>
      </c>
      <c r="O316">
        <v>-1.0399999999999999E-3</v>
      </c>
      <c r="P316">
        <v>-4.4999999999999999E-4</v>
      </c>
      <c r="Q316">
        <v>3.9300000000000003E-3</v>
      </c>
      <c r="R316" s="93">
        <v>1.16E-3</v>
      </c>
      <c r="U316" s="9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0.28672293695897599</v>
      </c>
      <c r="AB316">
        <v>6.7479551999621856E-7</v>
      </c>
      <c r="AC316">
        <v>-6.454067200817315E-8</v>
      </c>
      <c r="AD316">
        <v>0</v>
      </c>
      <c r="AE316">
        <v>0</v>
      </c>
      <c r="AF316" s="93">
        <v>0</v>
      </c>
    </row>
    <row r="317" spans="7:32">
      <c r="G317" s="92">
        <v>-7.127E-2</v>
      </c>
      <c r="H317">
        <v>-5.3789999999999998E-2</v>
      </c>
      <c r="I317">
        <v>-2.5300000000000001E-3</v>
      </c>
      <c r="J317">
        <v>3.6510000000000001E-2</v>
      </c>
      <c r="K317">
        <v>-6.5229999999999996E-2</v>
      </c>
      <c r="L317">
        <v>-9.5149999999999998E-2</v>
      </c>
      <c r="M317">
        <v>-2.4000000000000001E-4</v>
      </c>
      <c r="N317">
        <v>-4.8000000000000001E-4</v>
      </c>
      <c r="O317">
        <v>-3.3E-4</v>
      </c>
      <c r="P317">
        <v>-6.0000000000000002E-5</v>
      </c>
      <c r="Q317">
        <v>1.01E-3</v>
      </c>
      <c r="R317" s="93">
        <v>-2.4099999999999998E-3</v>
      </c>
      <c r="U317" s="9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6.7479551999621856E-7</v>
      </c>
      <c r="AB317">
        <v>0.28672088705433596</v>
      </c>
      <c r="AC317">
        <v>8.5302067198700371E-7</v>
      </c>
      <c r="AD317">
        <v>0</v>
      </c>
      <c r="AE317">
        <v>0</v>
      </c>
      <c r="AF317" s="93">
        <v>0</v>
      </c>
    </row>
    <row r="318" spans="7:32">
      <c r="G318" s="92">
        <v>-8.4100000000000008E-3</v>
      </c>
      <c r="H318">
        <v>-8.6199999999999992E-3</v>
      </c>
      <c r="I318">
        <v>-6.2399999999999999E-3</v>
      </c>
      <c r="J318">
        <v>-5.4000000000000001E-4</v>
      </c>
      <c r="K318">
        <v>-2.31E-3</v>
      </c>
      <c r="L318">
        <v>-2.0100000000000001E-3</v>
      </c>
      <c r="M318">
        <v>-1.0300000000000001E-3</v>
      </c>
      <c r="N318">
        <v>-3.2000000000000003E-4</v>
      </c>
      <c r="O318">
        <v>4.4000000000000002E-4</v>
      </c>
      <c r="P318">
        <v>-1.9000000000000001E-4</v>
      </c>
      <c r="Q318">
        <v>-1.41E-3</v>
      </c>
      <c r="R318" s="93">
        <v>-2.6700000000000001E-3</v>
      </c>
      <c r="U318" s="9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-6.454067200817315E-8</v>
      </c>
      <c r="AB318">
        <v>8.5302067198700371E-7</v>
      </c>
      <c r="AC318">
        <v>0.28672051431833601</v>
      </c>
      <c r="AD318">
        <v>0</v>
      </c>
      <c r="AE318">
        <v>0</v>
      </c>
      <c r="AF318" s="93">
        <v>0</v>
      </c>
    </row>
    <row r="319" spans="7:32">
      <c r="G319" s="92">
        <v>-4.5400000000000003E-2</v>
      </c>
      <c r="H319">
        <v>-2.104E-2</v>
      </c>
      <c r="I319">
        <v>2.0699999999999998E-3</v>
      </c>
      <c r="J319">
        <v>2.332E-2</v>
      </c>
      <c r="K319">
        <v>-4.9959999999999997E-2</v>
      </c>
      <c r="L319">
        <v>-5.2440000000000001E-2</v>
      </c>
      <c r="M319">
        <v>4.4999999999999999E-4</v>
      </c>
      <c r="N319">
        <v>8.0000000000000007E-5</v>
      </c>
      <c r="O319">
        <v>1.9000000000000001E-4</v>
      </c>
      <c r="P319">
        <v>2.2000000000000001E-3</v>
      </c>
      <c r="Q319">
        <v>5.0000000000000001E-4</v>
      </c>
      <c r="R319" s="93">
        <v>1.47E-3</v>
      </c>
      <c r="U319" s="9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0.42231756584684099</v>
      </c>
      <c r="AE319">
        <v>-0.142515025978733</v>
      </c>
      <c r="AF319" s="93">
        <v>-2.5317262807863006E-2</v>
      </c>
    </row>
    <row r="320" spans="7:32">
      <c r="G320" s="92">
        <v>0.10383000000000001</v>
      </c>
      <c r="H320">
        <v>4.1500000000000002E-2</v>
      </c>
      <c r="I320">
        <v>-1.8970000000000001E-2</v>
      </c>
      <c r="J320">
        <v>-5.7279999999999998E-2</v>
      </c>
      <c r="K320">
        <v>0.12590000000000001</v>
      </c>
      <c r="L320">
        <v>4.718E-2</v>
      </c>
      <c r="M320">
        <v>-3.9300000000000003E-3</v>
      </c>
      <c r="N320">
        <v>-1E-3</v>
      </c>
      <c r="O320">
        <v>1.41E-3</v>
      </c>
      <c r="P320">
        <v>5.4000000000000001E-4</v>
      </c>
      <c r="Q320">
        <v>-9.9399999999999992E-3</v>
      </c>
      <c r="R320" s="93">
        <v>-5.4999999999999997E-3</v>
      </c>
      <c r="U320" s="9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-0.142515025978733</v>
      </c>
      <c r="AE320">
        <v>0.31421166090020997</v>
      </c>
      <c r="AF320" s="93">
        <v>-9.9629794029379992E-3</v>
      </c>
    </row>
    <row r="321" spans="7:32">
      <c r="G321" s="94">
        <v>-7.6300000000000007E-2</v>
      </c>
      <c r="H321" s="95">
        <v>-1.6240000000000001E-2</v>
      </c>
      <c r="I321" s="95">
        <v>1.686E-2</v>
      </c>
      <c r="J321" s="95">
        <v>1.788E-2</v>
      </c>
      <c r="K321" s="95">
        <v>-9.6670000000000006E-2</v>
      </c>
      <c r="L321" s="95">
        <v>1.4999999999999999E-2</v>
      </c>
      <c r="M321" s="95">
        <v>-1.15E-3</v>
      </c>
      <c r="N321" s="95">
        <v>2.4099999999999998E-3</v>
      </c>
      <c r="O321" s="95">
        <v>2.65E-3</v>
      </c>
      <c r="P321" s="95">
        <v>1.4499999999999999E-3</v>
      </c>
      <c r="Q321" s="95">
        <v>-5.5500000000000002E-3</v>
      </c>
      <c r="R321" s="96">
        <v>5.1999999999999995E-4</v>
      </c>
      <c r="U321" s="94">
        <v>0</v>
      </c>
      <c r="V321" s="95">
        <v>0</v>
      </c>
      <c r="W321" s="95">
        <v>0</v>
      </c>
      <c r="X321" s="95">
        <v>0</v>
      </c>
      <c r="Y321" s="95">
        <v>0</v>
      </c>
      <c r="Z321" s="95">
        <v>0</v>
      </c>
      <c r="AA321" s="95">
        <v>0</v>
      </c>
      <c r="AB321" s="95">
        <v>0</v>
      </c>
      <c r="AC321" s="95">
        <v>0</v>
      </c>
      <c r="AD321" s="95">
        <v>-2.5317262807863006E-2</v>
      </c>
      <c r="AE321" s="95">
        <v>-9.9629794029380131E-3</v>
      </c>
      <c r="AF321" s="96">
        <v>0.24140578557021602</v>
      </c>
    </row>
    <row r="323" spans="7:32">
      <c r="G323" s="112" t="s">
        <v>35</v>
      </c>
      <c r="H323">
        <v>3</v>
      </c>
      <c r="U323" s="112" t="s">
        <v>35</v>
      </c>
      <c r="V323">
        <v>3</v>
      </c>
    </row>
    <row r="324" spans="7:32">
      <c r="G324" s="89">
        <f t="array" ref="G324:R335">TRANSPOSE(G44:R55)</f>
        <v>-0.17247999999999999</v>
      </c>
      <c r="H324" s="90">
        <v>-0.21057000000000001</v>
      </c>
      <c r="I324" s="90">
        <v>-0.49841000000000002</v>
      </c>
      <c r="J324" s="90">
        <v>0.26596999999999998</v>
      </c>
      <c r="K324" s="90">
        <v>0.20477000000000001</v>
      </c>
      <c r="L324" s="91">
        <v>-0.18517</v>
      </c>
      <c r="M324" s="90">
        <v>-0.13539999999999999</v>
      </c>
      <c r="N324" s="90">
        <v>6.3299999999999995E-2</v>
      </c>
      <c r="O324" s="90">
        <v>1.324E-2</v>
      </c>
      <c r="P324" s="90">
        <v>-6.3439999999999996E-2</v>
      </c>
      <c r="Q324" s="90">
        <v>-0.15271999999999999</v>
      </c>
      <c r="R324" s="91">
        <v>6.0400000000000002E-2</v>
      </c>
      <c r="U324" s="89">
        <f t="array" ref="U324:AF335">TRANSPOSE(U44:AF55)</f>
        <v>0.28671842458828795</v>
      </c>
      <c r="V324" s="90">
        <v>2.3298007040262192E-6</v>
      </c>
      <c r="W324" s="90">
        <v>-1.7573642239962495E-6</v>
      </c>
      <c r="X324" s="90">
        <v>0</v>
      </c>
      <c r="Y324" s="90">
        <v>0</v>
      </c>
      <c r="Z324" s="91">
        <v>0</v>
      </c>
      <c r="AA324" s="90">
        <v>0</v>
      </c>
      <c r="AB324" s="90">
        <v>0</v>
      </c>
      <c r="AC324" s="90">
        <v>0</v>
      </c>
      <c r="AD324" s="90">
        <v>0</v>
      </c>
      <c r="AE324" s="90">
        <v>0</v>
      </c>
      <c r="AF324" s="91">
        <v>0</v>
      </c>
    </row>
    <row r="325" spans="7:32">
      <c r="G325" s="92">
        <v>-0.21057999999999999</v>
      </c>
      <c r="H325">
        <v>-0.20127</v>
      </c>
      <c r="I325">
        <v>-0.45889000000000002</v>
      </c>
      <c r="J325">
        <v>0.30671999999999999</v>
      </c>
      <c r="K325">
        <v>0.14480000000000001</v>
      </c>
      <c r="L325" s="93">
        <v>-0.21970999999999999</v>
      </c>
      <c r="M325">
        <v>7.127E-2</v>
      </c>
      <c r="N325">
        <v>-5.3789999999999998E-2</v>
      </c>
      <c r="O325">
        <v>2.5300000000000001E-3</v>
      </c>
      <c r="P325">
        <v>3.6510000000000001E-2</v>
      </c>
      <c r="Q325">
        <v>6.5229999999999996E-2</v>
      </c>
      <c r="R325" s="93">
        <v>-9.5149999999999998E-2</v>
      </c>
      <c r="U325" s="92">
        <v>2.3298007040331581E-6</v>
      </c>
      <c r="V325">
        <v>0.28672028620390394</v>
      </c>
      <c r="W325">
        <v>1.1014635519918103E-6</v>
      </c>
      <c r="X325">
        <v>0</v>
      </c>
      <c r="Y325">
        <v>0</v>
      </c>
      <c r="Z325" s="93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93">
        <v>0</v>
      </c>
    </row>
    <row r="326" spans="7:32">
      <c r="G326" s="92">
        <v>-0.49841000000000002</v>
      </c>
      <c r="H326">
        <v>-0.45884000000000003</v>
      </c>
      <c r="I326">
        <v>-0.87651999999999997</v>
      </c>
      <c r="J326">
        <v>0.61577000000000004</v>
      </c>
      <c r="K326">
        <v>0.15379000000000001</v>
      </c>
      <c r="L326" s="93">
        <v>-0.45304</v>
      </c>
      <c r="M326">
        <v>-8.4100000000000008E-3</v>
      </c>
      <c r="N326">
        <v>8.6199999999999992E-3</v>
      </c>
      <c r="O326">
        <v>-6.2399999999999999E-3</v>
      </c>
      <c r="P326">
        <v>5.4000000000000001E-4</v>
      </c>
      <c r="Q326">
        <v>-2.31E-3</v>
      </c>
      <c r="R326" s="93">
        <v>2.0100000000000001E-3</v>
      </c>
      <c r="U326" s="92">
        <v>-1.7573642239962495E-6</v>
      </c>
      <c r="V326">
        <v>1.1014635520056881E-6</v>
      </c>
      <c r="W326">
        <v>0.286717882028032</v>
      </c>
      <c r="X326">
        <v>0</v>
      </c>
      <c r="Y326">
        <v>0</v>
      </c>
      <c r="Z326" s="93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93">
        <v>0</v>
      </c>
    </row>
    <row r="327" spans="7:32">
      <c r="G327" s="92">
        <v>-0.26607999999999998</v>
      </c>
      <c r="H327">
        <v>-0.30684</v>
      </c>
      <c r="I327">
        <v>-0.61592000000000002</v>
      </c>
      <c r="J327">
        <v>0.19700999999999999</v>
      </c>
      <c r="K327">
        <v>0.10883</v>
      </c>
      <c r="L327" s="93">
        <v>-0.10579</v>
      </c>
      <c r="M327">
        <v>4.5400000000000003E-2</v>
      </c>
      <c r="N327">
        <v>-2.104E-2</v>
      </c>
      <c r="O327">
        <v>-2.0699999999999998E-3</v>
      </c>
      <c r="P327">
        <v>2.332E-2</v>
      </c>
      <c r="Q327">
        <v>4.9959999999999997E-2</v>
      </c>
      <c r="R327" s="93">
        <v>-5.2440000000000001E-2</v>
      </c>
      <c r="U327" s="92">
        <v>0</v>
      </c>
      <c r="V327">
        <v>0</v>
      </c>
      <c r="W327">
        <v>0</v>
      </c>
      <c r="X327">
        <v>0.42201492540721797</v>
      </c>
      <c r="Y327">
        <v>-0.14251925152834596</v>
      </c>
      <c r="Z327" s="93">
        <v>-2.5941969965702995E-2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93">
        <v>0</v>
      </c>
    </row>
    <row r="328" spans="7:32">
      <c r="G328" s="92">
        <v>-0.20487</v>
      </c>
      <c r="H328">
        <v>-0.14488000000000001</v>
      </c>
      <c r="I328">
        <v>-0.15407000000000001</v>
      </c>
      <c r="J328">
        <v>0.1091</v>
      </c>
      <c r="K328">
        <v>-0.14327999999999999</v>
      </c>
      <c r="L328" s="93">
        <v>-8.6230000000000001E-2</v>
      </c>
      <c r="M328">
        <v>0.10383000000000001</v>
      </c>
      <c r="N328">
        <v>-4.1500000000000002E-2</v>
      </c>
      <c r="O328">
        <v>-1.8970000000000001E-2</v>
      </c>
      <c r="P328">
        <v>5.7279999999999998E-2</v>
      </c>
      <c r="Q328">
        <v>0.12590000000000001</v>
      </c>
      <c r="R328" s="93">
        <v>-4.718E-2</v>
      </c>
      <c r="U328" s="92">
        <v>0</v>
      </c>
      <c r="V328">
        <v>0</v>
      </c>
      <c r="W328">
        <v>0</v>
      </c>
      <c r="X328">
        <v>-0.14251925152834596</v>
      </c>
      <c r="Y328">
        <v>0.31456894524359996</v>
      </c>
      <c r="Z328" s="93">
        <v>-9.609185553700994E-3</v>
      </c>
      <c r="AA328">
        <v>0</v>
      </c>
      <c r="AB328">
        <v>0</v>
      </c>
      <c r="AC328">
        <v>0</v>
      </c>
      <c r="AD328">
        <v>0</v>
      </c>
      <c r="AE328">
        <v>0</v>
      </c>
      <c r="AF328" s="93">
        <v>0</v>
      </c>
    </row>
    <row r="329" spans="7:32">
      <c r="G329" s="94">
        <v>0.18526999999999999</v>
      </c>
      <c r="H329" s="95">
        <v>0.21983</v>
      </c>
      <c r="I329" s="95">
        <v>0.45326</v>
      </c>
      <c r="J329" s="95">
        <v>-0.10584</v>
      </c>
      <c r="K329" s="95">
        <v>-8.6169999999999997E-2</v>
      </c>
      <c r="L329" s="96">
        <v>0.12155000000000001</v>
      </c>
      <c r="M329">
        <v>7.6300000000000007E-2</v>
      </c>
      <c r="N329">
        <v>-1.6240000000000001E-2</v>
      </c>
      <c r="O329">
        <v>-1.686E-2</v>
      </c>
      <c r="P329">
        <v>1.788E-2</v>
      </c>
      <c r="Q329">
        <v>9.6670000000000006E-2</v>
      </c>
      <c r="R329" s="93">
        <v>1.4999999999999999E-2</v>
      </c>
      <c r="U329" s="94">
        <v>0</v>
      </c>
      <c r="V329" s="95">
        <v>0</v>
      </c>
      <c r="W329" s="95">
        <v>0</v>
      </c>
      <c r="X329" s="95">
        <v>-2.5941969965702999E-2</v>
      </c>
      <c r="Y329" s="95">
        <v>-9.6091855537009802E-3</v>
      </c>
      <c r="Z329" s="96">
        <v>0.24134026971181902</v>
      </c>
      <c r="AA329">
        <v>0</v>
      </c>
      <c r="AB329">
        <v>0</v>
      </c>
      <c r="AC329">
        <v>0</v>
      </c>
      <c r="AD329">
        <v>0</v>
      </c>
      <c r="AE329">
        <v>0</v>
      </c>
      <c r="AF329" s="93">
        <v>0</v>
      </c>
    </row>
    <row r="330" spans="7:32">
      <c r="G330" s="9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-0.17247999999999999</v>
      </c>
      <c r="N330">
        <v>0.21057000000000001</v>
      </c>
      <c r="O330">
        <v>-0.49841000000000002</v>
      </c>
      <c r="P330">
        <v>-0.26596999999999998</v>
      </c>
      <c r="Q330">
        <v>0.20477000000000001</v>
      </c>
      <c r="R330" s="93">
        <v>0.18517</v>
      </c>
      <c r="U330" s="9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0.28671917542195202</v>
      </c>
      <c r="AB330">
        <v>-6.1765222399146058E-7</v>
      </c>
      <c r="AC330">
        <v>1.9979223039937044E-6</v>
      </c>
      <c r="AD330">
        <v>0</v>
      </c>
      <c r="AE330">
        <v>0</v>
      </c>
      <c r="AF330" s="93">
        <v>0</v>
      </c>
    </row>
    <row r="331" spans="7:32">
      <c r="G331" s="9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0.21057999999999999</v>
      </c>
      <c r="N331">
        <v>-0.20127</v>
      </c>
      <c r="O331">
        <v>0.45889000000000002</v>
      </c>
      <c r="P331">
        <v>0.30671999999999999</v>
      </c>
      <c r="Q331">
        <v>-0.14480000000000001</v>
      </c>
      <c r="R331" s="93">
        <v>-0.21970999999999999</v>
      </c>
      <c r="U331" s="9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-6.1765222397758279E-7</v>
      </c>
      <c r="AB331">
        <v>0.28671704543641596</v>
      </c>
      <c r="AC331">
        <v>1.0813071359971893E-6</v>
      </c>
      <c r="AD331">
        <v>0</v>
      </c>
      <c r="AE331">
        <v>0</v>
      </c>
      <c r="AF331" s="93">
        <v>0</v>
      </c>
    </row>
    <row r="332" spans="7:32">
      <c r="G332" s="9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-0.49841000000000002</v>
      </c>
      <c r="N332">
        <v>0.45884000000000003</v>
      </c>
      <c r="O332">
        <v>-0.87651999999999997</v>
      </c>
      <c r="P332">
        <v>-0.61577000000000004</v>
      </c>
      <c r="Q332">
        <v>0.15379000000000001</v>
      </c>
      <c r="R332" s="93">
        <v>0.45304</v>
      </c>
      <c r="U332" s="9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1.9979223040145211E-6</v>
      </c>
      <c r="AB332">
        <v>1.0813071359971893E-6</v>
      </c>
      <c r="AC332">
        <v>0.28671973188812799</v>
      </c>
      <c r="AD332">
        <v>0</v>
      </c>
      <c r="AE332">
        <v>0</v>
      </c>
      <c r="AF332" s="93">
        <v>0</v>
      </c>
    </row>
    <row r="333" spans="7:32">
      <c r="G333" s="9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0.26607999999999998</v>
      </c>
      <c r="N333">
        <v>-0.30684</v>
      </c>
      <c r="O333">
        <v>0.61592000000000002</v>
      </c>
      <c r="P333">
        <v>0.19700999999999999</v>
      </c>
      <c r="Q333">
        <v>-0.10883</v>
      </c>
      <c r="R333" s="93">
        <v>-0.10579</v>
      </c>
      <c r="U333" s="9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0.42215567305783308</v>
      </c>
      <c r="AE333">
        <v>-0.14248891626419502</v>
      </c>
      <c r="AF333" s="93">
        <v>-2.5890016672890988E-2</v>
      </c>
    </row>
    <row r="334" spans="7:32">
      <c r="G334" s="9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-0.20487</v>
      </c>
      <c r="N334">
        <v>0.14488000000000001</v>
      </c>
      <c r="O334">
        <v>-0.15407000000000001</v>
      </c>
      <c r="P334">
        <v>-0.1091</v>
      </c>
      <c r="Q334">
        <v>-0.14327999999999999</v>
      </c>
      <c r="R334" s="93">
        <v>8.6230000000000001E-2</v>
      </c>
      <c r="U334" s="9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-0.14248891626419499</v>
      </c>
      <c r="AE334">
        <v>0.31438583325783498</v>
      </c>
      <c r="AF334" s="93">
        <v>-9.6224365486769908E-3</v>
      </c>
    </row>
    <row r="335" spans="7:32">
      <c r="G335" s="94">
        <v>0</v>
      </c>
      <c r="H335" s="95">
        <v>0</v>
      </c>
      <c r="I335" s="95">
        <v>0</v>
      </c>
      <c r="J335" s="95">
        <v>0</v>
      </c>
      <c r="K335" s="95">
        <v>0</v>
      </c>
      <c r="L335" s="95">
        <v>0</v>
      </c>
      <c r="M335" s="95">
        <v>-0.18526999999999999</v>
      </c>
      <c r="N335" s="95">
        <v>0.21983</v>
      </c>
      <c r="O335" s="95">
        <v>-0.45326</v>
      </c>
      <c r="P335" s="95">
        <v>-0.10584</v>
      </c>
      <c r="Q335" s="95">
        <v>8.6169999999999997E-2</v>
      </c>
      <c r="R335" s="96">
        <v>0.12155000000000001</v>
      </c>
      <c r="U335" s="94">
        <v>0</v>
      </c>
      <c r="V335" s="95">
        <v>0</v>
      </c>
      <c r="W335" s="95">
        <v>0</v>
      </c>
      <c r="X335" s="95">
        <v>0</v>
      </c>
      <c r="Y335" s="95">
        <v>0</v>
      </c>
      <c r="Z335" s="95">
        <v>0</v>
      </c>
      <c r="AA335" s="95">
        <v>0</v>
      </c>
      <c r="AB335" s="95">
        <v>0</v>
      </c>
      <c r="AC335" s="95">
        <v>0</v>
      </c>
      <c r="AD335" s="95">
        <v>-2.5890016672890995E-2</v>
      </c>
      <c r="AE335" s="95">
        <v>-9.6224365486769908E-3</v>
      </c>
      <c r="AF335" s="96">
        <v>0.24138399467644298</v>
      </c>
    </row>
    <row r="337" spans="7:32">
      <c r="G337" s="112" t="s">
        <v>36</v>
      </c>
      <c r="H337">
        <v>2</v>
      </c>
      <c r="U337" s="112" t="s">
        <v>36</v>
      </c>
      <c r="V337">
        <v>2</v>
      </c>
    </row>
    <row r="338" spans="7:32">
      <c r="G338" s="89">
        <f t="array" ref="G338:R349">TRANSPOSE(G30:R41)</f>
        <v>0</v>
      </c>
      <c r="H338" s="90">
        <v>0</v>
      </c>
      <c r="I338" s="90">
        <v>0</v>
      </c>
      <c r="J338" s="90">
        <v>0</v>
      </c>
      <c r="K338" s="90">
        <v>0</v>
      </c>
      <c r="L338" s="91">
        <v>0</v>
      </c>
      <c r="M338" s="90">
        <v>0</v>
      </c>
      <c r="N338" s="90">
        <v>0</v>
      </c>
      <c r="O338" s="90">
        <v>0</v>
      </c>
      <c r="P338" s="90">
        <v>0</v>
      </c>
      <c r="Q338" s="90">
        <v>0</v>
      </c>
      <c r="R338" s="91">
        <v>0</v>
      </c>
      <c r="U338" s="89">
        <f t="array" ref="U338:AF349">TRANSPOSE(U30:AF41)</f>
        <v>0.28672120952832003</v>
      </c>
      <c r="V338" s="90">
        <v>-1.1272396800016127E-6</v>
      </c>
      <c r="W338" s="90">
        <v>-2.976727040068794E-7</v>
      </c>
      <c r="X338" s="90">
        <v>0</v>
      </c>
      <c r="Y338" s="90">
        <v>0</v>
      </c>
      <c r="Z338" s="91">
        <v>0</v>
      </c>
      <c r="AA338" s="90">
        <v>0</v>
      </c>
      <c r="AB338" s="90">
        <v>0</v>
      </c>
      <c r="AC338" s="90">
        <v>0</v>
      </c>
      <c r="AD338" s="90">
        <v>0</v>
      </c>
      <c r="AE338" s="90">
        <v>0</v>
      </c>
      <c r="AF338" s="91">
        <v>0</v>
      </c>
    </row>
    <row r="339" spans="7:32">
      <c r="G339" s="92">
        <v>0</v>
      </c>
      <c r="H339">
        <v>0</v>
      </c>
      <c r="I339">
        <v>0</v>
      </c>
      <c r="J339">
        <v>0</v>
      </c>
      <c r="K339">
        <v>0</v>
      </c>
      <c r="L339" s="93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93">
        <v>0</v>
      </c>
      <c r="U339" s="92">
        <v>-1.1272396800085516E-6</v>
      </c>
      <c r="V339">
        <v>0.28672218406092798</v>
      </c>
      <c r="W339">
        <v>4.4131942399106006E-7</v>
      </c>
      <c r="X339">
        <v>0</v>
      </c>
      <c r="Y339">
        <v>0</v>
      </c>
      <c r="Z339" s="93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93">
        <v>0</v>
      </c>
    </row>
    <row r="340" spans="7:32">
      <c r="G340" s="92">
        <v>0</v>
      </c>
      <c r="H340">
        <v>0</v>
      </c>
      <c r="I340">
        <v>0</v>
      </c>
      <c r="J340">
        <v>0</v>
      </c>
      <c r="K340">
        <v>0</v>
      </c>
      <c r="L340" s="93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93">
        <v>0</v>
      </c>
      <c r="U340" s="92">
        <v>-2.9767270399300161E-7</v>
      </c>
      <c r="V340">
        <v>4.4131942399106006E-7</v>
      </c>
      <c r="W340">
        <v>0.28672220636774398</v>
      </c>
      <c r="X340">
        <v>0</v>
      </c>
      <c r="Y340">
        <v>0</v>
      </c>
      <c r="Z340" s="93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93">
        <v>0</v>
      </c>
    </row>
    <row r="341" spans="7:32">
      <c r="G341" s="92">
        <v>0</v>
      </c>
      <c r="H341">
        <v>0</v>
      </c>
      <c r="I341">
        <v>0</v>
      </c>
      <c r="J341">
        <v>0</v>
      </c>
      <c r="K341">
        <v>0</v>
      </c>
      <c r="L341" s="93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93">
        <v>0</v>
      </c>
      <c r="U341" s="92">
        <v>0</v>
      </c>
      <c r="V341">
        <v>0</v>
      </c>
      <c r="W341">
        <v>0</v>
      </c>
      <c r="X341">
        <v>0.422082758354761</v>
      </c>
      <c r="Y341">
        <v>-0.14252873113784204</v>
      </c>
      <c r="Z341" s="93">
        <v>-2.5814063396480003E-2</v>
      </c>
      <c r="AA341">
        <v>0</v>
      </c>
      <c r="AB341">
        <v>0</v>
      </c>
      <c r="AC341">
        <v>0</v>
      </c>
      <c r="AD341">
        <v>0</v>
      </c>
      <c r="AE341">
        <v>0</v>
      </c>
      <c r="AF341" s="93">
        <v>0</v>
      </c>
    </row>
    <row r="342" spans="7:32">
      <c r="G342" s="92">
        <v>0</v>
      </c>
      <c r="H342">
        <v>0</v>
      </c>
      <c r="I342">
        <v>0</v>
      </c>
      <c r="J342">
        <v>0</v>
      </c>
      <c r="K342">
        <v>0</v>
      </c>
      <c r="L342" s="93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93">
        <v>0</v>
      </c>
      <c r="U342" s="92">
        <v>0</v>
      </c>
      <c r="V342">
        <v>0</v>
      </c>
      <c r="W342">
        <v>0</v>
      </c>
      <c r="X342">
        <v>-0.14252873113784204</v>
      </c>
      <c r="Y342">
        <v>0.31447778203094201</v>
      </c>
      <c r="Z342" s="93">
        <v>-9.6698405336999999E-3</v>
      </c>
      <c r="AA342">
        <v>0</v>
      </c>
      <c r="AB342">
        <v>0</v>
      </c>
      <c r="AC342">
        <v>0</v>
      </c>
      <c r="AD342">
        <v>0</v>
      </c>
      <c r="AE342">
        <v>0</v>
      </c>
      <c r="AF342" s="93">
        <v>0</v>
      </c>
    </row>
    <row r="343" spans="7:32">
      <c r="G343" s="94">
        <v>0</v>
      </c>
      <c r="H343" s="95">
        <v>0</v>
      </c>
      <c r="I343" s="95">
        <v>0</v>
      </c>
      <c r="J343" s="95">
        <v>0</v>
      </c>
      <c r="K343" s="95">
        <v>0</v>
      </c>
      <c r="L343" s="96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93">
        <v>0</v>
      </c>
      <c r="U343" s="94">
        <v>0</v>
      </c>
      <c r="V343" s="95">
        <v>0</v>
      </c>
      <c r="W343" s="95">
        <v>0</v>
      </c>
      <c r="X343" s="95">
        <v>-2.5814063396480003E-2</v>
      </c>
      <c r="Y343" s="95">
        <v>-9.669840533699986E-3</v>
      </c>
      <c r="Z343" s="96">
        <v>0.241376637583464</v>
      </c>
      <c r="AA343">
        <v>0</v>
      </c>
      <c r="AB343">
        <v>0</v>
      </c>
      <c r="AC343">
        <v>0</v>
      </c>
      <c r="AD343">
        <v>0</v>
      </c>
      <c r="AE343">
        <v>0</v>
      </c>
      <c r="AF343" s="93">
        <v>0</v>
      </c>
    </row>
    <row r="344" spans="7:32">
      <c r="G344" s="9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93">
        <v>0</v>
      </c>
      <c r="U344" s="9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0.28671971322265594</v>
      </c>
      <c r="AB344">
        <v>-1.4390476800463237E-7</v>
      </c>
      <c r="AC344">
        <v>-2.1889064959826343E-6</v>
      </c>
      <c r="AD344">
        <v>0</v>
      </c>
      <c r="AE344">
        <v>0</v>
      </c>
      <c r="AF344" s="93">
        <v>0</v>
      </c>
    </row>
    <row r="345" spans="7:32">
      <c r="G345" s="9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93">
        <v>0</v>
      </c>
      <c r="U345" s="9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-1.4390476800463237E-7</v>
      </c>
      <c r="AB345">
        <v>0.28672283167539203</v>
      </c>
      <c r="AC345">
        <v>-9.3886463996273317E-7</v>
      </c>
      <c r="AD345">
        <v>0</v>
      </c>
      <c r="AE345">
        <v>0</v>
      </c>
      <c r="AF345" s="93">
        <v>0</v>
      </c>
    </row>
    <row r="346" spans="7:32">
      <c r="G346" s="9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93">
        <v>0</v>
      </c>
      <c r="U346" s="9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-2.1889064959965121E-6</v>
      </c>
      <c r="AB346">
        <v>-9.3886463999048875E-7</v>
      </c>
      <c r="AC346">
        <v>0.28672088954879993</v>
      </c>
      <c r="AD346">
        <v>0</v>
      </c>
      <c r="AE346">
        <v>0</v>
      </c>
      <c r="AF346" s="93">
        <v>0</v>
      </c>
    </row>
    <row r="347" spans="7:32">
      <c r="G347" s="9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93">
        <v>0</v>
      </c>
      <c r="U347" s="9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0.42204132496776997</v>
      </c>
      <c r="AE347">
        <v>-0.142550077915094</v>
      </c>
      <c r="AF347" s="93">
        <v>-2.5748014097597992E-2</v>
      </c>
    </row>
    <row r="348" spans="7:32">
      <c r="G348" s="9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93">
        <v>0</v>
      </c>
      <c r="U348" s="9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-0.142550077915094</v>
      </c>
      <c r="AE348">
        <v>0.31452189155517107</v>
      </c>
      <c r="AF348" s="93">
        <v>-9.7113740103529772E-3</v>
      </c>
    </row>
    <row r="349" spans="7:32">
      <c r="G349" s="94">
        <v>0</v>
      </c>
      <c r="H349" s="95">
        <v>0</v>
      </c>
      <c r="I349" s="95">
        <v>0</v>
      </c>
      <c r="J349" s="95">
        <v>0</v>
      </c>
      <c r="K349" s="95">
        <v>0</v>
      </c>
      <c r="L349" s="95">
        <v>0</v>
      </c>
      <c r="M349" s="95">
        <v>0</v>
      </c>
      <c r="N349" s="95">
        <v>0</v>
      </c>
      <c r="O349" s="95">
        <v>0</v>
      </c>
      <c r="P349" s="95">
        <v>0</v>
      </c>
      <c r="Q349" s="95">
        <v>0</v>
      </c>
      <c r="R349" s="96">
        <v>0</v>
      </c>
      <c r="U349" s="94">
        <v>0</v>
      </c>
      <c r="V349" s="95">
        <v>0</v>
      </c>
      <c r="W349" s="95">
        <v>0</v>
      </c>
      <c r="X349" s="95">
        <v>0</v>
      </c>
      <c r="Y349" s="95">
        <v>0</v>
      </c>
      <c r="Z349" s="95">
        <v>0</v>
      </c>
      <c r="AA349" s="95">
        <v>0</v>
      </c>
      <c r="AB349" s="95">
        <v>0</v>
      </c>
      <c r="AC349" s="95">
        <v>0</v>
      </c>
      <c r="AD349" s="95">
        <v>-2.5748014097597992E-2</v>
      </c>
      <c r="AE349" s="95">
        <v>-9.711374010353005E-3</v>
      </c>
      <c r="AF349" s="96">
        <v>0.24137081620775097</v>
      </c>
    </row>
    <row r="351" spans="7:32">
      <c r="G351" s="112" t="s">
        <v>37</v>
      </c>
      <c r="H351">
        <v>1</v>
      </c>
      <c r="U351" s="112" t="s">
        <v>37</v>
      </c>
      <c r="V351">
        <v>1</v>
      </c>
    </row>
    <row r="352" spans="7:32">
      <c r="G352" s="89">
        <f t="array" ref="G352:R363">TRANSPOSE(G16:R27)</f>
        <v>0</v>
      </c>
      <c r="H352" s="90">
        <v>0</v>
      </c>
      <c r="I352" s="90">
        <v>0</v>
      </c>
      <c r="J352" s="90">
        <v>0</v>
      </c>
      <c r="K352" s="90">
        <v>0</v>
      </c>
      <c r="L352" s="91">
        <v>0</v>
      </c>
      <c r="M352" s="90">
        <v>0</v>
      </c>
      <c r="N352" s="90">
        <v>0</v>
      </c>
      <c r="O352" s="90">
        <v>0</v>
      </c>
      <c r="P352" s="90">
        <v>0</v>
      </c>
      <c r="Q352" s="90">
        <v>0</v>
      </c>
      <c r="R352" s="91">
        <v>0</v>
      </c>
      <c r="U352" s="89">
        <f t="array" ref="U352:AF363">TRANSPOSE(U16:AF27)</f>
        <v>0.28672080078028794</v>
      </c>
      <c r="V352" s="90">
        <v>1.8816573440078033E-6</v>
      </c>
      <c r="W352" s="90">
        <v>-1.0890199040047843E-6</v>
      </c>
      <c r="X352" s="90">
        <v>0</v>
      </c>
      <c r="Y352" s="90">
        <v>0</v>
      </c>
      <c r="Z352" s="91">
        <v>0</v>
      </c>
      <c r="AA352" s="90">
        <v>0</v>
      </c>
      <c r="AB352" s="90">
        <v>0</v>
      </c>
      <c r="AC352" s="90">
        <v>0</v>
      </c>
      <c r="AD352" s="90">
        <v>0</v>
      </c>
      <c r="AE352" s="90">
        <v>0</v>
      </c>
      <c r="AF352" s="91">
        <v>0</v>
      </c>
    </row>
    <row r="353" spans="7:32">
      <c r="G353" s="92">
        <v>0</v>
      </c>
      <c r="H353">
        <v>0</v>
      </c>
      <c r="I353">
        <v>0</v>
      </c>
      <c r="J353">
        <v>0</v>
      </c>
      <c r="K353">
        <v>0</v>
      </c>
      <c r="L353" s="9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93">
        <v>0</v>
      </c>
      <c r="U353" s="92">
        <v>1.8816573440078033E-6</v>
      </c>
      <c r="V353">
        <v>0.28672110149222396</v>
      </c>
      <c r="W353">
        <v>-3.2278937600604962E-7</v>
      </c>
      <c r="X353">
        <v>0</v>
      </c>
      <c r="Y353">
        <v>0</v>
      </c>
      <c r="Z353" s="9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93">
        <v>0</v>
      </c>
    </row>
    <row r="354" spans="7:32">
      <c r="G354" s="92">
        <v>0</v>
      </c>
      <c r="H354">
        <v>0</v>
      </c>
      <c r="I354">
        <v>0</v>
      </c>
      <c r="J354">
        <v>0</v>
      </c>
      <c r="K354">
        <v>0</v>
      </c>
      <c r="L354" s="93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93">
        <v>0</v>
      </c>
      <c r="U354" s="92">
        <v>-1.0890199040047843E-6</v>
      </c>
      <c r="V354">
        <v>-3.2278937599217183E-7</v>
      </c>
      <c r="W354">
        <v>0.28671799685939198</v>
      </c>
      <c r="X354">
        <v>0</v>
      </c>
      <c r="Y354">
        <v>0</v>
      </c>
      <c r="Z354" s="93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93">
        <v>0</v>
      </c>
    </row>
    <row r="355" spans="7:32">
      <c r="G355" s="92">
        <v>0</v>
      </c>
      <c r="H355">
        <v>0</v>
      </c>
      <c r="I355">
        <v>0</v>
      </c>
      <c r="J355">
        <v>0</v>
      </c>
      <c r="K355">
        <v>0</v>
      </c>
      <c r="L355" s="93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93">
        <v>0</v>
      </c>
      <c r="U355" s="92">
        <v>0</v>
      </c>
      <c r="V355">
        <v>0</v>
      </c>
      <c r="W355">
        <v>0</v>
      </c>
      <c r="X355">
        <v>0.42228952275048698</v>
      </c>
      <c r="Y355">
        <v>-0.14247227859133504</v>
      </c>
      <c r="Z355" s="93">
        <v>-2.5549782884350006E-2</v>
      </c>
      <c r="AA355">
        <v>0</v>
      </c>
      <c r="AB355">
        <v>0</v>
      </c>
      <c r="AC355">
        <v>0</v>
      </c>
      <c r="AD355">
        <v>0</v>
      </c>
      <c r="AE355">
        <v>0</v>
      </c>
      <c r="AF355" s="93">
        <v>0</v>
      </c>
    </row>
    <row r="356" spans="7:32">
      <c r="G356" s="92">
        <v>0</v>
      </c>
      <c r="H356">
        <v>0</v>
      </c>
      <c r="I356">
        <v>0</v>
      </c>
      <c r="J356">
        <v>0</v>
      </c>
      <c r="K356">
        <v>0</v>
      </c>
      <c r="L356" s="93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93">
        <v>0</v>
      </c>
      <c r="U356" s="92">
        <v>0</v>
      </c>
      <c r="V356">
        <v>0</v>
      </c>
      <c r="W356">
        <v>0</v>
      </c>
      <c r="X356">
        <v>-0.14247227859133502</v>
      </c>
      <c r="Y356">
        <v>0.31429694003573505</v>
      </c>
      <c r="Z356" s="93">
        <v>-9.8613496633779829E-3</v>
      </c>
      <c r="AA356">
        <v>0</v>
      </c>
      <c r="AB356">
        <v>0</v>
      </c>
      <c r="AC356">
        <v>0</v>
      </c>
      <c r="AD356">
        <v>0</v>
      </c>
      <c r="AE356">
        <v>0</v>
      </c>
      <c r="AF356" s="93">
        <v>0</v>
      </c>
    </row>
    <row r="357" spans="7:32">
      <c r="G357" s="94">
        <v>0</v>
      </c>
      <c r="H357" s="95">
        <v>0</v>
      </c>
      <c r="I357" s="95">
        <v>0</v>
      </c>
      <c r="J357" s="95">
        <v>0</v>
      </c>
      <c r="K357" s="95">
        <v>0</v>
      </c>
      <c r="L357" s="96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93">
        <v>0</v>
      </c>
      <c r="U357" s="94">
        <v>0</v>
      </c>
      <c r="V357" s="95">
        <v>0</v>
      </c>
      <c r="W357" s="95">
        <v>0</v>
      </c>
      <c r="X357" s="95">
        <v>-2.5549782884350003E-2</v>
      </c>
      <c r="Y357" s="95">
        <v>-9.8613496633779968E-3</v>
      </c>
      <c r="Z357" s="96">
        <v>0.241342584181376</v>
      </c>
      <c r="AA357">
        <v>0</v>
      </c>
      <c r="AB357">
        <v>0</v>
      </c>
      <c r="AC357">
        <v>0</v>
      </c>
      <c r="AD357">
        <v>0</v>
      </c>
      <c r="AE357">
        <v>0</v>
      </c>
      <c r="AF357" s="93">
        <v>0</v>
      </c>
    </row>
    <row r="358" spans="7:32">
      <c r="G358" s="9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93">
        <v>0</v>
      </c>
      <c r="U358" s="9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0.28672098990079997</v>
      </c>
      <c r="AB358">
        <v>9.6194559991158446E-8</v>
      </c>
      <c r="AC358">
        <v>-3.2069631999975812E-7</v>
      </c>
      <c r="AD358">
        <v>0</v>
      </c>
      <c r="AE358">
        <v>0</v>
      </c>
      <c r="AF358" s="93">
        <v>0</v>
      </c>
    </row>
    <row r="359" spans="7:32">
      <c r="G359" s="9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93">
        <v>0</v>
      </c>
      <c r="U359" s="9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9.6194559970341764E-8</v>
      </c>
      <c r="AB359">
        <v>0.28671919681126401</v>
      </c>
      <c r="AC359">
        <v>-2.0193689596881281E-7</v>
      </c>
      <c r="AD359">
        <v>0</v>
      </c>
      <c r="AE359">
        <v>0</v>
      </c>
      <c r="AF359" s="93">
        <v>0</v>
      </c>
    </row>
    <row r="360" spans="7:32">
      <c r="G360" s="9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93">
        <v>0</v>
      </c>
      <c r="U360" s="9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-3.2069631999975812E-7</v>
      </c>
      <c r="AB360">
        <v>-2.019368959826906E-7</v>
      </c>
      <c r="AC360">
        <v>0.28671880939519995</v>
      </c>
      <c r="AD360">
        <v>0</v>
      </c>
      <c r="AE360">
        <v>0</v>
      </c>
      <c r="AF360" s="93">
        <v>0</v>
      </c>
    </row>
    <row r="361" spans="7:32">
      <c r="G361" s="9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93">
        <v>0</v>
      </c>
      <c r="U361" s="9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0.42240263194152505</v>
      </c>
      <c r="AE361">
        <v>-0.14244139396387001</v>
      </c>
      <c r="AF361" s="93">
        <v>-2.5508381611209999E-2</v>
      </c>
    </row>
    <row r="362" spans="7:32">
      <c r="G362" s="9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93">
        <v>0</v>
      </c>
      <c r="U362" s="9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-0.14244139396387004</v>
      </c>
      <c r="AE362">
        <v>0.31416803369581509</v>
      </c>
      <c r="AF362" s="93">
        <v>-9.8836681424709777E-3</v>
      </c>
    </row>
    <row r="363" spans="7:32">
      <c r="G363" s="94">
        <v>0</v>
      </c>
      <c r="H363" s="95">
        <v>0</v>
      </c>
      <c r="I363" s="95">
        <v>0</v>
      </c>
      <c r="J363" s="95">
        <v>0</v>
      </c>
      <c r="K363" s="95">
        <v>0</v>
      </c>
      <c r="L363" s="95">
        <v>0</v>
      </c>
      <c r="M363" s="95">
        <v>0</v>
      </c>
      <c r="N363" s="95">
        <v>0</v>
      </c>
      <c r="O363" s="95">
        <v>0</v>
      </c>
      <c r="P363" s="95">
        <v>0</v>
      </c>
      <c r="Q363" s="95">
        <v>0</v>
      </c>
      <c r="R363" s="96">
        <v>0</v>
      </c>
      <c r="U363" s="94">
        <v>0</v>
      </c>
      <c r="V363" s="95">
        <v>0</v>
      </c>
      <c r="W363" s="95">
        <v>0</v>
      </c>
      <c r="X363" s="95">
        <v>0</v>
      </c>
      <c r="Y363" s="95">
        <v>0</v>
      </c>
      <c r="Z363" s="95">
        <v>0</v>
      </c>
      <c r="AA363" s="95">
        <v>0</v>
      </c>
      <c r="AB363" s="95">
        <v>0</v>
      </c>
      <c r="AC363" s="95">
        <v>0</v>
      </c>
      <c r="AD363" s="95">
        <v>-2.5508381611210003E-2</v>
      </c>
      <c r="AE363" s="95">
        <v>-9.8836681424709916E-3</v>
      </c>
      <c r="AF363" s="96">
        <v>0.24135888577982301</v>
      </c>
    </row>
    <row r="365" spans="7:32">
      <c r="G365" s="112" t="s">
        <v>38</v>
      </c>
      <c r="H365">
        <v>0</v>
      </c>
      <c r="U365" s="112" t="s">
        <v>38</v>
      </c>
      <c r="V365">
        <v>0</v>
      </c>
    </row>
    <row r="366" spans="7:32">
      <c r="G366" s="89">
        <f t="array" ref="G366:R377">TRANSPOSE(G2:R13)</f>
        <v>0</v>
      </c>
      <c r="H366" s="90">
        <v>0</v>
      </c>
      <c r="I366" s="90">
        <v>0</v>
      </c>
      <c r="J366" s="90">
        <v>0</v>
      </c>
      <c r="K366" s="90">
        <v>0</v>
      </c>
      <c r="L366" s="91">
        <v>0</v>
      </c>
      <c r="M366" s="90">
        <v>-0.13539999999999999</v>
      </c>
      <c r="N366" s="90">
        <v>-7.127E-2</v>
      </c>
      <c r="O366" s="90">
        <v>-8.4100000000000008E-3</v>
      </c>
      <c r="P366" s="90">
        <v>4.5400000000000003E-2</v>
      </c>
      <c r="Q366" s="90">
        <v>-0.10383000000000001</v>
      </c>
      <c r="R366" s="91">
        <v>7.6300000000000007E-2</v>
      </c>
      <c r="U366" s="89">
        <f t="array" ref="U366:AF377">TRANSPOSE(U2:AF13)</f>
        <v>0.28671999999999997</v>
      </c>
      <c r="V366" s="90">
        <v>0</v>
      </c>
      <c r="W366" s="90">
        <v>0</v>
      </c>
      <c r="X366" s="90">
        <v>0</v>
      </c>
      <c r="Y366" s="90">
        <v>0</v>
      </c>
      <c r="Z366" s="91">
        <v>0</v>
      </c>
      <c r="AA366" s="90">
        <v>0</v>
      </c>
      <c r="AB366" s="90">
        <v>0</v>
      </c>
      <c r="AC366" s="90">
        <v>0</v>
      </c>
      <c r="AD366" s="90">
        <v>0</v>
      </c>
      <c r="AE366" s="90">
        <v>0</v>
      </c>
      <c r="AF366" s="91">
        <v>0</v>
      </c>
    </row>
    <row r="367" spans="7:32">
      <c r="G367" s="92">
        <v>0</v>
      </c>
      <c r="H367">
        <v>0</v>
      </c>
      <c r="I367">
        <v>0</v>
      </c>
      <c r="J367">
        <v>0</v>
      </c>
      <c r="K367">
        <v>0</v>
      </c>
      <c r="L367" s="93">
        <v>0</v>
      </c>
      <c r="M367">
        <v>-6.3299999999999995E-2</v>
      </c>
      <c r="N367">
        <v>-5.3789999999999998E-2</v>
      </c>
      <c r="O367">
        <v>-8.6199999999999992E-3</v>
      </c>
      <c r="P367">
        <v>2.104E-2</v>
      </c>
      <c r="Q367">
        <v>-4.1500000000000002E-2</v>
      </c>
      <c r="R367" s="93">
        <v>1.6240000000000001E-2</v>
      </c>
      <c r="U367" s="92">
        <v>0</v>
      </c>
      <c r="V367">
        <v>0.28671999999999997</v>
      </c>
      <c r="W367">
        <v>0</v>
      </c>
      <c r="X367">
        <v>0</v>
      </c>
      <c r="Y367">
        <v>0</v>
      </c>
      <c r="Z367" s="93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93">
        <v>0</v>
      </c>
    </row>
    <row r="368" spans="7:32">
      <c r="G368" s="92">
        <v>0</v>
      </c>
      <c r="H368">
        <v>0</v>
      </c>
      <c r="I368">
        <v>0</v>
      </c>
      <c r="J368">
        <v>0</v>
      </c>
      <c r="K368">
        <v>0</v>
      </c>
      <c r="L368" s="93">
        <v>0</v>
      </c>
      <c r="M368">
        <v>1.324E-2</v>
      </c>
      <c r="N368">
        <v>-2.5300000000000001E-3</v>
      </c>
      <c r="O368">
        <v>-6.2399999999999999E-3</v>
      </c>
      <c r="P368">
        <v>-2.0699999999999998E-3</v>
      </c>
      <c r="Q368">
        <v>1.8970000000000001E-2</v>
      </c>
      <c r="R368" s="93">
        <v>-1.686E-2</v>
      </c>
      <c r="U368" s="92">
        <v>0</v>
      </c>
      <c r="V368">
        <v>0</v>
      </c>
      <c r="W368">
        <v>0.28671999999999997</v>
      </c>
      <c r="X368">
        <v>0</v>
      </c>
      <c r="Y368">
        <v>0</v>
      </c>
      <c r="Z368" s="93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93">
        <v>0</v>
      </c>
    </row>
    <row r="369" spans="7:32">
      <c r="G369" s="92">
        <v>0</v>
      </c>
      <c r="H369">
        <v>0</v>
      </c>
      <c r="I369">
        <v>0</v>
      </c>
      <c r="J369">
        <v>0</v>
      </c>
      <c r="K369">
        <v>0</v>
      </c>
      <c r="L369" s="93">
        <v>0</v>
      </c>
      <c r="M369">
        <v>-6.3439999999999996E-2</v>
      </c>
      <c r="N369">
        <v>-3.6510000000000001E-2</v>
      </c>
      <c r="O369">
        <v>5.4000000000000001E-4</v>
      </c>
      <c r="P369">
        <v>2.332E-2</v>
      </c>
      <c r="Q369">
        <v>-5.7279999999999998E-2</v>
      </c>
      <c r="R369" s="93">
        <v>1.788E-2</v>
      </c>
      <c r="U369" s="92">
        <v>0</v>
      </c>
      <c r="V369">
        <v>0</v>
      </c>
      <c r="W369">
        <v>0</v>
      </c>
      <c r="X369">
        <v>0.35004000000000002</v>
      </c>
      <c r="Y369">
        <v>-0.10911999999999999</v>
      </c>
      <c r="Z369" s="93">
        <v>7.2080000000000005E-2</v>
      </c>
      <c r="AA369">
        <v>0</v>
      </c>
      <c r="AB369">
        <v>0</v>
      </c>
      <c r="AC369">
        <v>0</v>
      </c>
      <c r="AD369">
        <v>0</v>
      </c>
      <c r="AE369">
        <v>0</v>
      </c>
      <c r="AF369" s="93">
        <v>0</v>
      </c>
    </row>
    <row r="370" spans="7:32">
      <c r="G370" s="92">
        <v>0</v>
      </c>
      <c r="H370">
        <v>0</v>
      </c>
      <c r="I370">
        <v>0</v>
      </c>
      <c r="J370">
        <v>0</v>
      </c>
      <c r="K370">
        <v>0</v>
      </c>
      <c r="L370" s="93">
        <v>0</v>
      </c>
      <c r="M370">
        <v>0.15271999999999999</v>
      </c>
      <c r="N370">
        <v>6.5229999999999996E-2</v>
      </c>
      <c r="O370">
        <v>2.31E-3</v>
      </c>
      <c r="P370">
        <v>-4.9959999999999997E-2</v>
      </c>
      <c r="Q370">
        <v>0.12590000000000001</v>
      </c>
      <c r="R370" s="93">
        <v>-9.6670000000000006E-2</v>
      </c>
      <c r="U370" s="92">
        <v>0</v>
      </c>
      <c r="V370">
        <v>0</v>
      </c>
      <c r="W370">
        <v>0</v>
      </c>
      <c r="X370">
        <v>-0.10911999999999999</v>
      </c>
      <c r="Y370">
        <v>0.33411999999999997</v>
      </c>
      <c r="Z370" s="93">
        <v>-0.10674</v>
      </c>
      <c r="AA370">
        <v>0</v>
      </c>
      <c r="AB370">
        <v>0</v>
      </c>
      <c r="AC370">
        <v>0</v>
      </c>
      <c r="AD370">
        <v>0</v>
      </c>
      <c r="AE370">
        <v>0</v>
      </c>
      <c r="AF370" s="93">
        <v>0</v>
      </c>
    </row>
    <row r="371" spans="7:32">
      <c r="G371" s="94">
        <v>0</v>
      </c>
      <c r="H371" s="95">
        <v>0</v>
      </c>
      <c r="I371" s="95">
        <v>0</v>
      </c>
      <c r="J371" s="95">
        <v>0</v>
      </c>
      <c r="K371" s="95">
        <v>0</v>
      </c>
      <c r="L371" s="96">
        <v>0</v>
      </c>
      <c r="M371">
        <v>6.0400000000000002E-2</v>
      </c>
      <c r="N371">
        <v>9.5149999999999998E-2</v>
      </c>
      <c r="O371">
        <v>2.0100000000000001E-3</v>
      </c>
      <c r="P371">
        <v>-5.2440000000000001E-2</v>
      </c>
      <c r="Q371">
        <v>4.718E-2</v>
      </c>
      <c r="R371" s="93">
        <v>1.4999999999999999E-2</v>
      </c>
      <c r="U371" s="94">
        <v>0</v>
      </c>
      <c r="V371" s="95">
        <v>0</v>
      </c>
      <c r="W371" s="95">
        <v>0</v>
      </c>
      <c r="X371" s="95">
        <v>7.2080000000000005E-2</v>
      </c>
      <c r="Y371" s="95">
        <v>-0.10674</v>
      </c>
      <c r="Z371" s="96">
        <v>0.29376000000000002</v>
      </c>
      <c r="AA371">
        <v>0</v>
      </c>
      <c r="AB371">
        <v>0</v>
      </c>
      <c r="AC371">
        <v>0</v>
      </c>
      <c r="AD371">
        <v>0</v>
      </c>
      <c r="AE371">
        <v>0</v>
      </c>
      <c r="AF371" s="93">
        <v>0</v>
      </c>
    </row>
    <row r="372" spans="7:32">
      <c r="G372" s="9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93">
        <v>0</v>
      </c>
      <c r="U372" s="9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0.28671999999999997</v>
      </c>
      <c r="AB372">
        <v>0</v>
      </c>
      <c r="AC372">
        <v>0</v>
      </c>
      <c r="AD372">
        <v>0</v>
      </c>
      <c r="AE372">
        <v>0</v>
      </c>
      <c r="AF372" s="93">
        <v>0</v>
      </c>
    </row>
    <row r="373" spans="7:32">
      <c r="G373" s="9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93">
        <v>0</v>
      </c>
      <c r="U373" s="9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0.28671999999999997</v>
      </c>
      <c r="AC373">
        <v>0</v>
      </c>
      <c r="AD373">
        <v>0</v>
      </c>
      <c r="AE373">
        <v>0</v>
      </c>
      <c r="AF373" s="93">
        <v>0</v>
      </c>
    </row>
    <row r="374" spans="7:32">
      <c r="G374" s="9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93">
        <v>0</v>
      </c>
      <c r="U374" s="9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0.28671999999999997</v>
      </c>
      <c r="AD374">
        <v>0</v>
      </c>
      <c r="AE374">
        <v>0</v>
      </c>
      <c r="AF374" s="93">
        <v>0</v>
      </c>
    </row>
    <row r="375" spans="7:32">
      <c r="G375" s="9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93">
        <v>0</v>
      </c>
      <c r="U375" s="9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0.34033000000000002</v>
      </c>
      <c r="AE375">
        <v>0.10568</v>
      </c>
      <c r="AF375" s="93">
        <v>7.1309999999999998E-2</v>
      </c>
    </row>
    <row r="376" spans="7:32">
      <c r="G376" s="9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93">
        <v>0</v>
      </c>
      <c r="U376" s="9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0.10568</v>
      </c>
      <c r="AE376">
        <v>0.33853</v>
      </c>
      <c r="AF376" s="93">
        <v>0.11198</v>
      </c>
    </row>
    <row r="377" spans="7:32">
      <c r="G377" s="94">
        <v>0</v>
      </c>
      <c r="H377" s="95">
        <v>0</v>
      </c>
      <c r="I377" s="95">
        <v>0</v>
      </c>
      <c r="J377" s="95">
        <v>0</v>
      </c>
      <c r="K377" s="95">
        <v>0</v>
      </c>
      <c r="L377" s="95">
        <v>0</v>
      </c>
      <c r="M377" s="95">
        <v>0</v>
      </c>
      <c r="N377" s="95">
        <v>0</v>
      </c>
      <c r="O377" s="95">
        <v>0</v>
      </c>
      <c r="P377" s="95">
        <v>0</v>
      </c>
      <c r="Q377" s="95">
        <v>0</v>
      </c>
      <c r="R377" s="96">
        <v>0</v>
      </c>
      <c r="U377" s="94">
        <v>0</v>
      </c>
      <c r="V377" s="95">
        <v>0</v>
      </c>
      <c r="W377" s="95">
        <v>0</v>
      </c>
      <c r="X377" s="95">
        <v>0</v>
      </c>
      <c r="Y377" s="95">
        <v>0</v>
      </c>
      <c r="Z377" s="95">
        <v>0</v>
      </c>
      <c r="AA377" s="95">
        <v>0</v>
      </c>
      <c r="AB377" s="95">
        <v>0</v>
      </c>
      <c r="AC377" s="95">
        <v>0</v>
      </c>
      <c r="AD377" s="95">
        <v>7.1309999999999998E-2</v>
      </c>
      <c r="AE377" s="95">
        <v>0.11198</v>
      </c>
      <c r="AF377" s="96">
        <v>0.29905999999999999</v>
      </c>
    </row>
    <row r="393" spans="37:37">
      <c r="AK393">
        <v>0</v>
      </c>
    </row>
  </sheetData>
  <phoneticPr fontId="12" type="noConversion"/>
  <conditionalFormatting sqref="AH51:AJ51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2:L7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2:R13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2:AF13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R55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R69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58:R6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R111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6:L11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6:R11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06:R11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R13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R15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R18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R189 G190:L195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184:AF195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R189 G190:L19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393"/>
  <sheetViews>
    <sheetView topLeftCell="Y1" workbookViewId="0">
      <selection activeCell="AG1" sqref="AG1:AX200"/>
    </sheetView>
  </sheetViews>
  <sheetFormatPr baseColWidth="10" defaultColWidth="9" defaultRowHeight="14"/>
  <sheetData>
    <row r="1" spans="1:62">
      <c r="A1" t="s">
        <v>0</v>
      </c>
      <c r="C1" t="s">
        <v>1</v>
      </c>
      <c r="G1" s="107" t="s">
        <v>2</v>
      </c>
      <c r="H1" s="107">
        <v>26</v>
      </c>
      <c r="T1" s="111" t="s">
        <v>3</v>
      </c>
      <c r="U1" t="s">
        <v>2</v>
      </c>
      <c r="V1">
        <v>26</v>
      </c>
      <c r="AH1" s="107" t="s">
        <v>4</v>
      </c>
      <c r="AL1" t="s">
        <v>5</v>
      </c>
      <c r="AY1" s="107" t="s">
        <v>6</v>
      </c>
    </row>
    <row r="2" spans="1:62">
      <c r="C2" s="108" t="s">
        <v>7</v>
      </c>
      <c r="G2" s="89">
        <v>5.2066703564000001E-4</v>
      </c>
      <c r="H2" s="90">
        <v>3.0185147867440002E-3</v>
      </c>
      <c r="I2" s="90">
        <v>2.1554615373080002E-3</v>
      </c>
      <c r="J2" s="90">
        <v>-1.348983665036E-3</v>
      </c>
      <c r="K2" s="90">
        <v>2.5677343058040001E-3</v>
      </c>
      <c r="L2" s="91">
        <v>-7.3905791954400105E-4</v>
      </c>
      <c r="M2" s="90"/>
      <c r="N2" s="90"/>
      <c r="O2" s="90"/>
      <c r="P2" s="90"/>
      <c r="Q2" s="90"/>
      <c r="R2" s="91"/>
      <c r="U2" s="89">
        <f t="array" ref="U2:AF13">MMULT(MMULT(AL2:AW13,AY2:BJ13),TRANSPOSE(AL2:AW13))</f>
        <v>0.28671871515033592</v>
      </c>
      <c r="V2" s="90">
        <v>3.4979840003723783E-7</v>
      </c>
      <c r="W2" s="90">
        <v>2.1907128320078351E-6</v>
      </c>
      <c r="X2" s="90">
        <v>0</v>
      </c>
      <c r="Y2" s="90">
        <v>0</v>
      </c>
      <c r="Z2" s="91">
        <v>0</v>
      </c>
      <c r="AA2" s="90">
        <v>0</v>
      </c>
      <c r="AB2" s="90">
        <v>0</v>
      </c>
      <c r="AC2" s="90">
        <v>0</v>
      </c>
      <c r="AD2" s="90">
        <v>0</v>
      </c>
      <c r="AE2" s="90">
        <v>0</v>
      </c>
      <c r="AF2" s="91">
        <v>0</v>
      </c>
      <c r="AH2" s="89">
        <v>-0.82311999999999996</v>
      </c>
      <c r="AI2" s="90">
        <v>0.50938000000000005</v>
      </c>
      <c r="AJ2" s="91">
        <v>0.251</v>
      </c>
      <c r="AL2" s="89">
        <f t="array" ref="AL2:AN4">AH2:AJ4</f>
        <v>-0.82311999999999996</v>
      </c>
      <c r="AM2" s="90">
        <v>0.50938000000000005</v>
      </c>
      <c r="AN2" s="90">
        <v>0.251</v>
      </c>
      <c r="AO2" s="90">
        <v>0</v>
      </c>
      <c r="AP2" s="90">
        <v>0</v>
      </c>
      <c r="AQ2" s="91">
        <v>0</v>
      </c>
      <c r="AR2" s="90">
        <v>0</v>
      </c>
      <c r="AS2" s="90">
        <v>0</v>
      </c>
      <c r="AT2" s="90">
        <v>0</v>
      </c>
      <c r="AU2" s="90">
        <v>0</v>
      </c>
      <c r="AV2" s="90">
        <v>0</v>
      </c>
      <c r="AW2" s="91">
        <v>0</v>
      </c>
      <c r="AY2" s="89">
        <v>0.28671999999999997</v>
      </c>
      <c r="AZ2" s="90">
        <v>0</v>
      </c>
      <c r="BA2" s="90">
        <v>0</v>
      </c>
      <c r="BB2" s="90">
        <v>0</v>
      </c>
      <c r="BC2" s="90">
        <v>0</v>
      </c>
      <c r="BD2" s="90">
        <v>0</v>
      </c>
      <c r="BE2" s="90">
        <v>0</v>
      </c>
      <c r="BF2" s="90">
        <v>0</v>
      </c>
      <c r="BG2" s="90">
        <v>0</v>
      </c>
      <c r="BH2" s="90">
        <v>0</v>
      </c>
      <c r="BI2" s="90">
        <v>0</v>
      </c>
      <c r="BJ2" s="91">
        <v>0</v>
      </c>
    </row>
    <row r="3" spans="1:62">
      <c r="B3" t="s">
        <v>8</v>
      </c>
      <c r="G3" s="92">
        <v>2.9857717292019999E-3</v>
      </c>
      <c r="H3">
        <v>1.036521428393E-2</v>
      </c>
      <c r="I3">
        <v>8.1161730346149992E-3</v>
      </c>
      <c r="J3">
        <v>-1.81310564134E-4</v>
      </c>
      <c r="K3">
        <v>7.4811938281180001E-3</v>
      </c>
      <c r="L3" s="93">
        <v>-8.6805801896799994E-3</v>
      </c>
      <c r="R3" s="93"/>
      <c r="U3" s="92">
        <v>3.4979840005111562E-7</v>
      </c>
      <c r="V3">
        <v>0.28672055660953594</v>
      </c>
      <c r="W3">
        <v>-2.3602503679970299E-6</v>
      </c>
      <c r="X3">
        <v>0</v>
      </c>
      <c r="Y3">
        <v>0</v>
      </c>
      <c r="Z3" s="93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93">
        <v>0</v>
      </c>
      <c r="AH3" s="92">
        <v>0.56511999999999996</v>
      </c>
      <c r="AI3">
        <v>0.69137999999999999</v>
      </c>
      <c r="AJ3" s="93">
        <v>0.45014999999999999</v>
      </c>
      <c r="AL3" s="92">
        <v>0.56511999999999996</v>
      </c>
      <c r="AM3">
        <v>0.69137999999999999</v>
      </c>
      <c r="AN3">
        <v>0.45014999999999999</v>
      </c>
      <c r="AO3">
        <v>0</v>
      </c>
      <c r="AP3">
        <v>0</v>
      </c>
      <c r="AQ3" s="93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93">
        <v>0</v>
      </c>
      <c r="AY3" s="92">
        <v>0</v>
      </c>
      <c r="AZ3">
        <v>0.28671999999999997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 s="93">
        <v>0</v>
      </c>
    </row>
    <row r="4" spans="1:62">
      <c r="A4" t="s">
        <v>9</v>
      </c>
      <c r="B4" s="109">
        <v>8</v>
      </c>
      <c r="C4" s="110">
        <v>17</v>
      </c>
      <c r="D4" s="110">
        <v>26</v>
      </c>
      <c r="G4" s="92">
        <v>2.128589824129E-3</v>
      </c>
      <c r="H4">
        <v>8.1078628049629994E-3</v>
      </c>
      <c r="I4">
        <v>5.6639862484510004E-3</v>
      </c>
      <c r="J4">
        <v>-2.5271548135149999E-3</v>
      </c>
      <c r="K4">
        <v>5.9295814834390004E-3</v>
      </c>
      <c r="L4" s="93">
        <v>-5.8479701202130002E-3</v>
      </c>
      <c r="R4" s="93"/>
      <c r="U4" s="92">
        <v>2.1907128320078351E-6</v>
      </c>
      <c r="V4">
        <v>-2.3602503679970299E-6</v>
      </c>
      <c r="W4">
        <v>0.28671838917836795</v>
      </c>
      <c r="X4">
        <v>0</v>
      </c>
      <c r="Y4">
        <v>0</v>
      </c>
      <c r="Z4" s="93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93">
        <v>0</v>
      </c>
      <c r="AH4" s="94">
        <v>5.5750000000000001E-2</v>
      </c>
      <c r="AI4" s="95">
        <v>0.51236999999999999</v>
      </c>
      <c r="AJ4" s="96">
        <v>-0.85694999999999999</v>
      </c>
      <c r="AL4" s="92">
        <v>5.5750000000000001E-2</v>
      </c>
      <c r="AM4">
        <v>0.51236999999999999</v>
      </c>
      <c r="AN4">
        <v>-0.85694999999999999</v>
      </c>
      <c r="AO4">
        <v>0</v>
      </c>
      <c r="AP4">
        <v>0</v>
      </c>
      <c r="AQ4" s="93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93">
        <v>0</v>
      </c>
      <c r="AY4" s="92">
        <v>0</v>
      </c>
      <c r="AZ4">
        <v>0</v>
      </c>
      <c r="BA4">
        <v>0.28671999999999997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 s="93">
        <v>0</v>
      </c>
    </row>
    <row r="5" spans="1:62">
      <c r="B5" s="109">
        <v>5</v>
      </c>
      <c r="C5" s="110">
        <v>14</v>
      </c>
      <c r="D5" s="110">
        <v>23</v>
      </c>
      <c r="G5" s="92">
        <v>1.355324362554E-3</v>
      </c>
      <c r="H5">
        <v>1.6585089693399999E-4</v>
      </c>
      <c r="I5">
        <v>2.5253552287639999E-3</v>
      </c>
      <c r="J5">
        <v>-1.2999232964765999E-2</v>
      </c>
      <c r="K5">
        <v>7.198999651526E-3</v>
      </c>
      <c r="L5" s="93">
        <v>3.080262053566E-3</v>
      </c>
      <c r="R5" s="93"/>
      <c r="U5" s="92">
        <v>0</v>
      </c>
      <c r="V5">
        <v>0</v>
      </c>
      <c r="W5">
        <v>0</v>
      </c>
      <c r="X5">
        <v>0.422770951178988</v>
      </c>
      <c r="Y5">
        <v>-0.14228851031654799</v>
      </c>
      <c r="Z5" s="93">
        <v>-2.5937992280169991E-2</v>
      </c>
      <c r="AA5">
        <v>0</v>
      </c>
      <c r="AB5">
        <v>0</v>
      </c>
      <c r="AC5">
        <v>0</v>
      </c>
      <c r="AD5">
        <v>0</v>
      </c>
      <c r="AE5">
        <v>0</v>
      </c>
      <c r="AF5" s="93">
        <v>0</v>
      </c>
      <c r="AL5" s="92">
        <v>0</v>
      </c>
      <c r="AM5">
        <v>0</v>
      </c>
      <c r="AN5">
        <v>0</v>
      </c>
      <c r="AO5">
        <f t="array" ref="AO5:AQ7">AH2:AJ4</f>
        <v>-0.82311999999999996</v>
      </c>
      <c r="AP5">
        <v>0.50938000000000005</v>
      </c>
      <c r="AQ5" s="93">
        <v>0.251</v>
      </c>
      <c r="AR5">
        <v>0</v>
      </c>
      <c r="AS5">
        <v>0</v>
      </c>
      <c r="AT5">
        <v>0</v>
      </c>
      <c r="AU5">
        <v>0</v>
      </c>
      <c r="AV5">
        <v>0</v>
      </c>
      <c r="AW5" s="93">
        <v>0</v>
      </c>
      <c r="AY5" s="92">
        <v>0</v>
      </c>
      <c r="AZ5">
        <v>0</v>
      </c>
      <c r="BA5">
        <v>0</v>
      </c>
      <c r="BB5">
        <v>0.52222000000000002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 s="93">
        <v>0</v>
      </c>
    </row>
    <row r="6" spans="1:62">
      <c r="B6" s="109">
        <v>2</v>
      </c>
      <c r="C6" s="109">
        <v>11</v>
      </c>
      <c r="D6" s="110">
        <v>20</v>
      </c>
      <c r="G6" s="92">
        <v>-2.559082467094E-3</v>
      </c>
      <c r="H6">
        <v>-7.4572000562900002E-3</v>
      </c>
      <c r="I6">
        <v>-5.9166490370499997E-3</v>
      </c>
      <c r="J6">
        <v>7.1906940227300003E-3</v>
      </c>
      <c r="K6">
        <v>-7.6246327964060003E-3</v>
      </c>
      <c r="L6" s="93">
        <v>5.6243311650169998E-3</v>
      </c>
      <c r="R6" s="93"/>
      <c r="U6" s="92">
        <v>0</v>
      </c>
      <c r="V6">
        <v>0</v>
      </c>
      <c r="W6">
        <v>0</v>
      </c>
      <c r="X6">
        <v>-0.14228851031654799</v>
      </c>
      <c r="Y6">
        <v>0.31598167067618799</v>
      </c>
      <c r="Z6" s="93">
        <v>-1.0256462434369992E-2</v>
      </c>
      <c r="AA6">
        <v>0</v>
      </c>
      <c r="AB6">
        <v>0</v>
      </c>
      <c r="AC6">
        <v>0</v>
      </c>
      <c r="AD6">
        <v>0</v>
      </c>
      <c r="AE6">
        <v>0</v>
      </c>
      <c r="AF6" s="93">
        <v>0</v>
      </c>
      <c r="AH6" s="89">
        <v>-0.82337000000000005</v>
      </c>
      <c r="AI6" s="90">
        <v>0.50883999999999996</v>
      </c>
      <c r="AJ6" s="91">
        <v>0.25126999999999999</v>
      </c>
      <c r="AL6" s="92">
        <v>0</v>
      </c>
      <c r="AM6">
        <v>0</v>
      </c>
      <c r="AN6">
        <v>0</v>
      </c>
      <c r="AO6">
        <v>0.56511999999999996</v>
      </c>
      <c r="AP6">
        <v>0.69137999999999999</v>
      </c>
      <c r="AQ6" s="93">
        <v>0.45014999999999999</v>
      </c>
      <c r="AR6">
        <v>0</v>
      </c>
      <c r="AS6">
        <v>0</v>
      </c>
      <c r="AT6">
        <v>0</v>
      </c>
      <c r="AU6">
        <v>0</v>
      </c>
      <c r="AV6">
        <v>0</v>
      </c>
      <c r="AW6" s="93">
        <v>0</v>
      </c>
      <c r="AY6" s="92">
        <v>0</v>
      </c>
      <c r="AZ6">
        <v>0</v>
      </c>
      <c r="BA6">
        <v>0</v>
      </c>
      <c r="BB6">
        <v>0</v>
      </c>
      <c r="BC6">
        <v>0.20355000000000001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93">
        <v>0</v>
      </c>
    </row>
    <row r="7" spans="1:62">
      <c r="D7" t="s">
        <v>10</v>
      </c>
      <c r="G7" s="94">
        <v>7.1471708514499904E-4</v>
      </c>
      <c r="H7" s="95">
        <v>8.6968992748030008E-3</v>
      </c>
      <c r="I7" s="95">
        <v>5.846089751693E-3</v>
      </c>
      <c r="J7" s="95">
        <v>3.1012066574179998E-3</v>
      </c>
      <c r="K7" s="95">
        <v>5.6437423909900001E-3</v>
      </c>
      <c r="L7" s="96">
        <v>-1.1256016282054001E-2</v>
      </c>
      <c r="R7" s="93"/>
      <c r="U7" s="94">
        <v>0</v>
      </c>
      <c r="V7" s="95">
        <v>0</v>
      </c>
      <c r="W7" s="95">
        <v>0</v>
      </c>
      <c r="X7" s="95">
        <v>-2.5937992280169988E-2</v>
      </c>
      <c r="Y7" s="95">
        <v>-1.0256462434369992E-2</v>
      </c>
      <c r="Z7" s="96">
        <v>0.24317415605714499</v>
      </c>
      <c r="AA7">
        <v>0</v>
      </c>
      <c r="AB7">
        <v>0</v>
      </c>
      <c r="AC7">
        <v>0</v>
      </c>
      <c r="AD7">
        <v>0</v>
      </c>
      <c r="AE7">
        <v>0</v>
      </c>
      <c r="AF7" s="93">
        <v>0</v>
      </c>
      <c r="AH7" s="92">
        <v>0.56476999999999999</v>
      </c>
      <c r="AI7">
        <v>0.69135999999999997</v>
      </c>
      <c r="AJ7" s="93">
        <v>0.45061000000000001</v>
      </c>
      <c r="AL7" s="94">
        <v>0</v>
      </c>
      <c r="AM7" s="95">
        <v>0</v>
      </c>
      <c r="AN7" s="95">
        <v>0</v>
      </c>
      <c r="AO7" s="95">
        <v>5.5750000000000001E-2</v>
      </c>
      <c r="AP7" s="95">
        <v>0.51236999999999999</v>
      </c>
      <c r="AQ7" s="96">
        <v>-0.85694999999999999</v>
      </c>
      <c r="AR7">
        <v>0</v>
      </c>
      <c r="AS7">
        <v>0</v>
      </c>
      <c r="AT7">
        <v>0</v>
      </c>
      <c r="AU7">
        <v>0</v>
      </c>
      <c r="AV7">
        <v>0</v>
      </c>
      <c r="AW7" s="93">
        <v>0</v>
      </c>
      <c r="AY7" s="92">
        <v>0</v>
      </c>
      <c r="AZ7">
        <v>0</v>
      </c>
      <c r="BA7">
        <v>0</v>
      </c>
      <c r="BB7">
        <v>0</v>
      </c>
      <c r="BC7">
        <v>0</v>
      </c>
      <c r="BD7">
        <v>0.25616</v>
      </c>
      <c r="BE7">
        <v>0</v>
      </c>
      <c r="BF7">
        <v>0</v>
      </c>
      <c r="BG7">
        <v>0</v>
      </c>
      <c r="BH7">
        <v>0</v>
      </c>
      <c r="BI7">
        <v>0</v>
      </c>
      <c r="BJ7" s="93">
        <v>0</v>
      </c>
    </row>
    <row r="8" spans="1:62">
      <c r="B8" t="s">
        <v>11</v>
      </c>
      <c r="G8" s="92"/>
      <c r="R8" s="93"/>
      <c r="U8" s="92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0.28671796870348798</v>
      </c>
      <c r="AB8">
        <v>4.937891839792985E-7</v>
      </c>
      <c r="AC8">
        <v>-2.2645145601046801E-7</v>
      </c>
      <c r="AD8">
        <v>0</v>
      </c>
      <c r="AE8">
        <v>0</v>
      </c>
      <c r="AF8" s="93">
        <v>0</v>
      </c>
      <c r="AH8" s="94">
        <v>5.5570000000000001E-2</v>
      </c>
      <c r="AI8" s="95">
        <v>0.51293</v>
      </c>
      <c r="AJ8" s="96">
        <v>-0.85663</v>
      </c>
      <c r="AL8" s="9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89">
        <f t="array" ref="AR8:AT10">AH6:AJ8</f>
        <v>-0.82337000000000005</v>
      </c>
      <c r="AS8" s="90">
        <v>0.50883999999999996</v>
      </c>
      <c r="AT8" s="90">
        <v>0.25126999999999999</v>
      </c>
      <c r="AU8" s="90">
        <v>0</v>
      </c>
      <c r="AV8" s="90">
        <v>0</v>
      </c>
      <c r="AW8" s="91">
        <v>0</v>
      </c>
      <c r="AY8" s="92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0.28671999999999997</v>
      </c>
      <c r="BF8">
        <v>0</v>
      </c>
      <c r="BG8">
        <v>0</v>
      </c>
      <c r="BH8">
        <v>0</v>
      </c>
      <c r="BI8">
        <v>0</v>
      </c>
      <c r="BJ8" s="93">
        <v>0</v>
      </c>
    </row>
    <row r="9" spans="1:62">
      <c r="A9" t="s">
        <v>9</v>
      </c>
      <c r="B9" s="109">
        <v>7</v>
      </c>
      <c r="C9" s="110">
        <v>16</v>
      </c>
      <c r="D9" s="110">
        <v>25</v>
      </c>
      <c r="G9" s="92"/>
      <c r="R9" s="93"/>
      <c r="U9" s="92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4.9378918398623739E-7</v>
      </c>
      <c r="AB9">
        <v>0.28671804302131199</v>
      </c>
      <c r="AC9">
        <v>-7.1410483200307073E-7</v>
      </c>
      <c r="AD9">
        <v>0</v>
      </c>
      <c r="AE9">
        <v>0</v>
      </c>
      <c r="AF9" s="93">
        <v>0</v>
      </c>
      <c r="AL9" s="9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92">
        <v>0.56476999999999999</v>
      </c>
      <c r="AS9">
        <v>0.69135999999999997</v>
      </c>
      <c r="AT9">
        <v>0.45061000000000001</v>
      </c>
      <c r="AU9">
        <v>0</v>
      </c>
      <c r="AV9">
        <v>0</v>
      </c>
      <c r="AW9" s="93">
        <v>0</v>
      </c>
      <c r="AY9" s="92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0.28671999999999997</v>
      </c>
      <c r="BG9">
        <v>0</v>
      </c>
      <c r="BH9">
        <v>0</v>
      </c>
      <c r="BI9">
        <v>0</v>
      </c>
      <c r="BJ9" s="93">
        <v>0</v>
      </c>
    </row>
    <row r="10" spans="1:62">
      <c r="B10" s="109">
        <v>4</v>
      </c>
      <c r="C10" s="110">
        <v>13</v>
      </c>
      <c r="D10" s="110">
        <v>22</v>
      </c>
      <c r="G10" s="92"/>
      <c r="R10" s="93"/>
      <c r="U10" s="92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-2.2645145601046801E-7</v>
      </c>
      <c r="AB10">
        <v>-7.1410483200307073E-7</v>
      </c>
      <c r="AC10">
        <v>0.28672004779622401</v>
      </c>
      <c r="AD10">
        <v>0</v>
      </c>
      <c r="AE10">
        <v>0</v>
      </c>
      <c r="AF10" s="93">
        <v>0</v>
      </c>
      <c r="AL10" s="9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92">
        <v>5.5570000000000001E-2</v>
      </c>
      <c r="AS10">
        <v>0.51293</v>
      </c>
      <c r="AT10">
        <v>-0.85663</v>
      </c>
      <c r="AU10">
        <v>0</v>
      </c>
      <c r="AV10">
        <v>0</v>
      </c>
      <c r="AW10" s="93">
        <v>0</v>
      </c>
      <c r="AY10" s="92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0.28671999999999997</v>
      </c>
      <c r="BH10">
        <v>0</v>
      </c>
      <c r="BI10">
        <v>0</v>
      </c>
      <c r="BJ10" s="93">
        <v>0</v>
      </c>
    </row>
    <row r="11" spans="1:62">
      <c r="B11" s="109">
        <v>1</v>
      </c>
      <c r="C11" s="109">
        <v>10</v>
      </c>
      <c r="D11" s="110">
        <v>19</v>
      </c>
      <c r="G11" s="92"/>
      <c r="R11" s="93"/>
      <c r="U11" s="92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0.42290872759366205</v>
      </c>
      <c r="AE11">
        <v>-0.14222912049960604</v>
      </c>
      <c r="AF11" s="93">
        <v>-2.5904863290954015E-2</v>
      </c>
      <c r="AL11" s="9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92">
        <v>0</v>
      </c>
      <c r="AS11">
        <v>0</v>
      </c>
      <c r="AT11">
        <v>0</v>
      </c>
      <c r="AU11">
        <f t="array" ref="AU11:AW13">AH6:AJ8</f>
        <v>-0.82337000000000005</v>
      </c>
      <c r="AV11">
        <v>0.50883999999999996</v>
      </c>
      <c r="AW11" s="93">
        <v>0.25126999999999999</v>
      </c>
      <c r="AY11" s="92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0.52222000000000002</v>
      </c>
      <c r="BI11">
        <v>0</v>
      </c>
      <c r="BJ11" s="93">
        <v>0</v>
      </c>
    </row>
    <row r="12" spans="1:62">
      <c r="D12" t="s">
        <v>10</v>
      </c>
      <c r="G12" s="92"/>
      <c r="R12" s="93"/>
      <c r="U12" s="9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-0.14222912049960601</v>
      </c>
      <c r="AE12">
        <v>0.31587566343065399</v>
      </c>
      <c r="AF12" s="93">
        <v>-1.0307059981889993E-2</v>
      </c>
      <c r="AL12" s="9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92">
        <v>0</v>
      </c>
      <c r="AS12">
        <v>0</v>
      </c>
      <c r="AT12">
        <v>0</v>
      </c>
      <c r="AU12">
        <v>0.56476999999999999</v>
      </c>
      <c r="AV12">
        <v>0.69135999999999997</v>
      </c>
      <c r="AW12" s="93">
        <v>0.45061000000000001</v>
      </c>
      <c r="AY12" s="9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0.20355000000000001</v>
      </c>
      <c r="BJ12" s="93">
        <v>0</v>
      </c>
    </row>
    <row r="13" spans="1:62">
      <c r="B13" t="s">
        <v>12</v>
      </c>
      <c r="G13" s="94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6"/>
      <c r="U13" s="94">
        <v>0</v>
      </c>
      <c r="V13" s="95">
        <v>0</v>
      </c>
      <c r="W13" s="95">
        <v>0</v>
      </c>
      <c r="X13" s="95">
        <v>0</v>
      </c>
      <c r="Y13" s="95">
        <v>0</v>
      </c>
      <c r="Z13" s="95">
        <v>0</v>
      </c>
      <c r="AA13" s="95">
        <v>0</v>
      </c>
      <c r="AB13" s="95">
        <v>0</v>
      </c>
      <c r="AC13" s="95">
        <v>0</v>
      </c>
      <c r="AD13" s="95">
        <v>-2.5904863290953994E-2</v>
      </c>
      <c r="AE13" s="95">
        <v>-1.0307059981889979E-2</v>
      </c>
      <c r="AF13" s="96">
        <v>0.24314009970917699</v>
      </c>
      <c r="AL13" s="94">
        <v>0</v>
      </c>
      <c r="AM13" s="95">
        <v>0</v>
      </c>
      <c r="AN13" s="95">
        <v>0</v>
      </c>
      <c r="AO13" s="95">
        <v>0</v>
      </c>
      <c r="AP13" s="95">
        <v>0</v>
      </c>
      <c r="AQ13" s="95">
        <v>0</v>
      </c>
      <c r="AR13" s="94">
        <v>0</v>
      </c>
      <c r="AS13" s="95">
        <v>0</v>
      </c>
      <c r="AT13" s="95">
        <v>0</v>
      </c>
      <c r="AU13" s="95">
        <v>5.5570000000000001E-2</v>
      </c>
      <c r="AV13" s="95">
        <v>0.51293</v>
      </c>
      <c r="AW13" s="96">
        <v>-0.85663</v>
      </c>
      <c r="AY13" s="94">
        <v>0</v>
      </c>
      <c r="AZ13" s="95">
        <v>0</v>
      </c>
      <c r="BA13" s="95">
        <v>0</v>
      </c>
      <c r="BB13" s="95">
        <v>0</v>
      </c>
      <c r="BC13" s="95">
        <v>0</v>
      </c>
      <c r="BD13" s="95">
        <v>0</v>
      </c>
      <c r="BE13" s="95">
        <v>0</v>
      </c>
      <c r="BF13" s="95">
        <v>0</v>
      </c>
      <c r="BG13" s="95">
        <v>0</v>
      </c>
      <c r="BH13" s="95">
        <v>0</v>
      </c>
      <c r="BI13" s="95">
        <v>0</v>
      </c>
      <c r="BJ13" s="96">
        <v>0.25616</v>
      </c>
    </row>
    <row r="14" spans="1:62">
      <c r="A14" t="s">
        <v>9</v>
      </c>
      <c r="B14" s="109">
        <v>6</v>
      </c>
      <c r="C14" s="110">
        <v>15</v>
      </c>
      <c r="D14" s="110">
        <v>24</v>
      </c>
    </row>
    <row r="15" spans="1:62">
      <c r="B15" s="109">
        <v>3</v>
      </c>
      <c r="C15" s="109">
        <v>12</v>
      </c>
      <c r="D15" s="110">
        <v>21</v>
      </c>
      <c r="G15" t="s">
        <v>13</v>
      </c>
      <c r="H15">
        <v>25</v>
      </c>
      <c r="U15" t="s">
        <v>13</v>
      </c>
      <c r="V15">
        <v>25</v>
      </c>
      <c r="AL15" t="s">
        <v>5</v>
      </c>
    </row>
    <row r="16" spans="1:62">
      <c r="B16" s="109">
        <v>0</v>
      </c>
      <c r="C16" s="109">
        <v>9</v>
      </c>
      <c r="D16" s="110">
        <v>18</v>
      </c>
      <c r="G16" s="89">
        <v>1.4326550116050001E-3</v>
      </c>
      <c r="H16" s="90">
        <v>1.888547616906E-3</v>
      </c>
      <c r="I16" s="90">
        <v>3.9827315579999698E-6</v>
      </c>
      <c r="J16" s="90">
        <v>-7.4872761861499997E-4</v>
      </c>
      <c r="K16" s="90">
        <v>-3.4720907054199999E-4</v>
      </c>
      <c r="L16" s="91">
        <v>-3.9442269094999997E-4</v>
      </c>
      <c r="M16" s="90"/>
      <c r="N16" s="90"/>
      <c r="O16" s="90"/>
      <c r="P16" s="90"/>
      <c r="Q16" s="90"/>
      <c r="R16" s="91"/>
      <c r="U16" s="89">
        <f t="array" ref="U16:AF27">MMULT(MMULT(AL16:AW27,AY2:BJ13),TRANSPOSE(AL16:AW27))</f>
        <v>0.28672080078028794</v>
      </c>
      <c r="V16" s="90">
        <v>1.8816573440078033E-6</v>
      </c>
      <c r="W16" s="90">
        <v>-1.0890199040047843E-6</v>
      </c>
      <c r="X16" s="90">
        <v>0</v>
      </c>
      <c r="Y16" s="90">
        <v>0</v>
      </c>
      <c r="Z16" s="91">
        <v>0</v>
      </c>
      <c r="AA16" s="90">
        <v>0</v>
      </c>
      <c r="AB16" s="90">
        <v>0</v>
      </c>
      <c r="AC16" s="90">
        <v>0</v>
      </c>
      <c r="AD16" s="90">
        <v>0</v>
      </c>
      <c r="AE16" s="90">
        <v>0</v>
      </c>
      <c r="AF16" s="91">
        <v>0</v>
      </c>
      <c r="AH16" s="89">
        <v>-0.82396999999999998</v>
      </c>
      <c r="AI16" s="90">
        <v>0.50871999999999995</v>
      </c>
      <c r="AJ16" s="91">
        <v>0.24956</v>
      </c>
      <c r="AL16" s="89">
        <f t="array" ref="AL16:AN18">AH16:AJ18</f>
        <v>-0.82396999999999998</v>
      </c>
      <c r="AM16" s="90">
        <v>0.50871999999999995</v>
      </c>
      <c r="AN16" s="90">
        <v>0.24956</v>
      </c>
      <c r="AO16" s="90">
        <v>0</v>
      </c>
      <c r="AP16" s="90">
        <v>0</v>
      </c>
      <c r="AQ16" s="91">
        <v>0</v>
      </c>
      <c r="AR16" s="90">
        <v>0</v>
      </c>
      <c r="AS16" s="90">
        <v>0</v>
      </c>
      <c r="AT16" s="90">
        <v>0</v>
      </c>
      <c r="AU16" s="90">
        <v>0</v>
      </c>
      <c r="AV16" s="90">
        <v>0</v>
      </c>
      <c r="AW16" s="91">
        <v>0</v>
      </c>
    </row>
    <row r="17" spans="3:49">
      <c r="D17" t="s">
        <v>10</v>
      </c>
      <c r="G17" s="92">
        <v>1.8865855095149999E-3</v>
      </c>
      <c r="H17">
        <v>1.742742178822E-3</v>
      </c>
      <c r="I17">
        <v>-6.0690098199000001E-4</v>
      </c>
      <c r="J17">
        <v>1.205239421195E-3</v>
      </c>
      <c r="K17">
        <v>-1.499885361546E-3</v>
      </c>
      <c r="L17" s="93">
        <v>-1.419485497618E-3</v>
      </c>
      <c r="R17" s="93"/>
      <c r="U17" s="92">
        <v>1.8816573440078033E-6</v>
      </c>
      <c r="V17">
        <v>0.28672110149222396</v>
      </c>
      <c r="W17">
        <v>-3.2278937599217183E-7</v>
      </c>
      <c r="X17">
        <v>0</v>
      </c>
      <c r="Y17">
        <v>0</v>
      </c>
      <c r="Z17" s="93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93">
        <v>0</v>
      </c>
      <c r="AH17" s="92">
        <v>0.56393000000000004</v>
      </c>
      <c r="AI17">
        <v>0.69328000000000001</v>
      </c>
      <c r="AJ17" s="93">
        <v>0.44872000000000001</v>
      </c>
      <c r="AL17" s="92">
        <v>0.56393000000000004</v>
      </c>
      <c r="AM17">
        <v>0.69328000000000001</v>
      </c>
      <c r="AN17">
        <v>0.44872000000000001</v>
      </c>
      <c r="AO17">
        <v>0</v>
      </c>
      <c r="AP17">
        <v>0</v>
      </c>
      <c r="AQ17" s="93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93">
        <v>0</v>
      </c>
    </row>
    <row r="18" spans="3:49">
      <c r="G18" s="92">
        <v>1.0669177620000201E-5</v>
      </c>
      <c r="H18">
        <v>-5.9831683633600002E-4</v>
      </c>
      <c r="I18">
        <v>-1.565374037388E-3</v>
      </c>
      <c r="J18">
        <v>2.48896333197E-3</v>
      </c>
      <c r="K18">
        <v>-2.802017247818E-3</v>
      </c>
      <c r="L18" s="93">
        <v>3.1945503509399998E-4</v>
      </c>
      <c r="R18" s="93"/>
      <c r="U18" s="92">
        <v>-1.0890199040047843E-6</v>
      </c>
      <c r="V18">
        <v>-3.2278937600604962E-7</v>
      </c>
      <c r="W18">
        <v>0.28671799685939198</v>
      </c>
      <c r="X18">
        <v>0</v>
      </c>
      <c r="Y18">
        <v>0</v>
      </c>
      <c r="Z18" s="93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93">
        <v>0</v>
      </c>
      <c r="AH18" s="94">
        <v>5.5259999999999997E-2</v>
      </c>
      <c r="AI18" s="95">
        <v>0.51046000000000002</v>
      </c>
      <c r="AJ18" s="96">
        <v>-0.85811999999999999</v>
      </c>
      <c r="AL18" s="92">
        <v>5.5259999999999997E-2</v>
      </c>
      <c r="AM18">
        <v>0.51046000000000002</v>
      </c>
      <c r="AN18">
        <v>-0.85811999999999999</v>
      </c>
      <c r="AO18">
        <v>0</v>
      </c>
      <c r="AP18">
        <v>0</v>
      </c>
      <c r="AQ18" s="93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93">
        <v>0</v>
      </c>
    </row>
    <row r="19" spans="3:49">
      <c r="G19" s="92">
        <v>7.5084126756500003E-4</v>
      </c>
      <c r="H19">
        <v>-1.218378266787E-3</v>
      </c>
      <c r="I19">
        <v>-2.4779451985509999E-3</v>
      </c>
      <c r="J19">
        <v>5.1281837668499999E-3</v>
      </c>
      <c r="K19">
        <v>-7.3086515632119998E-3</v>
      </c>
      <c r="L19" s="93">
        <v>3.3667072318620001E-3</v>
      </c>
      <c r="R19" s="93"/>
      <c r="U19" s="92">
        <v>0</v>
      </c>
      <c r="V19">
        <v>0</v>
      </c>
      <c r="W19">
        <v>0</v>
      </c>
      <c r="X19">
        <v>0.42318065664209398</v>
      </c>
      <c r="Y19">
        <v>-0.14218091051967002</v>
      </c>
      <c r="Z19" s="93">
        <v>-2.5777200288276004E-2</v>
      </c>
      <c r="AA19">
        <v>0</v>
      </c>
      <c r="AB19">
        <v>0</v>
      </c>
      <c r="AC19">
        <v>0</v>
      </c>
      <c r="AD19">
        <v>0</v>
      </c>
      <c r="AE19">
        <v>0</v>
      </c>
      <c r="AF19" s="93">
        <v>0</v>
      </c>
      <c r="AL19" s="92">
        <v>0</v>
      </c>
      <c r="AM19">
        <v>0</v>
      </c>
      <c r="AN19">
        <v>0</v>
      </c>
      <c r="AO19">
        <f t="array" ref="AO19:AQ21">AH16:AJ18</f>
        <v>-0.82396999999999998</v>
      </c>
      <c r="AP19">
        <v>0.50871999999999995</v>
      </c>
      <c r="AQ19" s="93">
        <v>0.24956</v>
      </c>
      <c r="AR19">
        <v>0</v>
      </c>
      <c r="AS19">
        <v>0</v>
      </c>
      <c r="AT19">
        <v>0</v>
      </c>
      <c r="AU19">
        <v>0</v>
      </c>
      <c r="AV19">
        <v>0</v>
      </c>
      <c r="AW19" s="93">
        <v>0</v>
      </c>
    </row>
    <row r="20" spans="3:49">
      <c r="C20" s="88" t="s">
        <v>39</v>
      </c>
      <c r="G20" s="92">
        <v>3.4791445217499997E-4</v>
      </c>
      <c r="H20">
        <v>1.5124486441069999E-3</v>
      </c>
      <c r="I20">
        <v>2.8103379731829999E-3</v>
      </c>
      <c r="J20">
        <v>-7.3286372155299999E-3</v>
      </c>
      <c r="K20">
        <v>6.170275304256E-3</v>
      </c>
      <c r="L20" s="93">
        <v>-6.1115011417000003E-4</v>
      </c>
      <c r="R20" s="93"/>
      <c r="U20" s="92">
        <v>0</v>
      </c>
      <c r="V20">
        <v>0</v>
      </c>
      <c r="W20">
        <v>0</v>
      </c>
      <c r="X20">
        <v>-0.14218091051967002</v>
      </c>
      <c r="Y20">
        <v>0.3154862781525421</v>
      </c>
      <c r="Z20" s="93">
        <v>-1.0327364119787991E-2</v>
      </c>
      <c r="AA20">
        <v>0</v>
      </c>
      <c r="AB20">
        <v>0</v>
      </c>
      <c r="AC20">
        <v>0</v>
      </c>
      <c r="AD20">
        <v>0</v>
      </c>
      <c r="AE20">
        <v>0</v>
      </c>
      <c r="AF20" s="93">
        <v>0</v>
      </c>
      <c r="AH20" s="89">
        <v>-0.82420000000000004</v>
      </c>
      <c r="AI20" s="90">
        <v>0.50849999999999995</v>
      </c>
      <c r="AJ20" s="91">
        <v>0.24925</v>
      </c>
      <c r="AL20" s="92">
        <v>0</v>
      </c>
      <c r="AM20">
        <v>0</v>
      </c>
      <c r="AN20">
        <v>0</v>
      </c>
      <c r="AO20">
        <v>0.56393000000000004</v>
      </c>
      <c r="AP20">
        <v>0.69328000000000001</v>
      </c>
      <c r="AQ20" s="93">
        <v>0.44872000000000001</v>
      </c>
      <c r="AR20">
        <v>0</v>
      </c>
      <c r="AS20">
        <v>0</v>
      </c>
      <c r="AT20">
        <v>0</v>
      </c>
      <c r="AU20">
        <v>0</v>
      </c>
      <c r="AV20">
        <v>0</v>
      </c>
      <c r="AW20" s="93">
        <v>0</v>
      </c>
    </row>
    <row r="21" spans="3:49">
      <c r="C21" s="88" t="s">
        <v>40</v>
      </c>
      <c r="G21" s="94">
        <v>3.9531957864E-4</v>
      </c>
      <c r="H21" s="95">
        <v>1.4221814877940001E-3</v>
      </c>
      <c r="I21" s="95">
        <v>-3.1243193368199999E-4</v>
      </c>
      <c r="J21" s="95">
        <v>3.3664924299399998E-3</v>
      </c>
      <c r="K21" s="95">
        <v>-6.1209100647199996E-4</v>
      </c>
      <c r="L21" s="96">
        <v>-3.2484940990760002E-3</v>
      </c>
      <c r="R21" s="93"/>
      <c r="U21" s="94">
        <v>0</v>
      </c>
      <c r="V21" s="95">
        <v>0</v>
      </c>
      <c r="W21" s="95">
        <v>0</v>
      </c>
      <c r="X21" s="95">
        <v>-2.5777200288276E-2</v>
      </c>
      <c r="Y21" s="95">
        <v>-1.0327364119787977E-2</v>
      </c>
      <c r="Z21" s="96">
        <v>0.243262112421156</v>
      </c>
      <c r="AA21">
        <v>0</v>
      </c>
      <c r="AB21">
        <v>0</v>
      </c>
      <c r="AC21">
        <v>0</v>
      </c>
      <c r="AD21">
        <v>0</v>
      </c>
      <c r="AE21">
        <v>0</v>
      </c>
      <c r="AF21" s="93">
        <v>0</v>
      </c>
      <c r="AH21" s="92">
        <v>0.56361000000000006</v>
      </c>
      <c r="AI21">
        <v>0.69371000000000005</v>
      </c>
      <c r="AJ21" s="93">
        <v>0.44845000000000002</v>
      </c>
      <c r="AL21" s="94">
        <v>0</v>
      </c>
      <c r="AM21" s="95">
        <v>0</v>
      </c>
      <c r="AN21" s="95">
        <v>0</v>
      </c>
      <c r="AO21" s="95">
        <v>5.5259999999999997E-2</v>
      </c>
      <c r="AP21" s="95">
        <v>0.51046000000000002</v>
      </c>
      <c r="AQ21" s="96">
        <v>-0.85811999999999999</v>
      </c>
      <c r="AR21">
        <v>0</v>
      </c>
      <c r="AS21">
        <v>0</v>
      </c>
      <c r="AT21">
        <v>0</v>
      </c>
      <c r="AU21">
        <v>0</v>
      </c>
      <c r="AV21">
        <v>0</v>
      </c>
      <c r="AW21" s="93">
        <v>0</v>
      </c>
    </row>
    <row r="22" spans="3:49">
      <c r="G22" s="92"/>
      <c r="R22" s="93"/>
      <c r="U22" s="9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0.28672098990079997</v>
      </c>
      <c r="AB22">
        <v>9.6194559970341764E-8</v>
      </c>
      <c r="AC22">
        <v>-3.2069631999975812E-7</v>
      </c>
      <c r="AD22">
        <v>0</v>
      </c>
      <c r="AE22">
        <v>0</v>
      </c>
      <c r="AF22" s="93">
        <v>0</v>
      </c>
      <c r="AH22" s="94">
        <v>5.5129999999999998E-2</v>
      </c>
      <c r="AI22" s="95">
        <v>0.51009000000000004</v>
      </c>
      <c r="AJ22" s="96">
        <v>-0.85834999999999995</v>
      </c>
      <c r="AL22" s="9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89">
        <f t="array" ref="AR22:AT24">AH20:AJ22</f>
        <v>-0.82420000000000004</v>
      </c>
      <c r="AS22" s="90">
        <v>0.50849999999999995</v>
      </c>
      <c r="AT22" s="90">
        <v>0.24925</v>
      </c>
      <c r="AU22" s="90">
        <v>0</v>
      </c>
      <c r="AV22" s="90">
        <v>0</v>
      </c>
      <c r="AW22" s="91">
        <v>0</v>
      </c>
    </row>
    <row r="23" spans="3:49">
      <c r="G23" s="92"/>
      <c r="R23" s="93"/>
      <c r="U23" s="92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9.6194559991158446E-8</v>
      </c>
      <c r="AB23">
        <v>0.28671919681126401</v>
      </c>
      <c r="AC23">
        <v>-2.019368959826906E-7</v>
      </c>
      <c r="AD23">
        <v>0</v>
      </c>
      <c r="AE23">
        <v>0</v>
      </c>
      <c r="AF23" s="93">
        <v>0</v>
      </c>
      <c r="AL23" s="9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92">
        <v>0.56361000000000006</v>
      </c>
      <c r="AS23">
        <v>0.69371000000000005</v>
      </c>
      <c r="AT23">
        <v>0.44845000000000002</v>
      </c>
      <c r="AU23">
        <v>0</v>
      </c>
      <c r="AV23">
        <v>0</v>
      </c>
      <c r="AW23" s="93">
        <v>0</v>
      </c>
    </row>
    <row r="24" spans="3:49">
      <c r="G24" s="92"/>
      <c r="R24" s="93"/>
      <c r="U24" s="92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-3.2069631999975812E-7</v>
      </c>
      <c r="AB24">
        <v>-2.0193689596881281E-7</v>
      </c>
      <c r="AC24">
        <v>0.28671880939519995</v>
      </c>
      <c r="AD24">
        <v>0</v>
      </c>
      <c r="AE24">
        <v>0</v>
      </c>
      <c r="AF24" s="93">
        <v>0</v>
      </c>
      <c r="AL24" s="9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92">
        <v>5.5129999999999998E-2</v>
      </c>
      <c r="AS24">
        <v>0.51009000000000004</v>
      </c>
      <c r="AT24">
        <v>-0.85834999999999995</v>
      </c>
      <c r="AU24">
        <v>0</v>
      </c>
      <c r="AV24">
        <v>0</v>
      </c>
      <c r="AW24" s="93">
        <v>0</v>
      </c>
    </row>
    <row r="25" spans="3:49">
      <c r="G25" s="92"/>
      <c r="R25" s="93"/>
      <c r="U25" s="92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0.42329345689830006</v>
      </c>
      <c r="AE25">
        <v>-0.14215032224839005</v>
      </c>
      <c r="AF25" s="93">
        <v>-2.5735581686369993E-2</v>
      </c>
      <c r="AL25" s="9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92">
        <v>0</v>
      </c>
      <c r="AS25">
        <v>0</v>
      </c>
      <c r="AT25">
        <v>0</v>
      </c>
      <c r="AU25">
        <f t="array" ref="AU25:AW27">AH20:AJ22</f>
        <v>-0.82420000000000004</v>
      </c>
      <c r="AV25">
        <v>0.50849999999999995</v>
      </c>
      <c r="AW25" s="93">
        <v>0.24925</v>
      </c>
    </row>
    <row r="26" spans="3:49">
      <c r="G26" s="92"/>
      <c r="R26" s="93"/>
      <c r="U26" s="92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-0.14215032224839005</v>
      </c>
      <c r="AE26">
        <v>0.31535720172421705</v>
      </c>
      <c r="AF26" s="93">
        <v>-1.034949919900896E-2</v>
      </c>
      <c r="AL26" s="9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92">
        <v>0</v>
      </c>
      <c r="AS26">
        <v>0</v>
      </c>
      <c r="AT26">
        <v>0</v>
      </c>
      <c r="AU26">
        <v>0.56361000000000006</v>
      </c>
      <c r="AV26">
        <v>0.69371000000000005</v>
      </c>
      <c r="AW26" s="93">
        <v>0.44845000000000002</v>
      </c>
    </row>
    <row r="27" spans="3:49">
      <c r="G27" s="94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6"/>
      <c r="U27" s="94">
        <v>0</v>
      </c>
      <c r="V27" s="95">
        <v>0</v>
      </c>
      <c r="W27" s="95">
        <v>0</v>
      </c>
      <c r="X27" s="95">
        <v>0</v>
      </c>
      <c r="Y27" s="95">
        <v>0</v>
      </c>
      <c r="Z27" s="95">
        <v>0</v>
      </c>
      <c r="AA27" s="95">
        <v>0</v>
      </c>
      <c r="AB27" s="95">
        <v>0</v>
      </c>
      <c r="AC27" s="95">
        <v>0</v>
      </c>
      <c r="AD27" s="95">
        <v>-2.5735581686369999E-2</v>
      </c>
      <c r="AE27" s="95">
        <v>-1.0349499199008974E-2</v>
      </c>
      <c r="AF27" s="96">
        <v>0.24327888592587299</v>
      </c>
      <c r="AL27" s="94">
        <v>0</v>
      </c>
      <c r="AM27" s="95">
        <v>0</v>
      </c>
      <c r="AN27" s="95">
        <v>0</v>
      </c>
      <c r="AO27" s="95">
        <v>0</v>
      </c>
      <c r="AP27" s="95">
        <v>0</v>
      </c>
      <c r="AQ27" s="95">
        <v>0</v>
      </c>
      <c r="AR27" s="94">
        <v>0</v>
      </c>
      <c r="AS27" s="95">
        <v>0</v>
      </c>
      <c r="AT27" s="95">
        <v>0</v>
      </c>
      <c r="AU27" s="95">
        <v>5.5129999999999998E-2</v>
      </c>
      <c r="AV27" s="95">
        <v>0.51009000000000004</v>
      </c>
      <c r="AW27" s="96">
        <v>-0.85834999999999995</v>
      </c>
    </row>
    <row r="29" spans="3:49"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3:49">
      <c r="G30" s="89">
        <v>1.7524864413900001E-4</v>
      </c>
      <c r="H30" s="90">
        <v>2.7850325882600001E-4</v>
      </c>
      <c r="I30" s="90">
        <v>-2.2366490256000001E-4</v>
      </c>
      <c r="J30" s="90">
        <v>2.5912259991099998E-4</v>
      </c>
      <c r="K30" s="90">
        <v>-2.8805971400300002E-4</v>
      </c>
      <c r="L30" s="91">
        <v>-1.0854106990700001E-4</v>
      </c>
      <c r="M30" s="90"/>
      <c r="N30" s="90"/>
      <c r="O30" s="90"/>
      <c r="P30" s="90"/>
      <c r="Q30" s="90"/>
      <c r="R30" s="91"/>
      <c r="U30" s="89">
        <f t="array" ref="U30:AF41">MMULT(MMULT(AL30:AW41,AY2:BJ13),TRANSPOSE(AL30:AW41))</f>
        <v>0.28672120952832003</v>
      </c>
      <c r="V30" s="90">
        <v>-1.1272396800085516E-6</v>
      </c>
      <c r="W30" s="90">
        <v>-2.9767270399300161E-7</v>
      </c>
      <c r="X30" s="90">
        <v>0</v>
      </c>
      <c r="Y30" s="90">
        <v>0</v>
      </c>
      <c r="Z30" s="91">
        <v>0</v>
      </c>
      <c r="AA30" s="90">
        <v>0</v>
      </c>
      <c r="AB30" s="90">
        <v>0</v>
      </c>
      <c r="AC30" s="90">
        <v>0</v>
      </c>
      <c r="AD30" s="90">
        <v>0</v>
      </c>
      <c r="AE30" s="90">
        <v>0</v>
      </c>
      <c r="AF30" s="91">
        <v>0</v>
      </c>
      <c r="AH30" s="89">
        <v>-0.8236</v>
      </c>
      <c r="AI30" s="90">
        <v>0.50956000000000001</v>
      </c>
      <c r="AJ30" s="91">
        <v>0.24907000000000001</v>
      </c>
      <c r="AL30" s="89">
        <f t="array" ref="AL30:AN32">AH30:AJ32</f>
        <v>-0.8236</v>
      </c>
      <c r="AM30" s="90">
        <v>0.50956000000000001</v>
      </c>
      <c r="AN30" s="90">
        <v>0.24907000000000001</v>
      </c>
      <c r="AO30" s="90">
        <v>0</v>
      </c>
      <c r="AP30" s="90">
        <v>0</v>
      </c>
      <c r="AQ30" s="91">
        <v>0</v>
      </c>
      <c r="AR30" s="90">
        <v>0</v>
      </c>
      <c r="AS30" s="90">
        <v>0</v>
      </c>
      <c r="AT30" s="90">
        <v>0</v>
      </c>
      <c r="AU30" s="90">
        <v>0</v>
      </c>
      <c r="AV30" s="90">
        <v>0</v>
      </c>
      <c r="AW30" s="91">
        <v>0</v>
      </c>
    </row>
    <row r="31" spans="3:49">
      <c r="G31" s="92">
        <v>2.8317005863400001E-4</v>
      </c>
      <c r="H31">
        <v>1.75559942688E-4</v>
      </c>
      <c r="I31">
        <v>-2.3933476435E-4</v>
      </c>
      <c r="J31">
        <v>1.5354691156900001E-4</v>
      </c>
      <c r="K31">
        <v>-3.8191449310799998E-4</v>
      </c>
      <c r="L31" s="93">
        <v>-1.85735638358E-4</v>
      </c>
      <c r="R31" s="93"/>
      <c r="U31" s="92">
        <v>-1.1272396800016127E-6</v>
      </c>
      <c r="V31">
        <v>0.28672218406092798</v>
      </c>
      <c r="W31">
        <v>4.4131942399106006E-7</v>
      </c>
      <c r="X31">
        <v>0</v>
      </c>
      <c r="Y31">
        <v>0</v>
      </c>
      <c r="Z31" s="93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93">
        <v>0</v>
      </c>
      <c r="AH31" s="92">
        <v>0.56437000000000004</v>
      </c>
      <c r="AI31">
        <v>0.69262000000000001</v>
      </c>
      <c r="AJ31" s="93">
        <v>0.44918999999999998</v>
      </c>
      <c r="AL31" s="92">
        <v>0.56437000000000004</v>
      </c>
      <c r="AM31">
        <v>0.69262000000000001</v>
      </c>
      <c r="AN31">
        <v>0.44918999999999998</v>
      </c>
      <c r="AO31">
        <v>0</v>
      </c>
      <c r="AP31">
        <v>0</v>
      </c>
      <c r="AQ31" s="93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93">
        <v>0</v>
      </c>
    </row>
    <row r="32" spans="3:49">
      <c r="G32" s="92">
        <v>-2.2495454406399999E-4</v>
      </c>
      <c r="H32">
        <v>-2.2595657745600001E-4</v>
      </c>
      <c r="I32">
        <v>8.9191228580000001E-5</v>
      </c>
      <c r="J32">
        <v>-1.4677072806999999E-4</v>
      </c>
      <c r="K32">
        <v>2.2268938812399999E-4</v>
      </c>
      <c r="L32" s="93">
        <v>1.0264148271999999E-4</v>
      </c>
      <c r="R32" s="93"/>
      <c r="U32" s="92">
        <v>-2.976727040068794E-7</v>
      </c>
      <c r="V32">
        <v>4.4131942399106006E-7</v>
      </c>
      <c r="W32">
        <v>0.28672220636774398</v>
      </c>
      <c r="X32">
        <v>0</v>
      </c>
      <c r="Y32">
        <v>0</v>
      </c>
      <c r="Z32" s="93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93">
        <v>0</v>
      </c>
      <c r="AH32" s="94">
        <v>5.638E-2</v>
      </c>
      <c r="AI32" s="95">
        <v>0.51051999999999997</v>
      </c>
      <c r="AJ32" s="96">
        <v>-0.85802</v>
      </c>
      <c r="AL32" s="92">
        <v>5.638E-2</v>
      </c>
      <c r="AM32">
        <v>0.51051999999999997</v>
      </c>
      <c r="AN32">
        <v>-0.85802</v>
      </c>
      <c r="AO32">
        <v>0</v>
      </c>
      <c r="AP32">
        <v>0</v>
      </c>
      <c r="AQ32" s="93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93">
        <v>0</v>
      </c>
    </row>
    <row r="33" spans="7:49">
      <c r="G33" s="92">
        <v>-2.6374871740399999E-4</v>
      </c>
      <c r="H33">
        <v>-1.4556569601500001E-4</v>
      </c>
      <c r="I33">
        <v>1.46712393073E-4</v>
      </c>
      <c r="J33">
        <v>6.1398956813599995E-4</v>
      </c>
      <c r="K33">
        <v>-2.7389139040600002E-4</v>
      </c>
      <c r="L33" s="93">
        <v>4.3648214233399997E-4</v>
      </c>
      <c r="R33" s="93"/>
      <c r="U33" s="92">
        <v>0</v>
      </c>
      <c r="V33">
        <v>0</v>
      </c>
      <c r="W33">
        <v>0</v>
      </c>
      <c r="X33">
        <v>0.42297383117126403</v>
      </c>
      <c r="Y33">
        <v>-0.14223744455015203</v>
      </c>
      <c r="Z33" s="93">
        <v>-2.6040642558224004E-2</v>
      </c>
      <c r="AA33">
        <v>0</v>
      </c>
      <c r="AB33">
        <v>0</v>
      </c>
      <c r="AC33">
        <v>0</v>
      </c>
      <c r="AD33">
        <v>0</v>
      </c>
      <c r="AE33">
        <v>0</v>
      </c>
      <c r="AF33" s="93">
        <v>0</v>
      </c>
      <c r="AL33" s="92">
        <v>0</v>
      </c>
      <c r="AM33">
        <v>0</v>
      </c>
      <c r="AN33">
        <v>0</v>
      </c>
      <c r="AO33">
        <f t="array" ref="AO33:AQ35">AH30:AJ32</f>
        <v>-0.8236</v>
      </c>
      <c r="AP33">
        <v>0.50956000000000001</v>
      </c>
      <c r="AQ33" s="93">
        <v>0.24907000000000001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 s="93">
        <v>0</v>
      </c>
    </row>
    <row r="34" spans="7:49">
      <c r="G34" s="92">
        <v>2.8744670512100001E-4</v>
      </c>
      <c r="H34">
        <v>3.7189634233500001E-4</v>
      </c>
      <c r="I34">
        <v>-2.33278121911E-4</v>
      </c>
      <c r="J34">
        <v>-2.5505113384099998E-4</v>
      </c>
      <c r="K34">
        <v>2.0063062505100001E-4</v>
      </c>
      <c r="L34" s="93">
        <v>-2.2756643783900001E-4</v>
      </c>
      <c r="R34" s="93"/>
      <c r="U34" s="92">
        <v>0</v>
      </c>
      <c r="V34">
        <v>0</v>
      </c>
      <c r="W34">
        <v>0</v>
      </c>
      <c r="X34">
        <v>-0.14223744455015203</v>
      </c>
      <c r="Y34">
        <v>0.31566745340631408</v>
      </c>
      <c r="Z34" s="93">
        <v>-1.0136499153955994E-2</v>
      </c>
      <c r="AA34">
        <v>0</v>
      </c>
      <c r="AB34">
        <v>0</v>
      </c>
      <c r="AC34">
        <v>0</v>
      </c>
      <c r="AD34">
        <v>0</v>
      </c>
      <c r="AE34">
        <v>0</v>
      </c>
      <c r="AF34" s="93">
        <v>0</v>
      </c>
      <c r="AH34" s="89">
        <v>0.82352999999999998</v>
      </c>
      <c r="AI34" s="90">
        <v>-0.50958000000000003</v>
      </c>
      <c r="AJ34" s="91">
        <v>0.24925</v>
      </c>
      <c r="AL34" s="92">
        <v>0</v>
      </c>
      <c r="AM34">
        <v>0</v>
      </c>
      <c r="AN34">
        <v>0</v>
      </c>
      <c r="AO34">
        <v>0.56437000000000004</v>
      </c>
      <c r="AP34">
        <v>0.69262000000000001</v>
      </c>
      <c r="AQ34" s="93">
        <v>0.44918999999999998</v>
      </c>
      <c r="AR34">
        <v>0</v>
      </c>
      <c r="AS34">
        <v>0</v>
      </c>
      <c r="AT34">
        <v>0</v>
      </c>
      <c r="AU34">
        <v>0</v>
      </c>
      <c r="AV34">
        <v>0</v>
      </c>
      <c r="AW34" s="93">
        <v>0</v>
      </c>
    </row>
    <row r="35" spans="7:49">
      <c r="G35" s="94">
        <v>1.0411302606199999E-4</v>
      </c>
      <c r="H35" s="95">
        <v>1.7770503586200001E-4</v>
      </c>
      <c r="I35" s="95">
        <v>-9.8296093758000003E-5</v>
      </c>
      <c r="J35" s="95">
        <v>4.2704083357799998E-4</v>
      </c>
      <c r="K35" s="95">
        <v>-2.1997738088600001E-4</v>
      </c>
      <c r="L35" s="96">
        <v>-6.3462844440200005E-4</v>
      </c>
      <c r="R35" s="93"/>
      <c r="U35" s="94">
        <v>0</v>
      </c>
      <c r="V35" s="95">
        <v>0</v>
      </c>
      <c r="W35" s="95">
        <v>0</v>
      </c>
      <c r="X35" s="95">
        <v>-2.6040642558224011E-2</v>
      </c>
      <c r="Y35" s="95">
        <v>-1.0136499153955994E-2</v>
      </c>
      <c r="Z35" s="96">
        <v>0.243295917725352</v>
      </c>
      <c r="AA35">
        <v>0</v>
      </c>
      <c r="AB35">
        <v>0</v>
      </c>
      <c r="AC35">
        <v>0</v>
      </c>
      <c r="AD35">
        <v>0</v>
      </c>
      <c r="AE35">
        <v>0</v>
      </c>
      <c r="AF35" s="93">
        <v>0</v>
      </c>
      <c r="AH35" s="92">
        <v>-0.56449000000000005</v>
      </c>
      <c r="AI35">
        <v>-0.69266000000000005</v>
      </c>
      <c r="AJ35" s="93">
        <v>0.44897999999999999</v>
      </c>
      <c r="AL35" s="94">
        <v>0</v>
      </c>
      <c r="AM35" s="95">
        <v>0</v>
      </c>
      <c r="AN35" s="95">
        <v>0</v>
      </c>
      <c r="AO35" s="95">
        <v>5.638E-2</v>
      </c>
      <c r="AP35" s="95">
        <v>0.51051999999999997</v>
      </c>
      <c r="AQ35" s="96">
        <v>-0.85802</v>
      </c>
      <c r="AR35">
        <v>0</v>
      </c>
      <c r="AS35">
        <v>0</v>
      </c>
      <c r="AT35">
        <v>0</v>
      </c>
      <c r="AU35">
        <v>0</v>
      </c>
      <c r="AV35">
        <v>0</v>
      </c>
      <c r="AW35" s="93">
        <v>0</v>
      </c>
    </row>
    <row r="36" spans="7:49">
      <c r="G36" s="92"/>
      <c r="R36" s="93"/>
      <c r="U36" s="92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0.28671971322265594</v>
      </c>
      <c r="AB36">
        <v>-1.4390476800463237E-7</v>
      </c>
      <c r="AC36">
        <v>-2.1889064959965121E-6</v>
      </c>
      <c r="AD36">
        <v>0</v>
      </c>
      <c r="AE36">
        <v>0</v>
      </c>
      <c r="AF36" s="93">
        <v>0</v>
      </c>
      <c r="AH36" s="94">
        <v>-5.6149999999999999E-2</v>
      </c>
      <c r="AI36" s="95">
        <v>-0.51044</v>
      </c>
      <c r="AJ36" s="96">
        <v>-0.85807999999999995</v>
      </c>
      <c r="AL36" s="9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89">
        <f t="array" ref="AR36:AT38">AH34:AJ36</f>
        <v>0.82352999999999998</v>
      </c>
      <c r="AS36" s="90">
        <v>-0.50958000000000003</v>
      </c>
      <c r="AT36" s="90">
        <v>0.24925</v>
      </c>
      <c r="AU36" s="90">
        <v>0</v>
      </c>
      <c r="AV36" s="90">
        <v>0</v>
      </c>
      <c r="AW36" s="91">
        <v>0</v>
      </c>
    </row>
    <row r="37" spans="7:49">
      <c r="G37" s="92"/>
      <c r="R37" s="93"/>
      <c r="U37" s="92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-1.4390476800463237E-7</v>
      </c>
      <c r="AB37">
        <v>0.28672283167539203</v>
      </c>
      <c r="AC37">
        <v>-9.3886463999048875E-7</v>
      </c>
      <c r="AD37">
        <v>0</v>
      </c>
      <c r="AE37">
        <v>0</v>
      </c>
      <c r="AF37" s="93">
        <v>0</v>
      </c>
      <c r="AH37" s="94"/>
      <c r="AI37" s="95"/>
      <c r="AJ37" s="96"/>
      <c r="AL37" s="9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92">
        <v>-0.56449000000000005</v>
      </c>
      <c r="AS37">
        <v>-0.69266000000000005</v>
      </c>
      <c r="AT37">
        <v>0.44897999999999999</v>
      </c>
      <c r="AU37">
        <v>0</v>
      </c>
      <c r="AV37">
        <v>0</v>
      </c>
      <c r="AW37" s="93">
        <v>0</v>
      </c>
    </row>
    <row r="38" spans="7:49">
      <c r="G38" s="92"/>
      <c r="R38" s="93"/>
      <c r="U38" s="92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-2.1889064959826343E-6</v>
      </c>
      <c r="AB38">
        <v>-9.3886463996273317E-7</v>
      </c>
      <c r="AC38">
        <v>0.28672088954879993</v>
      </c>
      <c r="AD38">
        <v>0</v>
      </c>
      <c r="AE38">
        <v>0</v>
      </c>
      <c r="AF38" s="93">
        <v>0</v>
      </c>
      <c r="AL38" s="9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92">
        <v>-5.6149999999999999E-2</v>
      </c>
      <c r="AS38">
        <v>-0.51044</v>
      </c>
      <c r="AT38">
        <v>-0.85807999999999995</v>
      </c>
      <c r="AU38">
        <v>0</v>
      </c>
      <c r="AV38">
        <v>0</v>
      </c>
      <c r="AW38" s="93">
        <v>0</v>
      </c>
    </row>
    <row r="39" spans="7:49">
      <c r="G39" s="92"/>
      <c r="R39" s="93"/>
      <c r="U39" s="92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0.42294074553141803</v>
      </c>
      <c r="AE39">
        <v>-0.14225414922599403</v>
      </c>
      <c r="AF39" s="93">
        <v>-2.5989279701529987E-2</v>
      </c>
      <c r="AL39" s="9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92">
        <v>0</v>
      </c>
      <c r="AS39">
        <v>0</v>
      </c>
      <c r="AT39">
        <v>0</v>
      </c>
      <c r="AU39">
        <f t="array" ref="AU39:AW41">AH34:AJ36</f>
        <v>0.82352999999999998</v>
      </c>
      <c r="AV39">
        <v>-0.50958000000000003</v>
      </c>
      <c r="AW39" s="93">
        <v>0.24925</v>
      </c>
    </row>
    <row r="40" spans="7:49">
      <c r="G40" s="92"/>
      <c r="R40" s="93"/>
      <c r="U40" s="92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-0.14225414922599403</v>
      </c>
      <c r="AE40">
        <v>0.31570115815066602</v>
      </c>
      <c r="AF40" s="93">
        <v>-1.0168634534853976E-2</v>
      </c>
      <c r="AL40" s="9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92">
        <v>0</v>
      </c>
      <c r="AS40">
        <v>0</v>
      </c>
      <c r="AT40">
        <v>0</v>
      </c>
      <c r="AU40">
        <v>-0.56449000000000005</v>
      </c>
      <c r="AV40">
        <v>-0.69266000000000005</v>
      </c>
      <c r="AW40" s="93">
        <v>0.44897999999999999</v>
      </c>
    </row>
    <row r="41" spans="7:49">
      <c r="G41" s="94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6"/>
      <c r="U41" s="94">
        <v>0</v>
      </c>
      <c r="V41" s="95">
        <v>0</v>
      </c>
      <c r="W41" s="95">
        <v>0</v>
      </c>
      <c r="X41" s="95">
        <v>0</v>
      </c>
      <c r="Y41" s="95">
        <v>0</v>
      </c>
      <c r="Z41" s="95">
        <v>0</v>
      </c>
      <c r="AA41" s="95">
        <v>0</v>
      </c>
      <c r="AB41" s="95">
        <v>0</v>
      </c>
      <c r="AC41" s="95">
        <v>0</v>
      </c>
      <c r="AD41" s="95">
        <v>-2.5989279701529994E-2</v>
      </c>
      <c r="AE41" s="95">
        <v>-1.0168634534853976E-2</v>
      </c>
      <c r="AF41" s="96">
        <v>0.24329215213745398</v>
      </c>
      <c r="AL41" s="94">
        <v>0</v>
      </c>
      <c r="AM41" s="95">
        <v>0</v>
      </c>
      <c r="AN41" s="95">
        <v>0</v>
      </c>
      <c r="AO41" s="95">
        <v>0</v>
      </c>
      <c r="AP41" s="95">
        <v>0</v>
      </c>
      <c r="AQ41" s="95">
        <v>0</v>
      </c>
      <c r="AR41" s="94">
        <v>0</v>
      </c>
      <c r="AS41" s="95">
        <v>0</v>
      </c>
      <c r="AT41" s="95">
        <v>0</v>
      </c>
      <c r="AU41" s="95">
        <v>-5.6149999999999999E-2</v>
      </c>
      <c r="AV41" s="95">
        <v>-0.51044</v>
      </c>
      <c r="AW41" s="96">
        <v>-0.85807999999999995</v>
      </c>
    </row>
    <row r="43" spans="7:49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89">
        <v>-4.6316064724644002E-2</v>
      </c>
      <c r="H44" s="90">
        <v>-3.0568222731827001E-2</v>
      </c>
      <c r="I44" s="90">
        <v>-0.119796494194179</v>
      </c>
      <c r="J44" s="90">
        <v>-2.9948112649796001E-2</v>
      </c>
      <c r="K44" s="90">
        <v>-0.16393816269438299</v>
      </c>
      <c r="L44" s="91">
        <v>3.4226580359300998E-2</v>
      </c>
      <c r="M44" s="90"/>
      <c r="N44" s="90"/>
      <c r="O44" s="90"/>
      <c r="P44" s="90"/>
      <c r="Q44" s="90"/>
      <c r="R44" s="91"/>
      <c r="U44" s="89">
        <f t="array" ref="U44:AF55">MMULT(MMULT(AL44:AW55,AY2:BJ13),TRANSPOSE(AL44:AW55))</f>
        <v>0.28671842458828795</v>
      </c>
      <c r="V44" s="90">
        <v>2.3298007040331581E-6</v>
      </c>
      <c r="W44" s="90">
        <v>-1.7573642239962495E-6</v>
      </c>
      <c r="X44" s="90">
        <v>0</v>
      </c>
      <c r="Y44" s="90">
        <v>0</v>
      </c>
      <c r="Z44" s="91">
        <v>0</v>
      </c>
      <c r="AA44" s="90">
        <v>0</v>
      </c>
      <c r="AB44" s="90">
        <v>0</v>
      </c>
      <c r="AC44" s="90">
        <v>0</v>
      </c>
      <c r="AD44" s="90">
        <v>0</v>
      </c>
      <c r="AE44" s="90">
        <v>0</v>
      </c>
      <c r="AF44" s="91">
        <v>0</v>
      </c>
      <c r="AH44" s="81">
        <v>-0.82345999999999997</v>
      </c>
      <c r="AI44" s="82">
        <v>0.50963000000000003</v>
      </c>
      <c r="AJ44" s="83">
        <v>0.24937000000000001</v>
      </c>
      <c r="AL44" s="89">
        <f t="array" ref="AL44:AN46">AH44:AJ46</f>
        <v>-0.82345999999999997</v>
      </c>
      <c r="AM44" s="90">
        <v>0.50963000000000003</v>
      </c>
      <c r="AN44" s="90">
        <v>0.24937000000000001</v>
      </c>
      <c r="AO44" s="90">
        <v>0</v>
      </c>
      <c r="AP44" s="90">
        <v>0</v>
      </c>
      <c r="AQ44" s="91">
        <v>0</v>
      </c>
      <c r="AR44" s="90">
        <v>0</v>
      </c>
      <c r="AS44" s="90">
        <v>0</v>
      </c>
      <c r="AT44" s="90">
        <v>0</v>
      </c>
      <c r="AU44" s="90">
        <v>0</v>
      </c>
      <c r="AV44" s="90">
        <v>0</v>
      </c>
      <c r="AW44" s="91">
        <v>0</v>
      </c>
    </row>
    <row r="45" spans="7:49">
      <c r="G45" s="92">
        <v>-3.0608919597308999E-2</v>
      </c>
      <c r="H45">
        <v>-6.8237643493187006E-2</v>
      </c>
      <c r="I45">
        <v>-8.1897761763626994E-2</v>
      </c>
      <c r="J45">
        <v>-4.9116871508239998E-2</v>
      </c>
      <c r="K45">
        <v>-8.1320301666233996E-2</v>
      </c>
      <c r="L45" s="93">
        <v>7.4239316882817999E-2</v>
      </c>
      <c r="R45" s="93"/>
      <c r="U45" s="92">
        <v>2.3298007040262192E-6</v>
      </c>
      <c r="V45">
        <v>0.28672028620390394</v>
      </c>
      <c r="W45">
        <v>1.1014635520056881E-6</v>
      </c>
      <c r="X45">
        <v>0</v>
      </c>
      <c r="Y45">
        <v>0</v>
      </c>
      <c r="Z45" s="93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93">
        <v>0</v>
      </c>
      <c r="AH45" s="84">
        <v>0.56450999999999996</v>
      </c>
      <c r="AI45" s="14">
        <v>0.69191000000000003</v>
      </c>
      <c r="AJ45" s="85">
        <v>0.4501</v>
      </c>
      <c r="AL45" s="92">
        <v>0.56450999999999996</v>
      </c>
      <c r="AM45">
        <v>0.69191000000000003</v>
      </c>
      <c r="AN45">
        <v>0.4501</v>
      </c>
      <c r="AO45">
        <v>0</v>
      </c>
      <c r="AP45">
        <v>0</v>
      </c>
      <c r="AQ45" s="93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93">
        <v>0</v>
      </c>
    </row>
    <row r="46" spans="7:49">
      <c r="G46" s="92">
        <v>-0.119634191502501</v>
      </c>
      <c r="H46">
        <v>-8.1470201691636004E-2</v>
      </c>
      <c r="I46">
        <v>-0.26013633489884402</v>
      </c>
      <c r="J46">
        <v>-6.9314736344182004E-2</v>
      </c>
      <c r="K46">
        <v>-0.29049474469476899</v>
      </c>
      <c r="L46" s="93">
        <v>7.7174297119462998E-2</v>
      </c>
      <c r="R46" s="93"/>
      <c r="U46" s="92">
        <v>-1.7573642239962495E-6</v>
      </c>
      <c r="V46">
        <v>1.1014635519918103E-6</v>
      </c>
      <c r="W46">
        <v>0.286717882028032</v>
      </c>
      <c r="X46">
        <v>0</v>
      </c>
      <c r="Y46">
        <v>0</v>
      </c>
      <c r="Z46" s="93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93">
        <v>0</v>
      </c>
      <c r="AH46" s="73">
        <v>5.6849999999999998E-2</v>
      </c>
      <c r="AI46" s="86">
        <v>0.51141000000000003</v>
      </c>
      <c r="AJ46" s="87">
        <v>-0.85745000000000005</v>
      </c>
      <c r="AL46" s="92">
        <v>5.6849999999999998E-2</v>
      </c>
      <c r="AM46">
        <v>0.51141000000000003</v>
      </c>
      <c r="AN46">
        <v>-0.85745000000000005</v>
      </c>
      <c r="AO46">
        <v>0</v>
      </c>
      <c r="AP46">
        <v>0</v>
      </c>
      <c r="AQ46" s="93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93">
        <v>0</v>
      </c>
    </row>
    <row r="47" spans="7:49">
      <c r="G47" s="92">
        <v>2.9285956918118999E-2</v>
      </c>
      <c r="H47">
        <v>4.8208106368080997E-2</v>
      </c>
      <c r="I47">
        <v>6.8056068674692993E-2</v>
      </c>
      <c r="J47">
        <v>-7.7300317880675998E-2</v>
      </c>
      <c r="K47">
        <v>3.9483570625025999E-2</v>
      </c>
      <c r="L47" s="93">
        <v>-1.3580447385054E-2</v>
      </c>
      <c r="R47" s="93"/>
      <c r="U47" s="92">
        <v>0</v>
      </c>
      <c r="V47">
        <v>0</v>
      </c>
      <c r="W47">
        <v>0</v>
      </c>
      <c r="X47">
        <v>0.42290623934285099</v>
      </c>
      <c r="Y47">
        <v>-0.14222752111707698</v>
      </c>
      <c r="Z47" s="93">
        <v>-2.6168561241294994E-2</v>
      </c>
      <c r="AA47">
        <v>0</v>
      </c>
      <c r="AB47">
        <v>0</v>
      </c>
      <c r="AC47">
        <v>0</v>
      </c>
      <c r="AD47">
        <v>0</v>
      </c>
      <c r="AE47">
        <v>0</v>
      </c>
      <c r="AF47" s="93">
        <v>0</v>
      </c>
      <c r="AH47" s="14"/>
      <c r="AI47" s="14"/>
      <c r="AJ47" s="14"/>
      <c r="AL47" s="92">
        <v>0</v>
      </c>
      <c r="AM47">
        <v>0</v>
      </c>
      <c r="AN47">
        <v>0</v>
      </c>
      <c r="AO47">
        <f t="array" ref="AO47:AQ49">AH44:AJ46</f>
        <v>-0.82345999999999997</v>
      </c>
      <c r="AP47">
        <v>0.50963000000000003</v>
      </c>
      <c r="AQ47" s="93">
        <v>0.24937000000000001</v>
      </c>
      <c r="AR47">
        <v>0</v>
      </c>
      <c r="AS47">
        <v>0</v>
      </c>
      <c r="AT47">
        <v>0</v>
      </c>
      <c r="AU47">
        <v>0</v>
      </c>
      <c r="AV47">
        <v>0</v>
      </c>
      <c r="AW47" s="93">
        <v>0</v>
      </c>
    </row>
    <row r="48" spans="7:49">
      <c r="G48" s="92">
        <v>0.163471143495173</v>
      </c>
      <c r="H48">
        <v>8.0677987682496996E-2</v>
      </c>
      <c r="I48">
        <v>0.28976743650678499</v>
      </c>
      <c r="J48">
        <v>4.0762681572293E-2</v>
      </c>
      <c r="K48">
        <v>0.277211984448342</v>
      </c>
      <c r="L48" s="93">
        <v>-5.1497443146505999E-2</v>
      </c>
      <c r="R48" s="93"/>
      <c r="U48" s="92">
        <v>0</v>
      </c>
      <c r="V48">
        <v>0</v>
      </c>
      <c r="W48">
        <v>0</v>
      </c>
      <c r="X48">
        <v>-0.14222752111707693</v>
      </c>
      <c r="Y48">
        <v>0.31575952329337698</v>
      </c>
      <c r="Z48" s="93">
        <v>-1.0076546075124995E-2</v>
      </c>
      <c r="AA48">
        <v>0</v>
      </c>
      <c r="AB48">
        <v>0</v>
      </c>
      <c r="AC48">
        <v>0</v>
      </c>
      <c r="AD48">
        <v>0</v>
      </c>
      <c r="AE48">
        <v>0</v>
      </c>
      <c r="AF48" s="93">
        <v>0</v>
      </c>
      <c r="AH48" s="81">
        <v>-0.82376000000000005</v>
      </c>
      <c r="AI48" s="82">
        <v>0.50948000000000004</v>
      </c>
      <c r="AJ48" s="83">
        <v>0.24868999999999999</v>
      </c>
      <c r="AL48" s="92">
        <v>0</v>
      </c>
      <c r="AM48">
        <v>0</v>
      </c>
      <c r="AN48">
        <v>0</v>
      </c>
      <c r="AO48">
        <v>0.56450999999999996</v>
      </c>
      <c r="AP48">
        <v>0.69191000000000003</v>
      </c>
      <c r="AQ48" s="93">
        <v>0.4501</v>
      </c>
      <c r="AR48">
        <v>0</v>
      </c>
      <c r="AS48">
        <v>0</v>
      </c>
      <c r="AT48">
        <v>0</v>
      </c>
      <c r="AU48">
        <v>0</v>
      </c>
      <c r="AV48">
        <v>0</v>
      </c>
      <c r="AW48" s="93">
        <v>0</v>
      </c>
    </row>
    <row r="49" spans="7:49">
      <c r="G49" s="94">
        <v>-3.4145548903508002E-2</v>
      </c>
      <c r="H49" s="95">
        <v>-7.4131891797789007E-2</v>
      </c>
      <c r="I49" s="95">
        <v>-7.6906558970545005E-2</v>
      </c>
      <c r="J49" s="95">
        <v>-1.4452648119778E-2</v>
      </c>
      <c r="K49" s="95">
        <v>-5.1224484440904001E-2</v>
      </c>
      <c r="L49" s="96">
        <v>6.7498030769807996E-2</v>
      </c>
      <c r="R49" s="93"/>
      <c r="U49" s="94">
        <v>0</v>
      </c>
      <c r="V49" s="95">
        <v>0</v>
      </c>
      <c r="W49" s="95">
        <v>0</v>
      </c>
      <c r="X49" s="95">
        <v>-2.6168561241294994E-2</v>
      </c>
      <c r="Y49" s="95">
        <v>-1.0076546075124995E-2</v>
      </c>
      <c r="Z49" s="96">
        <v>0.24325836377610502</v>
      </c>
      <c r="AA49">
        <v>0</v>
      </c>
      <c r="AB49">
        <v>0</v>
      </c>
      <c r="AC49">
        <v>0</v>
      </c>
      <c r="AD49">
        <v>0</v>
      </c>
      <c r="AE49">
        <v>0</v>
      </c>
      <c r="AF49" s="93">
        <v>0</v>
      </c>
      <c r="AH49" s="84">
        <v>0.56408999999999998</v>
      </c>
      <c r="AI49" s="14">
        <v>0.69266000000000005</v>
      </c>
      <c r="AJ49" s="85">
        <v>0.44946000000000003</v>
      </c>
      <c r="AL49" s="94">
        <v>0</v>
      </c>
      <c r="AM49" s="95">
        <v>0</v>
      </c>
      <c r="AN49" s="95">
        <v>0</v>
      </c>
      <c r="AO49" s="95">
        <v>5.6849999999999998E-2</v>
      </c>
      <c r="AP49" s="95">
        <v>0.51141000000000003</v>
      </c>
      <c r="AQ49" s="96">
        <v>-0.85745000000000005</v>
      </c>
      <c r="AR49">
        <v>0</v>
      </c>
      <c r="AS49">
        <v>0</v>
      </c>
      <c r="AT49">
        <v>0</v>
      </c>
      <c r="AU49">
        <v>0</v>
      </c>
      <c r="AV49">
        <v>0</v>
      </c>
      <c r="AW49" s="93">
        <v>0</v>
      </c>
    </row>
    <row r="50" spans="7:49">
      <c r="G50" s="92"/>
      <c r="R50" s="93"/>
      <c r="U50" s="92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0.28671917542195202</v>
      </c>
      <c r="AB50">
        <v>-6.1765222397758279E-7</v>
      </c>
      <c r="AC50">
        <v>1.9979223040145211E-6</v>
      </c>
      <c r="AD50">
        <v>0</v>
      </c>
      <c r="AE50">
        <v>0</v>
      </c>
      <c r="AF50" s="93">
        <v>0</v>
      </c>
      <c r="AH50" s="73">
        <v>5.6730000000000003E-2</v>
      </c>
      <c r="AI50" s="86">
        <v>0.51053999999999999</v>
      </c>
      <c r="AJ50" s="87">
        <v>-0.85797999999999996</v>
      </c>
      <c r="AL50" s="9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89">
        <f t="array" ref="AR50:AT52">AH48:AJ50</f>
        <v>-0.82376000000000005</v>
      </c>
      <c r="AS50" s="90">
        <v>0.50948000000000004</v>
      </c>
      <c r="AT50" s="90">
        <v>0.24868999999999999</v>
      </c>
      <c r="AU50" s="90">
        <v>0</v>
      </c>
      <c r="AV50" s="90">
        <v>0</v>
      </c>
      <c r="AW50" s="91">
        <v>0</v>
      </c>
    </row>
    <row r="51" spans="7:49">
      <c r="G51" s="92"/>
      <c r="R51" s="93"/>
      <c r="U51" s="92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-6.1765222399146058E-7</v>
      </c>
      <c r="AB51">
        <v>0.28671704543641596</v>
      </c>
      <c r="AC51">
        <v>1.0813071359971893E-6</v>
      </c>
      <c r="AD51">
        <v>0</v>
      </c>
      <c r="AE51">
        <v>0</v>
      </c>
      <c r="AF51" s="93">
        <v>0</v>
      </c>
      <c r="AH51" s="73"/>
      <c r="AI51" s="86"/>
      <c r="AJ51" s="87"/>
      <c r="AL51" s="9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92">
        <v>0.56408999999999998</v>
      </c>
      <c r="AS51">
        <v>0.69266000000000005</v>
      </c>
      <c r="AT51">
        <v>0.44946000000000003</v>
      </c>
      <c r="AU51">
        <v>0</v>
      </c>
      <c r="AV51">
        <v>0</v>
      </c>
      <c r="AW51" s="93">
        <v>0</v>
      </c>
    </row>
    <row r="52" spans="7:49">
      <c r="G52" s="92"/>
      <c r="R52" s="93"/>
      <c r="U52" s="9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1.9979223039937044E-6</v>
      </c>
      <c r="AB52">
        <v>1.0813071359971893E-6</v>
      </c>
      <c r="AC52">
        <v>0.28671973188812799</v>
      </c>
      <c r="AD52">
        <v>0</v>
      </c>
      <c r="AE52">
        <v>0</v>
      </c>
      <c r="AF52" s="93">
        <v>0</v>
      </c>
      <c r="AL52" s="9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92">
        <v>5.6730000000000003E-2</v>
      </c>
      <c r="AS52">
        <v>0.51053999999999999</v>
      </c>
      <c r="AT52">
        <v>-0.85797999999999996</v>
      </c>
      <c r="AU52">
        <v>0</v>
      </c>
      <c r="AV52">
        <v>0</v>
      </c>
      <c r="AW52" s="93">
        <v>0</v>
      </c>
    </row>
    <row r="53" spans="7:49">
      <c r="G53" s="92"/>
      <c r="R53" s="93"/>
      <c r="U53" s="92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0.42304643026156807</v>
      </c>
      <c r="AE53">
        <v>-0.14219780384882399</v>
      </c>
      <c r="AF53" s="93">
        <v>-2.6116088466087997E-2</v>
      </c>
      <c r="AL53" s="9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92">
        <v>0</v>
      </c>
      <c r="AS53">
        <v>0</v>
      </c>
      <c r="AT53">
        <v>0</v>
      </c>
      <c r="AU53">
        <f t="array" ref="AU53:AW55">AH48:AJ50</f>
        <v>-0.82376000000000005</v>
      </c>
      <c r="AV53">
        <v>0.50948000000000004</v>
      </c>
      <c r="AW53" s="93">
        <v>0.24868999999999999</v>
      </c>
    </row>
    <row r="54" spans="7:49">
      <c r="G54" s="92"/>
      <c r="R54" s="93"/>
      <c r="U54" s="92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-0.14219780384882399</v>
      </c>
      <c r="AE54">
        <v>0.31557588063901798</v>
      </c>
      <c r="AF54" s="93">
        <v>-1.0089402039053993E-2</v>
      </c>
      <c r="AL54" s="9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92">
        <v>0</v>
      </c>
      <c r="AS54">
        <v>0</v>
      </c>
      <c r="AT54">
        <v>0</v>
      </c>
      <c r="AU54">
        <v>0.56408999999999998</v>
      </c>
      <c r="AV54">
        <v>0.69266000000000005</v>
      </c>
      <c r="AW54" s="93">
        <v>0.44946000000000003</v>
      </c>
    </row>
    <row r="55" spans="7:49">
      <c r="G55" s="94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6"/>
      <c r="U55" s="94">
        <v>0</v>
      </c>
      <c r="V55" s="95">
        <v>0</v>
      </c>
      <c r="W55" s="95">
        <v>0</v>
      </c>
      <c r="X55" s="95">
        <v>0</v>
      </c>
      <c r="Y55" s="95">
        <v>0</v>
      </c>
      <c r="Z55" s="95">
        <v>0</v>
      </c>
      <c r="AA55" s="95">
        <v>0</v>
      </c>
      <c r="AB55" s="95">
        <v>0</v>
      </c>
      <c r="AC55" s="95">
        <v>0</v>
      </c>
      <c r="AD55" s="95">
        <v>-2.611608846608799E-2</v>
      </c>
      <c r="AE55" s="95">
        <v>-1.008940203905398E-2</v>
      </c>
      <c r="AF55" s="96">
        <v>0.24330316554468198</v>
      </c>
      <c r="AL55" s="94">
        <v>0</v>
      </c>
      <c r="AM55" s="95">
        <v>0</v>
      </c>
      <c r="AN55" s="95">
        <v>0</v>
      </c>
      <c r="AO55" s="95">
        <v>0</v>
      </c>
      <c r="AP55" s="95">
        <v>0</v>
      </c>
      <c r="AQ55" s="95">
        <v>0</v>
      </c>
      <c r="AR55" s="94">
        <v>0</v>
      </c>
      <c r="AS55" s="95">
        <v>0</v>
      </c>
      <c r="AT55" s="95">
        <v>0</v>
      </c>
      <c r="AU55" s="95">
        <v>5.6730000000000003E-2</v>
      </c>
      <c r="AV55" s="95">
        <v>0.51053999999999999</v>
      </c>
      <c r="AW55" s="96">
        <v>-0.85797999999999996</v>
      </c>
    </row>
    <row r="57" spans="7:49">
      <c r="G57" t="s">
        <v>10</v>
      </c>
      <c r="H57">
        <v>22</v>
      </c>
      <c r="U57" t="s">
        <v>10</v>
      </c>
      <c r="V57">
        <v>22</v>
      </c>
      <c r="AL57" t="s">
        <v>5</v>
      </c>
    </row>
    <row r="58" spans="7:49">
      <c r="G58" s="81">
        <v>-0.60300073998283799</v>
      </c>
      <c r="H58" s="82">
        <v>-0.238509293693276</v>
      </c>
      <c r="I58" s="82">
        <v>0.17226177683878199</v>
      </c>
      <c r="J58" s="82">
        <v>-1.4479119950899001E-2</v>
      </c>
      <c r="K58" s="82">
        <v>0.445201854771618</v>
      </c>
      <c r="L58" s="83">
        <v>0.45551078204924</v>
      </c>
      <c r="M58" s="90"/>
      <c r="N58" s="90"/>
      <c r="O58" s="90"/>
      <c r="P58" s="90"/>
      <c r="Q58" s="90"/>
      <c r="R58" s="91"/>
      <c r="U58" s="89">
        <f t="array" ref="U58:AF69">MMULT(MMULT(AL58:AW69,AY2:BJ13),TRANSPOSE(AL58:AW69))</f>
        <v>0.28672264866201602</v>
      </c>
      <c r="V58" s="90">
        <v>5.2670464011084217E-8</v>
      </c>
      <c r="W58" s="90">
        <v>-2.0472381440095333E-6</v>
      </c>
      <c r="X58" s="90">
        <v>0</v>
      </c>
      <c r="Y58" s="90">
        <v>0</v>
      </c>
      <c r="Z58" s="91">
        <v>0</v>
      </c>
      <c r="AA58" s="90">
        <v>0</v>
      </c>
      <c r="AB58" s="90">
        <v>0</v>
      </c>
      <c r="AC58" s="90">
        <v>0</v>
      </c>
      <c r="AD58" s="90">
        <v>0</v>
      </c>
      <c r="AE58" s="90">
        <v>0</v>
      </c>
      <c r="AF58" s="91">
        <v>0</v>
      </c>
      <c r="AH58" s="81">
        <v>-0.82415000000000005</v>
      </c>
      <c r="AI58" s="82">
        <v>0.50866999999999996</v>
      </c>
      <c r="AJ58" s="83">
        <v>0.24908</v>
      </c>
      <c r="AL58" s="89">
        <f t="array" ref="AL58:AN60">AH58:AJ60</f>
        <v>-0.82415000000000005</v>
      </c>
      <c r="AM58" s="90">
        <v>0.50866999999999996</v>
      </c>
      <c r="AN58" s="90">
        <v>0.24908</v>
      </c>
      <c r="AO58" s="90">
        <v>0</v>
      </c>
      <c r="AP58" s="90">
        <v>0</v>
      </c>
      <c r="AQ58" s="91">
        <v>0</v>
      </c>
      <c r="AR58" s="90">
        <v>0</v>
      </c>
      <c r="AS58" s="90">
        <v>0</v>
      </c>
      <c r="AT58" s="90">
        <v>0</v>
      </c>
      <c r="AU58" s="90">
        <v>0</v>
      </c>
      <c r="AV58" s="90">
        <v>0</v>
      </c>
      <c r="AW58" s="91">
        <v>0</v>
      </c>
    </row>
    <row r="59" spans="7:49">
      <c r="G59" s="84">
        <v>-0.23849693313759299</v>
      </c>
      <c r="H59" s="14">
        <v>-0.13410236344781701</v>
      </c>
      <c r="I59" s="14">
        <v>8.1498645395786995E-2</v>
      </c>
      <c r="J59" s="14">
        <v>-1.3841465428461E-2</v>
      </c>
      <c r="K59" s="14">
        <v>0.21715995929321699</v>
      </c>
      <c r="L59" s="85">
        <v>0.241660257633144</v>
      </c>
      <c r="R59" s="93"/>
      <c r="U59" s="92">
        <v>5.2670464004145323E-8</v>
      </c>
      <c r="V59">
        <v>0.28672280337612799</v>
      </c>
      <c r="W59">
        <v>-5.393203200698693E-8</v>
      </c>
      <c r="X59">
        <v>0</v>
      </c>
      <c r="Y59">
        <v>0</v>
      </c>
      <c r="Z59" s="93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93">
        <v>0</v>
      </c>
      <c r="AH59" s="84">
        <v>0.56377999999999995</v>
      </c>
      <c r="AI59" s="14">
        <v>0.69469000000000003</v>
      </c>
      <c r="AJ59" s="85">
        <v>0.44673000000000002</v>
      </c>
      <c r="AL59" s="92">
        <v>0.56377999999999995</v>
      </c>
      <c r="AM59">
        <v>0.69469000000000003</v>
      </c>
      <c r="AN59">
        <v>0.44673000000000002</v>
      </c>
      <c r="AO59">
        <v>0</v>
      </c>
      <c r="AP59">
        <v>0</v>
      </c>
      <c r="AQ59" s="93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93">
        <v>0</v>
      </c>
    </row>
    <row r="60" spans="7:49">
      <c r="G60" s="84">
        <v>0.17217482790902999</v>
      </c>
      <c r="H60" s="14">
        <v>8.1547594262667999E-2</v>
      </c>
      <c r="I60" s="14">
        <v>-3.088528964676E-2</v>
      </c>
      <c r="J60" s="14">
        <v>3.5852301818590997E-2</v>
      </c>
      <c r="K60" s="14">
        <v>-0.113889650955402</v>
      </c>
      <c r="L60" s="85">
        <v>-0.128771674327642</v>
      </c>
      <c r="R60" s="93"/>
      <c r="U60" s="92">
        <v>-2.0472381440164722E-6</v>
      </c>
      <c r="V60">
        <v>-5.393203200698693E-8</v>
      </c>
      <c r="W60">
        <v>0.28671971391078399</v>
      </c>
      <c r="X60">
        <v>0</v>
      </c>
      <c r="Y60">
        <v>0</v>
      </c>
      <c r="Z60" s="93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93">
        <v>0</v>
      </c>
      <c r="AH60" s="73">
        <v>5.4210000000000001E-2</v>
      </c>
      <c r="AI60" s="86">
        <v>0.50858999999999999</v>
      </c>
      <c r="AJ60" s="87">
        <v>-0.85929999999999995</v>
      </c>
      <c r="AL60" s="92">
        <v>5.4210000000000001E-2</v>
      </c>
      <c r="AM60">
        <v>0.50858999999999999</v>
      </c>
      <c r="AN60">
        <v>-0.85929999999999995</v>
      </c>
      <c r="AO60">
        <v>0</v>
      </c>
      <c r="AP60">
        <v>0</v>
      </c>
      <c r="AQ60" s="93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93">
        <v>0</v>
      </c>
    </row>
    <row r="61" spans="7:49">
      <c r="G61" s="84">
        <v>1.4620486297288999E-2</v>
      </c>
      <c r="H61" s="14">
        <v>1.3999592413957001E-2</v>
      </c>
      <c r="I61" s="14">
        <v>-3.5727536741688999E-2</v>
      </c>
      <c r="J61" s="14">
        <v>-0.121624412296183</v>
      </c>
      <c r="K61" s="14">
        <v>3.2521559952007E-2</v>
      </c>
      <c r="L61" s="85">
        <v>-0.20459951386096301</v>
      </c>
      <c r="R61" s="93"/>
      <c r="U61" s="92">
        <v>0</v>
      </c>
      <c r="V61">
        <v>0</v>
      </c>
      <c r="W61">
        <v>0</v>
      </c>
      <c r="X61">
        <v>0.42326391359736903</v>
      </c>
      <c r="Y61">
        <v>-0.14221257013923103</v>
      </c>
      <c r="Z61" s="93">
        <v>-2.5499079728455002E-2</v>
      </c>
      <c r="AA61">
        <v>0</v>
      </c>
      <c r="AB61">
        <v>0</v>
      </c>
      <c r="AC61">
        <v>0</v>
      </c>
      <c r="AD61">
        <v>0</v>
      </c>
      <c r="AE61">
        <v>0</v>
      </c>
      <c r="AF61" s="93">
        <v>0</v>
      </c>
      <c r="AH61" s="14"/>
      <c r="AI61" s="14"/>
      <c r="AJ61" s="14"/>
      <c r="AL61" s="92">
        <v>0</v>
      </c>
      <c r="AM61">
        <v>0</v>
      </c>
      <c r="AN61">
        <v>0</v>
      </c>
      <c r="AO61">
        <f t="array" ref="AO61:AQ63">AH58:AJ60</f>
        <v>-0.82415000000000005</v>
      </c>
      <c r="AP61">
        <v>0.50866999999999996</v>
      </c>
      <c r="AQ61" s="93">
        <v>0.24908</v>
      </c>
      <c r="AR61">
        <v>0</v>
      </c>
      <c r="AS61">
        <v>0</v>
      </c>
      <c r="AT61">
        <v>0</v>
      </c>
      <c r="AU61">
        <v>0</v>
      </c>
      <c r="AV61">
        <v>0</v>
      </c>
      <c r="AW61" s="93">
        <v>0</v>
      </c>
    </row>
    <row r="62" spans="7:49">
      <c r="G62" s="84">
        <v>-0.44528295429489201</v>
      </c>
      <c r="H62" s="14">
        <v>-0.217335576421996</v>
      </c>
      <c r="I62" s="14">
        <v>0.11387384920477001</v>
      </c>
      <c r="J62" s="14">
        <v>3.2414886888202002E-2</v>
      </c>
      <c r="K62" s="14">
        <v>0.268605811672051</v>
      </c>
      <c r="L62" s="85">
        <v>0.485178558121936</v>
      </c>
      <c r="R62" s="93"/>
      <c r="U62" s="92">
        <v>0</v>
      </c>
      <c r="V62">
        <v>0</v>
      </c>
      <c r="W62">
        <v>0</v>
      </c>
      <c r="X62">
        <v>-0.14221257013923097</v>
      </c>
      <c r="Y62">
        <v>0.31533983310966701</v>
      </c>
      <c r="Z62" s="93">
        <v>-1.0456350447398982E-2</v>
      </c>
      <c r="AA62">
        <v>0</v>
      </c>
      <c r="AB62">
        <v>0</v>
      </c>
      <c r="AC62">
        <v>0</v>
      </c>
      <c r="AD62">
        <v>0</v>
      </c>
      <c r="AE62">
        <v>0</v>
      </c>
      <c r="AF62" s="93">
        <v>0</v>
      </c>
      <c r="AH62" s="81">
        <v>-0.82403999999999999</v>
      </c>
      <c r="AI62" s="82">
        <v>0.50880999999999998</v>
      </c>
      <c r="AJ62" s="83">
        <v>0.24915999999999999</v>
      </c>
      <c r="AL62" s="92">
        <v>0</v>
      </c>
      <c r="AM62">
        <v>0</v>
      </c>
      <c r="AN62">
        <v>0</v>
      </c>
      <c r="AO62">
        <v>0.56377999999999995</v>
      </c>
      <c r="AP62">
        <v>0.69469000000000003</v>
      </c>
      <c r="AQ62" s="93">
        <v>0.44673000000000002</v>
      </c>
      <c r="AR62">
        <v>0</v>
      </c>
      <c r="AS62">
        <v>0</v>
      </c>
      <c r="AT62">
        <v>0</v>
      </c>
      <c r="AU62">
        <v>0</v>
      </c>
      <c r="AV62">
        <v>0</v>
      </c>
      <c r="AW62" s="93">
        <v>0</v>
      </c>
    </row>
    <row r="63" spans="7:49">
      <c r="G63" s="84">
        <v>-0.45479079810752698</v>
      </c>
      <c r="H63" s="14">
        <v>-0.241356205458861</v>
      </c>
      <c r="I63" s="14">
        <v>0.12872410790862299</v>
      </c>
      <c r="J63" s="14">
        <v>-0.204352469014875</v>
      </c>
      <c r="K63" s="14">
        <v>0.48473081777555299</v>
      </c>
      <c r="L63" s="85">
        <v>0.21123206277885301</v>
      </c>
      <c r="R63" s="93"/>
      <c r="U63" s="94">
        <v>0</v>
      </c>
      <c r="V63" s="95">
        <v>0</v>
      </c>
      <c r="W63" s="95">
        <v>0</v>
      </c>
      <c r="X63" s="95">
        <v>-2.5499079728455002E-2</v>
      </c>
      <c r="Y63" s="95">
        <v>-1.0456350447398982E-2</v>
      </c>
      <c r="Z63" s="96">
        <v>0.243333319445657</v>
      </c>
      <c r="AA63">
        <v>0</v>
      </c>
      <c r="AB63">
        <v>0</v>
      </c>
      <c r="AC63">
        <v>0</v>
      </c>
      <c r="AD63">
        <v>0</v>
      </c>
      <c r="AE63">
        <v>0</v>
      </c>
      <c r="AF63" s="93">
        <v>0</v>
      </c>
      <c r="AH63" s="84">
        <v>0.56391999999999998</v>
      </c>
      <c r="AI63" s="14">
        <v>0.69442999999999999</v>
      </c>
      <c r="AJ63" s="85">
        <v>0.44695000000000001</v>
      </c>
      <c r="AL63" s="94">
        <v>0</v>
      </c>
      <c r="AM63" s="95">
        <v>0</v>
      </c>
      <c r="AN63" s="95">
        <v>0</v>
      </c>
      <c r="AO63" s="95">
        <v>5.4210000000000001E-2</v>
      </c>
      <c r="AP63" s="95">
        <v>0.50858999999999999</v>
      </c>
      <c r="AQ63" s="96">
        <v>-0.85929999999999995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93">
        <v>0</v>
      </c>
    </row>
    <row r="64" spans="7:49">
      <c r="G64" s="92"/>
      <c r="R64" s="93"/>
      <c r="U64" s="92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0.28672293695897599</v>
      </c>
      <c r="AB64">
        <v>6.7479551999621856E-7</v>
      </c>
      <c r="AC64">
        <v>-6.454067200817315E-8</v>
      </c>
      <c r="AD64">
        <v>0</v>
      </c>
      <c r="AE64">
        <v>0</v>
      </c>
      <c r="AF64" s="93">
        <v>0</v>
      </c>
      <c r="AH64" s="73">
        <v>5.4390000000000001E-2</v>
      </c>
      <c r="AI64" s="86">
        <v>0.50880999999999998</v>
      </c>
      <c r="AJ64" s="87">
        <v>-0.85916000000000003</v>
      </c>
      <c r="AL64" s="9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89">
        <f t="array" ref="AR64:AT66">AH62:AJ64</f>
        <v>-0.82403999999999999</v>
      </c>
      <c r="AS64" s="90">
        <v>0.50880999999999998</v>
      </c>
      <c r="AT64" s="90">
        <v>0.24915999999999999</v>
      </c>
      <c r="AU64" s="90">
        <v>0</v>
      </c>
      <c r="AV64" s="90">
        <v>0</v>
      </c>
      <c r="AW64" s="91">
        <v>0</v>
      </c>
    </row>
    <row r="65" spans="7:49">
      <c r="G65" s="92"/>
      <c r="R65" s="93"/>
      <c r="U65" s="92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6.7479551999621856E-7</v>
      </c>
      <c r="AB65">
        <v>0.28672088705433596</v>
      </c>
      <c r="AC65">
        <v>8.5302067198700371E-7</v>
      </c>
      <c r="AD65">
        <v>0</v>
      </c>
      <c r="AE65">
        <v>0</v>
      </c>
      <c r="AF65" s="93">
        <v>0</v>
      </c>
      <c r="AH65" s="73"/>
      <c r="AI65" s="86"/>
      <c r="AJ65" s="87"/>
      <c r="AL65" s="9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92">
        <v>0.56391999999999998</v>
      </c>
      <c r="AS65">
        <v>0.69442999999999999</v>
      </c>
      <c r="AT65">
        <v>0.44695000000000001</v>
      </c>
      <c r="AU65">
        <v>0</v>
      </c>
      <c r="AV65">
        <v>0</v>
      </c>
      <c r="AW65" s="93">
        <v>0</v>
      </c>
    </row>
    <row r="66" spans="7:49">
      <c r="G66" s="92"/>
      <c r="R66" s="93"/>
      <c r="U66" s="92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-6.454067200817315E-8</v>
      </c>
      <c r="AB66">
        <v>8.5302067198700371E-7</v>
      </c>
      <c r="AC66">
        <v>0.28672051431833601</v>
      </c>
      <c r="AD66">
        <v>0</v>
      </c>
      <c r="AE66">
        <v>0</v>
      </c>
      <c r="AF66" s="93">
        <v>0</v>
      </c>
      <c r="AL66" s="9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92">
        <v>5.4390000000000001E-2</v>
      </c>
      <c r="AS66">
        <v>0.50880999999999998</v>
      </c>
      <c r="AT66">
        <v>-0.85916000000000003</v>
      </c>
      <c r="AU66">
        <v>0</v>
      </c>
      <c r="AV66">
        <v>0</v>
      </c>
      <c r="AW66" s="93">
        <v>0</v>
      </c>
    </row>
    <row r="67" spans="7:49">
      <c r="G67" s="92"/>
      <c r="R67" s="93"/>
      <c r="U67" s="92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0.42320844010160302</v>
      </c>
      <c r="AE67">
        <v>-0.14222436543231098</v>
      </c>
      <c r="AF67" s="93">
        <v>-2.5544820786372997E-2</v>
      </c>
      <c r="AL67" s="9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92">
        <v>0</v>
      </c>
      <c r="AS67">
        <v>0</v>
      </c>
      <c r="AT67">
        <v>0</v>
      </c>
      <c r="AU67">
        <f t="array" ref="AU67:AW69">AH62:AJ64</f>
        <v>-0.82403999999999999</v>
      </c>
      <c r="AV67">
        <v>0.50880999999999998</v>
      </c>
      <c r="AW67" s="93">
        <v>0.24915999999999999</v>
      </c>
    </row>
    <row r="68" spans="7:49">
      <c r="G68" s="92"/>
      <c r="R68" s="93"/>
      <c r="U68" s="92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-0.14222436543231098</v>
      </c>
      <c r="AE68">
        <v>0.31539912727620301</v>
      </c>
      <c r="AF68" s="93">
        <v>-1.0427595018919003E-2</v>
      </c>
      <c r="AL68" s="9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92">
        <v>0</v>
      </c>
      <c r="AS68">
        <v>0</v>
      </c>
      <c r="AT68">
        <v>0</v>
      </c>
      <c r="AU68">
        <v>0.56391999999999998</v>
      </c>
      <c r="AV68">
        <v>0.69442999999999999</v>
      </c>
      <c r="AW68" s="93">
        <v>0.44695000000000001</v>
      </c>
    </row>
    <row r="69" spans="7:49">
      <c r="G69" s="94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6"/>
      <c r="U69" s="94">
        <v>0</v>
      </c>
      <c r="V69" s="95">
        <v>0</v>
      </c>
      <c r="W69" s="95">
        <v>0</v>
      </c>
      <c r="X69" s="95">
        <v>0</v>
      </c>
      <c r="Y69" s="95">
        <v>0</v>
      </c>
      <c r="Z69" s="95">
        <v>0</v>
      </c>
      <c r="AA69" s="95">
        <v>0</v>
      </c>
      <c r="AB69" s="95">
        <v>0</v>
      </c>
      <c r="AC69" s="95">
        <v>0</v>
      </c>
      <c r="AD69" s="95">
        <v>-2.5544820786373004E-2</v>
      </c>
      <c r="AE69" s="95">
        <v>-1.0427595018919017E-2</v>
      </c>
      <c r="AF69" s="96">
        <v>0.243327459891713</v>
      </c>
      <c r="AL69" s="94">
        <v>0</v>
      </c>
      <c r="AM69" s="95">
        <v>0</v>
      </c>
      <c r="AN69" s="95">
        <v>0</v>
      </c>
      <c r="AO69" s="95">
        <v>0</v>
      </c>
      <c r="AP69" s="95">
        <v>0</v>
      </c>
      <c r="AQ69" s="95">
        <v>0</v>
      </c>
      <c r="AR69" s="94">
        <v>0</v>
      </c>
      <c r="AS69" s="95">
        <v>0</v>
      </c>
      <c r="AT69" s="95">
        <v>0</v>
      </c>
      <c r="AU69" s="95">
        <v>5.4390000000000001E-2</v>
      </c>
      <c r="AV69" s="95">
        <v>0.50880999999999998</v>
      </c>
      <c r="AW69" s="96">
        <v>-0.85916000000000003</v>
      </c>
    </row>
    <row r="71" spans="7:49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89">
        <v>6.5384951869410001E-3</v>
      </c>
      <c r="H72" s="90">
        <v>1.972849085603E-3</v>
      </c>
      <c r="I72" s="90">
        <v>-5.0639278484940001E-3</v>
      </c>
      <c r="J72" s="90">
        <v>-2.3903348843920002E-3</v>
      </c>
      <c r="K72" s="90">
        <v>-6.5526816938490003E-3</v>
      </c>
      <c r="L72" s="91">
        <v>-4.7477978530679997E-3</v>
      </c>
      <c r="M72" s="90"/>
      <c r="N72" s="90"/>
      <c r="O72" s="90"/>
      <c r="P72" s="90"/>
      <c r="Q72" s="90"/>
      <c r="R72" s="91"/>
      <c r="U72" s="89">
        <f t="array" ref="U72:AF83">MMULT(MMULT(AL72:AW83,AY2:BJ13),TRANSPOSE(AL72:AW83))</f>
        <v>0.28671897494732801</v>
      </c>
      <c r="V72" s="90">
        <v>1.0663976959882082E-6</v>
      </c>
      <c r="W72" s="90">
        <v>-1.9158630400056831E-6</v>
      </c>
      <c r="X72" s="90">
        <v>0</v>
      </c>
      <c r="Y72" s="90">
        <v>0</v>
      </c>
      <c r="Z72" s="91">
        <v>0</v>
      </c>
      <c r="AA72" s="90">
        <v>0</v>
      </c>
      <c r="AB72" s="90">
        <v>0</v>
      </c>
      <c r="AC72" s="90">
        <v>0</v>
      </c>
      <c r="AD72" s="90">
        <v>0</v>
      </c>
      <c r="AE72" s="90">
        <v>0</v>
      </c>
      <c r="AF72" s="91">
        <v>0</v>
      </c>
      <c r="AH72" s="89">
        <v>-0.82374000000000003</v>
      </c>
      <c r="AI72" s="90">
        <v>0.50936999999999999</v>
      </c>
      <c r="AJ72" s="91">
        <v>0.24898000000000001</v>
      </c>
      <c r="AL72" s="89">
        <f t="array" ref="AL72:AN74">AH72:AJ74</f>
        <v>-0.82374000000000003</v>
      </c>
      <c r="AM72" s="90">
        <v>0.50936999999999999</v>
      </c>
      <c r="AN72" s="90">
        <v>0.24898000000000001</v>
      </c>
      <c r="AO72" s="90">
        <v>0</v>
      </c>
      <c r="AP72" s="90">
        <v>0</v>
      </c>
      <c r="AQ72" s="91">
        <v>0</v>
      </c>
      <c r="AR72" s="90">
        <v>0</v>
      </c>
      <c r="AS72" s="90">
        <v>0</v>
      </c>
      <c r="AT72" s="90">
        <v>0</v>
      </c>
      <c r="AU72" s="90">
        <v>0</v>
      </c>
      <c r="AV72" s="90">
        <v>0</v>
      </c>
      <c r="AW72" s="91">
        <v>0</v>
      </c>
    </row>
    <row r="73" spans="7:49">
      <c r="G73" s="92">
        <v>1.9696323592189998E-3</v>
      </c>
      <c r="H73">
        <v>2.8909794635499999E-4</v>
      </c>
      <c r="I73">
        <v>-1.4258499887849999E-3</v>
      </c>
      <c r="J73">
        <v>-1.952476376218E-3</v>
      </c>
      <c r="K73">
        <v>-1.3714332821100001E-3</v>
      </c>
      <c r="L73" s="93">
        <v>-2.3811452018579998E-3</v>
      </c>
      <c r="R73" s="93"/>
      <c r="U73" s="92">
        <v>1.0663976959882082E-6</v>
      </c>
      <c r="V73">
        <v>0.28672197051187198</v>
      </c>
      <c r="W73">
        <v>1.1447296000000051E-6</v>
      </c>
      <c r="X73">
        <v>0</v>
      </c>
      <c r="Y73">
        <v>0</v>
      </c>
      <c r="Z73" s="9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93">
        <v>0</v>
      </c>
      <c r="AH73" s="92">
        <v>0.56413000000000002</v>
      </c>
      <c r="AI73">
        <v>0.69250999999999996</v>
      </c>
      <c r="AJ73" s="93">
        <v>0.44966</v>
      </c>
      <c r="AL73" s="92">
        <v>0.56413000000000002</v>
      </c>
      <c r="AM73">
        <v>0.69250999999999996</v>
      </c>
      <c r="AN73">
        <v>0.44966</v>
      </c>
      <c r="AO73">
        <v>0</v>
      </c>
      <c r="AP73">
        <v>0</v>
      </c>
      <c r="AQ73" s="9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93">
        <v>0</v>
      </c>
    </row>
    <row r="74" spans="7:49">
      <c r="G74" s="92">
        <v>-5.0723489524540002E-3</v>
      </c>
      <c r="H74">
        <v>-1.425257519468E-3</v>
      </c>
      <c r="I74">
        <v>2.9824143762089998E-3</v>
      </c>
      <c r="J74">
        <v>3.08726040598E-4</v>
      </c>
      <c r="K74">
        <v>5.6099573153790003E-3</v>
      </c>
      <c r="L74" s="93">
        <v>2.564046228594E-3</v>
      </c>
      <c r="R74" s="93"/>
      <c r="U74" s="92">
        <v>-1.9158630400056831E-6</v>
      </c>
      <c r="V74">
        <v>1.1447296000000051E-6</v>
      </c>
      <c r="W74">
        <v>0.28672164476927997</v>
      </c>
      <c r="X74">
        <v>0</v>
      </c>
      <c r="Y74">
        <v>0</v>
      </c>
      <c r="Z74" s="93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93">
        <v>0</v>
      </c>
      <c r="AH74" s="94">
        <v>5.663E-2</v>
      </c>
      <c r="AI74" s="95">
        <v>0.51085999999999998</v>
      </c>
      <c r="AJ74" s="96">
        <v>-0.85780000000000001</v>
      </c>
      <c r="AL74" s="92">
        <v>5.663E-2</v>
      </c>
      <c r="AM74">
        <v>0.51085999999999998</v>
      </c>
      <c r="AN74">
        <v>-0.85780000000000001</v>
      </c>
      <c r="AO74">
        <v>0</v>
      </c>
      <c r="AP74">
        <v>0</v>
      </c>
      <c r="AQ74" s="93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93">
        <v>0</v>
      </c>
    </row>
    <row r="75" spans="7:49">
      <c r="G75" s="92">
        <v>2.399417812531E-3</v>
      </c>
      <c r="H75">
        <v>1.9573694342579998E-3</v>
      </c>
      <c r="I75">
        <v>-3.08353484346001E-4</v>
      </c>
      <c r="J75">
        <v>-4.0700937051400002E-4</v>
      </c>
      <c r="K75">
        <v>-1.83369230587E-4</v>
      </c>
      <c r="L75" s="93">
        <v>-3.4065623653559999E-3</v>
      </c>
      <c r="R75" s="93"/>
      <c r="U75" s="92">
        <v>0</v>
      </c>
      <c r="V75">
        <v>0</v>
      </c>
      <c r="W75">
        <v>0</v>
      </c>
      <c r="X75">
        <v>0.42304338066433106</v>
      </c>
      <c r="Y75">
        <v>-0.14219403604189107</v>
      </c>
      <c r="Z75" s="93">
        <v>-2.6102987602994E-2</v>
      </c>
      <c r="AA75">
        <v>0</v>
      </c>
      <c r="AB75">
        <v>0</v>
      </c>
      <c r="AC75">
        <v>0</v>
      </c>
      <c r="AD75">
        <v>0</v>
      </c>
      <c r="AE75">
        <v>0</v>
      </c>
      <c r="AF75" s="93">
        <v>0</v>
      </c>
      <c r="AL75" s="92">
        <v>0</v>
      </c>
      <c r="AM75">
        <v>0</v>
      </c>
      <c r="AN75">
        <v>0</v>
      </c>
      <c r="AO75">
        <f t="array" ref="AO75:AQ77">AH72:AJ74</f>
        <v>-0.82374000000000003</v>
      </c>
      <c r="AP75">
        <v>0.50936999999999999</v>
      </c>
      <c r="AQ75" s="93">
        <v>0.24898000000000001</v>
      </c>
      <c r="AR75">
        <v>0</v>
      </c>
      <c r="AS75">
        <v>0</v>
      </c>
      <c r="AT75">
        <v>0</v>
      </c>
      <c r="AU75">
        <v>0</v>
      </c>
      <c r="AV75">
        <v>0</v>
      </c>
      <c r="AW75" s="93">
        <v>0</v>
      </c>
    </row>
    <row r="76" spans="7:49">
      <c r="G76" s="92">
        <v>6.5483035612580003E-3</v>
      </c>
      <c r="H76">
        <v>1.3631414449199999E-3</v>
      </c>
      <c r="I76">
        <v>-5.6156018259899999E-3</v>
      </c>
      <c r="J76">
        <v>-1.7638198403200001E-4</v>
      </c>
      <c r="K76">
        <v>-9.5732440375039998E-3</v>
      </c>
      <c r="L76" s="93">
        <v>-2.9592238588889998E-3</v>
      </c>
      <c r="R76" s="93"/>
      <c r="U76" s="92">
        <v>0</v>
      </c>
      <c r="V76">
        <v>0</v>
      </c>
      <c r="W76">
        <v>0</v>
      </c>
      <c r="X76">
        <v>-0.14219403604189104</v>
      </c>
      <c r="Y76">
        <v>0.31560321881376907</v>
      </c>
      <c r="Z76" s="93">
        <v>-1.0111380493832006E-2</v>
      </c>
      <c r="AA76">
        <v>0</v>
      </c>
      <c r="AB76">
        <v>0</v>
      </c>
      <c r="AC76">
        <v>0</v>
      </c>
      <c r="AD76">
        <v>0</v>
      </c>
      <c r="AE76">
        <v>0</v>
      </c>
      <c r="AF76" s="93">
        <v>0</v>
      </c>
      <c r="AH76" s="89">
        <v>0.82403000000000004</v>
      </c>
      <c r="AI76" s="90">
        <v>-0.50929000000000002</v>
      </c>
      <c r="AJ76" s="91">
        <v>0.24817</v>
      </c>
      <c r="AL76" s="92">
        <v>0</v>
      </c>
      <c r="AM76">
        <v>0</v>
      </c>
      <c r="AN76">
        <v>0</v>
      </c>
      <c r="AO76">
        <v>0.56413000000000002</v>
      </c>
      <c r="AP76">
        <v>0.69250999999999996</v>
      </c>
      <c r="AQ76" s="93">
        <v>0.44966</v>
      </c>
      <c r="AR76">
        <v>0</v>
      </c>
      <c r="AS76">
        <v>0</v>
      </c>
      <c r="AT76">
        <v>0</v>
      </c>
      <c r="AU76">
        <v>0</v>
      </c>
      <c r="AV76">
        <v>0</v>
      </c>
      <c r="AW76" s="93">
        <v>0</v>
      </c>
    </row>
    <row r="77" spans="7:49">
      <c r="G77" s="94">
        <v>4.7462298351830003E-3</v>
      </c>
      <c r="H77" s="95">
        <v>2.3648379487420002E-3</v>
      </c>
      <c r="I77" s="95">
        <v>-2.5603109098440002E-3</v>
      </c>
      <c r="J77" s="95">
        <v>-3.4082457249419999E-3</v>
      </c>
      <c r="K77" s="95">
        <v>-2.9741789120049998E-3</v>
      </c>
      <c r="L77" s="96">
        <v>-4.6897385363609996E-3</v>
      </c>
      <c r="R77" s="93"/>
      <c r="U77" s="94">
        <v>0</v>
      </c>
      <c r="V77" s="95">
        <v>0</v>
      </c>
      <c r="W77" s="95">
        <v>0</v>
      </c>
      <c r="X77" s="95">
        <v>-2.6102987602994007E-2</v>
      </c>
      <c r="Y77" s="95">
        <v>-1.0111380493831992E-2</v>
      </c>
      <c r="Z77" s="96">
        <v>0.24328466301229798</v>
      </c>
      <c r="AA77">
        <v>0</v>
      </c>
      <c r="AB77">
        <v>0</v>
      </c>
      <c r="AC77">
        <v>0</v>
      </c>
      <c r="AD77">
        <v>0</v>
      </c>
      <c r="AE77">
        <v>0</v>
      </c>
      <c r="AF77" s="93">
        <v>0</v>
      </c>
      <c r="AH77" s="92">
        <v>-0.56369999999999998</v>
      </c>
      <c r="AI77">
        <v>-0.69325999999999999</v>
      </c>
      <c r="AJ77" s="93">
        <v>0.44902999999999998</v>
      </c>
      <c r="AL77" s="94">
        <v>0</v>
      </c>
      <c r="AM77" s="95">
        <v>0</v>
      </c>
      <c r="AN77" s="95">
        <v>0</v>
      </c>
      <c r="AO77" s="95">
        <v>5.663E-2</v>
      </c>
      <c r="AP77" s="95">
        <v>0.51085999999999998</v>
      </c>
      <c r="AQ77" s="96">
        <v>-0.85780000000000001</v>
      </c>
      <c r="AR77">
        <v>0</v>
      </c>
      <c r="AS77">
        <v>0</v>
      </c>
      <c r="AT77">
        <v>0</v>
      </c>
      <c r="AU77">
        <v>0</v>
      </c>
      <c r="AV77">
        <v>0</v>
      </c>
      <c r="AW77" s="93">
        <v>0</v>
      </c>
    </row>
    <row r="78" spans="7:49">
      <c r="G78" s="92"/>
      <c r="R78" s="93"/>
      <c r="U78" s="92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0.28671715972300799</v>
      </c>
      <c r="AB78">
        <v>1.2888064000737831E-7</v>
      </c>
      <c r="AC78">
        <v>-5.6340480003580495E-8</v>
      </c>
      <c r="AD78">
        <v>0</v>
      </c>
      <c r="AE78">
        <v>0</v>
      </c>
      <c r="AF78" s="93">
        <v>0</v>
      </c>
      <c r="AH78" s="94">
        <v>-5.6640000000000003E-2</v>
      </c>
      <c r="AI78" s="95">
        <v>-0.50990999999999997</v>
      </c>
      <c r="AJ78" s="96">
        <v>-0.85836000000000001</v>
      </c>
      <c r="AL78" s="9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89">
        <f t="array" ref="AR78:AT80">AH76:AJ78</f>
        <v>0.82403000000000004</v>
      </c>
      <c r="AS78" s="90">
        <v>-0.50929000000000002</v>
      </c>
      <c r="AT78" s="90">
        <v>0.24817</v>
      </c>
      <c r="AU78" s="90">
        <v>0</v>
      </c>
      <c r="AV78" s="90">
        <v>0</v>
      </c>
      <c r="AW78" s="91">
        <v>0</v>
      </c>
    </row>
    <row r="79" spans="7:49">
      <c r="G79" s="92"/>
      <c r="R79" s="93"/>
      <c r="U79" s="92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1.2888063998656163E-7</v>
      </c>
      <c r="AB79">
        <v>0.28671858317311993</v>
      </c>
      <c r="AC79">
        <v>-3.4870886399251955E-7</v>
      </c>
      <c r="AD79">
        <v>0</v>
      </c>
      <c r="AE79">
        <v>0</v>
      </c>
      <c r="AF79" s="93">
        <v>0</v>
      </c>
      <c r="AL79" s="9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92">
        <v>-0.56369999999999998</v>
      </c>
      <c r="AS79">
        <v>-0.69325999999999999</v>
      </c>
      <c r="AT79">
        <v>0.44902999999999998</v>
      </c>
      <c r="AU79">
        <v>0</v>
      </c>
      <c r="AV79">
        <v>0</v>
      </c>
      <c r="AW79" s="93">
        <v>0</v>
      </c>
    </row>
    <row r="80" spans="7:49">
      <c r="G80" s="92"/>
      <c r="R80" s="93"/>
      <c r="U80" s="92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-5.6340480003580495E-8</v>
      </c>
      <c r="AB80">
        <v>-3.4870886400639733E-7</v>
      </c>
      <c r="AC80">
        <v>0.28671948026265598</v>
      </c>
      <c r="AD80">
        <v>0</v>
      </c>
      <c r="AE80">
        <v>0</v>
      </c>
      <c r="AF80" s="93">
        <v>0</v>
      </c>
      <c r="AL80" s="9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92">
        <v>-5.6640000000000003E-2</v>
      </c>
      <c r="AS80">
        <v>-0.50990999999999997</v>
      </c>
      <c r="AT80">
        <v>-0.85836000000000001</v>
      </c>
      <c r="AU80">
        <v>0</v>
      </c>
      <c r="AV80">
        <v>0</v>
      </c>
      <c r="AW80" s="93">
        <v>0</v>
      </c>
    </row>
    <row r="81" spans="7:49">
      <c r="G81" s="92"/>
      <c r="R81" s="93"/>
      <c r="U81" s="92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0.42317318390057707</v>
      </c>
      <c r="AE81">
        <v>-0.14216130730063403</v>
      </c>
      <c r="AF81" s="93">
        <v>-2.6080283947971E-2</v>
      </c>
      <c r="AL81" s="9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92">
        <v>0</v>
      </c>
      <c r="AS81">
        <v>0</v>
      </c>
      <c r="AT81">
        <v>0</v>
      </c>
      <c r="AU81">
        <f t="array" ref="AU81:AW83">AH76:AJ78</f>
        <v>0.82403000000000004</v>
      </c>
      <c r="AV81">
        <v>-0.50929000000000002</v>
      </c>
      <c r="AW81" s="93">
        <v>0.24817</v>
      </c>
    </row>
    <row r="82" spans="7:49">
      <c r="G82" s="92"/>
      <c r="R82" s="93"/>
      <c r="U82" s="9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-0.14216130730063403</v>
      </c>
      <c r="AE82">
        <v>0.31541648320072402</v>
      </c>
      <c r="AF82" s="93">
        <v>-1.0103202244937992E-2</v>
      </c>
      <c r="AL82" s="9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92">
        <v>0</v>
      </c>
      <c r="AS82">
        <v>0</v>
      </c>
      <c r="AT82">
        <v>0</v>
      </c>
      <c r="AU82">
        <v>-0.56369999999999998</v>
      </c>
      <c r="AV82">
        <v>-0.69325999999999999</v>
      </c>
      <c r="AW82" s="93">
        <v>0.44902999999999998</v>
      </c>
    </row>
    <row r="83" spans="7:49">
      <c r="G83" s="94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6"/>
      <c r="U83" s="94">
        <v>0</v>
      </c>
      <c r="V83" s="95">
        <v>0</v>
      </c>
      <c r="W83" s="95">
        <v>0</v>
      </c>
      <c r="X83" s="95">
        <v>0</v>
      </c>
      <c r="Y83" s="95">
        <v>0</v>
      </c>
      <c r="Z83" s="95">
        <v>0</v>
      </c>
      <c r="AA83" s="95">
        <v>0</v>
      </c>
      <c r="AB83" s="95">
        <v>0</v>
      </c>
      <c r="AC83" s="95">
        <v>0</v>
      </c>
      <c r="AD83" s="95">
        <v>-2.6080283947971003E-2</v>
      </c>
      <c r="AE83" s="95">
        <v>-1.0103202244938006E-2</v>
      </c>
      <c r="AF83" s="96">
        <v>0.24333404814960299</v>
      </c>
      <c r="AL83" s="94">
        <v>0</v>
      </c>
      <c r="AM83" s="95">
        <v>0</v>
      </c>
      <c r="AN83" s="95">
        <v>0</v>
      </c>
      <c r="AO83" s="95">
        <v>0</v>
      </c>
      <c r="AP83" s="95">
        <v>0</v>
      </c>
      <c r="AQ83" s="95">
        <v>0</v>
      </c>
      <c r="AR83" s="94">
        <v>0</v>
      </c>
      <c r="AS83" s="95">
        <v>0</v>
      </c>
      <c r="AT83" s="95">
        <v>0</v>
      </c>
      <c r="AU83" s="95">
        <v>-5.6640000000000003E-2</v>
      </c>
      <c r="AV83" s="95">
        <v>-0.50990999999999997</v>
      </c>
      <c r="AW83" s="96">
        <v>-0.85836000000000001</v>
      </c>
    </row>
    <row r="85" spans="7:49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89">
        <v>7.32161257363E-4</v>
      </c>
      <c r="H86" s="90">
        <v>-2.4114719897600002E-3</v>
      </c>
      <c r="I86" s="90">
        <v>2.3245325912999999E-4</v>
      </c>
      <c r="J86" s="90">
        <v>-1.2322729134410001E-3</v>
      </c>
      <c r="K86" s="90">
        <v>-1.6586770472359999E-3</v>
      </c>
      <c r="L86" s="91">
        <v>6.8038573630199999E-4</v>
      </c>
      <c r="M86" s="90"/>
      <c r="N86" s="90"/>
      <c r="O86" s="90"/>
      <c r="P86" s="90"/>
      <c r="Q86" s="90"/>
      <c r="R86" s="91"/>
      <c r="U86" s="89">
        <f t="array" ref="U86:AF97">MMULT(MMULT(AL86:AW97,AY2:BJ13),TRANSPOSE(AL86:AW97))</f>
        <v>0.28672045040844796</v>
      </c>
      <c r="V86" s="90">
        <v>1.4731673600443251E-7</v>
      </c>
      <c r="W86" s="90">
        <v>1.0288087040136173E-6</v>
      </c>
      <c r="X86" s="90">
        <v>0</v>
      </c>
      <c r="Y86" s="90">
        <v>0</v>
      </c>
      <c r="Z86" s="91">
        <v>0</v>
      </c>
      <c r="AA86" s="90">
        <v>0</v>
      </c>
      <c r="AB86" s="90">
        <v>0</v>
      </c>
      <c r="AC86" s="90">
        <v>0</v>
      </c>
      <c r="AD86" s="90">
        <v>0</v>
      </c>
      <c r="AE86" s="90">
        <v>0</v>
      </c>
      <c r="AF86" s="91">
        <v>0</v>
      </c>
      <c r="AH86" s="81">
        <v>-0.82291999999999998</v>
      </c>
      <c r="AI86" s="82">
        <v>0.51021000000000005</v>
      </c>
      <c r="AJ86" s="83">
        <v>0.24998000000000001</v>
      </c>
      <c r="AL86" s="89">
        <f t="array" ref="AL86:AN88">AH86:AJ88</f>
        <v>-0.82291999999999998</v>
      </c>
      <c r="AM86" s="90">
        <v>0.51021000000000005</v>
      </c>
      <c r="AN86" s="90">
        <v>0.24998000000000001</v>
      </c>
      <c r="AO86" s="90">
        <v>0</v>
      </c>
      <c r="AP86" s="90">
        <v>0</v>
      </c>
      <c r="AQ86" s="91">
        <v>0</v>
      </c>
      <c r="AR86" s="90">
        <v>0</v>
      </c>
      <c r="AS86" s="90">
        <v>0</v>
      </c>
      <c r="AT86" s="90">
        <v>0</v>
      </c>
      <c r="AU86" s="90">
        <v>0</v>
      </c>
      <c r="AV86" s="90">
        <v>0</v>
      </c>
      <c r="AW86" s="91">
        <v>0</v>
      </c>
    </row>
    <row r="87" spans="7:49">
      <c r="G87" s="92">
        <v>-2.4140829585749999E-3</v>
      </c>
      <c r="H87">
        <v>2.0191186981939999E-3</v>
      </c>
      <c r="I87">
        <v>-3.286724707157E-3</v>
      </c>
      <c r="J87">
        <v>1.0773923159259999E-3</v>
      </c>
      <c r="K87">
        <v>-2.8279144866940002E-3</v>
      </c>
      <c r="L87" s="93">
        <v>-1.6992080713689999E-3</v>
      </c>
      <c r="R87" s="93"/>
      <c r="U87" s="92">
        <v>1.4731673600443251E-7</v>
      </c>
      <c r="V87">
        <v>0.28671995725004795</v>
      </c>
      <c r="W87">
        <v>-1.4771814398073513E-7</v>
      </c>
      <c r="X87">
        <v>0</v>
      </c>
      <c r="Y87">
        <v>0</v>
      </c>
      <c r="Z87" s="93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93">
        <v>0</v>
      </c>
      <c r="AH87" s="84">
        <v>0.56537999999999999</v>
      </c>
      <c r="AI87" s="14">
        <v>0.69191999999999998</v>
      </c>
      <c r="AJ87" s="85">
        <v>0.44899</v>
      </c>
      <c r="AL87" s="92">
        <v>0.56537999999999999</v>
      </c>
      <c r="AM87">
        <v>0.69191999999999998</v>
      </c>
      <c r="AN87">
        <v>0.44899</v>
      </c>
      <c r="AO87">
        <v>0</v>
      </c>
      <c r="AP87">
        <v>0</v>
      </c>
      <c r="AQ87" s="93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93">
        <v>0</v>
      </c>
    </row>
    <row r="88" spans="7:49">
      <c r="G88" s="92">
        <v>2.5140592824000001E-4</v>
      </c>
      <c r="H88">
        <v>-3.2995866453100001E-3</v>
      </c>
      <c r="I88">
        <v>1.678740789247E-3</v>
      </c>
      <c r="J88">
        <v>3.2119756060980001E-3</v>
      </c>
      <c r="K88">
        <v>2.8368290867039998E-3</v>
      </c>
      <c r="L88" s="93">
        <v>3.7695663741360002E-3</v>
      </c>
      <c r="R88" s="93"/>
      <c r="U88" s="92">
        <v>1.0288087040136173E-6</v>
      </c>
      <c r="V88">
        <v>-1.4771814399461292E-7</v>
      </c>
      <c r="W88">
        <v>0.28672263326515196</v>
      </c>
      <c r="X88">
        <v>0</v>
      </c>
      <c r="Y88">
        <v>0</v>
      </c>
      <c r="Z88" s="93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93">
        <v>0</v>
      </c>
      <c r="AH88" s="73">
        <v>5.611E-2</v>
      </c>
      <c r="AI88" s="86">
        <v>0.51082000000000005</v>
      </c>
      <c r="AJ88" s="87">
        <v>-0.85785999999999996</v>
      </c>
      <c r="AL88" s="92">
        <v>5.611E-2</v>
      </c>
      <c r="AM88">
        <v>0.51082000000000005</v>
      </c>
      <c r="AN88">
        <v>-0.85785999999999996</v>
      </c>
      <c r="AO88">
        <v>0</v>
      </c>
      <c r="AP88">
        <v>0</v>
      </c>
      <c r="AQ88" s="93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93">
        <v>0</v>
      </c>
    </row>
    <row r="89" spans="7:49">
      <c r="G89" s="92">
        <v>1.2238002272320001E-3</v>
      </c>
      <c r="H89">
        <v>-1.044044472556E-3</v>
      </c>
      <c r="I89">
        <v>-3.2178776121159999E-3</v>
      </c>
      <c r="J89">
        <v>-8.2465503678769998E-3</v>
      </c>
      <c r="K89">
        <v>-4.5225154972299998E-3</v>
      </c>
      <c r="L89" s="93">
        <v>3.167675662007E-3</v>
      </c>
      <c r="R89" s="93"/>
      <c r="U89" s="92">
        <v>0</v>
      </c>
      <c r="V89">
        <v>0</v>
      </c>
      <c r="W89">
        <v>0</v>
      </c>
      <c r="X89">
        <v>0.42264039068162695</v>
      </c>
      <c r="Y89">
        <v>-0.14236023080251997</v>
      </c>
      <c r="Z89" s="93">
        <v>-2.5995652340801985E-2</v>
      </c>
      <c r="AA89">
        <v>0</v>
      </c>
      <c r="AB89">
        <v>0</v>
      </c>
      <c r="AC89">
        <v>0</v>
      </c>
      <c r="AD89">
        <v>0</v>
      </c>
      <c r="AE89">
        <v>0</v>
      </c>
      <c r="AF89" s="93">
        <v>0</v>
      </c>
      <c r="AH89" s="14"/>
      <c r="AI89" s="14"/>
      <c r="AJ89" s="14"/>
      <c r="AL89" s="92">
        <v>0</v>
      </c>
      <c r="AM89">
        <v>0</v>
      </c>
      <c r="AN89">
        <v>0</v>
      </c>
      <c r="AO89">
        <f t="array" ref="AO89:AQ91">AH86:AJ88</f>
        <v>-0.82291999999999998</v>
      </c>
      <c r="AP89">
        <v>0.51021000000000005</v>
      </c>
      <c r="AQ89" s="93">
        <v>0.24998000000000001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93">
        <v>0</v>
      </c>
    </row>
    <row r="90" spans="7:49">
      <c r="G90" s="92">
        <v>1.633065982008E-3</v>
      </c>
      <c r="H90">
        <v>2.8570983951700002E-3</v>
      </c>
      <c r="I90">
        <v>-2.8405337710450001E-3</v>
      </c>
      <c r="J90">
        <v>-4.5267667426169998E-3</v>
      </c>
      <c r="K90">
        <v>-3.3174988252719999E-3</v>
      </c>
      <c r="L90" s="93">
        <v>-5.712527703146E-3</v>
      </c>
      <c r="R90" s="93"/>
      <c r="U90" s="92">
        <v>0</v>
      </c>
      <c r="V90">
        <v>0</v>
      </c>
      <c r="W90">
        <v>0</v>
      </c>
      <c r="X90">
        <v>-0.14236023080252003</v>
      </c>
      <c r="Y90">
        <v>0.316020039492104</v>
      </c>
      <c r="Z90" s="93">
        <v>-1.0154609345707985E-2</v>
      </c>
      <c r="AA90">
        <v>0</v>
      </c>
      <c r="AB90">
        <v>0</v>
      </c>
      <c r="AC90">
        <v>0</v>
      </c>
      <c r="AD90">
        <v>0</v>
      </c>
      <c r="AE90">
        <v>0</v>
      </c>
      <c r="AF90" s="93">
        <v>0</v>
      </c>
      <c r="AH90" s="81">
        <v>0.82296999999999998</v>
      </c>
      <c r="AI90" s="82">
        <v>-0.51024000000000003</v>
      </c>
      <c r="AJ90" s="83">
        <v>0.24976000000000001</v>
      </c>
      <c r="AL90" s="92">
        <v>0</v>
      </c>
      <c r="AM90">
        <v>0</v>
      </c>
      <c r="AN90">
        <v>0</v>
      </c>
      <c r="AO90">
        <v>0.56537999999999999</v>
      </c>
      <c r="AP90">
        <v>0.69191999999999998</v>
      </c>
      <c r="AQ90" s="93">
        <v>0.44899</v>
      </c>
      <c r="AR90">
        <v>0</v>
      </c>
      <c r="AS90">
        <v>0</v>
      </c>
      <c r="AT90">
        <v>0</v>
      </c>
      <c r="AU90">
        <v>0</v>
      </c>
      <c r="AV90">
        <v>0</v>
      </c>
      <c r="AW90" s="93">
        <v>0</v>
      </c>
    </row>
    <row r="91" spans="7:49">
      <c r="G91" s="94">
        <v>-6.88824412416E-4</v>
      </c>
      <c r="H91" s="95">
        <v>1.6922387987460001E-3</v>
      </c>
      <c r="I91" s="95">
        <v>-3.7615576017450002E-3</v>
      </c>
      <c r="J91" s="95">
        <v>3.1591313986570001E-3</v>
      </c>
      <c r="K91" s="95">
        <v>-5.6982038488779998E-3</v>
      </c>
      <c r="L91" s="96">
        <v>-6.386005713505E-3</v>
      </c>
      <c r="R91" s="93"/>
      <c r="U91" s="94">
        <v>0</v>
      </c>
      <c r="V91" s="95">
        <v>0</v>
      </c>
      <c r="W91" s="95">
        <v>0</v>
      </c>
      <c r="X91" s="95">
        <v>-2.5995652340801985E-2</v>
      </c>
      <c r="Y91" s="95">
        <v>-1.0154609345707985E-2</v>
      </c>
      <c r="Z91" s="96">
        <v>0.24327209845861802</v>
      </c>
      <c r="AA91">
        <v>0</v>
      </c>
      <c r="AB91">
        <v>0</v>
      </c>
      <c r="AC91">
        <v>0</v>
      </c>
      <c r="AD91">
        <v>0</v>
      </c>
      <c r="AE91">
        <v>0</v>
      </c>
      <c r="AF91" s="93">
        <v>0</v>
      </c>
      <c r="AH91" s="84">
        <v>-0.56530000000000002</v>
      </c>
      <c r="AI91" s="14">
        <v>-0.69201999999999997</v>
      </c>
      <c r="AJ91" s="85">
        <v>0.44894000000000001</v>
      </c>
      <c r="AL91" s="94">
        <v>0</v>
      </c>
      <c r="AM91" s="95">
        <v>0</v>
      </c>
      <c r="AN91" s="95">
        <v>0</v>
      </c>
      <c r="AO91" s="95">
        <v>5.611E-2</v>
      </c>
      <c r="AP91" s="95">
        <v>0.51082000000000005</v>
      </c>
      <c r="AQ91" s="96">
        <v>-0.85785999999999996</v>
      </c>
      <c r="AR91">
        <v>0</v>
      </c>
      <c r="AS91">
        <v>0</v>
      </c>
      <c r="AT91">
        <v>0</v>
      </c>
      <c r="AU91">
        <v>0</v>
      </c>
      <c r="AV91">
        <v>0</v>
      </c>
      <c r="AW91" s="93">
        <v>0</v>
      </c>
    </row>
    <row r="92" spans="7:49">
      <c r="G92" s="92"/>
      <c r="R92" s="93"/>
      <c r="U92" s="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0.28672130059059198</v>
      </c>
      <c r="AB92">
        <v>-4.0192409600514623E-7</v>
      </c>
      <c r="AC92">
        <v>-9.00042751994512E-7</v>
      </c>
      <c r="AD92">
        <v>0</v>
      </c>
      <c r="AE92">
        <v>0</v>
      </c>
      <c r="AF92" s="93">
        <v>0</v>
      </c>
      <c r="AH92" s="73">
        <v>-5.6230000000000002E-2</v>
      </c>
      <c r="AI92" s="86">
        <v>-0.51065000000000005</v>
      </c>
      <c r="AJ92" s="87">
        <v>-0.85794999999999999</v>
      </c>
      <c r="AL92" s="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89">
        <f t="array" ref="AR92:AT94">AH90:AJ92</f>
        <v>0.82296999999999998</v>
      </c>
      <c r="AS92" s="90">
        <v>-0.51024000000000003</v>
      </c>
      <c r="AT92" s="90">
        <v>0.24976000000000001</v>
      </c>
      <c r="AU92" s="90">
        <v>0</v>
      </c>
      <c r="AV92" s="90">
        <v>0</v>
      </c>
      <c r="AW92" s="91">
        <v>0</v>
      </c>
    </row>
    <row r="93" spans="7:49">
      <c r="G93" s="92"/>
      <c r="R93" s="93"/>
      <c r="U93" s="92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-4.0192409599126844E-7</v>
      </c>
      <c r="AB93">
        <v>0.28672082976767999</v>
      </c>
      <c r="AC93">
        <v>-3.5581952000096617E-7</v>
      </c>
      <c r="AD93">
        <v>0</v>
      </c>
      <c r="AE93">
        <v>0</v>
      </c>
      <c r="AF93" s="93">
        <v>0</v>
      </c>
      <c r="AH93" s="73"/>
      <c r="AI93" s="86"/>
      <c r="AJ93" s="87"/>
      <c r="AL93" s="9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92">
        <v>-0.56530000000000002</v>
      </c>
      <c r="AS93">
        <v>-0.69201999999999997</v>
      </c>
      <c r="AT93">
        <v>0.44894000000000001</v>
      </c>
      <c r="AU93">
        <v>0</v>
      </c>
      <c r="AV93">
        <v>0</v>
      </c>
      <c r="AW93" s="93">
        <v>0</v>
      </c>
    </row>
    <row r="94" spans="7:49">
      <c r="G94" s="92"/>
      <c r="R94" s="93"/>
      <c r="U94" s="92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-9.000427520014509E-7</v>
      </c>
      <c r="AB94">
        <v>-3.5581952000096617E-7</v>
      </c>
      <c r="AC94">
        <v>0.28672098571468801</v>
      </c>
      <c r="AD94">
        <v>0</v>
      </c>
      <c r="AE94">
        <v>0</v>
      </c>
      <c r="AF94" s="93">
        <v>0</v>
      </c>
      <c r="AL94" s="9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92">
        <v>-5.6230000000000002E-2</v>
      </c>
      <c r="AS94">
        <v>-0.51065000000000005</v>
      </c>
      <c r="AT94">
        <v>-0.85794999999999999</v>
      </c>
      <c r="AU94">
        <v>0</v>
      </c>
      <c r="AV94">
        <v>0</v>
      </c>
      <c r="AW94" s="93">
        <v>0</v>
      </c>
    </row>
    <row r="95" spans="7:49">
      <c r="G95" s="92"/>
      <c r="R95" s="93"/>
      <c r="U95" s="92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0.42266143494569397</v>
      </c>
      <c r="AE95">
        <v>-0.14235450243087597</v>
      </c>
      <c r="AF95" s="93">
        <v>-2.6020639958801984E-2</v>
      </c>
      <c r="AL95" s="9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92">
        <v>0</v>
      </c>
      <c r="AS95">
        <v>0</v>
      </c>
      <c r="AT95">
        <v>0</v>
      </c>
      <c r="AU95">
        <f t="array" ref="AU95:AW97">AH90:AJ92</f>
        <v>0.82296999999999998</v>
      </c>
      <c r="AV95">
        <v>-0.51024000000000003</v>
      </c>
      <c r="AW95" s="93">
        <v>0.24976000000000001</v>
      </c>
    </row>
    <row r="96" spans="7:49">
      <c r="G96" s="92"/>
      <c r="R96" s="93"/>
      <c r="U96" s="92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-0.14235450243087602</v>
      </c>
      <c r="AE96">
        <v>0.31598947180659603</v>
      </c>
      <c r="AF96" s="93">
        <v>-1.0134439315350005E-2</v>
      </c>
      <c r="AL96" s="9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92">
        <v>0</v>
      </c>
      <c r="AS96">
        <v>0</v>
      </c>
      <c r="AT96">
        <v>0</v>
      </c>
      <c r="AU96">
        <v>-0.56530000000000002</v>
      </c>
      <c r="AV96">
        <v>-0.69201999999999997</v>
      </c>
      <c r="AW96" s="93">
        <v>0.44894000000000001</v>
      </c>
    </row>
    <row r="97" spans="7:49">
      <c r="G97" s="94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6"/>
      <c r="U97" s="94">
        <v>0</v>
      </c>
      <c r="V97" s="95">
        <v>0</v>
      </c>
      <c r="W97" s="95">
        <v>0</v>
      </c>
      <c r="X97" s="95">
        <v>0</v>
      </c>
      <c r="Y97" s="95">
        <v>0</v>
      </c>
      <c r="Z97" s="95">
        <v>0</v>
      </c>
      <c r="AA97" s="95">
        <v>0</v>
      </c>
      <c r="AB97" s="95">
        <v>0</v>
      </c>
      <c r="AC97" s="95">
        <v>0</v>
      </c>
      <c r="AD97" s="95">
        <v>-2.6020639958801991E-2</v>
      </c>
      <c r="AE97" s="95">
        <v>-1.0134439315350005E-2</v>
      </c>
      <c r="AF97" s="96">
        <v>0.24328334893491299</v>
      </c>
      <c r="AL97" s="94">
        <v>0</v>
      </c>
      <c r="AM97" s="95">
        <v>0</v>
      </c>
      <c r="AN97" s="95">
        <v>0</v>
      </c>
      <c r="AO97" s="95">
        <v>0</v>
      </c>
      <c r="AP97" s="95">
        <v>0</v>
      </c>
      <c r="AQ97" s="95">
        <v>0</v>
      </c>
      <c r="AR97" s="94">
        <v>0</v>
      </c>
      <c r="AS97" s="95">
        <v>0</v>
      </c>
      <c r="AT97" s="95">
        <v>0</v>
      </c>
      <c r="AU97" s="95">
        <v>-5.6230000000000002E-2</v>
      </c>
      <c r="AV97" s="95">
        <v>-0.51065000000000005</v>
      </c>
      <c r="AW97" s="96">
        <v>-0.85794999999999999</v>
      </c>
    </row>
    <row r="99" spans="7:49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89">
        <v>-0.28871839059808801</v>
      </c>
      <c r="H100" s="90">
        <v>0.366653247990608</v>
      </c>
      <c r="I100" s="90">
        <v>-7.1048134935904006E-2</v>
      </c>
      <c r="J100" s="90">
        <v>-0.109892285217856</v>
      </c>
      <c r="K100" s="90">
        <v>-0.14038893386412801</v>
      </c>
      <c r="L100" s="91">
        <v>-0.23304414933835199</v>
      </c>
      <c r="M100" s="90"/>
      <c r="N100" s="90"/>
      <c r="O100" s="90"/>
      <c r="P100" s="90"/>
      <c r="Q100" s="90"/>
      <c r="R100" s="91"/>
      <c r="U100" s="89">
        <f t="array" ref="U100:AF111">MMULT(MMULT(AL100:AW111,AY2:BJ13),TRANSPOSE(AL100:AW111))</f>
        <v>0.28672115605504001</v>
      </c>
      <c r="V100" s="90">
        <v>8.3378176000264981E-7</v>
      </c>
      <c r="W100" s="90">
        <v>-3.5599155198684507E-7</v>
      </c>
      <c r="X100" s="90">
        <v>0</v>
      </c>
      <c r="Y100" s="90">
        <v>0</v>
      </c>
      <c r="Z100" s="91">
        <v>0</v>
      </c>
      <c r="AA100" s="90">
        <v>0</v>
      </c>
      <c r="AB100" s="90">
        <v>0</v>
      </c>
      <c r="AC100" s="90">
        <v>0</v>
      </c>
      <c r="AD100" s="90">
        <v>0</v>
      </c>
      <c r="AE100" s="90">
        <v>0</v>
      </c>
      <c r="AF100" s="91">
        <v>0</v>
      </c>
      <c r="AH100" s="81">
        <v>-0.82440000000000002</v>
      </c>
      <c r="AI100" s="82">
        <v>0.50824000000000003</v>
      </c>
      <c r="AJ100" s="83">
        <v>0.24912000000000001</v>
      </c>
      <c r="AL100" s="89">
        <f t="array" ref="AL100:AN102">AH100:AJ102</f>
        <v>-0.82440000000000002</v>
      </c>
      <c r="AM100" s="90">
        <v>0.50824000000000003</v>
      </c>
      <c r="AN100" s="90">
        <v>0.24912000000000001</v>
      </c>
      <c r="AO100" s="90">
        <v>0</v>
      </c>
      <c r="AP100" s="90">
        <v>0</v>
      </c>
      <c r="AQ100" s="91">
        <v>0</v>
      </c>
      <c r="AR100" s="90">
        <v>0</v>
      </c>
      <c r="AS100" s="90">
        <v>0</v>
      </c>
      <c r="AT100" s="90">
        <v>0</v>
      </c>
      <c r="AU100" s="90">
        <v>0</v>
      </c>
      <c r="AV100" s="90">
        <v>0</v>
      </c>
      <c r="AW100" s="91">
        <v>0</v>
      </c>
    </row>
    <row r="101" spans="7:49">
      <c r="G101" s="92">
        <v>0.36649624816739801</v>
      </c>
      <c r="H101">
        <v>-0.32669737504607799</v>
      </c>
      <c r="I101">
        <v>7.7592039663147996E-2</v>
      </c>
      <c r="J101">
        <v>0.110231335573439</v>
      </c>
      <c r="K101">
        <v>0.153892519937432</v>
      </c>
      <c r="L101" s="93">
        <v>0.10687815576725999</v>
      </c>
      <c r="R101" s="93"/>
      <c r="U101" s="92">
        <v>8.3378175998877202E-7</v>
      </c>
      <c r="V101">
        <v>0.28672102843596792</v>
      </c>
      <c r="W101">
        <v>1.2546007040065144E-6</v>
      </c>
      <c r="X101">
        <v>0</v>
      </c>
      <c r="Y101">
        <v>0</v>
      </c>
      <c r="Z101" s="93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93">
        <v>0</v>
      </c>
      <c r="AH101" s="84">
        <v>0.56337999999999999</v>
      </c>
      <c r="AI101" s="14">
        <v>0.69445000000000001</v>
      </c>
      <c r="AJ101" s="85">
        <v>0.4476</v>
      </c>
      <c r="AL101" s="92">
        <v>0.56337999999999999</v>
      </c>
      <c r="AM101">
        <v>0.69445000000000001</v>
      </c>
      <c r="AN101">
        <v>0.4476</v>
      </c>
      <c r="AO101">
        <v>0</v>
      </c>
      <c r="AP101">
        <v>0</v>
      </c>
      <c r="AQ101" s="93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93">
        <v>0</v>
      </c>
    </row>
    <row r="102" spans="7:49">
      <c r="G102" s="92">
        <v>-7.1092450158084006E-2</v>
      </c>
      <c r="H102">
        <v>7.7649028209983997E-2</v>
      </c>
      <c r="I102">
        <v>6.1714297151685998E-2</v>
      </c>
      <c r="J102">
        <v>5.4177552935404001E-2</v>
      </c>
      <c r="K102">
        <v>8.4117588615059996E-2</v>
      </c>
      <c r="L102" s="93">
        <v>-3.5443463720201997E-2</v>
      </c>
      <c r="R102" s="93"/>
      <c r="U102" s="92">
        <v>-3.5599155200766175E-7</v>
      </c>
      <c r="V102">
        <v>1.2546007039926366E-6</v>
      </c>
      <c r="W102">
        <v>0.28671872452607994</v>
      </c>
      <c r="X102">
        <v>0</v>
      </c>
      <c r="Y102">
        <v>0</v>
      </c>
      <c r="Z102" s="93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93">
        <v>0</v>
      </c>
      <c r="AH102" s="73">
        <v>5.4489999999999997E-2</v>
      </c>
      <c r="AI102" s="86">
        <v>0.50934999999999997</v>
      </c>
      <c r="AJ102" s="87">
        <v>-0.85882999999999998</v>
      </c>
      <c r="AL102" s="92">
        <v>5.4489999999999997E-2</v>
      </c>
      <c r="AM102">
        <v>0.50934999999999997</v>
      </c>
      <c r="AN102">
        <v>-0.85882999999999998</v>
      </c>
      <c r="AO102">
        <v>0</v>
      </c>
      <c r="AP102">
        <v>0</v>
      </c>
      <c r="AQ102" s="93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93">
        <v>0</v>
      </c>
    </row>
    <row r="103" spans="7:49">
      <c r="G103" s="92">
        <v>0.109714922000048</v>
      </c>
      <c r="H103">
        <v>-0.11010793479056</v>
      </c>
      <c r="I103">
        <v>-5.4204907261776E-2</v>
      </c>
      <c r="J103">
        <v>-4.2772944896343999E-2</v>
      </c>
      <c r="K103">
        <v>-7.8657960675663996E-2</v>
      </c>
      <c r="L103" s="93">
        <v>4.7158306285583998E-2</v>
      </c>
      <c r="R103" s="93"/>
      <c r="U103" s="92">
        <v>0</v>
      </c>
      <c r="V103">
        <v>0</v>
      </c>
      <c r="W103">
        <v>0</v>
      </c>
      <c r="X103">
        <v>0.42339523822598407</v>
      </c>
      <c r="Y103">
        <v>-0.14213950343652004</v>
      </c>
      <c r="Z103" s="93">
        <v>-2.5571405472455996E-2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93">
        <v>0</v>
      </c>
      <c r="AH103" s="14"/>
      <c r="AI103" s="14"/>
      <c r="AJ103" s="14"/>
      <c r="AL103" s="92">
        <v>0</v>
      </c>
      <c r="AM103">
        <v>0</v>
      </c>
      <c r="AN103">
        <v>0</v>
      </c>
      <c r="AO103">
        <f t="array" ref="AO103:AQ105">AH100:AJ102</f>
        <v>-0.82440000000000002</v>
      </c>
      <c r="AP103">
        <v>0.50824000000000003</v>
      </c>
      <c r="AQ103" s="93">
        <v>0.24912000000000001</v>
      </c>
      <c r="AR103">
        <v>0</v>
      </c>
      <c r="AS103">
        <v>0</v>
      </c>
      <c r="AT103">
        <v>0</v>
      </c>
      <c r="AU103">
        <v>0</v>
      </c>
      <c r="AV103">
        <v>0</v>
      </c>
      <c r="AW103" s="93">
        <v>0</v>
      </c>
    </row>
    <row r="104" spans="7:49">
      <c r="G104" s="92">
        <v>0.140108777603247</v>
      </c>
      <c r="H104">
        <v>-0.153578111220494</v>
      </c>
      <c r="I104">
        <v>-8.3987583748954001E-2</v>
      </c>
      <c r="J104">
        <v>-7.8478072238519006E-2</v>
      </c>
      <c r="K104">
        <v>-0.11614213476874199</v>
      </c>
      <c r="L104" s="93">
        <v>7.891649527946E-2</v>
      </c>
      <c r="R104" s="93"/>
      <c r="U104" s="92">
        <v>0</v>
      </c>
      <c r="V104">
        <v>0</v>
      </c>
      <c r="W104">
        <v>0</v>
      </c>
      <c r="X104">
        <v>-0.14213950343651999</v>
      </c>
      <c r="Y104">
        <v>0.31523583031264296</v>
      </c>
      <c r="Z104" s="93">
        <v>-1.0440325572490999E-2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93">
        <v>0</v>
      </c>
      <c r="AH104" s="81">
        <v>0.82482999999999995</v>
      </c>
      <c r="AI104" s="82">
        <v>-0.50838000000000005</v>
      </c>
      <c r="AJ104" s="83">
        <v>0.24737999999999999</v>
      </c>
      <c r="AL104" s="92">
        <v>0</v>
      </c>
      <c r="AM104">
        <v>0</v>
      </c>
      <c r="AN104">
        <v>0</v>
      </c>
      <c r="AO104">
        <v>0.56337999999999999</v>
      </c>
      <c r="AP104">
        <v>0.69445000000000001</v>
      </c>
      <c r="AQ104" s="93">
        <v>0.4476</v>
      </c>
      <c r="AR104">
        <v>0</v>
      </c>
      <c r="AS104">
        <v>0</v>
      </c>
      <c r="AT104">
        <v>0</v>
      </c>
      <c r="AU104">
        <v>0</v>
      </c>
      <c r="AV104">
        <v>0</v>
      </c>
      <c r="AW104" s="93">
        <v>0</v>
      </c>
    </row>
    <row r="105" spans="7:49">
      <c r="G105" s="94">
        <v>0.23265371684651301</v>
      </c>
      <c r="H105" s="95">
        <v>-0.10644595770203601</v>
      </c>
      <c r="I105" s="95">
        <v>3.5167469135737997E-2</v>
      </c>
      <c r="J105" s="95">
        <v>4.6884452289510999E-2</v>
      </c>
      <c r="K105" s="95">
        <v>7.8739186605921996E-2</v>
      </c>
      <c r="L105" s="96">
        <v>-8.2384207077111998E-2</v>
      </c>
      <c r="R105" s="93"/>
      <c r="U105" s="94">
        <v>0</v>
      </c>
      <c r="V105" s="95">
        <v>0</v>
      </c>
      <c r="W105" s="95">
        <v>0</v>
      </c>
      <c r="X105" s="95">
        <v>-2.5571405472455996E-2</v>
      </c>
      <c r="Y105" s="95">
        <v>-1.0440325572490985E-2</v>
      </c>
      <c r="Z105" s="96">
        <v>0.24329983241072098</v>
      </c>
      <c r="AA105">
        <v>0</v>
      </c>
      <c r="AB105">
        <v>0</v>
      </c>
      <c r="AC105">
        <v>0</v>
      </c>
      <c r="AD105">
        <v>0</v>
      </c>
      <c r="AE105">
        <v>0</v>
      </c>
      <c r="AF105" s="93">
        <v>0</v>
      </c>
      <c r="AH105" s="84">
        <v>-0.56272</v>
      </c>
      <c r="AI105" s="14">
        <v>-0.69577999999999995</v>
      </c>
      <c r="AJ105" s="85">
        <v>0.44635999999999998</v>
      </c>
      <c r="AL105" s="94">
        <v>0</v>
      </c>
      <c r="AM105" s="95">
        <v>0</v>
      </c>
      <c r="AN105" s="95">
        <v>0</v>
      </c>
      <c r="AO105" s="95">
        <v>5.4489999999999997E-2</v>
      </c>
      <c r="AP105" s="95">
        <v>0.50934999999999997</v>
      </c>
      <c r="AQ105" s="96">
        <v>-0.85882999999999998</v>
      </c>
      <c r="AR105">
        <v>0</v>
      </c>
      <c r="AS105">
        <v>0</v>
      </c>
      <c r="AT105">
        <v>0</v>
      </c>
      <c r="AU105">
        <v>0</v>
      </c>
      <c r="AV105">
        <v>0</v>
      </c>
      <c r="AW105" s="93">
        <v>0</v>
      </c>
    </row>
    <row r="106" spans="7:49">
      <c r="G106" s="92"/>
      <c r="R106" s="93"/>
      <c r="U106" s="92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0.28671759662694396</v>
      </c>
      <c r="AB106">
        <v>-2.0541767679904677E-6</v>
      </c>
      <c r="AC106">
        <v>-1.9841023995992302E-7</v>
      </c>
      <c r="AD106">
        <v>0</v>
      </c>
      <c r="AE106">
        <v>0</v>
      </c>
      <c r="AF106" s="93">
        <v>0</v>
      </c>
      <c r="AH106" s="73">
        <v>-5.4800000000000001E-2</v>
      </c>
      <c r="AI106" s="86">
        <v>-0.50738000000000005</v>
      </c>
      <c r="AJ106" s="87">
        <v>-0.85997999999999997</v>
      </c>
      <c r="AL106" s="9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89">
        <f t="array" ref="AR106:AT108">AH104:AJ106</f>
        <v>0.82482999999999995</v>
      </c>
      <c r="AS106" s="90">
        <v>-0.50838000000000005</v>
      </c>
      <c r="AT106" s="90">
        <v>0.24737999999999999</v>
      </c>
      <c r="AU106" s="90">
        <v>0</v>
      </c>
      <c r="AV106" s="90">
        <v>0</v>
      </c>
      <c r="AW106" s="91">
        <v>0</v>
      </c>
    </row>
    <row r="107" spans="7:49">
      <c r="G107" s="92"/>
      <c r="R107" s="93"/>
      <c r="U107" s="92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-2.0541767679835288E-6</v>
      </c>
      <c r="AB107">
        <v>0.28672024554700792</v>
      </c>
      <c r="AC107">
        <v>3.5541811199690798E-7</v>
      </c>
      <c r="AD107">
        <v>0</v>
      </c>
      <c r="AE107">
        <v>0</v>
      </c>
      <c r="AF107" s="93">
        <v>0</v>
      </c>
      <c r="AH107" s="73"/>
      <c r="AI107" s="86"/>
      <c r="AJ107" s="87"/>
      <c r="AL107" s="9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92">
        <v>-0.56272</v>
      </c>
      <c r="AS107">
        <v>-0.69577999999999995</v>
      </c>
      <c r="AT107">
        <v>0.44635999999999998</v>
      </c>
      <c r="AU107">
        <v>0</v>
      </c>
      <c r="AV107">
        <v>0</v>
      </c>
      <c r="AW107" s="93">
        <v>0</v>
      </c>
    </row>
    <row r="108" spans="7:49">
      <c r="G108" s="92"/>
      <c r="R108" s="93"/>
      <c r="U108" s="92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-1.984102399807397E-7</v>
      </c>
      <c r="AB108">
        <v>3.5541811199690798E-7</v>
      </c>
      <c r="AC108">
        <v>0.28672089020825597</v>
      </c>
      <c r="AD108">
        <v>0</v>
      </c>
      <c r="AE108">
        <v>0</v>
      </c>
      <c r="AF108" s="93">
        <v>0</v>
      </c>
      <c r="AL108" s="9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92">
        <v>-5.4800000000000001E-2</v>
      </c>
      <c r="AS108">
        <v>-0.50738000000000005</v>
      </c>
      <c r="AT108">
        <v>-0.85997999999999997</v>
      </c>
      <c r="AU108">
        <v>0</v>
      </c>
      <c r="AV108">
        <v>0</v>
      </c>
      <c r="AW108" s="93">
        <v>0</v>
      </c>
    </row>
    <row r="109" spans="7:49">
      <c r="G109" s="92"/>
      <c r="R109" s="93"/>
      <c r="U109" s="92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0.42357325184348205</v>
      </c>
      <c r="AE109">
        <v>-0.14210238461556401</v>
      </c>
      <c r="AF109" s="93">
        <v>-2.5596591681643986E-2</v>
      </c>
      <c r="AL109" s="9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92">
        <v>0</v>
      </c>
      <c r="AS109">
        <v>0</v>
      </c>
      <c r="AT109">
        <v>0</v>
      </c>
      <c r="AU109">
        <f t="array" ref="AU109:AW111">AH104:AJ106</f>
        <v>0.82482999999999995</v>
      </c>
      <c r="AV109">
        <v>-0.50838000000000005</v>
      </c>
      <c r="AW109" s="93">
        <v>0.24737999999999999</v>
      </c>
    </row>
    <row r="110" spans="7:49">
      <c r="G110" s="92"/>
      <c r="R110" s="93"/>
      <c r="U110" s="92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-0.14210238461556401</v>
      </c>
      <c r="AE110">
        <v>0.31494011195780397</v>
      </c>
      <c r="AF110" s="93">
        <v>-1.0367813039907983E-2</v>
      </c>
      <c r="AL110" s="9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92">
        <v>0</v>
      </c>
      <c r="AS110">
        <v>0</v>
      </c>
      <c r="AT110">
        <v>0</v>
      </c>
      <c r="AU110">
        <v>-0.56272</v>
      </c>
      <c r="AV110">
        <v>-0.69577999999999995</v>
      </c>
      <c r="AW110" s="93">
        <v>0.44635999999999998</v>
      </c>
    </row>
    <row r="111" spans="7:49">
      <c r="G111" s="94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6"/>
      <c r="U111" s="94">
        <v>0</v>
      </c>
      <c r="V111" s="95">
        <v>0</v>
      </c>
      <c r="W111" s="95">
        <v>0</v>
      </c>
      <c r="X111" s="95">
        <v>0</v>
      </c>
      <c r="Y111" s="95">
        <v>0</v>
      </c>
      <c r="Z111" s="95">
        <v>0</v>
      </c>
      <c r="AA111" s="95">
        <v>0</v>
      </c>
      <c r="AB111" s="95">
        <v>0</v>
      </c>
      <c r="AC111" s="95">
        <v>0</v>
      </c>
      <c r="AD111" s="95">
        <v>-2.5596591681643983E-2</v>
      </c>
      <c r="AE111" s="95">
        <v>-1.0367813039907997E-2</v>
      </c>
      <c r="AF111" s="96">
        <v>0.24341615697588401</v>
      </c>
      <c r="AL111" s="94">
        <v>0</v>
      </c>
      <c r="AM111" s="95">
        <v>0</v>
      </c>
      <c r="AN111" s="95">
        <v>0</v>
      </c>
      <c r="AO111" s="95">
        <v>0</v>
      </c>
      <c r="AP111" s="95">
        <v>0</v>
      </c>
      <c r="AQ111" s="95">
        <v>0</v>
      </c>
      <c r="AR111" s="94">
        <v>0</v>
      </c>
      <c r="AS111" s="95">
        <v>0</v>
      </c>
      <c r="AT111" s="95">
        <v>0</v>
      </c>
      <c r="AU111" s="95">
        <v>-5.4800000000000001E-2</v>
      </c>
      <c r="AV111" s="95">
        <v>-0.50738000000000005</v>
      </c>
      <c r="AW111" s="96">
        <v>-0.85997999999999997</v>
      </c>
    </row>
    <row r="113" spans="7:49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89">
        <v>4.7277280006460002E-3</v>
      </c>
      <c r="H114" s="90">
        <v>-2.928562390914E-3</v>
      </c>
      <c r="I114" s="90">
        <v>-3.5581598363479999E-3</v>
      </c>
      <c r="J114" s="90">
        <v>-3.5115118444519998E-3</v>
      </c>
      <c r="K114" s="90">
        <v>-3.0912537001380001E-3</v>
      </c>
      <c r="L114" s="91">
        <v>-1.4860276693439999E-3</v>
      </c>
      <c r="M114" s="90"/>
      <c r="N114" s="90"/>
      <c r="O114" s="90"/>
      <c r="P114" s="90"/>
      <c r="Q114" s="90"/>
      <c r="R114" s="91"/>
      <c r="U114" s="89">
        <f t="array" ref="U114:AF125">MMULT(MMULT(AL114:AW125,AY2:BJ13),TRANSPOSE(AL114:AW125))</f>
        <v>0.286718876430336</v>
      </c>
      <c r="V114" s="90">
        <v>1.3223526401651142E-7</v>
      </c>
      <c r="W114" s="90">
        <v>-8.6712729598786842E-7</v>
      </c>
      <c r="X114" s="90">
        <v>0</v>
      </c>
      <c r="Y114" s="90">
        <v>0</v>
      </c>
      <c r="Z114" s="91">
        <v>0</v>
      </c>
      <c r="AA114" s="90">
        <v>0</v>
      </c>
      <c r="AB114" s="90">
        <v>0</v>
      </c>
      <c r="AC114" s="90">
        <v>0</v>
      </c>
      <c r="AD114" s="90">
        <v>0</v>
      </c>
      <c r="AE114" s="90">
        <v>0</v>
      </c>
      <c r="AF114" s="91">
        <v>0</v>
      </c>
      <c r="AH114" s="89">
        <v>-0.82333000000000001</v>
      </c>
      <c r="AI114" s="90">
        <v>0.50968000000000002</v>
      </c>
      <c r="AJ114" s="91">
        <v>0.24970000000000001</v>
      </c>
      <c r="AL114" s="89">
        <f t="array" ref="AL114:AN116">AH114:AJ116</f>
        <v>-0.82333000000000001</v>
      </c>
      <c r="AM114" s="90">
        <v>0.50968000000000002</v>
      </c>
      <c r="AN114" s="90">
        <v>0.24970000000000001</v>
      </c>
      <c r="AO114" s="90">
        <v>0</v>
      </c>
      <c r="AP114" s="90">
        <v>0</v>
      </c>
      <c r="AQ114" s="91">
        <v>0</v>
      </c>
      <c r="AR114" s="90">
        <v>0</v>
      </c>
      <c r="AS114" s="90">
        <v>0</v>
      </c>
      <c r="AT114" s="90">
        <v>0</v>
      </c>
      <c r="AU114" s="90">
        <v>0</v>
      </c>
      <c r="AV114" s="90">
        <v>0</v>
      </c>
      <c r="AW114" s="91">
        <v>0</v>
      </c>
    </row>
    <row r="115" spans="7:49">
      <c r="G115" s="92">
        <v>-2.9271236354620001E-3</v>
      </c>
      <c r="H115">
        <v>2.8265575014199999E-4</v>
      </c>
      <c r="I115">
        <v>2.6398454040690001E-3</v>
      </c>
      <c r="J115">
        <v>2.6056899062660002E-3</v>
      </c>
      <c r="K115">
        <v>3.6629783688340001E-3</v>
      </c>
      <c r="L115" s="93">
        <v>2.0816794567630002E-3</v>
      </c>
      <c r="R115" s="93"/>
      <c r="U115" s="92">
        <v>1.3223526400957253E-7</v>
      </c>
      <c r="V115">
        <v>0.28672055136255997</v>
      </c>
      <c r="W115">
        <v>2.8206653440304708E-6</v>
      </c>
      <c r="X115">
        <v>0</v>
      </c>
      <c r="Y115">
        <v>0</v>
      </c>
      <c r="Z115" s="93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93">
        <v>0</v>
      </c>
      <c r="AH115" s="92">
        <v>0.56462000000000001</v>
      </c>
      <c r="AI115">
        <v>0.69081000000000004</v>
      </c>
      <c r="AJ115" s="93">
        <v>0.45165</v>
      </c>
      <c r="AL115" s="92">
        <v>0.56462000000000001</v>
      </c>
      <c r="AM115">
        <v>0.69081000000000004</v>
      </c>
      <c r="AN115">
        <v>0.45165</v>
      </c>
      <c r="AO115">
        <v>0</v>
      </c>
      <c r="AP115">
        <v>0</v>
      </c>
      <c r="AQ115" s="93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93">
        <v>0</v>
      </c>
    </row>
    <row r="116" spans="7:49">
      <c r="G116" s="92">
        <v>-3.5488281658980002E-3</v>
      </c>
      <c r="H116">
        <v>2.6333814639589999E-3</v>
      </c>
      <c r="I116">
        <v>1.359656241047E-3</v>
      </c>
      <c r="J116">
        <v>4.7787255185999998E-4</v>
      </c>
      <c r="K116">
        <v>1.024801415574E-3</v>
      </c>
      <c r="L116" s="93">
        <v>-5.0099289740099999E-4</v>
      </c>
      <c r="R116" s="93"/>
      <c r="U116" s="92">
        <v>-8.6712729600174621E-7</v>
      </c>
      <c r="V116">
        <v>2.8206653440304708E-6</v>
      </c>
      <c r="W116">
        <v>0.28672181728870394</v>
      </c>
      <c r="X116">
        <v>0</v>
      </c>
      <c r="Y116">
        <v>0</v>
      </c>
      <c r="Z116" s="93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93">
        <v>0</v>
      </c>
      <c r="AH116" s="94">
        <v>5.7709999999999997E-2</v>
      </c>
      <c r="AI116" s="95">
        <v>0.51285000000000003</v>
      </c>
      <c r="AJ116" s="96">
        <v>-0.85653999999999997</v>
      </c>
      <c r="AL116" s="92">
        <v>5.7709999999999997E-2</v>
      </c>
      <c r="AM116">
        <v>0.51285000000000003</v>
      </c>
      <c r="AN116">
        <v>-0.85653999999999997</v>
      </c>
      <c r="AO116">
        <v>0</v>
      </c>
      <c r="AP116">
        <v>0</v>
      </c>
      <c r="AQ116" s="93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93">
        <v>0</v>
      </c>
    </row>
    <row r="117" spans="7:49">
      <c r="G117" s="92">
        <v>3.4970925508799999E-3</v>
      </c>
      <c r="H117">
        <v>-2.6081702937270001E-3</v>
      </c>
      <c r="I117">
        <v>-4.91470835867E-4</v>
      </c>
      <c r="J117">
        <v>7.5126327204600005E-4</v>
      </c>
      <c r="K117">
        <v>5.9843190583699999E-4</v>
      </c>
      <c r="L117" s="93">
        <v>-5.6412789773500004E-4</v>
      </c>
      <c r="R117" s="93"/>
      <c r="U117" s="92">
        <v>0</v>
      </c>
      <c r="V117">
        <v>0</v>
      </c>
      <c r="W117">
        <v>0</v>
      </c>
      <c r="X117">
        <v>0.422847002887278</v>
      </c>
      <c r="Y117">
        <v>-0.14220637974417202</v>
      </c>
      <c r="Z117" s="93">
        <v>-2.6394144833625992E-2</v>
      </c>
      <c r="AA117">
        <v>0</v>
      </c>
      <c r="AB117">
        <v>0</v>
      </c>
      <c r="AC117">
        <v>0</v>
      </c>
      <c r="AD117">
        <v>0</v>
      </c>
      <c r="AE117">
        <v>0</v>
      </c>
      <c r="AF117" s="93">
        <v>0</v>
      </c>
      <c r="AL117" s="92">
        <v>0</v>
      </c>
      <c r="AM117">
        <v>0</v>
      </c>
      <c r="AN117">
        <v>0</v>
      </c>
      <c r="AO117">
        <f t="array" ref="AO117:AQ119">AH114:AJ116</f>
        <v>-0.82333000000000001</v>
      </c>
      <c r="AP117">
        <v>0.50968000000000002</v>
      </c>
      <c r="AQ117" s="93">
        <v>0.24970000000000001</v>
      </c>
      <c r="AR117">
        <v>0</v>
      </c>
      <c r="AS117">
        <v>0</v>
      </c>
      <c r="AT117">
        <v>0</v>
      </c>
      <c r="AU117">
        <v>0</v>
      </c>
      <c r="AV117">
        <v>0</v>
      </c>
      <c r="AW117" s="93">
        <v>0</v>
      </c>
    </row>
    <row r="118" spans="7:49">
      <c r="G118" s="92">
        <v>3.0974454598340002E-3</v>
      </c>
      <c r="H118">
        <v>-3.6588980949340002E-3</v>
      </c>
      <c r="I118">
        <v>-1.0135755149579999E-3</v>
      </c>
      <c r="J118">
        <v>5.9279188887000002E-4</v>
      </c>
      <c r="K118">
        <v>-1.708931024697E-3</v>
      </c>
      <c r="L118" s="93">
        <v>4.2882196293519996E-3</v>
      </c>
      <c r="R118" s="93"/>
      <c r="U118" s="92">
        <v>0</v>
      </c>
      <c r="V118">
        <v>0</v>
      </c>
      <c r="W118">
        <v>0</v>
      </c>
      <c r="X118">
        <v>-0.142206379744172</v>
      </c>
      <c r="Y118">
        <v>0.31587282537532302</v>
      </c>
      <c r="Z118" s="93">
        <v>-9.966893554540987E-3</v>
      </c>
      <c r="AA118">
        <v>0</v>
      </c>
      <c r="AB118">
        <v>0</v>
      </c>
      <c r="AC118">
        <v>0</v>
      </c>
      <c r="AD118">
        <v>0</v>
      </c>
      <c r="AE118">
        <v>0</v>
      </c>
      <c r="AF118" s="93">
        <v>0</v>
      </c>
      <c r="AH118" s="89">
        <v>0.82333999999999996</v>
      </c>
      <c r="AI118" s="90">
        <v>-0.50946000000000002</v>
      </c>
      <c r="AJ118" s="91">
        <v>0.25012000000000001</v>
      </c>
      <c r="AL118" s="92">
        <v>0</v>
      </c>
      <c r="AM118">
        <v>0</v>
      </c>
      <c r="AN118">
        <v>0</v>
      </c>
      <c r="AO118">
        <v>0.56462000000000001</v>
      </c>
      <c r="AP118">
        <v>0.69081000000000004</v>
      </c>
      <c r="AQ118" s="93">
        <v>0.45165</v>
      </c>
      <c r="AR118">
        <v>0</v>
      </c>
      <c r="AS118">
        <v>0</v>
      </c>
      <c r="AT118">
        <v>0</v>
      </c>
      <c r="AU118">
        <v>0</v>
      </c>
      <c r="AV118">
        <v>0</v>
      </c>
      <c r="AW118" s="93">
        <v>0</v>
      </c>
    </row>
    <row r="119" spans="7:49">
      <c r="G119" s="94">
        <v>1.49122205095E-3</v>
      </c>
      <c r="H119" s="95">
        <v>-2.0843204751420001E-3</v>
      </c>
      <c r="I119" s="95">
        <v>5.0222368612599998E-4</v>
      </c>
      <c r="J119" s="95">
        <v>-5.7538662703799997E-4</v>
      </c>
      <c r="K119" s="95">
        <v>4.2963232544149998E-3</v>
      </c>
      <c r="L119" s="96">
        <v>-1.152316533703E-3</v>
      </c>
      <c r="R119" s="93"/>
      <c r="U119" s="94">
        <v>0</v>
      </c>
      <c r="V119" s="95">
        <v>0</v>
      </c>
      <c r="W119" s="95">
        <v>0</v>
      </c>
      <c r="X119" s="95">
        <v>-2.6394144833625996E-2</v>
      </c>
      <c r="Y119" s="95">
        <v>-9.966893554540987E-3</v>
      </c>
      <c r="Z119" s="96">
        <v>0.24321049595583297</v>
      </c>
      <c r="AA119">
        <v>0</v>
      </c>
      <c r="AB119">
        <v>0</v>
      </c>
      <c r="AC119">
        <v>0</v>
      </c>
      <c r="AD119">
        <v>0</v>
      </c>
      <c r="AE119">
        <v>0</v>
      </c>
      <c r="AF119" s="93">
        <v>0</v>
      </c>
      <c r="AH119" s="92">
        <v>-0.56464000000000003</v>
      </c>
      <c r="AI119">
        <v>-0.69064999999999999</v>
      </c>
      <c r="AJ119" s="93">
        <v>0.45186999999999999</v>
      </c>
      <c r="AL119" s="94">
        <v>0</v>
      </c>
      <c r="AM119" s="95">
        <v>0</v>
      </c>
      <c r="AN119" s="95">
        <v>0</v>
      </c>
      <c r="AO119" s="95">
        <v>5.7709999999999997E-2</v>
      </c>
      <c r="AP119" s="95">
        <v>0.51285000000000003</v>
      </c>
      <c r="AQ119" s="96">
        <v>-0.85653999999999997</v>
      </c>
      <c r="AR119">
        <v>0</v>
      </c>
      <c r="AS119">
        <v>0</v>
      </c>
      <c r="AT119">
        <v>0</v>
      </c>
      <c r="AU119">
        <v>0</v>
      </c>
      <c r="AV119">
        <v>0</v>
      </c>
      <c r="AW119" s="93">
        <v>0</v>
      </c>
    </row>
    <row r="120" spans="7:49">
      <c r="G120" s="92"/>
      <c r="R120" s="93"/>
      <c r="U120" s="92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0.28671950156595194</v>
      </c>
      <c r="AB120">
        <v>-2.9888266239799788E-6</v>
      </c>
      <c r="AC120">
        <v>1.0499112959999612E-6</v>
      </c>
      <c r="AD120">
        <v>0</v>
      </c>
      <c r="AE120">
        <v>0</v>
      </c>
      <c r="AF120" s="93">
        <v>0</v>
      </c>
      <c r="AH120" s="94">
        <v>-5.7459999999999997E-2</v>
      </c>
      <c r="AI120" s="95">
        <v>-0.51327</v>
      </c>
      <c r="AJ120" s="96">
        <v>-0.85629999999999995</v>
      </c>
      <c r="AL120" s="9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89">
        <f t="array" ref="AR120:AT122">AH118:AJ120</f>
        <v>0.82333999999999996</v>
      </c>
      <c r="AS120" s="90">
        <v>-0.50946000000000002</v>
      </c>
      <c r="AT120" s="90">
        <v>0.25012000000000001</v>
      </c>
      <c r="AU120" s="90">
        <v>0</v>
      </c>
      <c r="AV120" s="90">
        <v>0</v>
      </c>
      <c r="AW120" s="91">
        <v>0</v>
      </c>
    </row>
    <row r="121" spans="7:49">
      <c r="G121" s="92"/>
      <c r="R121" s="93"/>
      <c r="U121" s="92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-2.9888266240007955E-6</v>
      </c>
      <c r="AB121">
        <v>0.28672064483327997</v>
      </c>
      <c r="AC121">
        <v>-6.1389619199214707E-7</v>
      </c>
      <c r="AD121">
        <v>0</v>
      </c>
      <c r="AE121">
        <v>0</v>
      </c>
      <c r="AF121" s="93">
        <v>0</v>
      </c>
      <c r="AH121" s="94"/>
      <c r="AI121" s="95"/>
      <c r="AJ121" s="96"/>
      <c r="AL121" s="9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92">
        <v>-0.56464000000000003</v>
      </c>
      <c r="AS121">
        <v>-0.69064999999999999</v>
      </c>
      <c r="AT121">
        <v>0.45186999999999999</v>
      </c>
      <c r="AU121">
        <v>0</v>
      </c>
      <c r="AV121">
        <v>0</v>
      </c>
      <c r="AW121" s="93">
        <v>0</v>
      </c>
    </row>
    <row r="122" spans="7:49">
      <c r="G122" s="92"/>
      <c r="R122" s="93"/>
      <c r="U122" s="9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1.0499112959999612E-6</v>
      </c>
      <c r="AB122">
        <v>-6.1389619200602485E-7</v>
      </c>
      <c r="AC122">
        <v>0.28671926441983997</v>
      </c>
      <c r="AD122">
        <v>0</v>
      </c>
      <c r="AE122">
        <v>0</v>
      </c>
      <c r="AF122" s="93">
        <v>0</v>
      </c>
      <c r="AL122" s="9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92">
        <v>-5.7459999999999997E-2</v>
      </c>
      <c r="AS122">
        <v>-0.51327</v>
      </c>
      <c r="AT122">
        <v>-0.85629999999999995</v>
      </c>
      <c r="AU122">
        <v>0</v>
      </c>
      <c r="AV122">
        <v>0</v>
      </c>
      <c r="AW122" s="93">
        <v>0</v>
      </c>
    </row>
    <row r="123" spans="7:49">
      <c r="G123" s="92"/>
      <c r="R123" s="93"/>
      <c r="U123" s="92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0.42286373825331602</v>
      </c>
      <c r="AE123">
        <v>-0.14220276752941799</v>
      </c>
      <c r="AF123" s="93">
        <v>-2.6343142506957996E-2</v>
      </c>
      <c r="AL123" s="9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92">
        <v>0</v>
      </c>
      <c r="AS123">
        <v>0</v>
      </c>
      <c r="AT123">
        <v>0</v>
      </c>
      <c r="AU123">
        <f t="array" ref="AU123:AW125">AH118:AJ120</f>
        <v>0.82333999999999996</v>
      </c>
      <c r="AV123">
        <v>-0.50946000000000002</v>
      </c>
      <c r="AW123" s="93">
        <v>0.25012000000000001</v>
      </c>
    </row>
    <row r="124" spans="7:49">
      <c r="G124" s="92"/>
      <c r="R124" s="93"/>
      <c r="U124" s="92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-0.14220276752941799</v>
      </c>
      <c r="AE124">
        <v>0.31589054647949105</v>
      </c>
      <c r="AF124" s="93">
        <v>-1.0018155761466974E-2</v>
      </c>
      <c r="AL124" s="9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92">
        <v>0</v>
      </c>
      <c r="AS124">
        <v>0</v>
      </c>
      <c r="AT124">
        <v>0</v>
      </c>
      <c r="AU124">
        <v>-0.56464000000000003</v>
      </c>
      <c r="AV124">
        <v>-0.69064999999999999</v>
      </c>
      <c r="AW124" s="93">
        <v>0.45186999999999999</v>
      </c>
    </row>
    <row r="125" spans="7:49">
      <c r="G125" s="94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6"/>
      <c r="U125" s="94">
        <v>0</v>
      </c>
      <c r="V125" s="95">
        <v>0</v>
      </c>
      <c r="W125" s="95">
        <v>0</v>
      </c>
      <c r="X125" s="95">
        <v>0</v>
      </c>
      <c r="Y125" s="95">
        <v>0</v>
      </c>
      <c r="Z125" s="95">
        <v>0</v>
      </c>
      <c r="AA125" s="95">
        <v>0</v>
      </c>
      <c r="AB125" s="95">
        <v>0</v>
      </c>
      <c r="AC125" s="95">
        <v>0</v>
      </c>
      <c r="AD125" s="95">
        <v>-2.6343142506957982E-2</v>
      </c>
      <c r="AE125" s="95">
        <v>-1.0018155761466974E-2</v>
      </c>
      <c r="AF125" s="96">
        <v>0.24317788129874696</v>
      </c>
      <c r="AL125" s="94">
        <v>0</v>
      </c>
      <c r="AM125" s="95">
        <v>0</v>
      </c>
      <c r="AN125" s="95">
        <v>0</v>
      </c>
      <c r="AO125" s="95">
        <v>0</v>
      </c>
      <c r="AP125" s="95">
        <v>0</v>
      </c>
      <c r="AQ125" s="95">
        <v>0</v>
      </c>
      <c r="AR125" s="94">
        <v>0</v>
      </c>
      <c r="AS125" s="95">
        <v>0</v>
      </c>
      <c r="AT125" s="95">
        <v>0</v>
      </c>
      <c r="AU125" s="95">
        <v>-5.7459999999999997E-2</v>
      </c>
      <c r="AV125" s="95">
        <v>-0.51327</v>
      </c>
      <c r="AW125" s="96">
        <v>-0.85629999999999995</v>
      </c>
    </row>
    <row r="127" spans="7:49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89">
        <v>-0.10607381672247899</v>
      </c>
      <c r="H128" s="90">
        <v>-6.7885122173043003E-2</v>
      </c>
      <c r="I128" s="90">
        <v>-8.5870474271846006E-2</v>
      </c>
      <c r="J128" s="90">
        <v>4.6506873373041997E-2</v>
      </c>
      <c r="K128" s="90">
        <v>0.11816932776132</v>
      </c>
      <c r="L128" s="91">
        <v>-0.15040970140372101</v>
      </c>
      <c r="M128" s="90"/>
      <c r="N128" s="90"/>
      <c r="O128" s="90"/>
      <c r="P128" s="90"/>
      <c r="Q128" s="90"/>
      <c r="R128" s="91"/>
      <c r="U128" s="89">
        <f t="array" ref="U128:AF139">MMULT(MMULT(AL128:AW139,AY2:BJ13),TRANSPOSE(AL128:AW139))</f>
        <v>0.28671850403839994</v>
      </c>
      <c r="V128" s="90">
        <v>-9.3209804801624996E-7</v>
      </c>
      <c r="W128" s="90">
        <v>1.1859599359995143E-6</v>
      </c>
      <c r="X128" s="90">
        <v>0</v>
      </c>
      <c r="Y128" s="90">
        <v>0</v>
      </c>
      <c r="Z128" s="91">
        <v>0</v>
      </c>
      <c r="AA128" s="90">
        <v>0</v>
      </c>
      <c r="AB128" s="90">
        <v>0</v>
      </c>
      <c r="AC128" s="90">
        <v>0</v>
      </c>
      <c r="AD128" s="90">
        <v>0</v>
      </c>
      <c r="AE128" s="90">
        <v>0</v>
      </c>
      <c r="AF128" s="91">
        <v>0</v>
      </c>
      <c r="AH128" s="81">
        <v>-0.82413999999999998</v>
      </c>
      <c r="AI128" s="82">
        <v>0.50897999999999999</v>
      </c>
      <c r="AJ128" s="83">
        <v>0.24845</v>
      </c>
      <c r="AL128" s="89">
        <f t="array" ref="AL128:AN130">AH128:AJ130</f>
        <v>-0.82413999999999998</v>
      </c>
      <c r="AM128" s="90">
        <v>0.50897999999999999</v>
      </c>
      <c r="AN128" s="90">
        <v>0.24845</v>
      </c>
      <c r="AO128" s="90">
        <v>0</v>
      </c>
      <c r="AP128" s="90">
        <v>0</v>
      </c>
      <c r="AQ128" s="91">
        <v>0</v>
      </c>
      <c r="AR128" s="90">
        <v>0</v>
      </c>
      <c r="AS128" s="90">
        <v>0</v>
      </c>
      <c r="AT128" s="90">
        <v>0</v>
      </c>
      <c r="AU128" s="90">
        <v>0</v>
      </c>
      <c r="AV128" s="90">
        <v>0</v>
      </c>
      <c r="AW128" s="91">
        <v>0</v>
      </c>
    </row>
    <row r="129" spans="7:49">
      <c r="G129" s="92">
        <v>-6.7771281709765999E-2</v>
      </c>
      <c r="H129">
        <v>-0.23033650936071801</v>
      </c>
      <c r="I129">
        <v>-0.287035364283244</v>
      </c>
      <c r="J129">
        <v>0.24014782682865299</v>
      </c>
      <c r="K129">
        <v>0.18452962997090899</v>
      </c>
      <c r="L129" s="93">
        <v>-0.165168534265348</v>
      </c>
      <c r="R129" s="93"/>
      <c r="U129" s="92">
        <v>-9.3209804799543328E-7</v>
      </c>
      <c r="V129">
        <v>0.28671855315353595</v>
      </c>
      <c r="W129">
        <v>1.1244584960101722E-6</v>
      </c>
      <c r="X129">
        <v>0</v>
      </c>
      <c r="Y129">
        <v>0</v>
      </c>
      <c r="Z129" s="93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93">
        <v>0</v>
      </c>
      <c r="AH129" s="84">
        <v>0.56359000000000004</v>
      </c>
      <c r="AI129" s="14">
        <v>0.69343999999999995</v>
      </c>
      <c r="AJ129" s="85">
        <v>0.44889000000000001</v>
      </c>
      <c r="AL129" s="92">
        <v>0.56359000000000004</v>
      </c>
      <c r="AM129">
        <v>0.69343999999999995</v>
      </c>
      <c r="AN129">
        <v>0.44889000000000001</v>
      </c>
      <c r="AO129">
        <v>0</v>
      </c>
      <c r="AP129">
        <v>0</v>
      </c>
      <c r="AQ129" s="93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93">
        <v>0</v>
      </c>
    </row>
    <row r="130" spans="7:49">
      <c r="G130" s="92">
        <v>-8.5894235640148003E-2</v>
      </c>
      <c r="H130">
        <v>-0.28697822991712002</v>
      </c>
      <c r="I130">
        <v>-0.35653202038750198</v>
      </c>
      <c r="J130">
        <v>0.279118011715355</v>
      </c>
      <c r="K130">
        <v>0.21724862211485499</v>
      </c>
      <c r="L130" s="93">
        <v>-0.19885906508232601</v>
      </c>
      <c r="R130" s="93"/>
      <c r="U130" s="92">
        <v>1.1859599360064532E-6</v>
      </c>
      <c r="V130">
        <v>1.1244584959962944E-6</v>
      </c>
      <c r="W130">
        <v>0.28672046993407996</v>
      </c>
      <c r="X130">
        <v>0</v>
      </c>
      <c r="Y130">
        <v>0</v>
      </c>
      <c r="Z130" s="93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93">
        <v>0</v>
      </c>
      <c r="AH130" s="73">
        <v>5.6189999999999997E-2</v>
      </c>
      <c r="AI130" s="86">
        <v>0.50997999999999999</v>
      </c>
      <c r="AJ130" s="87">
        <v>-0.85834999999999995</v>
      </c>
      <c r="AL130" s="92">
        <v>5.6189999999999997E-2</v>
      </c>
      <c r="AM130">
        <v>0.50997999999999999</v>
      </c>
      <c r="AN130">
        <v>-0.85834999999999995</v>
      </c>
      <c r="AO130">
        <v>0</v>
      </c>
      <c r="AP130">
        <v>0</v>
      </c>
      <c r="AQ130" s="93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93">
        <v>0</v>
      </c>
    </row>
    <row r="131" spans="7:49">
      <c r="G131" s="92">
        <v>-4.6360725379736997E-2</v>
      </c>
      <c r="H131">
        <v>-0.239701999793903</v>
      </c>
      <c r="I131">
        <v>-0.27845022416446702</v>
      </c>
      <c r="J131">
        <v>0.18755950175161901</v>
      </c>
      <c r="K131">
        <v>0.15317678004927299</v>
      </c>
      <c r="L131" s="93">
        <v>-0.12214857800904499</v>
      </c>
      <c r="R131" s="93"/>
      <c r="U131" s="92">
        <v>0</v>
      </c>
      <c r="V131">
        <v>0</v>
      </c>
      <c r="W131">
        <v>0</v>
      </c>
      <c r="X131">
        <v>0.423239228331732</v>
      </c>
      <c r="Y131">
        <v>-0.14214814649393204</v>
      </c>
      <c r="Z131" s="93">
        <v>-2.5975718155831995E-2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93">
        <v>0</v>
      </c>
      <c r="AH131" s="14"/>
      <c r="AI131" s="14"/>
      <c r="AJ131" s="14"/>
      <c r="AL131" s="92">
        <v>0</v>
      </c>
      <c r="AM131">
        <v>0</v>
      </c>
      <c r="AN131">
        <v>0</v>
      </c>
      <c r="AO131">
        <f t="array" ref="AO131:AQ133">AH128:AJ130</f>
        <v>-0.82413999999999998</v>
      </c>
      <c r="AP131">
        <v>0.50897999999999999</v>
      </c>
      <c r="AQ131" s="93">
        <v>0.24845</v>
      </c>
      <c r="AR131">
        <v>0</v>
      </c>
      <c r="AS131">
        <v>0</v>
      </c>
      <c r="AT131">
        <v>0</v>
      </c>
      <c r="AU131">
        <v>0</v>
      </c>
      <c r="AV131">
        <v>0</v>
      </c>
      <c r="AW131" s="93">
        <v>0</v>
      </c>
    </row>
    <row r="132" spans="7:49">
      <c r="G132" s="92">
        <v>-0.11822974238072199</v>
      </c>
      <c r="H132">
        <v>-0.18403639953380399</v>
      </c>
      <c r="I132">
        <v>-0.217460199737009</v>
      </c>
      <c r="J132">
        <v>0.154271981423273</v>
      </c>
      <c r="K132">
        <v>4.4320195364669003E-2</v>
      </c>
      <c r="L132" s="93">
        <v>-0.11090140705153</v>
      </c>
      <c r="R132" s="93"/>
      <c r="U132" s="92">
        <v>0</v>
      </c>
      <c r="V132">
        <v>0</v>
      </c>
      <c r="W132">
        <v>0</v>
      </c>
      <c r="X132">
        <v>-0.14214814649393204</v>
      </c>
      <c r="Y132">
        <v>0.31537033266359799</v>
      </c>
      <c r="Z132" s="93">
        <v>-1.0178403172217992E-2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93">
        <v>0</v>
      </c>
      <c r="AH132" s="81">
        <v>-0.82423000000000002</v>
      </c>
      <c r="AI132" s="82">
        <v>0.50917000000000001</v>
      </c>
      <c r="AJ132" s="83">
        <v>0.24776999999999999</v>
      </c>
      <c r="AL132" s="92">
        <v>0</v>
      </c>
      <c r="AM132">
        <v>0</v>
      </c>
      <c r="AN132">
        <v>0</v>
      </c>
      <c r="AO132">
        <v>0.56359000000000004</v>
      </c>
      <c r="AP132">
        <v>0.69343999999999995</v>
      </c>
      <c r="AQ132" s="93">
        <v>0.44889000000000001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93">
        <v>0</v>
      </c>
    </row>
    <row r="133" spans="7:49">
      <c r="G133" s="94">
        <v>0.14997866673603399</v>
      </c>
      <c r="H133" s="95">
        <v>0.16473592531063999</v>
      </c>
      <c r="I133" s="95">
        <v>0.19836228817201901</v>
      </c>
      <c r="J133" s="95">
        <v>-0.12233541634037701</v>
      </c>
      <c r="K133" s="95">
        <v>-0.11051948087574499</v>
      </c>
      <c r="L133" s="96">
        <v>0.17339826943605599</v>
      </c>
      <c r="R133" s="93"/>
      <c r="U133" s="94">
        <v>0</v>
      </c>
      <c r="V133" s="95">
        <v>0</v>
      </c>
      <c r="W133" s="95">
        <v>0</v>
      </c>
      <c r="X133" s="95">
        <v>-2.5975718155832002E-2</v>
      </c>
      <c r="Y133" s="95">
        <v>-1.0178403172217992E-2</v>
      </c>
      <c r="Z133" s="96">
        <v>0.24331766759076198</v>
      </c>
      <c r="AA133">
        <v>0</v>
      </c>
      <c r="AB133">
        <v>0</v>
      </c>
      <c r="AC133">
        <v>0</v>
      </c>
      <c r="AD133">
        <v>0</v>
      </c>
      <c r="AE133">
        <v>0</v>
      </c>
      <c r="AF133" s="93">
        <v>0</v>
      </c>
      <c r="AH133" s="84">
        <v>0.56345000000000001</v>
      </c>
      <c r="AI133" s="14">
        <v>0.69399</v>
      </c>
      <c r="AJ133" s="85">
        <v>0.44823000000000002</v>
      </c>
      <c r="AL133" s="94">
        <v>0</v>
      </c>
      <c r="AM133" s="95">
        <v>0</v>
      </c>
      <c r="AN133" s="95">
        <v>0</v>
      </c>
      <c r="AO133" s="95">
        <v>5.6189999999999997E-2</v>
      </c>
      <c r="AP133" s="95">
        <v>0.50997999999999999</v>
      </c>
      <c r="AQ133" s="96">
        <v>-0.85834999999999995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93">
        <v>0</v>
      </c>
    </row>
    <row r="134" spans="7:49">
      <c r="G134" s="92"/>
      <c r="R134" s="93"/>
      <c r="U134" s="92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0.28671975763558399</v>
      </c>
      <c r="AB134">
        <v>1.2735815679912332E-6</v>
      </c>
      <c r="AC134">
        <v>-5.3077606401719102E-7</v>
      </c>
      <c r="AD134">
        <v>0</v>
      </c>
      <c r="AE134">
        <v>0</v>
      </c>
      <c r="AF134" s="93">
        <v>0</v>
      </c>
      <c r="AH134" s="73">
        <v>5.6279999999999997E-2</v>
      </c>
      <c r="AI134" s="86">
        <v>0.50905</v>
      </c>
      <c r="AJ134" s="87">
        <v>-0.85889000000000004</v>
      </c>
      <c r="AL134" s="9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89">
        <f t="array" ref="AR134:AT136">AH132:AJ134</f>
        <v>-0.82423000000000002</v>
      </c>
      <c r="AS134" s="90">
        <v>0.50917000000000001</v>
      </c>
      <c r="AT134" s="90">
        <v>0.24776999999999999</v>
      </c>
      <c r="AU134" s="90">
        <v>0</v>
      </c>
      <c r="AV134" s="90">
        <v>0</v>
      </c>
      <c r="AW134" s="91">
        <v>0</v>
      </c>
    </row>
    <row r="135" spans="7:49">
      <c r="G135" s="92"/>
      <c r="R135" s="93"/>
      <c r="U135" s="92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1.273581568005111E-6</v>
      </c>
      <c r="AB135">
        <v>0.28672233834495997</v>
      </c>
      <c r="AC135">
        <v>1.8094325759943075E-6</v>
      </c>
      <c r="AD135">
        <v>0</v>
      </c>
      <c r="AE135">
        <v>0</v>
      </c>
      <c r="AF135" s="93">
        <v>0</v>
      </c>
      <c r="AH135" s="73"/>
      <c r="AI135" s="86"/>
      <c r="AJ135" s="87"/>
      <c r="AL135" s="9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92">
        <v>0.56345000000000001</v>
      </c>
      <c r="AS135">
        <v>0.69399</v>
      </c>
      <c r="AT135">
        <v>0.44823000000000002</v>
      </c>
      <c r="AU135">
        <v>0</v>
      </c>
      <c r="AV135">
        <v>0</v>
      </c>
      <c r="AW135" s="93">
        <v>0</v>
      </c>
    </row>
    <row r="136" spans="7:49">
      <c r="G136" s="92"/>
      <c r="R136" s="93"/>
      <c r="U136" s="92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-5.3077606400331323E-7</v>
      </c>
      <c r="AB136">
        <v>1.8094325759943075E-6</v>
      </c>
      <c r="AC136">
        <v>0.28671752646656001</v>
      </c>
      <c r="AD136">
        <v>0</v>
      </c>
      <c r="AE136">
        <v>0</v>
      </c>
      <c r="AF136" s="93">
        <v>0</v>
      </c>
      <c r="AL136" s="9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92">
        <v>5.6279999999999997E-2</v>
      </c>
      <c r="AS136">
        <v>0.50905</v>
      </c>
      <c r="AT136">
        <v>-0.85889000000000004</v>
      </c>
      <c r="AU136">
        <v>0</v>
      </c>
      <c r="AV136">
        <v>0</v>
      </c>
      <c r="AW136" s="93">
        <v>0</v>
      </c>
    </row>
    <row r="137" spans="7:49">
      <c r="G137" s="92"/>
      <c r="R137" s="93"/>
      <c r="U137" s="92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0.42326964186789701</v>
      </c>
      <c r="AE137">
        <v>-0.14215063469096903</v>
      </c>
      <c r="AF137" s="93">
        <v>-2.5978519318640994E-2</v>
      </c>
      <c r="AL137" s="9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92">
        <v>0</v>
      </c>
      <c r="AS137">
        <v>0</v>
      </c>
      <c r="AT137">
        <v>0</v>
      </c>
      <c r="AU137">
        <f t="array" ref="AU137:AW139">AH132:AJ134</f>
        <v>-0.82423000000000002</v>
      </c>
      <c r="AV137">
        <v>0.50917000000000001</v>
      </c>
      <c r="AW137" s="93">
        <v>0.24776999999999999</v>
      </c>
    </row>
    <row r="138" spans="7:49">
      <c r="G138" s="92"/>
      <c r="R138" s="93"/>
      <c r="U138" s="92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-0.14215063469096903</v>
      </c>
      <c r="AE138">
        <v>0.31529158799356904</v>
      </c>
      <c r="AF138" s="93">
        <v>-1.0147193627307011E-2</v>
      </c>
      <c r="AL138" s="9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92">
        <v>0</v>
      </c>
      <c r="AS138">
        <v>0</v>
      </c>
      <c r="AT138">
        <v>0</v>
      </c>
      <c r="AU138">
        <v>0.56345000000000001</v>
      </c>
      <c r="AV138">
        <v>0.69399</v>
      </c>
      <c r="AW138" s="93">
        <v>0.44823000000000002</v>
      </c>
    </row>
    <row r="139" spans="7:49">
      <c r="G139" s="94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6"/>
      <c r="U139" s="94">
        <v>0</v>
      </c>
      <c r="V139" s="95">
        <v>0</v>
      </c>
      <c r="W139" s="95">
        <v>0</v>
      </c>
      <c r="X139" s="95">
        <v>0</v>
      </c>
      <c r="Y139" s="95">
        <v>0</v>
      </c>
      <c r="Z139" s="95">
        <v>0</v>
      </c>
      <c r="AA139" s="95">
        <v>0</v>
      </c>
      <c r="AB139" s="95">
        <v>0</v>
      </c>
      <c r="AC139" s="95">
        <v>0</v>
      </c>
      <c r="AD139" s="95">
        <v>-2.5978519318641004E-2</v>
      </c>
      <c r="AE139" s="95">
        <v>-1.0147193627307011E-2</v>
      </c>
      <c r="AF139" s="96">
        <v>0.24336758937785904</v>
      </c>
      <c r="AL139" s="94">
        <v>0</v>
      </c>
      <c r="AM139" s="95">
        <v>0</v>
      </c>
      <c r="AN139" s="95">
        <v>0</v>
      </c>
      <c r="AO139" s="95">
        <v>0</v>
      </c>
      <c r="AP139" s="95">
        <v>0</v>
      </c>
      <c r="AQ139" s="95">
        <v>0</v>
      </c>
      <c r="AR139" s="94">
        <v>0</v>
      </c>
      <c r="AS139" s="95">
        <v>0</v>
      </c>
      <c r="AT139" s="95">
        <v>0</v>
      </c>
      <c r="AU139" s="95">
        <v>5.6279999999999997E-2</v>
      </c>
      <c r="AV139" s="95">
        <v>0.50905</v>
      </c>
      <c r="AW139" s="96">
        <v>-0.85889000000000004</v>
      </c>
    </row>
    <row r="141" spans="7:49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89">
        <v>-0.11692700904155</v>
      </c>
      <c r="H142" s="90">
        <v>-0.116603769912465</v>
      </c>
      <c r="I142" s="90">
        <v>1.7849730681674E-2</v>
      </c>
      <c r="J142" s="90">
        <v>-3.7469306809051001E-2</v>
      </c>
      <c r="K142" s="90">
        <v>-1.3914980642256001E-2</v>
      </c>
      <c r="L142" s="91">
        <v>-0.156658425595254</v>
      </c>
      <c r="M142" s="90"/>
      <c r="N142" s="90"/>
      <c r="O142" s="90"/>
      <c r="P142" s="90"/>
      <c r="Q142" s="90"/>
      <c r="R142" s="91"/>
      <c r="U142" s="89">
        <f t="array" ref="U142:AF153">MMULT(MMULT(AL142:AW153,AY2:BJ13),TRANSPOSE(AL142:AW153))</f>
        <v>0.28672126036377599</v>
      </c>
      <c r="V142" s="90">
        <v>-1.4983987200317683E-7</v>
      </c>
      <c r="W142" s="90">
        <v>1.6291430400550144E-7</v>
      </c>
      <c r="X142" s="90">
        <v>0</v>
      </c>
      <c r="Y142" s="90">
        <v>0</v>
      </c>
      <c r="Z142" s="91">
        <v>0</v>
      </c>
      <c r="AA142" s="90">
        <v>0</v>
      </c>
      <c r="AB142" s="90">
        <v>0</v>
      </c>
      <c r="AC142" s="90">
        <v>0</v>
      </c>
      <c r="AD142" s="90">
        <v>0</v>
      </c>
      <c r="AE142" s="90">
        <v>0</v>
      </c>
      <c r="AF142" s="91">
        <v>0</v>
      </c>
      <c r="AH142" s="81">
        <v>-0.82349000000000006</v>
      </c>
      <c r="AI142" s="82">
        <v>0.50941000000000003</v>
      </c>
      <c r="AJ142" s="83">
        <v>0.24973999999999999</v>
      </c>
      <c r="AL142" s="89">
        <f t="array" ref="AL142:AN144">AH142:AJ144</f>
        <v>-0.82349000000000006</v>
      </c>
      <c r="AM142" s="90">
        <v>0.50941000000000003</v>
      </c>
      <c r="AN142" s="90">
        <v>0.24973999999999999</v>
      </c>
      <c r="AO142" s="90">
        <v>0</v>
      </c>
      <c r="AP142" s="90">
        <v>0</v>
      </c>
      <c r="AQ142" s="91">
        <v>0</v>
      </c>
      <c r="AR142" s="90">
        <v>0</v>
      </c>
      <c r="AS142" s="90">
        <v>0</v>
      </c>
      <c r="AT142" s="90">
        <v>0</v>
      </c>
      <c r="AU142" s="90">
        <v>0</v>
      </c>
      <c r="AV142" s="90">
        <v>0</v>
      </c>
      <c r="AW142" s="91">
        <v>0</v>
      </c>
    </row>
    <row r="143" spans="7:49">
      <c r="G143" s="92">
        <v>-0.11657272788328001</v>
      </c>
      <c r="H143">
        <v>-0.28502867794895398</v>
      </c>
      <c r="I143">
        <v>0.10269657333054399</v>
      </c>
      <c r="J143">
        <v>-0.24640872458561999</v>
      </c>
      <c r="K143">
        <v>-1.2504141006192E-2</v>
      </c>
      <c r="L143" s="93">
        <v>-0.204761284033256</v>
      </c>
      <c r="R143" s="93"/>
      <c r="U143" s="92">
        <v>-1.4983987197542126E-7</v>
      </c>
      <c r="V143">
        <v>0.28671851203788801</v>
      </c>
      <c r="W143">
        <v>2.336768000071876E-7</v>
      </c>
      <c r="X143">
        <v>0</v>
      </c>
      <c r="Y143">
        <v>0</v>
      </c>
      <c r="Z143" s="9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93">
        <v>0</v>
      </c>
      <c r="AH143" s="84">
        <v>0.56462000000000001</v>
      </c>
      <c r="AI143" s="14">
        <v>0.69288000000000005</v>
      </c>
      <c r="AJ143" s="85">
        <v>0.44846000000000003</v>
      </c>
      <c r="AL143" s="92">
        <v>0.56462000000000001</v>
      </c>
      <c r="AM143">
        <v>0.69288000000000005</v>
      </c>
      <c r="AN143">
        <v>0.44846000000000003</v>
      </c>
      <c r="AO143">
        <v>0</v>
      </c>
      <c r="AP143">
        <v>0</v>
      </c>
      <c r="AQ143" s="9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93">
        <v>0</v>
      </c>
    </row>
    <row r="144" spans="7:49">
      <c r="G144" s="92">
        <v>1.7824746655092E-2</v>
      </c>
      <c r="H144">
        <v>0.102766867986873</v>
      </c>
      <c r="I144">
        <v>-6.2903509037562005E-2</v>
      </c>
      <c r="J144">
        <v>0.126517638618143</v>
      </c>
      <c r="K144">
        <v>-4.5175870166820099E-3</v>
      </c>
      <c r="L144" s="93">
        <v>3.2946163638897998E-2</v>
      </c>
      <c r="R144" s="93"/>
      <c r="U144" s="92">
        <v>1.6291430400550144E-7</v>
      </c>
      <c r="V144">
        <v>2.3367680002106539E-7</v>
      </c>
      <c r="W144">
        <v>0.28671822354022397</v>
      </c>
      <c r="X144">
        <v>0</v>
      </c>
      <c r="Y144">
        <v>0</v>
      </c>
      <c r="Z144" s="93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93">
        <v>0</v>
      </c>
      <c r="AH144" s="73">
        <v>5.5410000000000001E-2</v>
      </c>
      <c r="AI144" s="86">
        <v>0.51031000000000004</v>
      </c>
      <c r="AJ144" s="87">
        <v>-0.85819999999999996</v>
      </c>
      <c r="AL144" s="92">
        <v>5.5410000000000001E-2</v>
      </c>
      <c r="AM144">
        <v>0.51031000000000004</v>
      </c>
      <c r="AN144">
        <v>-0.85819999999999996</v>
      </c>
      <c r="AO144">
        <v>0</v>
      </c>
      <c r="AP144">
        <v>0</v>
      </c>
      <c r="AQ144" s="93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93">
        <v>0</v>
      </c>
    </row>
    <row r="145" spans="7:49">
      <c r="G145" s="92">
        <v>3.7507904666349998E-2</v>
      </c>
      <c r="H145">
        <v>0.24646342502058599</v>
      </c>
      <c r="I145">
        <v>-0.126421452868513</v>
      </c>
      <c r="J145">
        <v>0.296040308334314</v>
      </c>
      <c r="K145">
        <v>-8.1091257723000607E-3</v>
      </c>
      <c r="L145" s="93">
        <v>9.6544190658803999E-2</v>
      </c>
      <c r="R145" s="93"/>
      <c r="U145" s="92">
        <v>0</v>
      </c>
      <c r="V145">
        <v>0</v>
      </c>
      <c r="W145">
        <v>0</v>
      </c>
      <c r="X145">
        <v>0.42293371306599309</v>
      </c>
      <c r="Y145">
        <v>-0.14227633077753199</v>
      </c>
      <c r="Z145" s="93">
        <v>-2.5816399413772985E-2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93">
        <v>0</v>
      </c>
      <c r="AH145" s="14"/>
      <c r="AI145" s="14"/>
      <c r="AJ145" s="14"/>
      <c r="AL145" s="92">
        <v>0</v>
      </c>
      <c r="AM145">
        <v>0</v>
      </c>
      <c r="AN145">
        <v>0</v>
      </c>
      <c r="AO145">
        <f t="array" ref="AO145:AQ147">AH142:AJ144</f>
        <v>-0.82349000000000006</v>
      </c>
      <c r="AP145">
        <v>0.50941000000000003</v>
      </c>
      <c r="AQ145" s="93">
        <v>0.24973999999999999</v>
      </c>
      <c r="AR145">
        <v>0</v>
      </c>
      <c r="AS145">
        <v>0</v>
      </c>
      <c r="AT145">
        <v>0</v>
      </c>
      <c r="AU145">
        <v>0</v>
      </c>
      <c r="AV145">
        <v>0</v>
      </c>
      <c r="AW145" s="93">
        <v>0</v>
      </c>
    </row>
    <row r="146" spans="7:49">
      <c r="G146" s="92">
        <v>1.3788098441242E-2</v>
      </c>
      <c r="H146">
        <v>1.241807633319E-2</v>
      </c>
      <c r="I146">
        <v>4.2626678012180003E-3</v>
      </c>
      <c r="J146">
        <v>-7.8248741319859906E-3</v>
      </c>
      <c r="K146">
        <v>-1.7045647335444E-2</v>
      </c>
      <c r="L146" s="93">
        <v>-2.8225400432246001E-2</v>
      </c>
      <c r="R146" s="93"/>
      <c r="U146" s="92">
        <v>0</v>
      </c>
      <c r="V146">
        <v>0</v>
      </c>
      <c r="W146">
        <v>0</v>
      </c>
      <c r="X146">
        <v>-0.14227633077753199</v>
      </c>
      <c r="Y146">
        <v>0.31572031583474403</v>
      </c>
      <c r="Z146" s="93">
        <v>-1.0277978853955996E-2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93">
        <v>0</v>
      </c>
      <c r="AH146" s="81">
        <v>-0.82347000000000004</v>
      </c>
      <c r="AI146" s="82">
        <v>0.50944999999999996</v>
      </c>
      <c r="AJ146" s="83">
        <v>0.24972</v>
      </c>
      <c r="AL146" s="92">
        <v>0</v>
      </c>
      <c r="AM146">
        <v>0</v>
      </c>
      <c r="AN146">
        <v>0</v>
      </c>
      <c r="AO146">
        <v>0.56462000000000001</v>
      </c>
      <c r="AP146">
        <v>0.69288000000000005</v>
      </c>
      <c r="AQ146" s="93">
        <v>0.44846000000000003</v>
      </c>
      <c r="AR146">
        <v>0</v>
      </c>
      <c r="AS146">
        <v>0</v>
      </c>
      <c r="AT146">
        <v>0</v>
      </c>
      <c r="AU146">
        <v>0</v>
      </c>
      <c r="AV146">
        <v>0</v>
      </c>
      <c r="AW146" s="93">
        <v>0</v>
      </c>
    </row>
    <row r="147" spans="7:49">
      <c r="G147" s="94">
        <v>0.15643187242079601</v>
      </c>
      <c r="H147" s="95">
        <v>0.20452296875213399</v>
      </c>
      <c r="I147" s="95">
        <v>-3.2972338051469E-2</v>
      </c>
      <c r="J147" s="95">
        <v>9.6433252737138E-2</v>
      </c>
      <c r="K147" s="95">
        <v>-2.7991646356314001E-2</v>
      </c>
      <c r="L147" s="96">
        <v>0.10106554477497399</v>
      </c>
      <c r="R147" s="93"/>
      <c r="U147" s="94">
        <v>0</v>
      </c>
      <c r="V147" s="95">
        <v>0</v>
      </c>
      <c r="W147" s="95">
        <v>0</v>
      </c>
      <c r="X147" s="95">
        <v>-2.5816399413772988E-2</v>
      </c>
      <c r="Y147" s="95">
        <v>-1.0277978853955982E-2</v>
      </c>
      <c r="Z147" s="96">
        <v>0.243274787076737</v>
      </c>
      <c r="AA147">
        <v>0</v>
      </c>
      <c r="AB147">
        <v>0</v>
      </c>
      <c r="AC147">
        <v>0</v>
      </c>
      <c r="AD147">
        <v>0</v>
      </c>
      <c r="AE147">
        <v>0</v>
      </c>
      <c r="AF147" s="93">
        <v>0</v>
      </c>
      <c r="AH147" s="84">
        <v>0.56466000000000005</v>
      </c>
      <c r="AI147" s="14">
        <v>0.69299999999999995</v>
      </c>
      <c r="AJ147" s="85">
        <v>0.44823000000000002</v>
      </c>
      <c r="AL147" s="94">
        <v>0</v>
      </c>
      <c r="AM147" s="95">
        <v>0</v>
      </c>
      <c r="AN147" s="95">
        <v>0</v>
      </c>
      <c r="AO147" s="95">
        <v>5.5410000000000001E-2</v>
      </c>
      <c r="AP147" s="95">
        <v>0.51031000000000004</v>
      </c>
      <c r="AQ147" s="96">
        <v>-0.85819999999999996</v>
      </c>
      <c r="AR147">
        <v>0</v>
      </c>
      <c r="AS147">
        <v>0</v>
      </c>
      <c r="AT147">
        <v>0</v>
      </c>
      <c r="AU147">
        <v>0</v>
      </c>
      <c r="AV147">
        <v>0</v>
      </c>
      <c r="AW147" s="93">
        <v>0</v>
      </c>
    </row>
    <row r="148" spans="7:49">
      <c r="G148" s="92"/>
      <c r="R148" s="93"/>
      <c r="U148" s="92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0.28672063703449602</v>
      </c>
      <c r="AB148">
        <v>7.896268796464545E-8</v>
      </c>
      <c r="AC148">
        <v>-1.2957163520108117E-6</v>
      </c>
      <c r="AD148">
        <v>0</v>
      </c>
      <c r="AE148">
        <v>0</v>
      </c>
      <c r="AF148" s="93">
        <v>0</v>
      </c>
      <c r="AH148" s="73">
        <v>5.5300000000000002E-2</v>
      </c>
      <c r="AI148" s="86">
        <v>0.51010999999999995</v>
      </c>
      <c r="AJ148" s="87">
        <v>-0.85833000000000004</v>
      </c>
      <c r="AL148" s="9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89">
        <f t="array" ref="AR148:AT150">AH146:AJ148</f>
        <v>-0.82347000000000004</v>
      </c>
      <c r="AS148" s="90">
        <v>0.50944999999999996</v>
      </c>
      <c r="AT148" s="90">
        <v>0.24972</v>
      </c>
      <c r="AU148" s="90">
        <v>0</v>
      </c>
      <c r="AV148" s="90">
        <v>0</v>
      </c>
      <c r="AW148" s="91">
        <v>0</v>
      </c>
    </row>
    <row r="149" spans="7:49">
      <c r="G149" s="92"/>
      <c r="R149" s="93"/>
      <c r="U149" s="92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7.896268796464545E-8</v>
      </c>
      <c r="AB149">
        <v>0.28672001390592</v>
      </c>
      <c r="AC149">
        <v>7.6614451197110078E-7</v>
      </c>
      <c r="AD149">
        <v>0</v>
      </c>
      <c r="AE149">
        <v>0</v>
      </c>
      <c r="AF149" s="93">
        <v>0</v>
      </c>
      <c r="AH149" s="94"/>
      <c r="AI149" s="95"/>
      <c r="AJ149" s="96"/>
      <c r="AL149" s="9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92">
        <v>0.56466000000000005</v>
      </c>
      <c r="AS149">
        <v>0.69299999999999995</v>
      </c>
      <c r="AT149">
        <v>0.44823000000000002</v>
      </c>
      <c r="AU149">
        <v>0</v>
      </c>
      <c r="AV149">
        <v>0</v>
      </c>
      <c r="AW149" s="93">
        <v>0</v>
      </c>
    </row>
    <row r="150" spans="7:49">
      <c r="G150" s="92"/>
      <c r="R150" s="93"/>
      <c r="U150" s="92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-1.2957163520246895E-6</v>
      </c>
      <c r="AB150">
        <v>7.6614451198497857E-7</v>
      </c>
      <c r="AC150">
        <v>0.28672019812351995</v>
      </c>
      <c r="AD150">
        <v>0</v>
      </c>
      <c r="AE150">
        <v>0</v>
      </c>
      <c r="AF150" s="93">
        <v>0</v>
      </c>
      <c r="AL150" s="9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92">
        <v>5.5300000000000002E-2</v>
      </c>
      <c r="AS150">
        <v>0.51010999999999995</v>
      </c>
      <c r="AT150">
        <v>-0.85833000000000004</v>
      </c>
      <c r="AU150">
        <v>0</v>
      </c>
      <c r="AV150">
        <v>0</v>
      </c>
      <c r="AW150" s="93">
        <v>0</v>
      </c>
    </row>
    <row r="151" spans="7:49">
      <c r="G151" s="92"/>
      <c r="R151" s="93"/>
      <c r="U151" s="92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0.42292224828161706</v>
      </c>
      <c r="AE151">
        <v>-0.14228655995944806</v>
      </c>
      <c r="AF151" s="93">
        <v>-2.5789021025211002E-2</v>
      </c>
      <c r="AL151" s="9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92">
        <v>0</v>
      </c>
      <c r="AS151">
        <v>0</v>
      </c>
      <c r="AT151">
        <v>0</v>
      </c>
      <c r="AU151">
        <f t="array" ref="AU151:AW153">AH146:AJ148</f>
        <v>-0.82347000000000004</v>
      </c>
      <c r="AV151">
        <v>0.50944999999999996</v>
      </c>
      <c r="AW151" s="93">
        <v>0.24972</v>
      </c>
    </row>
    <row r="152" spans="7:49">
      <c r="G152" s="92"/>
      <c r="R152" s="93"/>
      <c r="U152" s="9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-0.14228655995944803</v>
      </c>
      <c r="AE152">
        <v>0.31572492653829604</v>
      </c>
      <c r="AF152" s="93">
        <v>-1.0289369065284021E-2</v>
      </c>
      <c r="AL152" s="9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92">
        <v>0</v>
      </c>
      <c r="AS152">
        <v>0</v>
      </c>
      <c r="AT152">
        <v>0</v>
      </c>
      <c r="AU152">
        <v>0.56466000000000005</v>
      </c>
      <c r="AV152">
        <v>0.69299999999999995</v>
      </c>
      <c r="AW152" s="93">
        <v>0.44823000000000002</v>
      </c>
    </row>
    <row r="153" spans="7:49">
      <c r="G153" s="94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6"/>
      <c r="U153" s="94">
        <v>0</v>
      </c>
      <c r="V153" s="95">
        <v>0</v>
      </c>
      <c r="W153" s="95">
        <v>0</v>
      </c>
      <c r="X153" s="95">
        <v>0</v>
      </c>
      <c r="Y153" s="95">
        <v>0</v>
      </c>
      <c r="Z153" s="95">
        <v>0</v>
      </c>
      <c r="AA153" s="95">
        <v>0</v>
      </c>
      <c r="AB153" s="95">
        <v>0</v>
      </c>
      <c r="AC153" s="95">
        <v>0</v>
      </c>
      <c r="AD153" s="95">
        <v>-2.5789021025211013E-2</v>
      </c>
      <c r="AE153" s="95">
        <v>-1.0289369065284007E-2</v>
      </c>
      <c r="AF153" s="96">
        <v>0.24328404795337902</v>
      </c>
      <c r="AL153" s="94">
        <v>0</v>
      </c>
      <c r="AM153" s="95">
        <v>0</v>
      </c>
      <c r="AN153" s="95">
        <v>0</v>
      </c>
      <c r="AO153" s="95">
        <v>0</v>
      </c>
      <c r="AP153" s="95">
        <v>0</v>
      </c>
      <c r="AQ153" s="95">
        <v>0</v>
      </c>
      <c r="AR153" s="94">
        <v>0</v>
      </c>
      <c r="AS153" s="95">
        <v>0</v>
      </c>
      <c r="AT153" s="95">
        <v>0</v>
      </c>
      <c r="AU153" s="95">
        <v>5.5300000000000002E-2</v>
      </c>
      <c r="AV153" s="95">
        <v>0.51010999999999995</v>
      </c>
      <c r="AW153" s="96">
        <v>-0.85833000000000004</v>
      </c>
    </row>
    <row r="155" spans="7:49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89">
        <v>1.8189072067099999E-4</v>
      </c>
      <c r="H156" s="90">
        <v>3.8173594521169999E-3</v>
      </c>
      <c r="I156" s="90">
        <v>-4.0419218813890004E-3</v>
      </c>
      <c r="J156" s="90">
        <v>3.5710331294599999E-3</v>
      </c>
      <c r="K156" s="90">
        <v>3.743476931648E-3</v>
      </c>
      <c r="L156" s="91">
        <v>3.2448442444819999E-3</v>
      </c>
      <c r="M156" s="90"/>
      <c r="N156" s="90"/>
      <c r="O156" s="90"/>
      <c r="P156" s="90"/>
      <c r="Q156" s="90"/>
      <c r="R156" s="91"/>
      <c r="U156" s="89">
        <f t="array" ref="U156:AF167">MMULT(MMULT(AL156:AW167,AY2:BJ13),TRANSPOSE(AL156:AW167))</f>
        <v>0.286721438560256</v>
      </c>
      <c r="V156" s="90">
        <v>4.2483302397505751E-7</v>
      </c>
      <c r="W156" s="90">
        <v>-6.1845504016611041E-8</v>
      </c>
      <c r="X156" s="90">
        <v>0</v>
      </c>
      <c r="Y156" s="90">
        <v>0</v>
      </c>
      <c r="Z156" s="91">
        <v>0</v>
      </c>
      <c r="AA156" s="90">
        <v>0</v>
      </c>
      <c r="AB156" s="90">
        <v>0</v>
      </c>
      <c r="AC156" s="90">
        <v>0</v>
      </c>
      <c r="AD156" s="90">
        <v>0</v>
      </c>
      <c r="AE156" s="90">
        <v>0</v>
      </c>
      <c r="AF156" s="91">
        <v>0</v>
      </c>
      <c r="AH156" s="89">
        <v>-0.82371000000000005</v>
      </c>
      <c r="AI156" s="90">
        <v>0.50875999999999999</v>
      </c>
      <c r="AJ156" s="91">
        <v>0.25034000000000001</v>
      </c>
      <c r="AL156" s="89">
        <f t="array" ref="AL156:AN158">AH156:AJ158</f>
        <v>-0.82371000000000005</v>
      </c>
      <c r="AM156" s="90">
        <v>0.50875999999999999</v>
      </c>
      <c r="AN156" s="90">
        <v>0.25034000000000001</v>
      </c>
      <c r="AO156" s="90">
        <v>0</v>
      </c>
      <c r="AP156" s="90">
        <v>0</v>
      </c>
      <c r="AQ156" s="91">
        <v>0</v>
      </c>
      <c r="AR156" s="90">
        <v>0</v>
      </c>
      <c r="AS156" s="90">
        <v>0</v>
      </c>
      <c r="AT156" s="90">
        <v>0</v>
      </c>
      <c r="AU156" s="90">
        <v>0</v>
      </c>
      <c r="AV156" s="90">
        <v>0</v>
      </c>
      <c r="AW156" s="91">
        <v>0</v>
      </c>
    </row>
    <row r="157" spans="7:49">
      <c r="G157" s="92">
        <v>3.809734935381E-3</v>
      </c>
      <c r="H157">
        <v>8.8093327693589997E-3</v>
      </c>
      <c r="I157">
        <v>-1.0542763772793E-2</v>
      </c>
      <c r="J157">
        <v>7.2642605053980002E-3</v>
      </c>
      <c r="K157">
        <v>-2.7217639155599998E-4</v>
      </c>
      <c r="L157" s="93">
        <v>1.9686996882419998E-3</v>
      </c>
      <c r="R157" s="93"/>
      <c r="U157" s="92">
        <v>4.248330239889353E-7</v>
      </c>
      <c r="V157">
        <v>0.28671783494860797</v>
      </c>
      <c r="W157">
        <v>-2.0577607680177801E-6</v>
      </c>
      <c r="X157">
        <v>0</v>
      </c>
      <c r="Y157">
        <v>0</v>
      </c>
      <c r="Z157" s="93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93">
        <v>0</v>
      </c>
      <c r="AH157" s="92">
        <v>0.56433</v>
      </c>
      <c r="AI157">
        <v>0.69269999999999998</v>
      </c>
      <c r="AJ157" s="93">
        <v>0.4491</v>
      </c>
      <c r="AL157" s="92">
        <v>0.56433</v>
      </c>
      <c r="AM157">
        <v>0.69269999999999998</v>
      </c>
      <c r="AN157">
        <v>0.4491</v>
      </c>
      <c r="AO157">
        <v>0</v>
      </c>
      <c r="AP157">
        <v>0</v>
      </c>
      <c r="AQ157" s="93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93">
        <v>0</v>
      </c>
    </row>
    <row r="158" spans="7:49">
      <c r="G158" s="92">
        <v>-4.0350795148109998E-3</v>
      </c>
      <c r="H158">
        <v>-1.0548033087809E-2</v>
      </c>
      <c r="I158">
        <v>8.498968734413E-3</v>
      </c>
      <c r="J158">
        <v>-1.1290979449688E-2</v>
      </c>
      <c r="K158">
        <v>1.9383872900159999E-3</v>
      </c>
      <c r="L158" s="93">
        <v>-2.312176158442E-3</v>
      </c>
      <c r="R158" s="93"/>
      <c r="U158" s="92">
        <v>-6.1845504016611041E-8</v>
      </c>
      <c r="V158">
        <v>-2.0577607680177801E-6</v>
      </c>
      <c r="W158">
        <v>0.28672213173452799</v>
      </c>
      <c r="X158">
        <v>0</v>
      </c>
      <c r="Y158">
        <v>0</v>
      </c>
      <c r="Z158" s="93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93">
        <v>0</v>
      </c>
      <c r="AH158" s="94">
        <v>5.5070000000000001E-2</v>
      </c>
      <c r="AI158" s="95">
        <v>0.51119999999999999</v>
      </c>
      <c r="AJ158" s="96">
        <v>-0.85770000000000002</v>
      </c>
      <c r="AL158" s="92">
        <v>5.5070000000000001E-2</v>
      </c>
      <c r="AM158">
        <v>0.51119999999999999</v>
      </c>
      <c r="AN158">
        <v>-0.85770000000000002</v>
      </c>
      <c r="AO158">
        <v>0</v>
      </c>
      <c r="AP158">
        <v>0</v>
      </c>
      <c r="AQ158" s="93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93">
        <v>0</v>
      </c>
    </row>
    <row r="159" spans="7:49">
      <c r="G159" s="92">
        <v>-3.5575431965209998E-3</v>
      </c>
      <c r="H159">
        <v>-7.252822592647E-3</v>
      </c>
      <c r="I159">
        <v>1.1284037563236E-2</v>
      </c>
      <c r="J159">
        <v>-9.2117019899389998E-3</v>
      </c>
      <c r="K159">
        <v>3.7654736236379998E-3</v>
      </c>
      <c r="L159" s="93">
        <v>3.5117852226199998E-4</v>
      </c>
      <c r="R159" s="93"/>
      <c r="U159" s="92">
        <v>0</v>
      </c>
      <c r="V159">
        <v>0</v>
      </c>
      <c r="W159">
        <v>0</v>
      </c>
      <c r="X159">
        <v>0.42306510600687808</v>
      </c>
      <c r="Y159">
        <v>-0.142216799123106</v>
      </c>
      <c r="Z159" s="93">
        <v>-2.575170120881401E-2</v>
      </c>
      <c r="AA159">
        <v>0</v>
      </c>
      <c r="AB159">
        <v>0</v>
      </c>
      <c r="AC159">
        <v>0</v>
      </c>
      <c r="AD159">
        <v>0</v>
      </c>
      <c r="AE159">
        <v>0</v>
      </c>
      <c r="AF159" s="93">
        <v>0</v>
      </c>
      <c r="AL159" s="92">
        <v>0</v>
      </c>
      <c r="AM159">
        <v>0</v>
      </c>
      <c r="AN159">
        <v>0</v>
      </c>
      <c r="AO159">
        <f t="array" ref="AO159:AQ161">AH156:AJ158</f>
        <v>-0.82371000000000005</v>
      </c>
      <c r="AP159">
        <v>0.50875999999999999</v>
      </c>
      <c r="AQ159" s="93">
        <v>0.25034000000000001</v>
      </c>
      <c r="AR159">
        <v>0</v>
      </c>
      <c r="AS159">
        <v>0</v>
      </c>
      <c r="AT159">
        <v>0</v>
      </c>
      <c r="AU159">
        <v>0</v>
      </c>
      <c r="AV159">
        <v>0</v>
      </c>
      <c r="AW159" s="93">
        <v>0</v>
      </c>
    </row>
    <row r="160" spans="7:49">
      <c r="G160" s="92">
        <v>-3.7541785682070001E-3</v>
      </c>
      <c r="H160">
        <v>2.6923748630099998E-4</v>
      </c>
      <c r="I160">
        <v>-1.9325774155199999E-3</v>
      </c>
      <c r="J160">
        <v>3.7628729133389999E-3</v>
      </c>
      <c r="K160">
        <v>8.1616340150399997E-3</v>
      </c>
      <c r="L160" s="93">
        <v>2.16132012195E-3</v>
      </c>
      <c r="R160" s="93"/>
      <c r="U160" s="92">
        <v>0</v>
      </c>
      <c r="V160">
        <v>0</v>
      </c>
      <c r="W160">
        <v>0</v>
      </c>
      <c r="X160">
        <v>-0.14221679912310606</v>
      </c>
      <c r="Y160">
        <v>0.31564572523165796</v>
      </c>
      <c r="Z160" s="93">
        <v>-1.0362952557318006E-2</v>
      </c>
      <c r="AA160">
        <v>0</v>
      </c>
      <c r="AB160">
        <v>0</v>
      </c>
      <c r="AC160">
        <v>0</v>
      </c>
      <c r="AD160">
        <v>0</v>
      </c>
      <c r="AE160">
        <v>0</v>
      </c>
      <c r="AF160" s="93">
        <v>0</v>
      </c>
      <c r="AH160" s="89">
        <v>0.82393000000000005</v>
      </c>
      <c r="AI160" s="90">
        <v>-0.50863999999999998</v>
      </c>
      <c r="AJ160" s="91">
        <v>0.24984999999999999</v>
      </c>
      <c r="AL160" s="92">
        <v>0</v>
      </c>
      <c r="AM160">
        <v>0</v>
      </c>
      <c r="AN160">
        <v>0</v>
      </c>
      <c r="AO160">
        <v>0.56433</v>
      </c>
      <c r="AP160">
        <v>0.69269999999999998</v>
      </c>
      <c r="AQ160" s="93">
        <v>0.4491</v>
      </c>
      <c r="AR160">
        <v>0</v>
      </c>
      <c r="AS160">
        <v>0</v>
      </c>
      <c r="AT160">
        <v>0</v>
      </c>
      <c r="AU160">
        <v>0</v>
      </c>
      <c r="AV160">
        <v>0</v>
      </c>
      <c r="AW160" s="93">
        <v>0</v>
      </c>
    </row>
    <row r="161" spans="7:49">
      <c r="G161" s="94">
        <v>-3.2352311149629999E-3</v>
      </c>
      <c r="H161" s="95">
        <v>-1.9654143560810002E-3</v>
      </c>
      <c r="I161" s="95">
        <v>2.3149083412199998E-3</v>
      </c>
      <c r="J161" s="95">
        <v>3.4028266355099997E-4</v>
      </c>
      <c r="K161" s="95">
        <v>2.1813396766299999E-3</v>
      </c>
      <c r="L161" s="96">
        <v>3.1899684944899998E-3</v>
      </c>
      <c r="R161" s="93"/>
      <c r="U161" s="94">
        <v>0</v>
      </c>
      <c r="V161" s="95">
        <v>0</v>
      </c>
      <c r="W161" s="95">
        <v>0</v>
      </c>
      <c r="X161" s="95">
        <v>-2.5751701208814013E-2</v>
      </c>
      <c r="Y161" s="95">
        <v>-1.0362952557318006E-2</v>
      </c>
      <c r="Z161" s="96">
        <v>0.243220454591278</v>
      </c>
      <c r="AA161">
        <v>0</v>
      </c>
      <c r="AB161">
        <v>0</v>
      </c>
      <c r="AC161">
        <v>0</v>
      </c>
      <c r="AD161">
        <v>0</v>
      </c>
      <c r="AE161">
        <v>0</v>
      </c>
      <c r="AF161" s="93">
        <v>0</v>
      </c>
      <c r="AH161" s="92">
        <v>-0.56403000000000003</v>
      </c>
      <c r="AI161">
        <v>-0.69340999999999997</v>
      </c>
      <c r="AJ161" s="93">
        <v>0.44838</v>
      </c>
      <c r="AL161" s="94">
        <v>0</v>
      </c>
      <c r="AM161" s="95">
        <v>0</v>
      </c>
      <c r="AN161" s="95">
        <v>0</v>
      </c>
      <c r="AO161" s="95">
        <v>5.5070000000000001E-2</v>
      </c>
      <c r="AP161" s="95">
        <v>0.51119999999999999</v>
      </c>
      <c r="AQ161" s="96">
        <v>-0.85770000000000002</v>
      </c>
      <c r="AR161">
        <v>0</v>
      </c>
      <c r="AS161">
        <v>0</v>
      </c>
      <c r="AT161">
        <v>0</v>
      </c>
      <c r="AU161">
        <v>0</v>
      </c>
      <c r="AV161">
        <v>0</v>
      </c>
      <c r="AW161" s="93">
        <v>0</v>
      </c>
    </row>
    <row r="162" spans="7:49">
      <c r="G162" s="92"/>
      <c r="R162" s="93"/>
      <c r="U162" s="9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0.28672009089023998</v>
      </c>
      <c r="AB162">
        <v>7.3615359996032081E-7</v>
      </c>
      <c r="AC162">
        <v>-2.7770552320158237E-6</v>
      </c>
      <c r="AD162">
        <v>0</v>
      </c>
      <c r="AE162">
        <v>0</v>
      </c>
      <c r="AF162" s="93">
        <v>0</v>
      </c>
      <c r="AH162" s="94">
        <v>-5.4820000000000001E-2</v>
      </c>
      <c r="AI162" s="95">
        <v>-0.51034999999999997</v>
      </c>
      <c r="AJ162" s="96">
        <v>-0.85821999999999998</v>
      </c>
      <c r="AL162" s="9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89">
        <f t="array" ref="AR162:AT164">AH160:AJ162</f>
        <v>0.82393000000000005</v>
      </c>
      <c r="AS162" s="90">
        <v>-0.50863999999999998</v>
      </c>
      <c r="AT162" s="90">
        <v>0.24984999999999999</v>
      </c>
      <c r="AU162" s="90">
        <v>0</v>
      </c>
      <c r="AV162" s="90">
        <v>0</v>
      </c>
      <c r="AW162" s="91">
        <v>0</v>
      </c>
    </row>
    <row r="163" spans="7:49">
      <c r="G163" s="92"/>
      <c r="R163" s="93"/>
      <c r="U163" s="92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7.3615359996725971E-7</v>
      </c>
      <c r="AB163">
        <v>0.28671767567564799</v>
      </c>
      <c r="AC163">
        <v>-1.9398041599949511E-6</v>
      </c>
      <c r="AD163">
        <v>0</v>
      </c>
      <c r="AE163">
        <v>0</v>
      </c>
      <c r="AF163" s="93">
        <v>0</v>
      </c>
      <c r="AH163" s="94"/>
      <c r="AI163" s="95"/>
      <c r="AJ163" s="96"/>
      <c r="AL163" s="9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92">
        <v>-0.56403000000000003</v>
      </c>
      <c r="AS163">
        <v>-0.69340999999999997</v>
      </c>
      <c r="AT163">
        <v>0.44838</v>
      </c>
      <c r="AU163">
        <v>0</v>
      </c>
      <c r="AV163">
        <v>0</v>
      </c>
      <c r="AW163" s="93">
        <v>0</v>
      </c>
    </row>
    <row r="164" spans="7:49">
      <c r="G164" s="92"/>
      <c r="R164" s="93"/>
      <c r="U164" s="92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-2.7770552320088848E-6</v>
      </c>
      <c r="AB164">
        <v>-1.9398041600227067E-6</v>
      </c>
      <c r="AC164">
        <v>0.28672112488857593</v>
      </c>
      <c r="AD164">
        <v>0</v>
      </c>
      <c r="AE164">
        <v>0</v>
      </c>
      <c r="AF164" s="93">
        <v>0</v>
      </c>
      <c r="AL164" s="9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92">
        <v>-5.4820000000000001E-2</v>
      </c>
      <c r="AS164">
        <v>-0.51034999999999997</v>
      </c>
      <c r="AT164">
        <v>-0.85821999999999998</v>
      </c>
      <c r="AU164">
        <v>0</v>
      </c>
      <c r="AV164">
        <v>0</v>
      </c>
      <c r="AW164" s="93">
        <v>0</v>
      </c>
    </row>
    <row r="165" spans="7:49">
      <c r="G165" s="92"/>
      <c r="R165" s="93"/>
      <c r="U165" s="92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0.42316676666935804</v>
      </c>
      <c r="AE165">
        <v>-0.14219841470773803</v>
      </c>
      <c r="AF165" s="93">
        <v>-2.5676573812091992E-2</v>
      </c>
      <c r="AL165" s="9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92">
        <v>0</v>
      </c>
      <c r="AS165">
        <v>0</v>
      </c>
      <c r="AT165">
        <v>0</v>
      </c>
      <c r="AU165">
        <f t="array" ref="AU165:AW167">AH160:AJ162</f>
        <v>0.82393000000000005</v>
      </c>
      <c r="AV165">
        <v>-0.50863999999999998</v>
      </c>
      <c r="AW165" s="93">
        <v>0.24984999999999999</v>
      </c>
    </row>
    <row r="166" spans="7:49">
      <c r="G166" s="92"/>
      <c r="R166" s="93"/>
      <c r="U166" s="92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-0.14219841470773803</v>
      </c>
      <c r="AE166">
        <v>0.31550374399085707</v>
      </c>
      <c r="AF166" s="93">
        <v>-1.0392845855439009E-2</v>
      </c>
      <c r="AL166" s="9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92">
        <v>0</v>
      </c>
      <c r="AS166">
        <v>0</v>
      </c>
      <c r="AT166">
        <v>0</v>
      </c>
      <c r="AU166">
        <v>-0.56403000000000003</v>
      </c>
      <c r="AV166">
        <v>-0.69340999999999997</v>
      </c>
      <c r="AW166" s="93">
        <v>0.44838</v>
      </c>
    </row>
    <row r="167" spans="7:49">
      <c r="G167" s="94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6"/>
      <c r="U167" s="94">
        <v>0</v>
      </c>
      <c r="V167" s="95">
        <v>0</v>
      </c>
      <c r="W167" s="95">
        <v>0</v>
      </c>
      <c r="X167" s="95">
        <v>0</v>
      </c>
      <c r="Y167" s="95">
        <v>0</v>
      </c>
      <c r="Z167" s="95">
        <v>0</v>
      </c>
      <c r="AA167" s="95">
        <v>0</v>
      </c>
      <c r="AB167" s="95">
        <v>0</v>
      </c>
      <c r="AC167" s="95">
        <v>0</v>
      </c>
      <c r="AD167" s="95">
        <v>-2.5676573812092006E-2</v>
      </c>
      <c r="AE167" s="95">
        <v>-1.0392845855438995E-2</v>
      </c>
      <c r="AF167" s="96">
        <v>0.243257927910147</v>
      </c>
      <c r="AL167" s="94">
        <v>0</v>
      </c>
      <c r="AM167" s="95">
        <v>0</v>
      </c>
      <c r="AN167" s="95">
        <v>0</v>
      </c>
      <c r="AO167" s="95">
        <v>0</v>
      </c>
      <c r="AP167" s="95">
        <v>0</v>
      </c>
      <c r="AQ167" s="95">
        <v>0</v>
      </c>
      <c r="AR167" s="94">
        <v>0</v>
      </c>
      <c r="AS167" s="95">
        <v>0</v>
      </c>
      <c r="AT167" s="95">
        <v>0</v>
      </c>
      <c r="AU167" s="95">
        <v>-5.4820000000000001E-2</v>
      </c>
      <c r="AV167" s="95">
        <v>-0.51034999999999997</v>
      </c>
      <c r="AW167" s="96">
        <v>-0.85821999999999998</v>
      </c>
    </row>
    <row r="169" spans="7:49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81">
        <v>-0.12722324479042699</v>
      </c>
      <c r="H170" s="82">
        <v>1.5562844574709E-2</v>
      </c>
      <c r="I170" s="82">
        <v>0.20922772171294299</v>
      </c>
      <c r="J170" s="82">
        <v>3.0872049737881001E-2</v>
      </c>
      <c r="K170" s="82">
        <v>6.8574779087161003E-2</v>
      </c>
      <c r="L170" s="83">
        <v>1.8453753658022001E-2</v>
      </c>
      <c r="M170" s="90"/>
      <c r="N170" s="90"/>
      <c r="O170" s="90"/>
      <c r="P170" s="90"/>
      <c r="Q170" s="90"/>
      <c r="R170" s="91"/>
      <c r="U170" s="89">
        <f t="array" ref="U170:AF181">MMULT(MMULT(AL170:AW181,AY2:BJ13),TRANSPOSE(AL170:AW181))</f>
        <v>0.28671873880473597</v>
      </c>
      <c r="V170" s="90">
        <v>3.4842214401142879E-7</v>
      </c>
      <c r="W170" s="90">
        <v>-1.1853864960026383E-6</v>
      </c>
      <c r="X170" s="90">
        <v>0</v>
      </c>
      <c r="Y170" s="90">
        <v>0</v>
      </c>
      <c r="Z170" s="91">
        <v>0</v>
      </c>
      <c r="AA170" s="90">
        <v>0</v>
      </c>
      <c r="AB170" s="90">
        <v>0</v>
      </c>
      <c r="AC170" s="90">
        <v>0</v>
      </c>
      <c r="AD170" s="90">
        <v>0</v>
      </c>
      <c r="AE170" s="90">
        <v>0</v>
      </c>
      <c r="AF170" s="91">
        <v>0</v>
      </c>
      <c r="AH170" s="81">
        <v>-0.82306000000000001</v>
      </c>
      <c r="AI170" s="82">
        <v>0.50988999999999995</v>
      </c>
      <c r="AJ170" s="83">
        <v>0.25015999999999999</v>
      </c>
      <c r="AL170" s="89">
        <f t="array" ref="AL170:AN172">AH170:AJ172</f>
        <v>-0.82306000000000001</v>
      </c>
      <c r="AM170" s="90">
        <v>0.50988999999999995</v>
      </c>
      <c r="AN170" s="90">
        <v>0.25015999999999999</v>
      </c>
      <c r="AO170" s="90">
        <v>0</v>
      </c>
      <c r="AP170" s="90">
        <v>0</v>
      </c>
      <c r="AQ170" s="91">
        <v>0</v>
      </c>
      <c r="AR170" s="90">
        <v>0</v>
      </c>
      <c r="AS170" s="90">
        <v>0</v>
      </c>
      <c r="AT170" s="90">
        <v>0</v>
      </c>
      <c r="AU170" s="90">
        <v>0</v>
      </c>
      <c r="AV170" s="90">
        <v>0</v>
      </c>
      <c r="AW170" s="91">
        <v>0</v>
      </c>
    </row>
    <row r="171" spans="7:49">
      <c r="G171" s="84">
        <v>1.5526041457045E-2</v>
      </c>
      <c r="H171" s="14">
        <v>-0.27507471181057003</v>
      </c>
      <c r="I171" s="14">
        <v>0.35897110445395197</v>
      </c>
      <c r="J171" s="14">
        <v>-0.26671308440796898</v>
      </c>
      <c r="K171" s="14">
        <v>-0.13512641447589499</v>
      </c>
      <c r="L171" s="85">
        <v>-0.11130658224916</v>
      </c>
      <c r="R171" s="93"/>
      <c r="U171" s="92">
        <v>3.48422143997551E-7</v>
      </c>
      <c r="V171">
        <v>0.28671830278963195</v>
      </c>
      <c r="W171">
        <v>-2.4715264015928717E-8</v>
      </c>
      <c r="X171">
        <v>0</v>
      </c>
      <c r="Y171">
        <v>0</v>
      </c>
      <c r="Z171" s="93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93">
        <v>0</v>
      </c>
      <c r="AH171" s="84">
        <v>0.56508999999999998</v>
      </c>
      <c r="AI171" s="14">
        <v>0.69106000000000001</v>
      </c>
      <c r="AJ171" s="85">
        <v>0.45067000000000002</v>
      </c>
      <c r="AL171" s="92">
        <v>0.56508999999999998</v>
      </c>
      <c r="AM171">
        <v>0.69106000000000001</v>
      </c>
      <c r="AN171">
        <v>0.45067000000000002</v>
      </c>
      <c r="AO171">
        <v>0</v>
      </c>
      <c r="AP171">
        <v>0</v>
      </c>
      <c r="AQ171" s="93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93">
        <v>0</v>
      </c>
    </row>
    <row r="172" spans="7:49">
      <c r="G172" s="84">
        <v>0.209239990692837</v>
      </c>
      <c r="H172" s="14">
        <v>0.35909674902322097</v>
      </c>
      <c r="I172" s="14">
        <v>-1.0286825761193601</v>
      </c>
      <c r="J172" s="14">
        <v>0.38368993889650099</v>
      </c>
      <c r="K172" s="14">
        <v>0.16993858362660899</v>
      </c>
      <c r="L172" s="85">
        <v>0.17618598551553</v>
      </c>
      <c r="R172" s="93"/>
      <c r="U172" s="92">
        <v>-1.1853864959956995E-6</v>
      </c>
      <c r="V172">
        <v>-2.471526400205093E-8</v>
      </c>
      <c r="W172">
        <v>0.28671794046156795</v>
      </c>
      <c r="X172">
        <v>0</v>
      </c>
      <c r="Y172">
        <v>0</v>
      </c>
      <c r="Z172" s="93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93">
        <v>0</v>
      </c>
      <c r="AH172" s="73">
        <v>5.6919999999999998E-2</v>
      </c>
      <c r="AI172" s="86">
        <v>0.51229000000000002</v>
      </c>
      <c r="AJ172" s="87">
        <v>-0.85692000000000002</v>
      </c>
      <c r="AL172" s="92">
        <v>5.6919999999999998E-2</v>
      </c>
      <c r="AM172">
        <v>0.51229000000000002</v>
      </c>
      <c r="AN172">
        <v>-0.85692000000000002</v>
      </c>
      <c r="AO172">
        <v>0</v>
      </c>
      <c r="AP172">
        <v>0</v>
      </c>
      <c r="AQ172" s="93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93">
        <v>0</v>
      </c>
    </row>
    <row r="173" spans="7:49">
      <c r="G173" s="84">
        <v>-3.1761124597052999E-2</v>
      </c>
      <c r="H173" s="14">
        <v>0.26668116240630801</v>
      </c>
      <c r="I173" s="14">
        <v>-0.38128178620380898</v>
      </c>
      <c r="J173" s="14">
        <v>-0.22169618675670799</v>
      </c>
      <c r="K173" s="14">
        <v>-0.32539558225396997</v>
      </c>
      <c r="L173" s="85">
        <v>-0.13893233144287701</v>
      </c>
      <c r="R173" s="93"/>
      <c r="U173" s="92">
        <v>0</v>
      </c>
      <c r="V173">
        <v>0</v>
      </c>
      <c r="W173">
        <v>0</v>
      </c>
      <c r="X173">
        <v>0.42271734521784304</v>
      </c>
      <c r="Y173">
        <v>-0.14228288708196601</v>
      </c>
      <c r="Z173" s="93">
        <v>-2.6207930505541006E-2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93">
        <v>0</v>
      </c>
      <c r="AH173" s="14"/>
      <c r="AI173" s="14"/>
      <c r="AJ173" s="14"/>
      <c r="AL173" s="92">
        <v>0</v>
      </c>
      <c r="AM173">
        <v>0</v>
      </c>
      <c r="AN173">
        <v>0</v>
      </c>
      <c r="AO173">
        <f t="array" ref="AO173:AQ175">AH170:AJ172</f>
        <v>-0.82306000000000001</v>
      </c>
      <c r="AP173">
        <v>0.50988999999999995</v>
      </c>
      <c r="AQ173" s="93">
        <v>0.25015999999999999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 s="93">
        <v>0</v>
      </c>
    </row>
    <row r="174" spans="7:49">
      <c r="G174" s="84">
        <v>-6.9510804353848002E-2</v>
      </c>
      <c r="H174" s="14">
        <v>0.13547712878700199</v>
      </c>
      <c r="I174" s="14">
        <v>-0.16789917566085899</v>
      </c>
      <c r="J174" s="14">
        <v>-0.32509455036270801</v>
      </c>
      <c r="K174" s="14">
        <v>-1.0748265321300099</v>
      </c>
      <c r="L174" s="85">
        <v>-0.45067198421031301</v>
      </c>
      <c r="R174" s="93"/>
      <c r="U174" s="92">
        <v>0</v>
      </c>
      <c r="V174">
        <v>0</v>
      </c>
      <c r="W174">
        <v>0</v>
      </c>
      <c r="X174">
        <v>-0.14228288708196601</v>
      </c>
      <c r="Y174">
        <v>0.31599390962298601</v>
      </c>
      <c r="Z174" s="93">
        <v>-1.0067379453338007E-2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93">
        <v>0</v>
      </c>
      <c r="AH174" s="81">
        <v>-0.82303999999999999</v>
      </c>
      <c r="AI174" s="82">
        <v>0.50990999999999997</v>
      </c>
      <c r="AJ174" s="83">
        <v>0.25019000000000002</v>
      </c>
      <c r="AL174" s="92">
        <v>0</v>
      </c>
      <c r="AM174">
        <v>0</v>
      </c>
      <c r="AN174">
        <v>0</v>
      </c>
      <c r="AO174">
        <v>0.56508999999999998</v>
      </c>
      <c r="AP174">
        <v>0.69106000000000001</v>
      </c>
      <c r="AQ174" s="93">
        <v>0.45067000000000002</v>
      </c>
      <c r="AR174">
        <v>0</v>
      </c>
      <c r="AS174">
        <v>0</v>
      </c>
      <c r="AT174">
        <v>0</v>
      </c>
      <c r="AU174">
        <v>0</v>
      </c>
      <c r="AV174">
        <v>0</v>
      </c>
      <c r="AW174" s="93">
        <v>0</v>
      </c>
    </row>
    <row r="175" spans="7:49">
      <c r="G175" s="84">
        <v>-1.8775504604539001E-2</v>
      </c>
      <c r="H175" s="14">
        <v>0.11154711154695</v>
      </c>
      <c r="I175" s="14">
        <v>-0.17517443663830701</v>
      </c>
      <c r="J175" s="14">
        <v>-0.138635518756206</v>
      </c>
      <c r="K175" s="14">
        <v>-0.45067796158788997</v>
      </c>
      <c r="L175" s="85">
        <v>-0.166179863504817</v>
      </c>
      <c r="R175" s="93"/>
      <c r="U175" s="94">
        <v>0</v>
      </c>
      <c r="V175" s="95">
        <v>0</v>
      </c>
      <c r="W175" s="95">
        <v>0</v>
      </c>
      <c r="X175" s="95">
        <v>-2.6207930505540999E-2</v>
      </c>
      <c r="Y175" s="95">
        <v>-1.0067379453337993E-2</v>
      </c>
      <c r="Z175" s="96">
        <v>0.24321314082258702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93">
        <v>0</v>
      </c>
      <c r="AH175" s="84">
        <v>0.56510000000000005</v>
      </c>
      <c r="AI175" s="14">
        <v>0.69086000000000003</v>
      </c>
      <c r="AJ175" s="85">
        <v>0.45096999999999998</v>
      </c>
      <c r="AL175" s="94">
        <v>0</v>
      </c>
      <c r="AM175" s="95">
        <v>0</v>
      </c>
      <c r="AN175" s="95">
        <v>0</v>
      </c>
      <c r="AO175" s="95">
        <v>5.6919999999999998E-2</v>
      </c>
      <c r="AP175" s="95">
        <v>0.51229000000000002</v>
      </c>
      <c r="AQ175" s="96">
        <v>-0.85692000000000002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 s="93">
        <v>0</v>
      </c>
    </row>
    <row r="176" spans="7:49">
      <c r="G176" s="92"/>
      <c r="R176" s="93"/>
      <c r="U176" s="92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0.28671945116057596</v>
      </c>
      <c r="AB176">
        <v>1.3484154880033516E-6</v>
      </c>
      <c r="AC176">
        <v>1.5404605439792163E-6</v>
      </c>
      <c r="AD176">
        <v>0</v>
      </c>
      <c r="AE176">
        <v>0</v>
      </c>
      <c r="AF176" s="93">
        <v>0</v>
      </c>
      <c r="AH176" s="73">
        <v>5.7110000000000001E-2</v>
      </c>
      <c r="AI176" s="86">
        <v>0.51256000000000002</v>
      </c>
      <c r="AJ176" s="87">
        <v>-0.85675000000000001</v>
      </c>
      <c r="AL176" s="9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89">
        <f t="array" ref="AR176:AT178">AH174:AJ176</f>
        <v>-0.82303999999999999</v>
      </c>
      <c r="AS176" s="90">
        <v>0.50990999999999997</v>
      </c>
      <c r="AT176" s="90">
        <v>0.25019000000000002</v>
      </c>
      <c r="AU176" s="90">
        <v>0</v>
      </c>
      <c r="AV176" s="90">
        <v>0</v>
      </c>
      <c r="AW176" s="91">
        <v>0</v>
      </c>
    </row>
    <row r="177" spans="7:49">
      <c r="G177" s="92"/>
      <c r="R177" s="93"/>
      <c r="U177" s="92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1.3484154879755961E-6</v>
      </c>
      <c r="AB177">
        <v>0.28671985391616001</v>
      </c>
      <c r="AC177">
        <v>3.3016094720117461E-6</v>
      </c>
      <c r="AD177">
        <v>0</v>
      </c>
      <c r="AE177">
        <v>0</v>
      </c>
      <c r="AF177" s="93">
        <v>0</v>
      </c>
      <c r="AH177" s="94"/>
      <c r="AI177" s="95"/>
      <c r="AJ177" s="96"/>
      <c r="AL177" s="9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92">
        <v>0.56510000000000005</v>
      </c>
      <c r="AS177">
        <v>0.69086000000000003</v>
      </c>
      <c r="AT177">
        <v>0.45096999999999998</v>
      </c>
      <c r="AU177">
        <v>0</v>
      </c>
      <c r="AV177">
        <v>0</v>
      </c>
      <c r="AW177" s="93">
        <v>0</v>
      </c>
    </row>
    <row r="178" spans="7:49">
      <c r="G178" s="92"/>
      <c r="R178" s="93"/>
      <c r="U178" s="92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1.5404605439930941E-6</v>
      </c>
      <c r="AB178">
        <v>3.3016094720117461E-6</v>
      </c>
      <c r="AC178">
        <v>0.28671996221030399</v>
      </c>
      <c r="AD178">
        <v>0</v>
      </c>
      <c r="AE178">
        <v>0</v>
      </c>
      <c r="AF178" s="93">
        <v>0</v>
      </c>
      <c r="AL178" s="9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92">
        <v>5.7110000000000001E-2</v>
      </c>
      <c r="AS178">
        <v>0.51256000000000002</v>
      </c>
      <c r="AT178">
        <v>-0.85675000000000001</v>
      </c>
      <c r="AU178">
        <v>0</v>
      </c>
      <c r="AV178">
        <v>0</v>
      </c>
      <c r="AW178" s="93">
        <v>0</v>
      </c>
    </row>
    <row r="179" spans="7:49">
      <c r="G179" s="92"/>
      <c r="R179" s="93"/>
      <c r="U179" s="92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0.42270814938648299</v>
      </c>
      <c r="AE179">
        <v>-0.14227653835636203</v>
      </c>
      <c r="AF179" s="93">
        <v>-2.6254580284088006E-2</v>
      </c>
      <c r="AL179" s="9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92">
        <v>0</v>
      </c>
      <c r="AS179">
        <v>0</v>
      </c>
      <c r="AT179">
        <v>0</v>
      </c>
      <c r="AU179">
        <f t="array" ref="AU179:AW181">AH174:AJ176</f>
        <v>-0.82303999999999999</v>
      </c>
      <c r="AV179">
        <v>0.50990999999999997</v>
      </c>
      <c r="AW179" s="93">
        <v>0.25019000000000002</v>
      </c>
    </row>
    <row r="180" spans="7:49">
      <c r="G180" s="92"/>
      <c r="R180" s="93"/>
      <c r="U180" s="92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-0.14227653835636203</v>
      </c>
      <c r="AE180">
        <v>0.31601284296872401</v>
      </c>
      <c r="AF180" s="93">
        <v>-1.0040112770499987E-2</v>
      </c>
      <c r="AL180" s="9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92">
        <v>0</v>
      </c>
      <c r="AS180">
        <v>0</v>
      </c>
      <c r="AT180">
        <v>0</v>
      </c>
      <c r="AU180">
        <v>0.56510000000000005</v>
      </c>
      <c r="AV180">
        <v>0.69086000000000003</v>
      </c>
      <c r="AW180" s="93">
        <v>0.45096999999999998</v>
      </c>
    </row>
    <row r="181" spans="7:49">
      <c r="G181" s="94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6"/>
      <c r="U181" s="94">
        <v>0</v>
      </c>
      <c r="V181" s="95">
        <v>0</v>
      </c>
      <c r="W181" s="95">
        <v>0</v>
      </c>
      <c r="X181" s="95">
        <v>0</v>
      </c>
      <c r="Y181" s="95">
        <v>0</v>
      </c>
      <c r="Z181" s="95">
        <v>0</v>
      </c>
      <c r="AA181" s="95">
        <v>0</v>
      </c>
      <c r="AB181" s="95">
        <v>0</v>
      </c>
      <c r="AC181" s="95">
        <v>0</v>
      </c>
      <c r="AD181" s="95">
        <v>-2.6254580284088006E-2</v>
      </c>
      <c r="AE181" s="95">
        <v>-1.0040112770499987E-2</v>
      </c>
      <c r="AF181" s="96">
        <v>0.24320615377294202</v>
      </c>
      <c r="AL181" s="94">
        <v>0</v>
      </c>
      <c r="AM181" s="95">
        <v>0</v>
      </c>
      <c r="AN181" s="95">
        <v>0</v>
      </c>
      <c r="AO181" s="95">
        <v>0</v>
      </c>
      <c r="AP181" s="95">
        <v>0</v>
      </c>
      <c r="AQ181" s="95">
        <v>0</v>
      </c>
      <c r="AR181" s="94">
        <v>0</v>
      </c>
      <c r="AS181" s="95">
        <v>0</v>
      </c>
      <c r="AT181" s="95">
        <v>0</v>
      </c>
      <c r="AU181" s="95">
        <v>5.7110000000000001E-2</v>
      </c>
      <c r="AV181" s="95">
        <v>0.51256000000000002</v>
      </c>
      <c r="AW181" s="96">
        <v>-0.85675000000000001</v>
      </c>
    </row>
    <row r="183" spans="7:49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89">
        <v>2.5479008400060401</v>
      </c>
      <c r="H184" s="90">
        <v>0.13154846083136301</v>
      </c>
      <c r="I184" s="90">
        <v>-0.22425649059966299</v>
      </c>
      <c r="J184" s="90">
        <v>1.3989725013910301E-3</v>
      </c>
      <c r="K184" s="90">
        <v>1.9773519336889599E-3</v>
      </c>
      <c r="L184" s="91">
        <v>5.9182705642304198E-4</v>
      </c>
      <c r="M184" s="90"/>
      <c r="N184" s="90"/>
      <c r="O184" s="90"/>
      <c r="P184" s="90"/>
      <c r="Q184" s="90"/>
      <c r="R184" s="91"/>
      <c r="U184" s="89">
        <f t="array" ref="U184:AF195">MMULT(MMULT(AL184:AW195,AY2:BJ13),TRANSPOSE(AL184:AW195))</f>
        <v>0.28671925051391994</v>
      </c>
      <c r="V184" s="90">
        <v>6.4167936013326266E-8</v>
      </c>
      <c r="W184" s="90">
        <v>-8.0786227198148541E-7</v>
      </c>
      <c r="X184" s="90">
        <v>0</v>
      </c>
      <c r="Y184" s="90">
        <v>0</v>
      </c>
      <c r="Z184" s="91">
        <v>0</v>
      </c>
      <c r="AA184" s="90">
        <v>0</v>
      </c>
      <c r="AB184" s="90">
        <v>0</v>
      </c>
      <c r="AC184" s="90">
        <v>0</v>
      </c>
      <c r="AD184" s="90">
        <v>0</v>
      </c>
      <c r="AE184" s="90">
        <v>0</v>
      </c>
      <c r="AF184" s="91">
        <v>0</v>
      </c>
      <c r="AH184" s="89">
        <v>-0.82311999999999996</v>
      </c>
      <c r="AI184" s="90">
        <v>0.51046000000000002</v>
      </c>
      <c r="AJ184" s="91">
        <v>0.24879999999999999</v>
      </c>
      <c r="AL184" s="89">
        <f t="array" ref="AL184:AN186">AH184:AJ186</f>
        <v>-0.82311999999999996</v>
      </c>
      <c r="AM184" s="90">
        <v>0.51046000000000002</v>
      </c>
      <c r="AN184" s="90">
        <v>0.24879999999999999</v>
      </c>
      <c r="AO184" s="90">
        <v>0</v>
      </c>
      <c r="AP184" s="90">
        <v>0</v>
      </c>
      <c r="AQ184" s="91">
        <v>0</v>
      </c>
      <c r="AR184" s="90">
        <v>0</v>
      </c>
      <c r="AS184" s="90">
        <v>0</v>
      </c>
      <c r="AT184" s="90">
        <v>0</v>
      </c>
      <c r="AU184" s="90">
        <v>0</v>
      </c>
      <c r="AV184" s="90">
        <v>0</v>
      </c>
      <c r="AW184" s="91">
        <v>0</v>
      </c>
    </row>
    <row r="185" spans="7:49">
      <c r="G185" s="92">
        <v>0.13154846083136301</v>
      </c>
      <c r="H185">
        <v>2.5915871190756699</v>
      </c>
      <c r="I185">
        <v>-0.49373558249670202</v>
      </c>
      <c r="J185">
        <v>1.3205077426700201E-4</v>
      </c>
      <c r="K185">
        <v>-3.0293002317911599E-4</v>
      </c>
      <c r="L185" s="93">
        <v>-4.0163264734193501E-4</v>
      </c>
      <c r="R185" s="93"/>
      <c r="U185" s="92">
        <v>6.4167936027204053E-8</v>
      </c>
      <c r="V185">
        <v>0.28671983625420794</v>
      </c>
      <c r="W185">
        <v>-8.8659558399040161E-7</v>
      </c>
      <c r="X185">
        <v>0</v>
      </c>
      <c r="Y185">
        <v>0</v>
      </c>
      <c r="Z185" s="93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93">
        <v>0</v>
      </c>
      <c r="AH185" s="92">
        <v>0.56489999999999996</v>
      </c>
      <c r="AI185">
        <v>0.69133</v>
      </c>
      <c r="AJ185" s="93">
        <v>0.45050000000000001</v>
      </c>
      <c r="AL185" s="92">
        <v>0.56489999999999996</v>
      </c>
      <c r="AM185">
        <v>0.69133</v>
      </c>
      <c r="AN185">
        <v>0.45050000000000001</v>
      </c>
      <c r="AO185">
        <v>0</v>
      </c>
      <c r="AP185">
        <v>0</v>
      </c>
      <c r="AQ185" s="93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93">
        <v>0</v>
      </c>
    </row>
    <row r="186" spans="7:49">
      <c r="G186" s="92">
        <v>-0.22425649059966299</v>
      </c>
      <c r="H186">
        <v>-0.49373558249670202</v>
      </c>
      <c r="I186">
        <v>3.31743569871557</v>
      </c>
      <c r="J186">
        <v>-1.9939596676969398E-3</v>
      </c>
      <c r="K186">
        <v>-9.7815707374896495E-4</v>
      </c>
      <c r="L186" s="93">
        <v>-4.57969884277967E-4</v>
      </c>
      <c r="R186" s="93"/>
      <c r="U186" s="92">
        <v>-8.078622719953632E-7</v>
      </c>
      <c r="V186">
        <v>-8.865955840042794E-7</v>
      </c>
      <c r="W186">
        <v>0.28672009154969597</v>
      </c>
      <c r="X186">
        <v>0</v>
      </c>
      <c r="Y186">
        <v>0</v>
      </c>
      <c r="Z186" s="93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93">
        <v>0</v>
      </c>
      <c r="AH186" s="94">
        <v>5.7959999999999998E-2</v>
      </c>
      <c r="AI186" s="95">
        <v>0.51136000000000004</v>
      </c>
      <c r="AJ186" s="96">
        <v>-0.85741000000000001</v>
      </c>
      <c r="AL186" s="92">
        <v>5.7959999999999998E-2</v>
      </c>
      <c r="AM186">
        <v>0.51136000000000004</v>
      </c>
      <c r="AN186">
        <v>-0.85741000000000001</v>
      </c>
      <c r="AO186">
        <v>0</v>
      </c>
      <c r="AP186">
        <v>0</v>
      </c>
      <c r="AQ186" s="93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93">
        <v>0</v>
      </c>
    </row>
    <row r="187" spans="7:49">
      <c r="G187" s="92">
        <v>1.39897250139098E-3</v>
      </c>
      <c r="H187">
        <v>1.3205077426705399E-4</v>
      </c>
      <c r="I187">
        <v>-1.99395966769689E-3</v>
      </c>
      <c r="J187">
        <v>3.3279290729213402</v>
      </c>
      <c r="K187">
        <v>1.35099048156748</v>
      </c>
      <c r="L187" s="93">
        <v>1.08532113450725</v>
      </c>
      <c r="R187" s="93"/>
      <c r="U187" s="92">
        <v>0</v>
      </c>
      <c r="V187">
        <v>0</v>
      </c>
      <c r="W187">
        <v>0</v>
      </c>
      <c r="X187">
        <v>0.422713483395948</v>
      </c>
      <c r="Y187">
        <v>-0.14227852627247001</v>
      </c>
      <c r="Z187" s="93">
        <v>-2.642664811654399E-2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93">
        <v>0</v>
      </c>
      <c r="AL187" s="92">
        <v>0</v>
      </c>
      <c r="AM187">
        <v>0</v>
      </c>
      <c r="AN187">
        <v>0</v>
      </c>
      <c r="AO187">
        <f t="array" ref="AO187:AQ189">AH184:AJ186</f>
        <v>-0.82311999999999996</v>
      </c>
      <c r="AP187">
        <v>0.51046000000000002</v>
      </c>
      <c r="AQ187" s="93">
        <v>0.24879999999999999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93">
        <v>0</v>
      </c>
    </row>
    <row r="188" spans="7:49">
      <c r="G188" s="92">
        <v>1.9773519336889998E-3</v>
      </c>
      <c r="H188">
        <v>-3.0293002317917101E-4</v>
      </c>
      <c r="I188">
        <v>-9.7815707374888298E-4</v>
      </c>
      <c r="J188">
        <v>1.35099048156748</v>
      </c>
      <c r="K188">
        <v>4.2439670886198497</v>
      </c>
      <c r="L188" s="93">
        <v>1.4347218032109299</v>
      </c>
      <c r="R188" s="93"/>
      <c r="U188" s="92">
        <v>0</v>
      </c>
      <c r="V188">
        <v>0</v>
      </c>
      <c r="W188">
        <v>0</v>
      </c>
      <c r="X188">
        <v>-0.14227852627247001</v>
      </c>
      <c r="Y188">
        <v>0.31591852063179499</v>
      </c>
      <c r="Z188" s="93">
        <v>-9.8881696856800011E-3</v>
      </c>
      <c r="AA188">
        <v>0</v>
      </c>
      <c r="AB188">
        <v>0</v>
      </c>
      <c r="AC188">
        <v>0</v>
      </c>
      <c r="AD188">
        <v>0</v>
      </c>
      <c r="AE188">
        <v>0</v>
      </c>
      <c r="AF188" s="93">
        <v>0</v>
      </c>
      <c r="AL188" s="92">
        <v>0</v>
      </c>
      <c r="AM188">
        <v>0</v>
      </c>
      <c r="AN188">
        <v>0</v>
      </c>
      <c r="AO188">
        <v>0.56489999999999996</v>
      </c>
      <c r="AP188">
        <v>0.69133</v>
      </c>
      <c r="AQ188" s="93">
        <v>0.45050000000000001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93">
        <v>0</v>
      </c>
    </row>
    <row r="189" spans="7:49">
      <c r="G189" s="94">
        <v>5.9182705642315202E-4</v>
      </c>
      <c r="H189" s="95">
        <v>-4.0163264734201302E-4</v>
      </c>
      <c r="I189" s="95">
        <v>-4.5796988427796798E-4</v>
      </c>
      <c r="J189" s="95">
        <v>1.08532113450725</v>
      </c>
      <c r="K189" s="95">
        <v>1.4347218032109299</v>
      </c>
      <c r="L189" s="96">
        <v>3.4989894483704398</v>
      </c>
      <c r="R189" s="93"/>
      <c r="U189" s="94">
        <v>0</v>
      </c>
      <c r="V189" s="95">
        <v>0</v>
      </c>
      <c r="W189" s="95">
        <v>0</v>
      </c>
      <c r="X189" s="95">
        <v>-2.642664811654399E-2</v>
      </c>
      <c r="Y189" s="95">
        <v>-9.8881696856799872E-3</v>
      </c>
      <c r="Z189" s="96">
        <v>0.24329693463972801</v>
      </c>
      <c r="AA189">
        <v>0</v>
      </c>
      <c r="AB189">
        <v>0</v>
      </c>
      <c r="AC189">
        <v>0</v>
      </c>
      <c r="AD189">
        <v>0</v>
      </c>
      <c r="AE189">
        <v>0</v>
      </c>
      <c r="AF189" s="93">
        <v>0</v>
      </c>
      <c r="AH189" s="89"/>
      <c r="AI189" s="90"/>
      <c r="AJ189" s="91"/>
      <c r="AL189" s="94">
        <v>0</v>
      </c>
      <c r="AM189" s="95">
        <v>0</v>
      </c>
      <c r="AN189" s="95">
        <v>0</v>
      </c>
      <c r="AO189" s="95">
        <v>5.7959999999999998E-2</v>
      </c>
      <c r="AP189" s="95">
        <v>0.51136000000000004</v>
      </c>
      <c r="AQ189" s="96">
        <v>-0.85741000000000001</v>
      </c>
      <c r="AR189">
        <v>0</v>
      </c>
      <c r="AS189">
        <v>0</v>
      </c>
      <c r="AT189">
        <v>0</v>
      </c>
      <c r="AU189">
        <v>0</v>
      </c>
      <c r="AV189">
        <v>0</v>
      </c>
      <c r="AW189" s="93">
        <v>0</v>
      </c>
    </row>
    <row r="190" spans="7:49">
      <c r="G190" s="92"/>
      <c r="R190" s="93"/>
      <c r="U190" s="92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93">
        <v>0</v>
      </c>
      <c r="AH190" s="92"/>
      <c r="AJ190" s="93"/>
      <c r="AL190" s="9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89">
        <f t="array" ref="AR190:AT192">AH188:AJ190</f>
        <v>0</v>
      </c>
      <c r="AS190" s="90">
        <v>0</v>
      </c>
      <c r="AT190" s="90">
        <v>0</v>
      </c>
      <c r="AU190" s="90">
        <v>0</v>
      </c>
      <c r="AV190" s="90">
        <v>0</v>
      </c>
      <c r="AW190" s="91">
        <v>0</v>
      </c>
    </row>
    <row r="191" spans="7:49">
      <c r="G191" s="92"/>
      <c r="R191" s="93"/>
      <c r="U191" s="92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93">
        <v>0</v>
      </c>
      <c r="AH191" s="94"/>
      <c r="AI191" s="95"/>
      <c r="AJ191" s="96"/>
      <c r="AL191" s="9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92">
        <v>0</v>
      </c>
      <c r="AS191">
        <v>0</v>
      </c>
      <c r="AT191">
        <v>0</v>
      </c>
      <c r="AU191">
        <v>0</v>
      </c>
      <c r="AV191">
        <v>0</v>
      </c>
      <c r="AW191" s="93">
        <v>0</v>
      </c>
    </row>
    <row r="192" spans="7:49">
      <c r="G192" s="92"/>
      <c r="R192" s="93"/>
      <c r="U192" s="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93">
        <v>0</v>
      </c>
      <c r="AL192" s="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92">
        <v>0</v>
      </c>
      <c r="AS192">
        <v>0</v>
      </c>
      <c r="AT192">
        <v>0</v>
      </c>
      <c r="AU192">
        <v>0</v>
      </c>
      <c r="AV192">
        <v>0</v>
      </c>
      <c r="AW192" s="93">
        <v>0</v>
      </c>
    </row>
    <row r="193" spans="7:49">
      <c r="G193" s="92"/>
      <c r="R193" s="93"/>
      <c r="U193" s="92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93">
        <v>0</v>
      </c>
      <c r="AL193" s="9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9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93">
        <v>0</v>
      </c>
    </row>
    <row r="194" spans="7:49">
      <c r="G194" s="92"/>
      <c r="R194" s="93"/>
      <c r="U194" s="92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93">
        <v>0</v>
      </c>
      <c r="AL194" s="9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92">
        <v>0</v>
      </c>
      <c r="AS194">
        <v>0</v>
      </c>
      <c r="AT194">
        <v>0</v>
      </c>
      <c r="AU194">
        <v>0</v>
      </c>
      <c r="AV194">
        <v>0</v>
      </c>
      <c r="AW194" s="93">
        <v>0</v>
      </c>
    </row>
    <row r="195" spans="7:49">
      <c r="G195" s="94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6"/>
      <c r="U195" s="94">
        <v>0</v>
      </c>
      <c r="V195" s="95">
        <v>0</v>
      </c>
      <c r="W195" s="95">
        <v>0</v>
      </c>
      <c r="X195" s="95">
        <v>0</v>
      </c>
      <c r="Y195" s="95">
        <v>0</v>
      </c>
      <c r="Z195" s="95">
        <v>0</v>
      </c>
      <c r="AA195" s="95">
        <v>0</v>
      </c>
      <c r="AB195" s="95">
        <v>0</v>
      </c>
      <c r="AC195" s="95">
        <v>0</v>
      </c>
      <c r="AD195" s="95">
        <v>0</v>
      </c>
      <c r="AE195" s="95">
        <v>0</v>
      </c>
      <c r="AF195" s="96">
        <v>0</v>
      </c>
      <c r="AL195" s="94">
        <v>0</v>
      </c>
      <c r="AM195" s="95">
        <v>0</v>
      </c>
      <c r="AN195" s="95">
        <v>0</v>
      </c>
      <c r="AO195" s="95">
        <v>0</v>
      </c>
      <c r="AP195" s="95">
        <v>0</v>
      </c>
      <c r="AQ195" s="95">
        <v>0</v>
      </c>
      <c r="AR195" s="94">
        <v>0</v>
      </c>
      <c r="AS195" s="95">
        <v>0</v>
      </c>
      <c r="AT195" s="95">
        <v>0</v>
      </c>
      <c r="AU195" s="95">
        <v>0</v>
      </c>
      <c r="AV195" s="95">
        <v>0</v>
      </c>
      <c r="AW195" s="96">
        <v>0</v>
      </c>
    </row>
    <row r="197" spans="7:49">
      <c r="G197" s="112" t="s">
        <v>26</v>
      </c>
      <c r="H197">
        <v>12</v>
      </c>
      <c r="U197" s="112" t="s">
        <v>26</v>
      </c>
      <c r="V197">
        <v>12</v>
      </c>
    </row>
    <row r="198" spans="7:49">
      <c r="G198" s="89">
        <f t="array" ref="G198:R209">TRANSPOSE(G170:R181)</f>
        <v>-0.12722324479042699</v>
      </c>
      <c r="H198" s="90">
        <v>1.5526041457045E-2</v>
      </c>
      <c r="I198" s="90">
        <v>0.209239990692837</v>
      </c>
      <c r="J198" s="90">
        <v>-3.1761124597052999E-2</v>
      </c>
      <c r="K198" s="90">
        <v>-6.9510804353848002E-2</v>
      </c>
      <c r="L198" s="91">
        <v>-1.8775504604539001E-2</v>
      </c>
      <c r="M198" s="90">
        <v>0</v>
      </c>
      <c r="N198" s="90">
        <v>0</v>
      </c>
      <c r="O198" s="90">
        <v>0</v>
      </c>
      <c r="P198" s="90">
        <v>0</v>
      </c>
      <c r="Q198" s="90">
        <v>0</v>
      </c>
      <c r="R198" s="91">
        <v>0</v>
      </c>
      <c r="U198" s="89">
        <f t="array" ref="U198:AF209">TRANSPOSE(U170:AF181)</f>
        <v>0.28671873880473597</v>
      </c>
      <c r="V198" s="90">
        <v>3.48422143997551E-7</v>
      </c>
      <c r="W198" s="90">
        <v>-1.1853864959956995E-6</v>
      </c>
      <c r="X198" s="90">
        <v>0</v>
      </c>
      <c r="Y198" s="90">
        <v>0</v>
      </c>
      <c r="Z198" s="91">
        <v>0</v>
      </c>
      <c r="AA198" s="90">
        <v>0</v>
      </c>
      <c r="AB198" s="90">
        <v>0</v>
      </c>
      <c r="AC198" s="90">
        <v>0</v>
      </c>
      <c r="AD198" s="90">
        <v>0</v>
      </c>
      <c r="AE198" s="90">
        <v>0</v>
      </c>
      <c r="AF198" s="91">
        <v>0</v>
      </c>
    </row>
    <row r="199" spans="7:49">
      <c r="G199" s="92">
        <v>1.5562844574709E-2</v>
      </c>
      <c r="H199">
        <v>-0.27507471181057003</v>
      </c>
      <c r="I199">
        <v>0.35909674902322097</v>
      </c>
      <c r="J199">
        <v>0.26668116240630801</v>
      </c>
      <c r="K199">
        <v>0.13547712878700199</v>
      </c>
      <c r="L199" s="93">
        <v>0.11154711154695</v>
      </c>
      <c r="M199">
        <v>0</v>
      </c>
      <c r="N199">
        <v>0</v>
      </c>
      <c r="O199">
        <v>0</v>
      </c>
      <c r="P199">
        <v>0</v>
      </c>
      <c r="Q199">
        <v>0</v>
      </c>
      <c r="R199" s="93">
        <v>0</v>
      </c>
      <c r="U199" s="92">
        <v>3.4842214401142879E-7</v>
      </c>
      <c r="V199">
        <v>0.28671830278963195</v>
      </c>
      <c r="W199">
        <v>-2.471526400205093E-8</v>
      </c>
      <c r="X199">
        <v>0</v>
      </c>
      <c r="Y199">
        <v>0</v>
      </c>
      <c r="Z199" s="93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93">
        <v>0</v>
      </c>
    </row>
    <row r="200" spans="7:49">
      <c r="G200" s="92">
        <v>0.20922772171294299</v>
      </c>
      <c r="H200">
        <v>0.35897110445395197</v>
      </c>
      <c r="I200">
        <v>-1.0286825761193601</v>
      </c>
      <c r="J200">
        <v>-0.38128178620380898</v>
      </c>
      <c r="K200">
        <v>-0.16789917566085899</v>
      </c>
      <c r="L200" s="93">
        <v>-0.17517443663830701</v>
      </c>
      <c r="M200">
        <v>0</v>
      </c>
      <c r="N200">
        <v>0</v>
      </c>
      <c r="O200">
        <v>0</v>
      </c>
      <c r="P200">
        <v>0</v>
      </c>
      <c r="Q200">
        <v>0</v>
      </c>
      <c r="R200" s="93">
        <v>0</v>
      </c>
      <c r="U200" s="92">
        <v>-1.1853864960026383E-6</v>
      </c>
      <c r="V200">
        <v>-2.4715264015928717E-8</v>
      </c>
      <c r="W200">
        <v>0.28671794046156795</v>
      </c>
      <c r="X200">
        <v>0</v>
      </c>
      <c r="Y200">
        <v>0</v>
      </c>
      <c r="Z200" s="93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93">
        <v>0</v>
      </c>
    </row>
    <row r="201" spans="7:49">
      <c r="G201" s="92">
        <v>3.0872049737881001E-2</v>
      </c>
      <c r="H201">
        <v>-0.26671308440796898</v>
      </c>
      <c r="I201">
        <v>0.38368993889650099</v>
      </c>
      <c r="J201">
        <v>-0.22169618675670799</v>
      </c>
      <c r="K201">
        <v>-0.32509455036270801</v>
      </c>
      <c r="L201" s="93">
        <v>-0.138635518756206</v>
      </c>
      <c r="M201">
        <v>0</v>
      </c>
      <c r="N201">
        <v>0</v>
      </c>
      <c r="O201">
        <v>0</v>
      </c>
      <c r="P201">
        <v>0</v>
      </c>
      <c r="Q201">
        <v>0</v>
      </c>
      <c r="R201" s="93">
        <v>0</v>
      </c>
      <c r="U201" s="92">
        <v>0</v>
      </c>
      <c r="V201">
        <v>0</v>
      </c>
      <c r="W201">
        <v>0</v>
      </c>
      <c r="X201">
        <v>0.42271734521784304</v>
      </c>
      <c r="Y201">
        <v>-0.14228288708196601</v>
      </c>
      <c r="Z201" s="93">
        <v>-2.6207930505540999E-2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93">
        <v>0</v>
      </c>
    </row>
    <row r="202" spans="7:49">
      <c r="G202" s="92">
        <v>6.8574779087161003E-2</v>
      </c>
      <c r="H202">
        <v>-0.13512641447589499</v>
      </c>
      <c r="I202">
        <v>0.16993858362660899</v>
      </c>
      <c r="J202">
        <v>-0.32539558225396997</v>
      </c>
      <c r="K202">
        <v>-1.0748265321300099</v>
      </c>
      <c r="L202" s="93">
        <v>-0.45067796158788997</v>
      </c>
      <c r="M202">
        <v>0</v>
      </c>
      <c r="N202">
        <v>0</v>
      </c>
      <c r="O202">
        <v>0</v>
      </c>
      <c r="P202">
        <v>0</v>
      </c>
      <c r="Q202">
        <v>0</v>
      </c>
      <c r="R202" s="93">
        <v>0</v>
      </c>
      <c r="U202" s="92">
        <v>0</v>
      </c>
      <c r="V202">
        <v>0</v>
      </c>
      <c r="W202">
        <v>0</v>
      </c>
      <c r="X202">
        <v>-0.14228288708196601</v>
      </c>
      <c r="Y202">
        <v>0.31599390962298601</v>
      </c>
      <c r="Z202" s="93">
        <v>-1.0067379453337993E-2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93">
        <v>0</v>
      </c>
    </row>
    <row r="203" spans="7:49">
      <c r="G203" s="94">
        <v>1.8453753658022001E-2</v>
      </c>
      <c r="H203" s="95">
        <v>-0.11130658224916</v>
      </c>
      <c r="I203" s="95">
        <v>0.17618598551553</v>
      </c>
      <c r="J203" s="95">
        <v>-0.13893233144287701</v>
      </c>
      <c r="K203" s="95">
        <v>-0.45067198421031301</v>
      </c>
      <c r="L203" s="96">
        <v>-0.166179863504817</v>
      </c>
      <c r="M203">
        <v>0</v>
      </c>
      <c r="N203">
        <v>0</v>
      </c>
      <c r="O203">
        <v>0</v>
      </c>
      <c r="P203">
        <v>0</v>
      </c>
      <c r="Q203">
        <v>0</v>
      </c>
      <c r="R203" s="93">
        <v>0</v>
      </c>
      <c r="U203" s="94">
        <v>0</v>
      </c>
      <c r="V203" s="95">
        <v>0</v>
      </c>
      <c r="W203" s="95">
        <v>0</v>
      </c>
      <c r="X203" s="95">
        <v>-2.6207930505541006E-2</v>
      </c>
      <c r="Y203" s="95">
        <v>-1.0067379453338007E-2</v>
      </c>
      <c r="Z203" s="96">
        <v>0.24321314082258702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93">
        <v>0</v>
      </c>
    </row>
    <row r="204" spans="7:49">
      <c r="G204" s="9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93">
        <v>0</v>
      </c>
      <c r="U204" s="9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0.28671945116057596</v>
      </c>
      <c r="AB204">
        <v>1.3484154879755961E-6</v>
      </c>
      <c r="AC204">
        <v>1.5404605439930941E-6</v>
      </c>
      <c r="AD204">
        <v>0</v>
      </c>
      <c r="AE204">
        <v>0</v>
      </c>
      <c r="AF204" s="93">
        <v>0</v>
      </c>
    </row>
    <row r="205" spans="7:49">
      <c r="G205" s="9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93">
        <v>0</v>
      </c>
      <c r="U205" s="9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1.3484154880033516E-6</v>
      </c>
      <c r="AB205">
        <v>0.28671985391616001</v>
      </c>
      <c r="AC205">
        <v>3.3016094720117461E-6</v>
      </c>
      <c r="AD205">
        <v>0</v>
      </c>
      <c r="AE205">
        <v>0</v>
      </c>
      <c r="AF205" s="93">
        <v>0</v>
      </c>
    </row>
    <row r="206" spans="7:49">
      <c r="G206" s="9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93">
        <v>0</v>
      </c>
      <c r="U206" s="9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1.5404605439792163E-6</v>
      </c>
      <c r="AB206">
        <v>3.3016094720117461E-6</v>
      </c>
      <c r="AC206">
        <v>0.28671996221030399</v>
      </c>
      <c r="AD206">
        <v>0</v>
      </c>
      <c r="AE206">
        <v>0</v>
      </c>
      <c r="AF206" s="93">
        <v>0</v>
      </c>
    </row>
    <row r="207" spans="7:49">
      <c r="G207" s="9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93">
        <v>0</v>
      </c>
      <c r="U207" s="9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0.42270814938648299</v>
      </c>
      <c r="AE207">
        <v>-0.14227653835636203</v>
      </c>
      <c r="AF207" s="93">
        <v>-2.6254580284088006E-2</v>
      </c>
    </row>
    <row r="208" spans="7:49">
      <c r="G208" s="9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93">
        <v>0</v>
      </c>
      <c r="U208" s="9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-0.14227653835636203</v>
      </c>
      <c r="AE208">
        <v>0.31601284296872401</v>
      </c>
      <c r="AF208" s="93">
        <v>-1.0040112770499987E-2</v>
      </c>
    </row>
    <row r="209" spans="7:32">
      <c r="G209" s="94">
        <v>0</v>
      </c>
      <c r="H209" s="95">
        <v>0</v>
      </c>
      <c r="I209" s="95">
        <v>0</v>
      </c>
      <c r="J209" s="95">
        <v>0</v>
      </c>
      <c r="K209" s="95">
        <v>0</v>
      </c>
      <c r="L209" s="95">
        <v>0</v>
      </c>
      <c r="M209" s="95">
        <v>0</v>
      </c>
      <c r="N209" s="95">
        <v>0</v>
      </c>
      <c r="O209" s="95">
        <v>0</v>
      </c>
      <c r="P209" s="95">
        <v>0</v>
      </c>
      <c r="Q209" s="95">
        <v>0</v>
      </c>
      <c r="R209" s="96">
        <v>0</v>
      </c>
      <c r="U209" s="94">
        <v>0</v>
      </c>
      <c r="V209" s="95">
        <v>0</v>
      </c>
      <c r="W209" s="95">
        <v>0</v>
      </c>
      <c r="X209" s="95">
        <v>0</v>
      </c>
      <c r="Y209" s="95">
        <v>0</v>
      </c>
      <c r="Z209" s="95">
        <v>0</v>
      </c>
      <c r="AA209" s="95">
        <v>0</v>
      </c>
      <c r="AB209" s="95">
        <v>0</v>
      </c>
      <c r="AC209" s="95">
        <v>0</v>
      </c>
      <c r="AD209" s="95">
        <v>-2.6254580284088006E-2</v>
      </c>
      <c r="AE209" s="95">
        <v>-1.0040112770499987E-2</v>
      </c>
      <c r="AF209" s="96">
        <v>0.24320615377294202</v>
      </c>
    </row>
    <row r="211" spans="7:32">
      <c r="G211" t="s">
        <v>27</v>
      </c>
      <c r="H211">
        <v>11</v>
      </c>
      <c r="U211" t="s">
        <v>27</v>
      </c>
      <c r="V211">
        <v>11</v>
      </c>
    </row>
    <row r="212" spans="7:32">
      <c r="G212" s="89">
        <f t="array" ref="G212:R223">TRANSPOSE(G156:R167)</f>
        <v>1.8189072067099999E-4</v>
      </c>
      <c r="H212" s="90">
        <v>3.809734935381E-3</v>
      </c>
      <c r="I212" s="90">
        <v>-4.0350795148109998E-3</v>
      </c>
      <c r="J212" s="90">
        <v>-3.5575431965209998E-3</v>
      </c>
      <c r="K212" s="90">
        <v>-3.7541785682070001E-3</v>
      </c>
      <c r="L212" s="91">
        <v>-3.2352311149629999E-3</v>
      </c>
      <c r="M212" s="90">
        <v>0</v>
      </c>
      <c r="N212" s="90">
        <v>0</v>
      </c>
      <c r="O212" s="90">
        <v>0</v>
      </c>
      <c r="P212" s="90">
        <v>0</v>
      </c>
      <c r="Q212" s="90">
        <v>0</v>
      </c>
      <c r="R212" s="91">
        <v>0</v>
      </c>
      <c r="U212" s="89">
        <f t="array" ref="U212:AF223">TRANSPOSE(U156:AF167)</f>
        <v>0.286721438560256</v>
      </c>
      <c r="V212" s="90">
        <v>4.248330239889353E-7</v>
      </c>
      <c r="W212" s="90">
        <v>-6.1845504016611041E-8</v>
      </c>
      <c r="X212" s="90">
        <v>0</v>
      </c>
      <c r="Y212" s="90">
        <v>0</v>
      </c>
      <c r="Z212" s="91">
        <v>0</v>
      </c>
      <c r="AA212" s="90">
        <v>0</v>
      </c>
      <c r="AB212" s="90">
        <v>0</v>
      </c>
      <c r="AC212" s="90">
        <v>0</v>
      </c>
      <c r="AD212" s="90">
        <v>0</v>
      </c>
      <c r="AE212" s="90">
        <v>0</v>
      </c>
      <c r="AF212" s="91">
        <v>0</v>
      </c>
    </row>
    <row r="213" spans="7:32">
      <c r="G213" s="92">
        <v>3.8173594521169999E-3</v>
      </c>
      <c r="H213">
        <v>8.8093327693589997E-3</v>
      </c>
      <c r="I213">
        <v>-1.0548033087809E-2</v>
      </c>
      <c r="J213">
        <v>-7.252822592647E-3</v>
      </c>
      <c r="K213">
        <v>2.6923748630099998E-4</v>
      </c>
      <c r="L213" s="93">
        <v>-1.9654143560810002E-3</v>
      </c>
      <c r="M213">
        <v>0</v>
      </c>
      <c r="N213">
        <v>0</v>
      </c>
      <c r="O213">
        <v>0</v>
      </c>
      <c r="P213">
        <v>0</v>
      </c>
      <c r="Q213">
        <v>0</v>
      </c>
      <c r="R213" s="93">
        <v>0</v>
      </c>
      <c r="U213" s="92">
        <v>4.2483302397505751E-7</v>
      </c>
      <c r="V213">
        <v>0.28671783494860797</v>
      </c>
      <c r="W213">
        <v>-2.0577607680177801E-6</v>
      </c>
      <c r="X213">
        <v>0</v>
      </c>
      <c r="Y213">
        <v>0</v>
      </c>
      <c r="Z213" s="9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93">
        <v>0</v>
      </c>
    </row>
    <row r="214" spans="7:32">
      <c r="G214" s="92">
        <v>-4.0419218813890004E-3</v>
      </c>
      <c r="H214">
        <v>-1.0542763772793E-2</v>
      </c>
      <c r="I214">
        <v>8.498968734413E-3</v>
      </c>
      <c r="J214">
        <v>1.1284037563236E-2</v>
      </c>
      <c r="K214">
        <v>-1.9325774155199999E-3</v>
      </c>
      <c r="L214" s="93">
        <v>2.3149083412199998E-3</v>
      </c>
      <c r="M214">
        <v>0</v>
      </c>
      <c r="N214">
        <v>0</v>
      </c>
      <c r="O214">
        <v>0</v>
      </c>
      <c r="P214">
        <v>0</v>
      </c>
      <c r="Q214">
        <v>0</v>
      </c>
      <c r="R214" s="93">
        <v>0</v>
      </c>
      <c r="U214" s="92">
        <v>-6.1845504016611041E-8</v>
      </c>
      <c r="V214">
        <v>-2.0577607680177801E-6</v>
      </c>
      <c r="W214">
        <v>0.28672213173452799</v>
      </c>
      <c r="X214">
        <v>0</v>
      </c>
      <c r="Y214">
        <v>0</v>
      </c>
      <c r="Z214" s="93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93">
        <v>0</v>
      </c>
    </row>
    <row r="215" spans="7:32">
      <c r="G215" s="92">
        <v>3.5710331294599999E-3</v>
      </c>
      <c r="H215">
        <v>7.2642605053980002E-3</v>
      </c>
      <c r="I215">
        <v>-1.1290979449688E-2</v>
      </c>
      <c r="J215">
        <v>-9.2117019899389998E-3</v>
      </c>
      <c r="K215">
        <v>3.7628729133389999E-3</v>
      </c>
      <c r="L215" s="93">
        <v>3.4028266355099997E-4</v>
      </c>
      <c r="M215">
        <v>0</v>
      </c>
      <c r="N215">
        <v>0</v>
      </c>
      <c r="O215">
        <v>0</v>
      </c>
      <c r="P215">
        <v>0</v>
      </c>
      <c r="Q215">
        <v>0</v>
      </c>
      <c r="R215" s="93">
        <v>0</v>
      </c>
      <c r="U215" s="92">
        <v>0</v>
      </c>
      <c r="V215">
        <v>0</v>
      </c>
      <c r="W215">
        <v>0</v>
      </c>
      <c r="X215">
        <v>0.42306510600687808</v>
      </c>
      <c r="Y215">
        <v>-0.14221679912310606</v>
      </c>
      <c r="Z215" s="93">
        <v>-2.5751701208814013E-2</v>
      </c>
      <c r="AA215">
        <v>0</v>
      </c>
      <c r="AB215">
        <v>0</v>
      </c>
      <c r="AC215">
        <v>0</v>
      </c>
      <c r="AD215">
        <v>0</v>
      </c>
      <c r="AE215">
        <v>0</v>
      </c>
      <c r="AF215" s="93">
        <v>0</v>
      </c>
    </row>
    <row r="216" spans="7:32">
      <c r="G216" s="92">
        <v>3.743476931648E-3</v>
      </c>
      <c r="H216">
        <v>-2.7217639155599998E-4</v>
      </c>
      <c r="I216">
        <v>1.9383872900159999E-3</v>
      </c>
      <c r="J216">
        <v>3.7654736236379998E-3</v>
      </c>
      <c r="K216">
        <v>8.1616340150399997E-3</v>
      </c>
      <c r="L216" s="93">
        <v>2.1813396766299999E-3</v>
      </c>
      <c r="M216">
        <v>0</v>
      </c>
      <c r="N216">
        <v>0</v>
      </c>
      <c r="O216">
        <v>0</v>
      </c>
      <c r="P216">
        <v>0</v>
      </c>
      <c r="Q216">
        <v>0</v>
      </c>
      <c r="R216" s="93">
        <v>0</v>
      </c>
      <c r="U216" s="92">
        <v>0</v>
      </c>
      <c r="V216">
        <v>0</v>
      </c>
      <c r="W216">
        <v>0</v>
      </c>
      <c r="X216">
        <v>-0.142216799123106</v>
      </c>
      <c r="Y216">
        <v>0.31564572523165796</v>
      </c>
      <c r="Z216" s="93">
        <v>-1.0362952557318006E-2</v>
      </c>
      <c r="AA216">
        <v>0</v>
      </c>
      <c r="AB216">
        <v>0</v>
      </c>
      <c r="AC216">
        <v>0</v>
      </c>
      <c r="AD216">
        <v>0</v>
      </c>
      <c r="AE216">
        <v>0</v>
      </c>
      <c r="AF216" s="93">
        <v>0</v>
      </c>
    </row>
    <row r="217" spans="7:32">
      <c r="G217" s="94">
        <v>3.2448442444819999E-3</v>
      </c>
      <c r="H217" s="95">
        <v>1.9686996882419998E-3</v>
      </c>
      <c r="I217" s="95">
        <v>-2.312176158442E-3</v>
      </c>
      <c r="J217" s="95">
        <v>3.5117852226199998E-4</v>
      </c>
      <c r="K217" s="95">
        <v>2.16132012195E-3</v>
      </c>
      <c r="L217" s="96">
        <v>3.1899684944899998E-3</v>
      </c>
      <c r="M217">
        <v>0</v>
      </c>
      <c r="N217">
        <v>0</v>
      </c>
      <c r="O217">
        <v>0</v>
      </c>
      <c r="P217">
        <v>0</v>
      </c>
      <c r="Q217">
        <v>0</v>
      </c>
      <c r="R217" s="93">
        <v>0</v>
      </c>
      <c r="U217" s="94">
        <v>0</v>
      </c>
      <c r="V217" s="95">
        <v>0</v>
      </c>
      <c r="W217" s="95">
        <v>0</v>
      </c>
      <c r="X217" s="95">
        <v>-2.575170120881401E-2</v>
      </c>
      <c r="Y217" s="95">
        <v>-1.0362952557318006E-2</v>
      </c>
      <c r="Z217" s="96">
        <v>0.243220454591278</v>
      </c>
      <c r="AA217">
        <v>0</v>
      </c>
      <c r="AB217">
        <v>0</v>
      </c>
      <c r="AC217">
        <v>0</v>
      </c>
      <c r="AD217">
        <v>0</v>
      </c>
      <c r="AE217">
        <v>0</v>
      </c>
      <c r="AF217" s="93">
        <v>0</v>
      </c>
    </row>
    <row r="218" spans="7:32">
      <c r="G218" s="9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93">
        <v>0</v>
      </c>
      <c r="U218" s="9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0.28672009089023998</v>
      </c>
      <c r="AB218">
        <v>7.3615359996725971E-7</v>
      </c>
      <c r="AC218">
        <v>-2.7770552320088848E-6</v>
      </c>
      <c r="AD218">
        <v>0</v>
      </c>
      <c r="AE218">
        <v>0</v>
      </c>
      <c r="AF218" s="93">
        <v>0</v>
      </c>
    </row>
    <row r="219" spans="7:32">
      <c r="G219" s="9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93">
        <v>0</v>
      </c>
      <c r="U219" s="9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7.3615359996032081E-7</v>
      </c>
      <c r="AB219">
        <v>0.28671767567564799</v>
      </c>
      <c r="AC219">
        <v>-1.9398041600227067E-6</v>
      </c>
      <c r="AD219">
        <v>0</v>
      </c>
      <c r="AE219">
        <v>0</v>
      </c>
      <c r="AF219" s="93">
        <v>0</v>
      </c>
    </row>
    <row r="220" spans="7:32">
      <c r="G220" s="9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93">
        <v>0</v>
      </c>
      <c r="U220" s="9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-2.7770552320158237E-6</v>
      </c>
      <c r="AB220">
        <v>-1.9398041599949511E-6</v>
      </c>
      <c r="AC220">
        <v>0.28672112488857593</v>
      </c>
      <c r="AD220">
        <v>0</v>
      </c>
      <c r="AE220">
        <v>0</v>
      </c>
      <c r="AF220" s="93">
        <v>0</v>
      </c>
    </row>
    <row r="221" spans="7:32">
      <c r="G221" s="9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93">
        <v>0</v>
      </c>
      <c r="U221" s="9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0.42316676666935804</v>
      </c>
      <c r="AE221">
        <v>-0.14219841470773803</v>
      </c>
      <c r="AF221" s="93">
        <v>-2.5676573812092006E-2</v>
      </c>
    </row>
    <row r="222" spans="7:32">
      <c r="G222" s="9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93">
        <v>0</v>
      </c>
      <c r="U222" s="9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-0.14219841470773803</v>
      </c>
      <c r="AE222">
        <v>0.31550374399085707</v>
      </c>
      <c r="AF222" s="93">
        <v>-1.0392845855438995E-2</v>
      </c>
    </row>
    <row r="223" spans="7:32">
      <c r="G223" s="94">
        <v>0</v>
      </c>
      <c r="H223" s="95">
        <v>0</v>
      </c>
      <c r="I223" s="95">
        <v>0</v>
      </c>
      <c r="J223" s="95">
        <v>0</v>
      </c>
      <c r="K223" s="95">
        <v>0</v>
      </c>
      <c r="L223" s="95">
        <v>0</v>
      </c>
      <c r="M223" s="95">
        <v>0</v>
      </c>
      <c r="N223" s="95">
        <v>0</v>
      </c>
      <c r="O223" s="95">
        <v>0</v>
      </c>
      <c r="P223" s="95">
        <v>0</v>
      </c>
      <c r="Q223" s="95">
        <v>0</v>
      </c>
      <c r="R223" s="96">
        <v>0</v>
      </c>
      <c r="U223" s="94">
        <v>0</v>
      </c>
      <c r="V223" s="95">
        <v>0</v>
      </c>
      <c r="W223" s="95">
        <v>0</v>
      </c>
      <c r="X223" s="95">
        <v>0</v>
      </c>
      <c r="Y223" s="95">
        <v>0</v>
      </c>
      <c r="Z223" s="95">
        <v>0</v>
      </c>
      <c r="AA223" s="95">
        <v>0</v>
      </c>
      <c r="AB223" s="95">
        <v>0</v>
      </c>
      <c r="AC223" s="95">
        <v>0</v>
      </c>
      <c r="AD223" s="95">
        <v>-2.5676573812091992E-2</v>
      </c>
      <c r="AE223" s="95">
        <v>-1.0392845855439009E-2</v>
      </c>
      <c r="AF223" s="96">
        <v>0.243257927910147</v>
      </c>
    </row>
    <row r="225" spans="7:32">
      <c r="G225" s="112" t="s">
        <v>28</v>
      </c>
      <c r="H225">
        <v>10</v>
      </c>
      <c r="U225" s="112" t="s">
        <v>28</v>
      </c>
      <c r="V225">
        <v>10</v>
      </c>
    </row>
    <row r="226" spans="7:32">
      <c r="G226" s="89">
        <f t="array" ref="G226:R237">TRANSPOSE(G142:R153)</f>
        <v>-0.11692700904155</v>
      </c>
      <c r="H226" s="90">
        <v>-0.11657272788328001</v>
      </c>
      <c r="I226" s="90">
        <v>1.7824746655092E-2</v>
      </c>
      <c r="J226" s="90">
        <v>3.7507904666349998E-2</v>
      </c>
      <c r="K226" s="90">
        <v>1.3788098441242E-2</v>
      </c>
      <c r="L226" s="91">
        <v>0.15643187242079601</v>
      </c>
      <c r="M226" s="90">
        <v>0</v>
      </c>
      <c r="N226" s="90">
        <v>0</v>
      </c>
      <c r="O226" s="90">
        <v>0</v>
      </c>
      <c r="P226" s="90">
        <v>0</v>
      </c>
      <c r="Q226" s="90">
        <v>0</v>
      </c>
      <c r="R226" s="91">
        <v>0</v>
      </c>
      <c r="U226" s="89">
        <f t="array" ref="U226:AF237">TRANSPOSE(U142:AF153)</f>
        <v>0.28672126036377599</v>
      </c>
      <c r="V226" s="90">
        <v>-1.4983987197542126E-7</v>
      </c>
      <c r="W226" s="90">
        <v>1.6291430400550144E-7</v>
      </c>
      <c r="X226" s="90">
        <v>0</v>
      </c>
      <c r="Y226" s="90">
        <v>0</v>
      </c>
      <c r="Z226" s="91">
        <v>0</v>
      </c>
      <c r="AA226" s="90">
        <v>0</v>
      </c>
      <c r="AB226" s="90">
        <v>0</v>
      </c>
      <c r="AC226" s="90">
        <v>0</v>
      </c>
      <c r="AD226" s="90">
        <v>0</v>
      </c>
      <c r="AE226" s="90">
        <v>0</v>
      </c>
      <c r="AF226" s="91">
        <v>0</v>
      </c>
    </row>
    <row r="227" spans="7:32">
      <c r="G227" s="92">
        <v>-0.116603769912465</v>
      </c>
      <c r="H227">
        <v>-0.28502867794895398</v>
      </c>
      <c r="I227">
        <v>0.102766867986873</v>
      </c>
      <c r="J227">
        <v>0.24646342502058599</v>
      </c>
      <c r="K227">
        <v>1.241807633319E-2</v>
      </c>
      <c r="L227" s="93">
        <v>0.20452296875213399</v>
      </c>
      <c r="M227">
        <v>0</v>
      </c>
      <c r="N227">
        <v>0</v>
      </c>
      <c r="O227">
        <v>0</v>
      </c>
      <c r="P227">
        <v>0</v>
      </c>
      <c r="Q227">
        <v>0</v>
      </c>
      <c r="R227" s="93">
        <v>0</v>
      </c>
      <c r="U227" s="92">
        <v>-1.4983987200317683E-7</v>
      </c>
      <c r="V227">
        <v>0.28671851203788801</v>
      </c>
      <c r="W227">
        <v>2.3367680002106539E-7</v>
      </c>
      <c r="X227">
        <v>0</v>
      </c>
      <c r="Y227">
        <v>0</v>
      </c>
      <c r="Z227" s="93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93">
        <v>0</v>
      </c>
    </row>
    <row r="228" spans="7:32">
      <c r="G228" s="92">
        <v>1.7849730681674E-2</v>
      </c>
      <c r="H228">
        <v>0.10269657333054399</v>
      </c>
      <c r="I228">
        <v>-6.2903509037562005E-2</v>
      </c>
      <c r="J228">
        <v>-0.126421452868513</v>
      </c>
      <c r="K228">
        <v>4.2626678012180003E-3</v>
      </c>
      <c r="L228" s="93">
        <v>-3.2972338051469E-2</v>
      </c>
      <c r="M228">
        <v>0</v>
      </c>
      <c r="N228">
        <v>0</v>
      </c>
      <c r="O228">
        <v>0</v>
      </c>
      <c r="P228">
        <v>0</v>
      </c>
      <c r="Q228">
        <v>0</v>
      </c>
      <c r="R228" s="93">
        <v>0</v>
      </c>
      <c r="U228" s="92">
        <v>1.6291430400550144E-7</v>
      </c>
      <c r="V228">
        <v>2.336768000071876E-7</v>
      </c>
      <c r="W228">
        <v>0.28671822354022397</v>
      </c>
      <c r="X228">
        <v>0</v>
      </c>
      <c r="Y228">
        <v>0</v>
      </c>
      <c r="Z228" s="93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93">
        <v>0</v>
      </c>
    </row>
    <row r="229" spans="7:32">
      <c r="G229" s="92">
        <v>-3.7469306809051001E-2</v>
      </c>
      <c r="H229">
        <v>-0.24640872458561999</v>
      </c>
      <c r="I229">
        <v>0.126517638618143</v>
      </c>
      <c r="J229">
        <v>0.296040308334314</v>
      </c>
      <c r="K229">
        <v>-7.8248741319859906E-3</v>
      </c>
      <c r="L229" s="93">
        <v>9.6433252737138E-2</v>
      </c>
      <c r="M229">
        <v>0</v>
      </c>
      <c r="N229">
        <v>0</v>
      </c>
      <c r="O229">
        <v>0</v>
      </c>
      <c r="P229">
        <v>0</v>
      </c>
      <c r="Q229">
        <v>0</v>
      </c>
      <c r="R229" s="93">
        <v>0</v>
      </c>
      <c r="U229" s="92">
        <v>0</v>
      </c>
      <c r="V229">
        <v>0</v>
      </c>
      <c r="W229">
        <v>0</v>
      </c>
      <c r="X229">
        <v>0.42293371306599309</v>
      </c>
      <c r="Y229">
        <v>-0.14227633077753199</v>
      </c>
      <c r="Z229" s="93">
        <v>-2.5816399413772988E-2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93">
        <v>0</v>
      </c>
    </row>
    <row r="230" spans="7:32">
      <c r="G230" s="92">
        <v>-1.3914980642256001E-2</v>
      </c>
      <c r="H230">
        <v>-1.2504141006192E-2</v>
      </c>
      <c r="I230">
        <v>-4.5175870166820099E-3</v>
      </c>
      <c r="J230">
        <v>-8.1091257723000607E-3</v>
      </c>
      <c r="K230">
        <v>-1.7045647335444E-2</v>
      </c>
      <c r="L230" s="93">
        <v>-2.7991646356314001E-2</v>
      </c>
      <c r="M230">
        <v>0</v>
      </c>
      <c r="N230">
        <v>0</v>
      </c>
      <c r="O230">
        <v>0</v>
      </c>
      <c r="P230">
        <v>0</v>
      </c>
      <c r="Q230">
        <v>0</v>
      </c>
      <c r="R230" s="93">
        <v>0</v>
      </c>
      <c r="U230" s="92">
        <v>0</v>
      </c>
      <c r="V230">
        <v>0</v>
      </c>
      <c r="W230">
        <v>0</v>
      </c>
      <c r="X230">
        <v>-0.14227633077753199</v>
      </c>
      <c r="Y230">
        <v>0.31572031583474403</v>
      </c>
      <c r="Z230" s="93">
        <v>-1.0277978853955982E-2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93">
        <v>0</v>
      </c>
    </row>
    <row r="231" spans="7:32">
      <c r="G231" s="94">
        <v>-0.156658425595254</v>
      </c>
      <c r="H231" s="95">
        <v>-0.204761284033256</v>
      </c>
      <c r="I231" s="95">
        <v>3.2946163638897998E-2</v>
      </c>
      <c r="J231" s="95">
        <v>9.6544190658803999E-2</v>
      </c>
      <c r="K231" s="95">
        <v>-2.8225400432246001E-2</v>
      </c>
      <c r="L231" s="96">
        <v>0.10106554477497399</v>
      </c>
      <c r="M231">
        <v>0</v>
      </c>
      <c r="N231">
        <v>0</v>
      </c>
      <c r="O231">
        <v>0</v>
      </c>
      <c r="P231">
        <v>0</v>
      </c>
      <c r="Q231">
        <v>0</v>
      </c>
      <c r="R231" s="93">
        <v>0</v>
      </c>
      <c r="U231" s="94">
        <v>0</v>
      </c>
      <c r="V231" s="95">
        <v>0</v>
      </c>
      <c r="W231" s="95">
        <v>0</v>
      </c>
      <c r="X231" s="95">
        <v>-2.5816399413772985E-2</v>
      </c>
      <c r="Y231" s="95">
        <v>-1.0277978853955996E-2</v>
      </c>
      <c r="Z231" s="96">
        <v>0.243274787076737</v>
      </c>
      <c r="AA231">
        <v>0</v>
      </c>
      <c r="AB231">
        <v>0</v>
      </c>
      <c r="AC231">
        <v>0</v>
      </c>
      <c r="AD231">
        <v>0</v>
      </c>
      <c r="AE231">
        <v>0</v>
      </c>
      <c r="AF231" s="93">
        <v>0</v>
      </c>
    </row>
    <row r="232" spans="7:32">
      <c r="G232" s="9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93">
        <v>0</v>
      </c>
      <c r="U232" s="9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0.28672063703449602</v>
      </c>
      <c r="AB232">
        <v>7.896268796464545E-8</v>
      </c>
      <c r="AC232">
        <v>-1.2957163520246895E-6</v>
      </c>
      <c r="AD232">
        <v>0</v>
      </c>
      <c r="AE232">
        <v>0</v>
      </c>
      <c r="AF232" s="93">
        <v>0</v>
      </c>
    </row>
    <row r="233" spans="7:32">
      <c r="G233" s="9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93">
        <v>0</v>
      </c>
      <c r="U233" s="9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7.896268796464545E-8</v>
      </c>
      <c r="AB233">
        <v>0.28672001390592</v>
      </c>
      <c r="AC233">
        <v>7.6614451198497857E-7</v>
      </c>
      <c r="AD233">
        <v>0</v>
      </c>
      <c r="AE233">
        <v>0</v>
      </c>
      <c r="AF233" s="93">
        <v>0</v>
      </c>
    </row>
    <row r="234" spans="7:32">
      <c r="G234" s="9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93">
        <v>0</v>
      </c>
      <c r="U234" s="9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-1.2957163520108117E-6</v>
      </c>
      <c r="AB234">
        <v>7.6614451197110078E-7</v>
      </c>
      <c r="AC234">
        <v>0.28672019812351995</v>
      </c>
      <c r="AD234">
        <v>0</v>
      </c>
      <c r="AE234">
        <v>0</v>
      </c>
      <c r="AF234" s="93">
        <v>0</v>
      </c>
    </row>
    <row r="235" spans="7:32">
      <c r="G235" s="9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93">
        <v>0</v>
      </c>
      <c r="U235" s="9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0.42292224828161706</v>
      </c>
      <c r="AE235">
        <v>-0.14228655995944803</v>
      </c>
      <c r="AF235" s="93">
        <v>-2.5789021025211013E-2</v>
      </c>
    </row>
    <row r="236" spans="7:32">
      <c r="G236" s="9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93">
        <v>0</v>
      </c>
      <c r="U236" s="9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-0.14228655995944806</v>
      </c>
      <c r="AE236">
        <v>0.31572492653829604</v>
      </c>
      <c r="AF236" s="93">
        <v>-1.0289369065284007E-2</v>
      </c>
    </row>
    <row r="237" spans="7:32">
      <c r="G237" s="94">
        <v>0</v>
      </c>
      <c r="H237" s="95">
        <v>0</v>
      </c>
      <c r="I237" s="95">
        <v>0</v>
      </c>
      <c r="J237" s="95">
        <v>0</v>
      </c>
      <c r="K237" s="95">
        <v>0</v>
      </c>
      <c r="L237" s="95">
        <v>0</v>
      </c>
      <c r="M237" s="95">
        <v>0</v>
      </c>
      <c r="N237" s="95">
        <v>0</v>
      </c>
      <c r="O237" s="95">
        <v>0</v>
      </c>
      <c r="P237" s="95">
        <v>0</v>
      </c>
      <c r="Q237" s="95">
        <v>0</v>
      </c>
      <c r="R237" s="96">
        <v>0</v>
      </c>
      <c r="U237" s="94">
        <v>0</v>
      </c>
      <c r="V237" s="95">
        <v>0</v>
      </c>
      <c r="W237" s="95">
        <v>0</v>
      </c>
      <c r="X237" s="95">
        <v>0</v>
      </c>
      <c r="Y237" s="95">
        <v>0</v>
      </c>
      <c r="Z237" s="95">
        <v>0</v>
      </c>
      <c r="AA237" s="95">
        <v>0</v>
      </c>
      <c r="AB237" s="95">
        <v>0</v>
      </c>
      <c r="AC237" s="95">
        <v>0</v>
      </c>
      <c r="AD237" s="95">
        <v>-2.5789021025211002E-2</v>
      </c>
      <c r="AE237" s="95">
        <v>-1.0289369065284021E-2</v>
      </c>
      <c r="AF237" s="96">
        <v>0.24328404795337902</v>
      </c>
    </row>
    <row r="239" spans="7:32">
      <c r="G239" s="112" t="s">
        <v>29</v>
      </c>
      <c r="H239">
        <v>9</v>
      </c>
      <c r="U239" s="112" t="s">
        <v>29</v>
      </c>
      <c r="V239">
        <v>9</v>
      </c>
    </row>
    <row r="240" spans="7:32">
      <c r="G240" s="89">
        <f t="array" ref="G240:R251">TRANSPOSE(G128:R139)</f>
        <v>-0.10607381672247899</v>
      </c>
      <c r="H240" s="90">
        <v>-6.7771281709765999E-2</v>
      </c>
      <c r="I240" s="90">
        <v>-8.5894235640148003E-2</v>
      </c>
      <c r="J240" s="90">
        <v>-4.6360725379736997E-2</v>
      </c>
      <c r="K240" s="90">
        <v>-0.11822974238072199</v>
      </c>
      <c r="L240" s="91">
        <v>0.14997866673603399</v>
      </c>
      <c r="M240" s="90">
        <v>0</v>
      </c>
      <c r="N240" s="90">
        <v>0</v>
      </c>
      <c r="O240" s="90">
        <v>0</v>
      </c>
      <c r="P240" s="90">
        <v>0</v>
      </c>
      <c r="Q240" s="90">
        <v>0</v>
      </c>
      <c r="R240" s="91">
        <v>0</v>
      </c>
      <c r="U240" s="89">
        <f t="array" ref="U240:AF251">TRANSPOSE(U128:AF139)</f>
        <v>0.28671850403839994</v>
      </c>
      <c r="V240" s="90">
        <v>-9.3209804799543328E-7</v>
      </c>
      <c r="W240" s="90">
        <v>1.1859599360064532E-6</v>
      </c>
      <c r="X240" s="90">
        <v>0</v>
      </c>
      <c r="Y240" s="90">
        <v>0</v>
      </c>
      <c r="Z240" s="91">
        <v>0</v>
      </c>
      <c r="AA240" s="90">
        <v>0</v>
      </c>
      <c r="AB240" s="90">
        <v>0</v>
      </c>
      <c r="AC240" s="90">
        <v>0</v>
      </c>
      <c r="AD240" s="90">
        <v>0</v>
      </c>
      <c r="AE240" s="90">
        <v>0</v>
      </c>
      <c r="AF240" s="91">
        <v>0</v>
      </c>
    </row>
    <row r="241" spans="7:32">
      <c r="G241" s="92">
        <v>-6.7885122173043003E-2</v>
      </c>
      <c r="H241">
        <v>-0.23033650936071801</v>
      </c>
      <c r="I241">
        <v>-0.28697822991712002</v>
      </c>
      <c r="J241">
        <v>-0.239701999793903</v>
      </c>
      <c r="K241">
        <v>-0.18403639953380399</v>
      </c>
      <c r="L241" s="93">
        <v>0.16473592531063999</v>
      </c>
      <c r="M241">
        <v>0</v>
      </c>
      <c r="N241">
        <v>0</v>
      </c>
      <c r="O241">
        <v>0</v>
      </c>
      <c r="P241">
        <v>0</v>
      </c>
      <c r="Q241">
        <v>0</v>
      </c>
      <c r="R241" s="93">
        <v>0</v>
      </c>
      <c r="U241" s="92">
        <v>-9.3209804801624996E-7</v>
      </c>
      <c r="V241">
        <v>0.28671855315353595</v>
      </c>
      <c r="W241">
        <v>1.1244584959962944E-6</v>
      </c>
      <c r="X241">
        <v>0</v>
      </c>
      <c r="Y241">
        <v>0</v>
      </c>
      <c r="Z241" s="93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93">
        <v>0</v>
      </c>
    </row>
    <row r="242" spans="7:32">
      <c r="G242" s="92">
        <v>-8.5870474271846006E-2</v>
      </c>
      <c r="H242">
        <v>-0.287035364283244</v>
      </c>
      <c r="I242">
        <v>-0.35653202038750198</v>
      </c>
      <c r="J242">
        <v>-0.27845022416446702</v>
      </c>
      <c r="K242">
        <v>-0.217460199737009</v>
      </c>
      <c r="L242" s="93">
        <v>0.19836228817201901</v>
      </c>
      <c r="M242">
        <v>0</v>
      </c>
      <c r="N242">
        <v>0</v>
      </c>
      <c r="O242">
        <v>0</v>
      </c>
      <c r="P242">
        <v>0</v>
      </c>
      <c r="Q242">
        <v>0</v>
      </c>
      <c r="R242" s="93">
        <v>0</v>
      </c>
      <c r="U242" s="92">
        <v>1.1859599359995143E-6</v>
      </c>
      <c r="V242">
        <v>1.1244584960101722E-6</v>
      </c>
      <c r="W242">
        <v>0.28672046993407996</v>
      </c>
      <c r="X242">
        <v>0</v>
      </c>
      <c r="Y242">
        <v>0</v>
      </c>
      <c r="Z242" s="93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93">
        <v>0</v>
      </c>
    </row>
    <row r="243" spans="7:32">
      <c r="G243" s="92">
        <v>4.6506873373041997E-2</v>
      </c>
      <c r="H243">
        <v>0.24014782682865299</v>
      </c>
      <c r="I243">
        <v>0.279118011715355</v>
      </c>
      <c r="J243">
        <v>0.18755950175161901</v>
      </c>
      <c r="K243">
        <v>0.154271981423273</v>
      </c>
      <c r="L243" s="93">
        <v>-0.12233541634037701</v>
      </c>
      <c r="M243">
        <v>0</v>
      </c>
      <c r="N243">
        <v>0</v>
      </c>
      <c r="O243">
        <v>0</v>
      </c>
      <c r="P243">
        <v>0</v>
      </c>
      <c r="Q243">
        <v>0</v>
      </c>
      <c r="R243" s="93">
        <v>0</v>
      </c>
      <c r="U243" s="92">
        <v>0</v>
      </c>
      <c r="V243">
        <v>0</v>
      </c>
      <c r="W243">
        <v>0</v>
      </c>
      <c r="X243">
        <v>0.423239228331732</v>
      </c>
      <c r="Y243">
        <v>-0.14214814649393204</v>
      </c>
      <c r="Z243" s="93">
        <v>-2.5975718155832002E-2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93">
        <v>0</v>
      </c>
    </row>
    <row r="244" spans="7:32">
      <c r="G244" s="92">
        <v>0.11816932776132</v>
      </c>
      <c r="H244">
        <v>0.18452962997090899</v>
      </c>
      <c r="I244">
        <v>0.21724862211485499</v>
      </c>
      <c r="J244">
        <v>0.15317678004927299</v>
      </c>
      <c r="K244">
        <v>4.4320195364669003E-2</v>
      </c>
      <c r="L244" s="93">
        <v>-0.11051948087574499</v>
      </c>
      <c r="M244">
        <v>0</v>
      </c>
      <c r="N244">
        <v>0</v>
      </c>
      <c r="O244">
        <v>0</v>
      </c>
      <c r="P244">
        <v>0</v>
      </c>
      <c r="Q244">
        <v>0</v>
      </c>
      <c r="R244" s="93">
        <v>0</v>
      </c>
      <c r="U244" s="92">
        <v>0</v>
      </c>
      <c r="V244">
        <v>0</v>
      </c>
      <c r="W244">
        <v>0</v>
      </c>
      <c r="X244">
        <v>-0.14214814649393204</v>
      </c>
      <c r="Y244">
        <v>0.31537033266359799</v>
      </c>
      <c r="Z244" s="93">
        <v>-1.0178403172217992E-2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93">
        <v>0</v>
      </c>
    </row>
    <row r="245" spans="7:32">
      <c r="G245" s="94">
        <v>-0.15040970140372101</v>
      </c>
      <c r="H245" s="95">
        <v>-0.165168534265348</v>
      </c>
      <c r="I245" s="95">
        <v>-0.19885906508232601</v>
      </c>
      <c r="J245" s="95">
        <v>-0.12214857800904499</v>
      </c>
      <c r="K245" s="95">
        <v>-0.11090140705153</v>
      </c>
      <c r="L245" s="96">
        <v>0.17339826943605599</v>
      </c>
      <c r="M245">
        <v>0</v>
      </c>
      <c r="N245">
        <v>0</v>
      </c>
      <c r="O245">
        <v>0</v>
      </c>
      <c r="P245">
        <v>0</v>
      </c>
      <c r="Q245">
        <v>0</v>
      </c>
      <c r="R245" s="93">
        <v>0</v>
      </c>
      <c r="U245" s="94">
        <v>0</v>
      </c>
      <c r="V245" s="95">
        <v>0</v>
      </c>
      <c r="W245" s="95">
        <v>0</v>
      </c>
      <c r="X245" s="95">
        <v>-2.5975718155831995E-2</v>
      </c>
      <c r="Y245" s="95">
        <v>-1.0178403172217992E-2</v>
      </c>
      <c r="Z245" s="96">
        <v>0.24331766759076198</v>
      </c>
      <c r="AA245">
        <v>0</v>
      </c>
      <c r="AB245">
        <v>0</v>
      </c>
      <c r="AC245">
        <v>0</v>
      </c>
      <c r="AD245">
        <v>0</v>
      </c>
      <c r="AE245">
        <v>0</v>
      </c>
      <c r="AF245" s="93">
        <v>0</v>
      </c>
    </row>
    <row r="246" spans="7:32">
      <c r="G246" s="9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93">
        <v>0</v>
      </c>
      <c r="U246" s="9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0.28671975763558399</v>
      </c>
      <c r="AB246">
        <v>1.273581568005111E-6</v>
      </c>
      <c r="AC246">
        <v>-5.3077606400331323E-7</v>
      </c>
      <c r="AD246">
        <v>0</v>
      </c>
      <c r="AE246">
        <v>0</v>
      </c>
      <c r="AF246" s="93">
        <v>0</v>
      </c>
    </row>
    <row r="247" spans="7:32">
      <c r="G247" s="9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93">
        <v>0</v>
      </c>
      <c r="U247" s="9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1.2735815679912332E-6</v>
      </c>
      <c r="AB247">
        <v>0.28672233834495997</v>
      </c>
      <c r="AC247">
        <v>1.8094325759943075E-6</v>
      </c>
      <c r="AD247">
        <v>0</v>
      </c>
      <c r="AE247">
        <v>0</v>
      </c>
      <c r="AF247" s="93">
        <v>0</v>
      </c>
    </row>
    <row r="248" spans="7:32">
      <c r="G248" s="9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93">
        <v>0</v>
      </c>
      <c r="U248" s="9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-5.3077606401719102E-7</v>
      </c>
      <c r="AB248">
        <v>1.8094325759943075E-6</v>
      </c>
      <c r="AC248">
        <v>0.28671752646656001</v>
      </c>
      <c r="AD248">
        <v>0</v>
      </c>
      <c r="AE248">
        <v>0</v>
      </c>
      <c r="AF248" s="93">
        <v>0</v>
      </c>
    </row>
    <row r="249" spans="7:32">
      <c r="G249" s="9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93">
        <v>0</v>
      </c>
      <c r="U249" s="9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0.42326964186789701</v>
      </c>
      <c r="AE249">
        <v>-0.14215063469096903</v>
      </c>
      <c r="AF249" s="93">
        <v>-2.5978519318641004E-2</v>
      </c>
    </row>
    <row r="250" spans="7:32">
      <c r="G250" s="9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93">
        <v>0</v>
      </c>
      <c r="U250" s="9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-0.14215063469096903</v>
      </c>
      <c r="AE250">
        <v>0.31529158799356904</v>
      </c>
      <c r="AF250" s="93">
        <v>-1.0147193627307011E-2</v>
      </c>
    </row>
    <row r="251" spans="7:32">
      <c r="G251" s="94">
        <v>0</v>
      </c>
      <c r="H251" s="95">
        <v>0</v>
      </c>
      <c r="I251" s="95">
        <v>0</v>
      </c>
      <c r="J251" s="95">
        <v>0</v>
      </c>
      <c r="K251" s="95">
        <v>0</v>
      </c>
      <c r="L251" s="95">
        <v>0</v>
      </c>
      <c r="M251" s="95">
        <v>0</v>
      </c>
      <c r="N251" s="95">
        <v>0</v>
      </c>
      <c r="O251" s="95">
        <v>0</v>
      </c>
      <c r="P251" s="95">
        <v>0</v>
      </c>
      <c r="Q251" s="95">
        <v>0</v>
      </c>
      <c r="R251" s="96">
        <v>0</v>
      </c>
      <c r="U251" s="94">
        <v>0</v>
      </c>
      <c r="V251" s="95">
        <v>0</v>
      </c>
      <c r="W251" s="95">
        <v>0</v>
      </c>
      <c r="X251" s="95">
        <v>0</v>
      </c>
      <c r="Y251" s="95">
        <v>0</v>
      </c>
      <c r="Z251" s="95">
        <v>0</v>
      </c>
      <c r="AA251" s="95">
        <v>0</v>
      </c>
      <c r="AB251" s="95">
        <v>0</v>
      </c>
      <c r="AC251" s="95">
        <v>0</v>
      </c>
      <c r="AD251" s="95">
        <v>-2.5978519318640994E-2</v>
      </c>
      <c r="AE251" s="95">
        <v>-1.0147193627307011E-2</v>
      </c>
      <c r="AF251" s="96">
        <v>0.24336758937785904</v>
      </c>
    </row>
    <row r="253" spans="7:32">
      <c r="G253" s="112" t="s">
        <v>30</v>
      </c>
      <c r="H253">
        <v>8</v>
      </c>
      <c r="U253" s="112" t="s">
        <v>30</v>
      </c>
      <c r="V253">
        <v>8</v>
      </c>
    </row>
    <row r="254" spans="7:32">
      <c r="G254" s="89">
        <f t="array" ref="G254:R265">TRANSPOSE(G114:R125)</f>
        <v>4.7277280006460002E-3</v>
      </c>
      <c r="H254" s="90">
        <v>-2.9271236354620001E-3</v>
      </c>
      <c r="I254" s="90">
        <v>-3.5488281658980002E-3</v>
      </c>
      <c r="J254" s="90">
        <v>3.4970925508799999E-3</v>
      </c>
      <c r="K254" s="90">
        <v>3.0974454598340002E-3</v>
      </c>
      <c r="L254" s="91">
        <v>1.49122205095E-3</v>
      </c>
      <c r="M254" s="90">
        <v>0</v>
      </c>
      <c r="N254" s="90">
        <v>0</v>
      </c>
      <c r="O254" s="90">
        <v>0</v>
      </c>
      <c r="P254" s="90">
        <v>0</v>
      </c>
      <c r="Q254" s="90">
        <v>0</v>
      </c>
      <c r="R254" s="91">
        <v>0</v>
      </c>
      <c r="U254" s="89">
        <f t="array" ref="U254:AF265">TRANSPOSE(U114:AF125)</f>
        <v>0.286718876430336</v>
      </c>
      <c r="V254" s="90">
        <v>1.3223526400957253E-7</v>
      </c>
      <c r="W254" s="90">
        <v>-8.6712729600174621E-7</v>
      </c>
      <c r="X254" s="90">
        <v>0</v>
      </c>
      <c r="Y254" s="90">
        <v>0</v>
      </c>
      <c r="Z254" s="91">
        <v>0</v>
      </c>
      <c r="AA254" s="90">
        <v>0</v>
      </c>
      <c r="AB254" s="90">
        <v>0</v>
      </c>
      <c r="AC254" s="90">
        <v>0</v>
      </c>
      <c r="AD254" s="90">
        <v>0</v>
      </c>
      <c r="AE254" s="90">
        <v>0</v>
      </c>
      <c r="AF254" s="91">
        <v>0</v>
      </c>
    </row>
    <row r="255" spans="7:32">
      <c r="G255" s="92">
        <v>-2.928562390914E-3</v>
      </c>
      <c r="H255">
        <v>2.8265575014199999E-4</v>
      </c>
      <c r="I255">
        <v>2.6333814639589999E-3</v>
      </c>
      <c r="J255">
        <v>-2.6081702937270001E-3</v>
      </c>
      <c r="K255">
        <v>-3.6588980949340002E-3</v>
      </c>
      <c r="L255" s="93">
        <v>-2.0843204751420001E-3</v>
      </c>
      <c r="M255">
        <v>0</v>
      </c>
      <c r="N255">
        <v>0</v>
      </c>
      <c r="O255">
        <v>0</v>
      </c>
      <c r="P255">
        <v>0</v>
      </c>
      <c r="Q255">
        <v>0</v>
      </c>
      <c r="R255" s="93">
        <v>0</v>
      </c>
      <c r="U255" s="92">
        <v>1.3223526401651142E-7</v>
      </c>
      <c r="V255">
        <v>0.28672055136255997</v>
      </c>
      <c r="W255">
        <v>2.8206653440304708E-6</v>
      </c>
      <c r="X255">
        <v>0</v>
      </c>
      <c r="Y255">
        <v>0</v>
      </c>
      <c r="Z255" s="93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93">
        <v>0</v>
      </c>
    </row>
    <row r="256" spans="7:32">
      <c r="G256" s="92">
        <v>-3.5581598363479999E-3</v>
      </c>
      <c r="H256">
        <v>2.6398454040690001E-3</v>
      </c>
      <c r="I256">
        <v>1.359656241047E-3</v>
      </c>
      <c r="J256">
        <v>-4.91470835867E-4</v>
      </c>
      <c r="K256">
        <v>-1.0135755149579999E-3</v>
      </c>
      <c r="L256" s="93">
        <v>5.0222368612599998E-4</v>
      </c>
      <c r="M256">
        <v>0</v>
      </c>
      <c r="N256">
        <v>0</v>
      </c>
      <c r="O256">
        <v>0</v>
      </c>
      <c r="P256">
        <v>0</v>
      </c>
      <c r="Q256">
        <v>0</v>
      </c>
      <c r="R256" s="93">
        <v>0</v>
      </c>
      <c r="U256" s="92">
        <v>-8.6712729598786842E-7</v>
      </c>
      <c r="V256">
        <v>2.8206653440304708E-6</v>
      </c>
      <c r="W256">
        <v>0.28672181728870394</v>
      </c>
      <c r="X256">
        <v>0</v>
      </c>
      <c r="Y256">
        <v>0</v>
      </c>
      <c r="Z256" s="93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93">
        <v>0</v>
      </c>
    </row>
    <row r="257" spans="7:32">
      <c r="G257" s="92">
        <v>-3.5115118444519998E-3</v>
      </c>
      <c r="H257">
        <v>2.6056899062660002E-3</v>
      </c>
      <c r="I257">
        <v>4.7787255185999998E-4</v>
      </c>
      <c r="J257">
        <v>7.5126327204600005E-4</v>
      </c>
      <c r="K257">
        <v>5.9279188887000002E-4</v>
      </c>
      <c r="L257" s="93">
        <v>-5.7538662703799997E-4</v>
      </c>
      <c r="M257">
        <v>0</v>
      </c>
      <c r="N257">
        <v>0</v>
      </c>
      <c r="O257">
        <v>0</v>
      </c>
      <c r="P257">
        <v>0</v>
      </c>
      <c r="Q257">
        <v>0</v>
      </c>
      <c r="R257" s="93">
        <v>0</v>
      </c>
      <c r="U257" s="92">
        <v>0</v>
      </c>
      <c r="V257">
        <v>0</v>
      </c>
      <c r="W257">
        <v>0</v>
      </c>
      <c r="X257">
        <v>0.422847002887278</v>
      </c>
      <c r="Y257">
        <v>-0.142206379744172</v>
      </c>
      <c r="Z257" s="93">
        <v>-2.6394144833625996E-2</v>
      </c>
      <c r="AA257">
        <v>0</v>
      </c>
      <c r="AB257">
        <v>0</v>
      </c>
      <c r="AC257">
        <v>0</v>
      </c>
      <c r="AD257">
        <v>0</v>
      </c>
      <c r="AE257">
        <v>0</v>
      </c>
      <c r="AF257" s="93">
        <v>0</v>
      </c>
    </row>
    <row r="258" spans="7:32">
      <c r="G258" s="92">
        <v>-3.0912537001380001E-3</v>
      </c>
      <c r="H258">
        <v>3.6629783688340001E-3</v>
      </c>
      <c r="I258">
        <v>1.024801415574E-3</v>
      </c>
      <c r="J258">
        <v>5.9843190583699999E-4</v>
      </c>
      <c r="K258">
        <v>-1.708931024697E-3</v>
      </c>
      <c r="L258" s="93">
        <v>4.2963232544149998E-3</v>
      </c>
      <c r="M258">
        <v>0</v>
      </c>
      <c r="N258">
        <v>0</v>
      </c>
      <c r="O258">
        <v>0</v>
      </c>
      <c r="P258">
        <v>0</v>
      </c>
      <c r="Q258">
        <v>0</v>
      </c>
      <c r="R258" s="93">
        <v>0</v>
      </c>
      <c r="U258" s="92">
        <v>0</v>
      </c>
      <c r="V258">
        <v>0</v>
      </c>
      <c r="W258">
        <v>0</v>
      </c>
      <c r="X258">
        <v>-0.14220637974417202</v>
      </c>
      <c r="Y258">
        <v>0.31587282537532302</v>
      </c>
      <c r="Z258" s="93">
        <v>-9.966893554540987E-3</v>
      </c>
      <c r="AA258">
        <v>0</v>
      </c>
      <c r="AB258">
        <v>0</v>
      </c>
      <c r="AC258">
        <v>0</v>
      </c>
      <c r="AD258">
        <v>0</v>
      </c>
      <c r="AE258">
        <v>0</v>
      </c>
      <c r="AF258" s="93">
        <v>0</v>
      </c>
    </row>
    <row r="259" spans="7:32">
      <c r="G259" s="94">
        <v>-1.4860276693439999E-3</v>
      </c>
      <c r="H259" s="95">
        <v>2.0816794567630002E-3</v>
      </c>
      <c r="I259" s="95">
        <v>-5.0099289740099999E-4</v>
      </c>
      <c r="J259" s="95">
        <v>-5.6412789773500004E-4</v>
      </c>
      <c r="K259" s="95">
        <v>4.2882196293519996E-3</v>
      </c>
      <c r="L259" s="96">
        <v>-1.152316533703E-3</v>
      </c>
      <c r="M259">
        <v>0</v>
      </c>
      <c r="N259">
        <v>0</v>
      </c>
      <c r="O259">
        <v>0</v>
      </c>
      <c r="P259">
        <v>0</v>
      </c>
      <c r="Q259">
        <v>0</v>
      </c>
      <c r="R259" s="93">
        <v>0</v>
      </c>
      <c r="U259" s="94">
        <v>0</v>
      </c>
      <c r="V259" s="95">
        <v>0</v>
      </c>
      <c r="W259" s="95">
        <v>0</v>
      </c>
      <c r="X259" s="95">
        <v>-2.6394144833625992E-2</v>
      </c>
      <c r="Y259" s="95">
        <v>-9.966893554540987E-3</v>
      </c>
      <c r="Z259" s="96">
        <v>0.24321049595583297</v>
      </c>
      <c r="AA259">
        <v>0</v>
      </c>
      <c r="AB259">
        <v>0</v>
      </c>
      <c r="AC259">
        <v>0</v>
      </c>
      <c r="AD259">
        <v>0</v>
      </c>
      <c r="AE259">
        <v>0</v>
      </c>
      <c r="AF259" s="93">
        <v>0</v>
      </c>
    </row>
    <row r="260" spans="7:32">
      <c r="G260" s="9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93">
        <v>0</v>
      </c>
      <c r="U260" s="9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0.28671950156595194</v>
      </c>
      <c r="AB260">
        <v>-2.9888266240007955E-6</v>
      </c>
      <c r="AC260">
        <v>1.0499112959999612E-6</v>
      </c>
      <c r="AD260">
        <v>0</v>
      </c>
      <c r="AE260">
        <v>0</v>
      </c>
      <c r="AF260" s="93">
        <v>0</v>
      </c>
    </row>
    <row r="261" spans="7:32">
      <c r="G261" s="9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93">
        <v>0</v>
      </c>
      <c r="U261" s="9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-2.9888266239799788E-6</v>
      </c>
      <c r="AB261">
        <v>0.28672064483327997</v>
      </c>
      <c r="AC261">
        <v>-6.1389619200602485E-7</v>
      </c>
      <c r="AD261">
        <v>0</v>
      </c>
      <c r="AE261">
        <v>0</v>
      </c>
      <c r="AF261" s="93">
        <v>0</v>
      </c>
    </row>
    <row r="262" spans="7:32">
      <c r="G262" s="9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93">
        <v>0</v>
      </c>
      <c r="U262" s="9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1.0499112959999612E-6</v>
      </c>
      <c r="AB262">
        <v>-6.1389619199214707E-7</v>
      </c>
      <c r="AC262">
        <v>0.28671926441983997</v>
      </c>
      <c r="AD262">
        <v>0</v>
      </c>
      <c r="AE262">
        <v>0</v>
      </c>
      <c r="AF262" s="93">
        <v>0</v>
      </c>
    </row>
    <row r="263" spans="7:32">
      <c r="G263" s="9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93">
        <v>0</v>
      </c>
      <c r="U263" s="9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0.42286373825331602</v>
      </c>
      <c r="AE263">
        <v>-0.14220276752941799</v>
      </c>
      <c r="AF263" s="93">
        <v>-2.6343142506957982E-2</v>
      </c>
    </row>
    <row r="264" spans="7:32">
      <c r="G264" s="9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93">
        <v>0</v>
      </c>
      <c r="U264" s="9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-0.14220276752941799</v>
      </c>
      <c r="AE264">
        <v>0.31589054647949105</v>
      </c>
      <c r="AF264" s="93">
        <v>-1.0018155761466974E-2</v>
      </c>
    </row>
    <row r="265" spans="7:32">
      <c r="G265" s="94">
        <v>0</v>
      </c>
      <c r="H265" s="95">
        <v>0</v>
      </c>
      <c r="I265" s="95">
        <v>0</v>
      </c>
      <c r="J265" s="95">
        <v>0</v>
      </c>
      <c r="K265" s="95">
        <v>0</v>
      </c>
      <c r="L265" s="95">
        <v>0</v>
      </c>
      <c r="M265" s="95">
        <v>0</v>
      </c>
      <c r="N265" s="95">
        <v>0</v>
      </c>
      <c r="O265" s="95">
        <v>0</v>
      </c>
      <c r="P265" s="95">
        <v>0</v>
      </c>
      <c r="Q265" s="95">
        <v>0</v>
      </c>
      <c r="R265" s="96">
        <v>0</v>
      </c>
      <c r="U265" s="94">
        <v>0</v>
      </c>
      <c r="V265" s="95">
        <v>0</v>
      </c>
      <c r="W265" s="95">
        <v>0</v>
      </c>
      <c r="X265" s="95">
        <v>0</v>
      </c>
      <c r="Y265" s="95">
        <v>0</v>
      </c>
      <c r="Z265" s="95">
        <v>0</v>
      </c>
      <c r="AA265" s="95">
        <v>0</v>
      </c>
      <c r="AB265" s="95">
        <v>0</v>
      </c>
      <c r="AC265" s="95">
        <v>0</v>
      </c>
      <c r="AD265" s="95">
        <v>-2.6343142506957996E-2</v>
      </c>
      <c r="AE265" s="95">
        <v>-1.0018155761466974E-2</v>
      </c>
      <c r="AF265" s="96">
        <v>0.24317788129874696</v>
      </c>
    </row>
    <row r="267" spans="7:32">
      <c r="G267" s="112" t="s">
        <v>31</v>
      </c>
      <c r="H267">
        <v>7</v>
      </c>
      <c r="U267" s="112" t="s">
        <v>31</v>
      </c>
      <c r="V267">
        <v>7</v>
      </c>
    </row>
    <row r="268" spans="7:32">
      <c r="G268" s="89">
        <f t="array" ref="G268:R279">TRANSPOSE(G100:R111)</f>
        <v>-0.28871839059808801</v>
      </c>
      <c r="H268" s="90">
        <v>0.36649624816739801</v>
      </c>
      <c r="I268" s="90">
        <v>-7.1092450158084006E-2</v>
      </c>
      <c r="J268" s="90">
        <v>0.109714922000048</v>
      </c>
      <c r="K268" s="90">
        <v>0.140108777603247</v>
      </c>
      <c r="L268" s="91">
        <v>0.23265371684651301</v>
      </c>
      <c r="M268" s="90">
        <v>0</v>
      </c>
      <c r="N268" s="90">
        <v>0</v>
      </c>
      <c r="O268" s="90">
        <v>0</v>
      </c>
      <c r="P268" s="90">
        <v>0</v>
      </c>
      <c r="Q268" s="90">
        <v>0</v>
      </c>
      <c r="R268" s="91">
        <v>0</v>
      </c>
      <c r="U268" s="89">
        <f t="array" ref="U268:AF279">TRANSPOSE(U100:AF111)</f>
        <v>0.28672115605504001</v>
      </c>
      <c r="V268" s="90">
        <v>8.3378175998877202E-7</v>
      </c>
      <c r="W268" s="90">
        <v>-3.5599155200766175E-7</v>
      </c>
      <c r="X268" s="90">
        <v>0</v>
      </c>
      <c r="Y268" s="90">
        <v>0</v>
      </c>
      <c r="Z268" s="91">
        <v>0</v>
      </c>
      <c r="AA268" s="90">
        <v>0</v>
      </c>
      <c r="AB268" s="90">
        <v>0</v>
      </c>
      <c r="AC268" s="90">
        <v>0</v>
      </c>
      <c r="AD268" s="90">
        <v>0</v>
      </c>
      <c r="AE268" s="90">
        <v>0</v>
      </c>
      <c r="AF268" s="91">
        <v>0</v>
      </c>
    </row>
    <row r="269" spans="7:32">
      <c r="G269" s="92">
        <v>0.366653247990608</v>
      </c>
      <c r="H269">
        <v>-0.32669737504607799</v>
      </c>
      <c r="I269">
        <v>7.7649028209983997E-2</v>
      </c>
      <c r="J269">
        <v>-0.11010793479056</v>
      </c>
      <c r="K269">
        <v>-0.153578111220494</v>
      </c>
      <c r="L269" s="93">
        <v>-0.10644595770203601</v>
      </c>
      <c r="M269">
        <v>0</v>
      </c>
      <c r="N269">
        <v>0</v>
      </c>
      <c r="O269">
        <v>0</v>
      </c>
      <c r="P269">
        <v>0</v>
      </c>
      <c r="Q269">
        <v>0</v>
      </c>
      <c r="R269" s="93">
        <v>0</v>
      </c>
      <c r="U269" s="92">
        <v>8.3378176000264981E-7</v>
      </c>
      <c r="V269">
        <v>0.28672102843596792</v>
      </c>
      <c r="W269">
        <v>1.2546007039926366E-6</v>
      </c>
      <c r="X269">
        <v>0</v>
      </c>
      <c r="Y269">
        <v>0</v>
      </c>
      <c r="Z269" s="93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93">
        <v>0</v>
      </c>
    </row>
    <row r="270" spans="7:32">
      <c r="G270" s="92">
        <v>-7.1048134935904006E-2</v>
      </c>
      <c r="H270">
        <v>7.7592039663147996E-2</v>
      </c>
      <c r="I270">
        <v>6.1714297151685998E-2</v>
      </c>
      <c r="J270">
        <v>-5.4204907261776E-2</v>
      </c>
      <c r="K270">
        <v>-8.3987583748954001E-2</v>
      </c>
      <c r="L270" s="93">
        <v>3.5167469135737997E-2</v>
      </c>
      <c r="M270">
        <v>0</v>
      </c>
      <c r="N270">
        <v>0</v>
      </c>
      <c r="O270">
        <v>0</v>
      </c>
      <c r="P270">
        <v>0</v>
      </c>
      <c r="Q270">
        <v>0</v>
      </c>
      <c r="R270" s="93">
        <v>0</v>
      </c>
      <c r="U270" s="92">
        <v>-3.5599155198684507E-7</v>
      </c>
      <c r="V270">
        <v>1.2546007040065144E-6</v>
      </c>
      <c r="W270">
        <v>0.28671872452607994</v>
      </c>
      <c r="X270">
        <v>0</v>
      </c>
      <c r="Y270">
        <v>0</v>
      </c>
      <c r="Z270" s="93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93">
        <v>0</v>
      </c>
    </row>
    <row r="271" spans="7:32">
      <c r="G271" s="92">
        <v>-0.109892285217856</v>
      </c>
      <c r="H271">
        <v>0.110231335573439</v>
      </c>
      <c r="I271">
        <v>5.4177552935404001E-2</v>
      </c>
      <c r="J271">
        <v>-4.2772944896343999E-2</v>
      </c>
      <c r="K271">
        <v>-7.8478072238519006E-2</v>
      </c>
      <c r="L271" s="93">
        <v>4.6884452289510999E-2</v>
      </c>
      <c r="M271">
        <v>0</v>
      </c>
      <c r="N271">
        <v>0</v>
      </c>
      <c r="O271">
        <v>0</v>
      </c>
      <c r="P271">
        <v>0</v>
      </c>
      <c r="Q271">
        <v>0</v>
      </c>
      <c r="R271" s="93">
        <v>0</v>
      </c>
      <c r="U271" s="92">
        <v>0</v>
      </c>
      <c r="V271">
        <v>0</v>
      </c>
      <c r="W271">
        <v>0</v>
      </c>
      <c r="X271">
        <v>0.42339523822598407</v>
      </c>
      <c r="Y271">
        <v>-0.14213950343651999</v>
      </c>
      <c r="Z271" s="93">
        <v>-2.5571405472455996E-2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93">
        <v>0</v>
      </c>
    </row>
    <row r="272" spans="7:32">
      <c r="G272" s="92">
        <v>-0.14038893386412801</v>
      </c>
      <c r="H272">
        <v>0.153892519937432</v>
      </c>
      <c r="I272">
        <v>8.4117588615059996E-2</v>
      </c>
      <c r="J272">
        <v>-7.8657960675663996E-2</v>
      </c>
      <c r="K272">
        <v>-0.11614213476874199</v>
      </c>
      <c r="L272" s="93">
        <v>7.8739186605921996E-2</v>
      </c>
      <c r="M272">
        <v>0</v>
      </c>
      <c r="N272">
        <v>0</v>
      </c>
      <c r="O272">
        <v>0</v>
      </c>
      <c r="P272">
        <v>0</v>
      </c>
      <c r="Q272">
        <v>0</v>
      </c>
      <c r="R272" s="93">
        <v>0</v>
      </c>
      <c r="U272" s="92">
        <v>0</v>
      </c>
      <c r="V272">
        <v>0</v>
      </c>
      <c r="W272">
        <v>0</v>
      </c>
      <c r="X272">
        <v>-0.14213950343652004</v>
      </c>
      <c r="Y272">
        <v>0.31523583031264296</v>
      </c>
      <c r="Z272" s="93">
        <v>-1.0440325572490985E-2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93">
        <v>0</v>
      </c>
    </row>
    <row r="273" spans="7:32">
      <c r="G273" s="94">
        <v>-0.23304414933835199</v>
      </c>
      <c r="H273" s="95">
        <v>0.10687815576725999</v>
      </c>
      <c r="I273" s="95">
        <v>-3.5443463720201997E-2</v>
      </c>
      <c r="J273" s="95">
        <v>4.7158306285583998E-2</v>
      </c>
      <c r="K273" s="95">
        <v>7.891649527946E-2</v>
      </c>
      <c r="L273" s="96">
        <v>-8.2384207077111998E-2</v>
      </c>
      <c r="M273">
        <v>0</v>
      </c>
      <c r="N273">
        <v>0</v>
      </c>
      <c r="O273">
        <v>0</v>
      </c>
      <c r="P273">
        <v>0</v>
      </c>
      <c r="Q273">
        <v>0</v>
      </c>
      <c r="R273" s="93">
        <v>0</v>
      </c>
      <c r="U273" s="94">
        <v>0</v>
      </c>
      <c r="V273" s="95">
        <v>0</v>
      </c>
      <c r="W273" s="95">
        <v>0</v>
      </c>
      <c r="X273" s="95">
        <v>-2.5571405472455996E-2</v>
      </c>
      <c r="Y273" s="95">
        <v>-1.0440325572490999E-2</v>
      </c>
      <c r="Z273" s="96">
        <v>0.24329983241072098</v>
      </c>
      <c r="AA273">
        <v>0</v>
      </c>
      <c r="AB273">
        <v>0</v>
      </c>
      <c r="AC273">
        <v>0</v>
      </c>
      <c r="AD273">
        <v>0</v>
      </c>
      <c r="AE273">
        <v>0</v>
      </c>
      <c r="AF273" s="93">
        <v>0</v>
      </c>
    </row>
    <row r="274" spans="7:32">
      <c r="G274" s="9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93">
        <v>0</v>
      </c>
      <c r="U274" s="9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0.28671759662694396</v>
      </c>
      <c r="AB274">
        <v>-2.0541767679835288E-6</v>
      </c>
      <c r="AC274">
        <v>-1.984102399807397E-7</v>
      </c>
      <c r="AD274">
        <v>0</v>
      </c>
      <c r="AE274">
        <v>0</v>
      </c>
      <c r="AF274" s="93">
        <v>0</v>
      </c>
    </row>
    <row r="275" spans="7:32">
      <c r="G275" s="9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93">
        <v>0</v>
      </c>
      <c r="U275" s="9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-2.0541767679904677E-6</v>
      </c>
      <c r="AB275">
        <v>0.28672024554700792</v>
      </c>
      <c r="AC275">
        <v>3.5541811199690798E-7</v>
      </c>
      <c r="AD275">
        <v>0</v>
      </c>
      <c r="AE275">
        <v>0</v>
      </c>
      <c r="AF275" s="93">
        <v>0</v>
      </c>
    </row>
    <row r="276" spans="7:32">
      <c r="G276" s="9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93">
        <v>0</v>
      </c>
      <c r="U276" s="9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-1.9841023995992302E-7</v>
      </c>
      <c r="AB276">
        <v>3.5541811199690798E-7</v>
      </c>
      <c r="AC276">
        <v>0.28672089020825597</v>
      </c>
      <c r="AD276">
        <v>0</v>
      </c>
      <c r="AE276">
        <v>0</v>
      </c>
      <c r="AF276" s="93">
        <v>0</v>
      </c>
    </row>
    <row r="277" spans="7:32">
      <c r="G277" s="9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93">
        <v>0</v>
      </c>
      <c r="U277" s="9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0.42357325184348205</v>
      </c>
      <c r="AE277">
        <v>-0.14210238461556401</v>
      </c>
      <c r="AF277" s="93">
        <v>-2.5596591681643983E-2</v>
      </c>
    </row>
    <row r="278" spans="7:32">
      <c r="G278" s="9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93">
        <v>0</v>
      </c>
      <c r="U278" s="9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-0.14210238461556401</v>
      </c>
      <c r="AE278">
        <v>0.31494011195780397</v>
      </c>
      <c r="AF278" s="93">
        <v>-1.0367813039907997E-2</v>
      </c>
    </row>
    <row r="279" spans="7:32">
      <c r="G279" s="94">
        <v>0</v>
      </c>
      <c r="H279" s="95">
        <v>0</v>
      </c>
      <c r="I279" s="95">
        <v>0</v>
      </c>
      <c r="J279" s="95">
        <v>0</v>
      </c>
      <c r="K279" s="95">
        <v>0</v>
      </c>
      <c r="L279" s="95">
        <v>0</v>
      </c>
      <c r="M279" s="95">
        <v>0</v>
      </c>
      <c r="N279" s="95">
        <v>0</v>
      </c>
      <c r="O279" s="95">
        <v>0</v>
      </c>
      <c r="P279" s="95">
        <v>0</v>
      </c>
      <c r="Q279" s="95">
        <v>0</v>
      </c>
      <c r="R279" s="96">
        <v>0</v>
      </c>
      <c r="U279" s="94">
        <v>0</v>
      </c>
      <c r="V279" s="95">
        <v>0</v>
      </c>
      <c r="W279" s="95">
        <v>0</v>
      </c>
      <c r="X279" s="95">
        <v>0</v>
      </c>
      <c r="Y279" s="95">
        <v>0</v>
      </c>
      <c r="Z279" s="95">
        <v>0</v>
      </c>
      <c r="AA279" s="95">
        <v>0</v>
      </c>
      <c r="AB279" s="95">
        <v>0</v>
      </c>
      <c r="AC279" s="95">
        <v>0</v>
      </c>
      <c r="AD279" s="95">
        <v>-2.5596591681643986E-2</v>
      </c>
      <c r="AE279" s="95">
        <v>-1.0367813039907983E-2</v>
      </c>
      <c r="AF279" s="96">
        <v>0.24341615697588401</v>
      </c>
    </row>
    <row r="281" spans="7:32">
      <c r="G281" s="112" t="s">
        <v>32</v>
      </c>
      <c r="H281">
        <v>6</v>
      </c>
      <c r="U281" s="112" t="s">
        <v>32</v>
      </c>
      <c r="V281">
        <v>6</v>
      </c>
    </row>
    <row r="282" spans="7:32">
      <c r="G282" s="89">
        <f t="array" ref="G282:R293">TRANSPOSE(G86:R97)</f>
        <v>7.32161257363E-4</v>
      </c>
      <c r="H282" s="90">
        <v>-2.4140829585749999E-3</v>
      </c>
      <c r="I282" s="90">
        <v>2.5140592824000001E-4</v>
      </c>
      <c r="J282" s="90">
        <v>1.2238002272320001E-3</v>
      </c>
      <c r="K282" s="90">
        <v>1.633065982008E-3</v>
      </c>
      <c r="L282" s="91">
        <v>-6.88824412416E-4</v>
      </c>
      <c r="M282" s="90">
        <v>0</v>
      </c>
      <c r="N282" s="90">
        <v>0</v>
      </c>
      <c r="O282" s="90">
        <v>0</v>
      </c>
      <c r="P282" s="90">
        <v>0</v>
      </c>
      <c r="Q282" s="90">
        <v>0</v>
      </c>
      <c r="R282" s="91">
        <v>0</v>
      </c>
      <c r="U282" s="89">
        <f t="array" ref="U282:AF293">TRANSPOSE(U86:AF97)</f>
        <v>0.28672045040844796</v>
      </c>
      <c r="V282" s="90">
        <v>1.4731673600443251E-7</v>
      </c>
      <c r="W282" s="90">
        <v>1.0288087040136173E-6</v>
      </c>
      <c r="X282" s="90">
        <v>0</v>
      </c>
      <c r="Y282" s="90">
        <v>0</v>
      </c>
      <c r="Z282" s="91">
        <v>0</v>
      </c>
      <c r="AA282" s="90">
        <v>0</v>
      </c>
      <c r="AB282" s="90">
        <v>0</v>
      </c>
      <c r="AC282" s="90">
        <v>0</v>
      </c>
      <c r="AD282" s="90">
        <v>0</v>
      </c>
      <c r="AE282" s="90">
        <v>0</v>
      </c>
      <c r="AF282" s="91">
        <v>0</v>
      </c>
    </row>
    <row r="283" spans="7:32">
      <c r="G283" s="92">
        <v>-2.4114719897600002E-3</v>
      </c>
      <c r="H283">
        <v>2.0191186981939999E-3</v>
      </c>
      <c r="I283">
        <v>-3.2995866453100001E-3</v>
      </c>
      <c r="J283">
        <v>-1.044044472556E-3</v>
      </c>
      <c r="K283">
        <v>2.8570983951700002E-3</v>
      </c>
      <c r="L283" s="93">
        <v>1.6922387987460001E-3</v>
      </c>
      <c r="M283">
        <v>0</v>
      </c>
      <c r="N283">
        <v>0</v>
      </c>
      <c r="O283">
        <v>0</v>
      </c>
      <c r="P283">
        <v>0</v>
      </c>
      <c r="Q283">
        <v>0</v>
      </c>
      <c r="R283" s="93">
        <v>0</v>
      </c>
      <c r="U283" s="92">
        <v>1.4731673600443251E-7</v>
      </c>
      <c r="V283">
        <v>0.28671995725004795</v>
      </c>
      <c r="W283">
        <v>-1.4771814399461292E-7</v>
      </c>
      <c r="X283">
        <v>0</v>
      </c>
      <c r="Y283">
        <v>0</v>
      </c>
      <c r="Z283" s="9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93">
        <v>0</v>
      </c>
    </row>
    <row r="284" spans="7:32">
      <c r="G284" s="92">
        <v>2.3245325912999999E-4</v>
      </c>
      <c r="H284">
        <v>-3.286724707157E-3</v>
      </c>
      <c r="I284">
        <v>1.678740789247E-3</v>
      </c>
      <c r="J284">
        <v>-3.2178776121159999E-3</v>
      </c>
      <c r="K284">
        <v>-2.8405337710450001E-3</v>
      </c>
      <c r="L284" s="93">
        <v>-3.7615576017450002E-3</v>
      </c>
      <c r="M284">
        <v>0</v>
      </c>
      <c r="N284">
        <v>0</v>
      </c>
      <c r="O284">
        <v>0</v>
      </c>
      <c r="P284">
        <v>0</v>
      </c>
      <c r="Q284">
        <v>0</v>
      </c>
      <c r="R284" s="93">
        <v>0</v>
      </c>
      <c r="U284" s="92">
        <v>1.0288087040136173E-6</v>
      </c>
      <c r="V284">
        <v>-1.4771814398073513E-7</v>
      </c>
      <c r="W284">
        <v>0.28672263326515196</v>
      </c>
      <c r="X284">
        <v>0</v>
      </c>
      <c r="Y284">
        <v>0</v>
      </c>
      <c r="Z284" s="93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93">
        <v>0</v>
      </c>
    </row>
    <row r="285" spans="7:32">
      <c r="G285" s="92">
        <v>-1.2322729134410001E-3</v>
      </c>
      <c r="H285">
        <v>1.0773923159259999E-3</v>
      </c>
      <c r="I285">
        <v>3.2119756060980001E-3</v>
      </c>
      <c r="J285">
        <v>-8.2465503678769998E-3</v>
      </c>
      <c r="K285">
        <v>-4.5267667426169998E-3</v>
      </c>
      <c r="L285" s="93">
        <v>3.1591313986570001E-3</v>
      </c>
      <c r="M285">
        <v>0</v>
      </c>
      <c r="N285">
        <v>0</v>
      </c>
      <c r="O285">
        <v>0</v>
      </c>
      <c r="P285">
        <v>0</v>
      </c>
      <c r="Q285">
        <v>0</v>
      </c>
      <c r="R285" s="93">
        <v>0</v>
      </c>
      <c r="U285" s="92">
        <v>0</v>
      </c>
      <c r="V285">
        <v>0</v>
      </c>
      <c r="W285">
        <v>0</v>
      </c>
      <c r="X285">
        <v>0.42264039068162695</v>
      </c>
      <c r="Y285">
        <v>-0.14236023080252003</v>
      </c>
      <c r="Z285" s="93">
        <v>-2.5995652340801985E-2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93">
        <v>0</v>
      </c>
    </row>
    <row r="286" spans="7:32">
      <c r="G286" s="92">
        <v>-1.6586770472359999E-3</v>
      </c>
      <c r="H286">
        <v>-2.8279144866940002E-3</v>
      </c>
      <c r="I286">
        <v>2.8368290867039998E-3</v>
      </c>
      <c r="J286">
        <v>-4.5225154972299998E-3</v>
      </c>
      <c r="K286">
        <v>-3.3174988252719999E-3</v>
      </c>
      <c r="L286" s="93">
        <v>-5.6982038488779998E-3</v>
      </c>
      <c r="M286">
        <v>0</v>
      </c>
      <c r="N286">
        <v>0</v>
      </c>
      <c r="O286">
        <v>0</v>
      </c>
      <c r="P286">
        <v>0</v>
      </c>
      <c r="Q286">
        <v>0</v>
      </c>
      <c r="R286" s="93">
        <v>0</v>
      </c>
      <c r="U286" s="92">
        <v>0</v>
      </c>
      <c r="V286">
        <v>0</v>
      </c>
      <c r="W286">
        <v>0</v>
      </c>
      <c r="X286">
        <v>-0.14236023080251997</v>
      </c>
      <c r="Y286">
        <v>0.316020039492104</v>
      </c>
      <c r="Z286" s="93">
        <v>-1.0154609345707985E-2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93">
        <v>0</v>
      </c>
    </row>
    <row r="287" spans="7:32">
      <c r="G287" s="94">
        <v>6.8038573630199999E-4</v>
      </c>
      <c r="H287" s="95">
        <v>-1.6992080713689999E-3</v>
      </c>
      <c r="I287" s="95">
        <v>3.7695663741360002E-3</v>
      </c>
      <c r="J287" s="95">
        <v>3.167675662007E-3</v>
      </c>
      <c r="K287" s="95">
        <v>-5.712527703146E-3</v>
      </c>
      <c r="L287" s="96">
        <v>-6.386005713505E-3</v>
      </c>
      <c r="M287">
        <v>0</v>
      </c>
      <c r="N287">
        <v>0</v>
      </c>
      <c r="O287">
        <v>0</v>
      </c>
      <c r="P287">
        <v>0</v>
      </c>
      <c r="Q287">
        <v>0</v>
      </c>
      <c r="R287" s="93">
        <v>0</v>
      </c>
      <c r="U287" s="94">
        <v>0</v>
      </c>
      <c r="V287" s="95">
        <v>0</v>
      </c>
      <c r="W287" s="95">
        <v>0</v>
      </c>
      <c r="X287" s="95">
        <v>-2.5995652340801985E-2</v>
      </c>
      <c r="Y287" s="95">
        <v>-1.0154609345707985E-2</v>
      </c>
      <c r="Z287" s="96">
        <v>0.24327209845861802</v>
      </c>
      <c r="AA287">
        <v>0</v>
      </c>
      <c r="AB287">
        <v>0</v>
      </c>
      <c r="AC287">
        <v>0</v>
      </c>
      <c r="AD287">
        <v>0</v>
      </c>
      <c r="AE287">
        <v>0</v>
      </c>
      <c r="AF287" s="93">
        <v>0</v>
      </c>
    </row>
    <row r="288" spans="7:32">
      <c r="G288" s="9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93">
        <v>0</v>
      </c>
      <c r="U288" s="9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0.28672130059059198</v>
      </c>
      <c r="AB288">
        <v>-4.0192409599126844E-7</v>
      </c>
      <c r="AC288">
        <v>-9.000427520014509E-7</v>
      </c>
      <c r="AD288">
        <v>0</v>
      </c>
      <c r="AE288">
        <v>0</v>
      </c>
      <c r="AF288" s="93">
        <v>0</v>
      </c>
    </row>
    <row r="289" spans="7:32">
      <c r="G289" s="9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93">
        <v>0</v>
      </c>
      <c r="U289" s="9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-4.0192409600514623E-7</v>
      </c>
      <c r="AB289">
        <v>0.28672082976767999</v>
      </c>
      <c r="AC289">
        <v>-3.5581952000096617E-7</v>
      </c>
      <c r="AD289">
        <v>0</v>
      </c>
      <c r="AE289">
        <v>0</v>
      </c>
      <c r="AF289" s="93">
        <v>0</v>
      </c>
    </row>
    <row r="290" spans="7:32">
      <c r="G290" s="9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93">
        <v>0</v>
      </c>
      <c r="U290" s="9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-9.00042751994512E-7</v>
      </c>
      <c r="AB290">
        <v>-3.5581952000096617E-7</v>
      </c>
      <c r="AC290">
        <v>0.28672098571468801</v>
      </c>
      <c r="AD290">
        <v>0</v>
      </c>
      <c r="AE290">
        <v>0</v>
      </c>
      <c r="AF290" s="93">
        <v>0</v>
      </c>
    </row>
    <row r="291" spans="7:32">
      <c r="G291" s="9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93">
        <v>0</v>
      </c>
      <c r="U291" s="9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0.42266143494569397</v>
      </c>
      <c r="AE291">
        <v>-0.14235450243087602</v>
      </c>
      <c r="AF291" s="93">
        <v>-2.6020639958801991E-2</v>
      </c>
    </row>
    <row r="292" spans="7:32">
      <c r="G292" s="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93">
        <v>0</v>
      </c>
      <c r="U292" s="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-0.14235450243087597</v>
      </c>
      <c r="AE292">
        <v>0.31598947180659603</v>
      </c>
      <c r="AF292" s="93">
        <v>-1.0134439315350005E-2</v>
      </c>
    </row>
    <row r="293" spans="7:32">
      <c r="G293" s="94">
        <v>0</v>
      </c>
      <c r="H293" s="95">
        <v>0</v>
      </c>
      <c r="I293" s="95">
        <v>0</v>
      </c>
      <c r="J293" s="95">
        <v>0</v>
      </c>
      <c r="K293" s="95">
        <v>0</v>
      </c>
      <c r="L293" s="95">
        <v>0</v>
      </c>
      <c r="M293" s="95">
        <v>0</v>
      </c>
      <c r="N293" s="95">
        <v>0</v>
      </c>
      <c r="O293" s="95">
        <v>0</v>
      </c>
      <c r="P293" s="95">
        <v>0</v>
      </c>
      <c r="Q293" s="95">
        <v>0</v>
      </c>
      <c r="R293" s="96">
        <v>0</v>
      </c>
      <c r="U293" s="94">
        <v>0</v>
      </c>
      <c r="V293" s="95">
        <v>0</v>
      </c>
      <c r="W293" s="95">
        <v>0</v>
      </c>
      <c r="X293" s="95">
        <v>0</v>
      </c>
      <c r="Y293" s="95">
        <v>0</v>
      </c>
      <c r="Z293" s="95">
        <v>0</v>
      </c>
      <c r="AA293" s="95">
        <v>0</v>
      </c>
      <c r="AB293" s="95">
        <v>0</v>
      </c>
      <c r="AC293" s="95">
        <v>0</v>
      </c>
      <c r="AD293" s="95">
        <v>-2.6020639958801984E-2</v>
      </c>
      <c r="AE293" s="95">
        <v>-1.0134439315350005E-2</v>
      </c>
      <c r="AF293" s="96">
        <v>0.24328334893491299</v>
      </c>
    </row>
    <row r="295" spans="7:32">
      <c r="G295" s="112" t="s">
        <v>33</v>
      </c>
      <c r="H295">
        <v>5</v>
      </c>
      <c r="U295" s="112" t="s">
        <v>33</v>
      </c>
      <c r="V295">
        <v>5</v>
      </c>
    </row>
    <row r="296" spans="7:32">
      <c r="G296" s="89">
        <f t="array" ref="G296:R307">TRANSPOSE(G72:R83)</f>
        <v>6.5384951869410001E-3</v>
      </c>
      <c r="H296" s="90">
        <v>1.9696323592189998E-3</v>
      </c>
      <c r="I296" s="90">
        <v>-5.0723489524540002E-3</v>
      </c>
      <c r="J296" s="90">
        <v>2.399417812531E-3</v>
      </c>
      <c r="K296" s="90">
        <v>6.5483035612580003E-3</v>
      </c>
      <c r="L296" s="91">
        <v>4.7462298351830003E-3</v>
      </c>
      <c r="M296" s="90">
        <v>0</v>
      </c>
      <c r="N296" s="90">
        <v>0</v>
      </c>
      <c r="O296" s="90">
        <v>0</v>
      </c>
      <c r="P296" s="90">
        <v>0</v>
      </c>
      <c r="Q296" s="90">
        <v>0</v>
      </c>
      <c r="R296" s="91">
        <v>0</v>
      </c>
      <c r="U296" s="89">
        <f t="array" ref="U296:AF307">TRANSPOSE(U72:AF83)</f>
        <v>0.28671897494732801</v>
      </c>
      <c r="V296" s="90">
        <v>1.0663976959882082E-6</v>
      </c>
      <c r="W296" s="90">
        <v>-1.9158630400056831E-6</v>
      </c>
      <c r="X296" s="90">
        <v>0</v>
      </c>
      <c r="Y296" s="90">
        <v>0</v>
      </c>
      <c r="Z296" s="91">
        <v>0</v>
      </c>
      <c r="AA296" s="90">
        <v>0</v>
      </c>
      <c r="AB296" s="90">
        <v>0</v>
      </c>
      <c r="AC296" s="90">
        <v>0</v>
      </c>
      <c r="AD296" s="90">
        <v>0</v>
      </c>
      <c r="AE296" s="90">
        <v>0</v>
      </c>
      <c r="AF296" s="91">
        <v>0</v>
      </c>
    </row>
    <row r="297" spans="7:32">
      <c r="G297" s="92">
        <v>1.972849085603E-3</v>
      </c>
      <c r="H297">
        <v>2.8909794635499999E-4</v>
      </c>
      <c r="I297">
        <v>-1.425257519468E-3</v>
      </c>
      <c r="J297">
        <v>1.9573694342579998E-3</v>
      </c>
      <c r="K297">
        <v>1.3631414449199999E-3</v>
      </c>
      <c r="L297" s="93">
        <v>2.3648379487420002E-3</v>
      </c>
      <c r="M297">
        <v>0</v>
      </c>
      <c r="N297">
        <v>0</v>
      </c>
      <c r="O297">
        <v>0</v>
      </c>
      <c r="P297">
        <v>0</v>
      </c>
      <c r="Q297">
        <v>0</v>
      </c>
      <c r="R297" s="93">
        <v>0</v>
      </c>
      <c r="U297" s="92">
        <v>1.0663976959882082E-6</v>
      </c>
      <c r="V297">
        <v>0.28672197051187198</v>
      </c>
      <c r="W297">
        <v>1.1447296000000051E-6</v>
      </c>
      <c r="X297">
        <v>0</v>
      </c>
      <c r="Y297">
        <v>0</v>
      </c>
      <c r="Z297" s="93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93">
        <v>0</v>
      </c>
    </row>
    <row r="298" spans="7:32">
      <c r="G298" s="92">
        <v>-5.0639278484940001E-3</v>
      </c>
      <c r="H298">
        <v>-1.4258499887849999E-3</v>
      </c>
      <c r="I298">
        <v>2.9824143762089998E-3</v>
      </c>
      <c r="J298">
        <v>-3.08353484346001E-4</v>
      </c>
      <c r="K298">
        <v>-5.6156018259899999E-3</v>
      </c>
      <c r="L298" s="93">
        <v>-2.5603109098440002E-3</v>
      </c>
      <c r="M298">
        <v>0</v>
      </c>
      <c r="N298">
        <v>0</v>
      </c>
      <c r="O298">
        <v>0</v>
      </c>
      <c r="P298">
        <v>0</v>
      </c>
      <c r="Q298">
        <v>0</v>
      </c>
      <c r="R298" s="93">
        <v>0</v>
      </c>
      <c r="U298" s="92">
        <v>-1.9158630400056831E-6</v>
      </c>
      <c r="V298">
        <v>1.1447296000000051E-6</v>
      </c>
      <c r="W298">
        <v>0.28672164476927997</v>
      </c>
      <c r="X298">
        <v>0</v>
      </c>
      <c r="Y298">
        <v>0</v>
      </c>
      <c r="Z298" s="93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93">
        <v>0</v>
      </c>
    </row>
    <row r="299" spans="7:32">
      <c r="G299" s="92">
        <v>-2.3903348843920002E-3</v>
      </c>
      <c r="H299">
        <v>-1.952476376218E-3</v>
      </c>
      <c r="I299">
        <v>3.08726040598E-4</v>
      </c>
      <c r="J299">
        <v>-4.0700937051400002E-4</v>
      </c>
      <c r="K299">
        <v>-1.7638198403200001E-4</v>
      </c>
      <c r="L299" s="93">
        <v>-3.4082457249419999E-3</v>
      </c>
      <c r="M299">
        <v>0</v>
      </c>
      <c r="N299">
        <v>0</v>
      </c>
      <c r="O299">
        <v>0</v>
      </c>
      <c r="P299">
        <v>0</v>
      </c>
      <c r="Q299">
        <v>0</v>
      </c>
      <c r="R299" s="93">
        <v>0</v>
      </c>
      <c r="U299" s="92">
        <v>0</v>
      </c>
      <c r="V299">
        <v>0</v>
      </c>
      <c r="W299">
        <v>0</v>
      </c>
      <c r="X299">
        <v>0.42304338066433106</v>
      </c>
      <c r="Y299">
        <v>-0.14219403604189104</v>
      </c>
      <c r="Z299" s="93">
        <v>-2.6102987602994007E-2</v>
      </c>
      <c r="AA299">
        <v>0</v>
      </c>
      <c r="AB299">
        <v>0</v>
      </c>
      <c r="AC299">
        <v>0</v>
      </c>
      <c r="AD299">
        <v>0</v>
      </c>
      <c r="AE299">
        <v>0</v>
      </c>
      <c r="AF299" s="93">
        <v>0</v>
      </c>
    </row>
    <row r="300" spans="7:32">
      <c r="G300" s="92">
        <v>-6.5526816938490003E-3</v>
      </c>
      <c r="H300">
        <v>-1.3714332821100001E-3</v>
      </c>
      <c r="I300">
        <v>5.6099573153790003E-3</v>
      </c>
      <c r="J300">
        <v>-1.83369230587E-4</v>
      </c>
      <c r="K300">
        <v>-9.5732440375039998E-3</v>
      </c>
      <c r="L300" s="93">
        <v>-2.9741789120049998E-3</v>
      </c>
      <c r="M300">
        <v>0</v>
      </c>
      <c r="N300">
        <v>0</v>
      </c>
      <c r="O300">
        <v>0</v>
      </c>
      <c r="P300">
        <v>0</v>
      </c>
      <c r="Q300">
        <v>0</v>
      </c>
      <c r="R300" s="93">
        <v>0</v>
      </c>
      <c r="U300" s="92">
        <v>0</v>
      </c>
      <c r="V300">
        <v>0</v>
      </c>
      <c r="W300">
        <v>0</v>
      </c>
      <c r="X300">
        <v>-0.14219403604189107</v>
      </c>
      <c r="Y300">
        <v>0.31560321881376907</v>
      </c>
      <c r="Z300" s="93">
        <v>-1.0111380493831992E-2</v>
      </c>
      <c r="AA300">
        <v>0</v>
      </c>
      <c r="AB300">
        <v>0</v>
      </c>
      <c r="AC300">
        <v>0</v>
      </c>
      <c r="AD300">
        <v>0</v>
      </c>
      <c r="AE300">
        <v>0</v>
      </c>
      <c r="AF300" s="93">
        <v>0</v>
      </c>
    </row>
    <row r="301" spans="7:32">
      <c r="G301" s="94">
        <v>-4.7477978530679997E-3</v>
      </c>
      <c r="H301" s="95">
        <v>-2.3811452018579998E-3</v>
      </c>
      <c r="I301" s="95">
        <v>2.564046228594E-3</v>
      </c>
      <c r="J301" s="95">
        <v>-3.4065623653559999E-3</v>
      </c>
      <c r="K301" s="95">
        <v>-2.9592238588889998E-3</v>
      </c>
      <c r="L301" s="96">
        <v>-4.6897385363609996E-3</v>
      </c>
      <c r="M301">
        <v>0</v>
      </c>
      <c r="N301">
        <v>0</v>
      </c>
      <c r="O301">
        <v>0</v>
      </c>
      <c r="P301">
        <v>0</v>
      </c>
      <c r="Q301">
        <v>0</v>
      </c>
      <c r="R301" s="93">
        <v>0</v>
      </c>
      <c r="U301" s="94">
        <v>0</v>
      </c>
      <c r="V301" s="95">
        <v>0</v>
      </c>
      <c r="W301" s="95">
        <v>0</v>
      </c>
      <c r="X301" s="95">
        <v>-2.6102987602994E-2</v>
      </c>
      <c r="Y301" s="95">
        <v>-1.0111380493832006E-2</v>
      </c>
      <c r="Z301" s="96">
        <v>0.24328466301229798</v>
      </c>
      <c r="AA301">
        <v>0</v>
      </c>
      <c r="AB301">
        <v>0</v>
      </c>
      <c r="AC301">
        <v>0</v>
      </c>
      <c r="AD301">
        <v>0</v>
      </c>
      <c r="AE301">
        <v>0</v>
      </c>
      <c r="AF301" s="93">
        <v>0</v>
      </c>
    </row>
    <row r="302" spans="7:32">
      <c r="G302" s="9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93">
        <v>0</v>
      </c>
      <c r="U302" s="9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0.28671715972300799</v>
      </c>
      <c r="AB302">
        <v>1.2888063998656163E-7</v>
      </c>
      <c r="AC302">
        <v>-5.6340480003580495E-8</v>
      </c>
      <c r="AD302">
        <v>0</v>
      </c>
      <c r="AE302">
        <v>0</v>
      </c>
      <c r="AF302" s="93">
        <v>0</v>
      </c>
    </row>
    <row r="303" spans="7:32">
      <c r="G303" s="9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93">
        <v>0</v>
      </c>
      <c r="U303" s="9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1.2888064000737831E-7</v>
      </c>
      <c r="AB303">
        <v>0.28671858317311993</v>
      </c>
      <c r="AC303">
        <v>-3.4870886400639733E-7</v>
      </c>
      <c r="AD303">
        <v>0</v>
      </c>
      <c r="AE303">
        <v>0</v>
      </c>
      <c r="AF303" s="93">
        <v>0</v>
      </c>
    </row>
    <row r="304" spans="7:32">
      <c r="G304" s="9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93">
        <v>0</v>
      </c>
      <c r="U304" s="9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-5.6340480003580495E-8</v>
      </c>
      <c r="AB304">
        <v>-3.4870886399251955E-7</v>
      </c>
      <c r="AC304">
        <v>0.28671948026265598</v>
      </c>
      <c r="AD304">
        <v>0</v>
      </c>
      <c r="AE304">
        <v>0</v>
      </c>
      <c r="AF304" s="93">
        <v>0</v>
      </c>
    </row>
    <row r="305" spans="7:32">
      <c r="G305" s="9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93">
        <v>0</v>
      </c>
      <c r="U305" s="9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0.42317318390057707</v>
      </c>
      <c r="AE305">
        <v>-0.14216130730063403</v>
      </c>
      <c r="AF305" s="93">
        <v>-2.6080283947971003E-2</v>
      </c>
    </row>
    <row r="306" spans="7:32">
      <c r="G306" s="9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93">
        <v>0</v>
      </c>
      <c r="U306" s="9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-0.14216130730063403</v>
      </c>
      <c r="AE306">
        <v>0.31541648320072402</v>
      </c>
      <c r="AF306" s="93">
        <v>-1.0103202244938006E-2</v>
      </c>
    </row>
    <row r="307" spans="7:32">
      <c r="G307" s="94">
        <v>0</v>
      </c>
      <c r="H307" s="95">
        <v>0</v>
      </c>
      <c r="I307" s="95">
        <v>0</v>
      </c>
      <c r="J307" s="95">
        <v>0</v>
      </c>
      <c r="K307" s="95">
        <v>0</v>
      </c>
      <c r="L307" s="95">
        <v>0</v>
      </c>
      <c r="M307" s="95">
        <v>0</v>
      </c>
      <c r="N307" s="95">
        <v>0</v>
      </c>
      <c r="O307" s="95">
        <v>0</v>
      </c>
      <c r="P307" s="95">
        <v>0</v>
      </c>
      <c r="Q307" s="95">
        <v>0</v>
      </c>
      <c r="R307" s="96">
        <v>0</v>
      </c>
      <c r="U307" s="94">
        <v>0</v>
      </c>
      <c r="V307" s="95">
        <v>0</v>
      </c>
      <c r="W307" s="95">
        <v>0</v>
      </c>
      <c r="X307" s="95">
        <v>0</v>
      </c>
      <c r="Y307" s="95">
        <v>0</v>
      </c>
      <c r="Z307" s="95">
        <v>0</v>
      </c>
      <c r="AA307" s="95">
        <v>0</v>
      </c>
      <c r="AB307" s="95">
        <v>0</v>
      </c>
      <c r="AC307" s="95">
        <v>0</v>
      </c>
      <c r="AD307" s="95">
        <v>-2.6080283947971E-2</v>
      </c>
      <c r="AE307" s="95">
        <v>-1.0103202244937992E-2</v>
      </c>
      <c r="AF307" s="96">
        <v>0.24333404814960299</v>
      </c>
    </row>
    <row r="309" spans="7:32">
      <c r="G309" s="112" t="s">
        <v>34</v>
      </c>
      <c r="H309">
        <v>4</v>
      </c>
      <c r="U309" s="112" t="s">
        <v>34</v>
      </c>
      <c r="V309">
        <v>4</v>
      </c>
    </row>
    <row r="310" spans="7:32">
      <c r="G310" s="89">
        <f t="array" ref="G310:R321">TRANSPOSE(G58:R69)</f>
        <v>-0.60300073998283799</v>
      </c>
      <c r="H310" s="90">
        <v>-0.23849693313759299</v>
      </c>
      <c r="I310" s="90">
        <v>0.17217482790902999</v>
      </c>
      <c r="J310" s="90">
        <v>1.4620486297288999E-2</v>
      </c>
      <c r="K310" s="90">
        <v>-0.44528295429489201</v>
      </c>
      <c r="L310" s="91">
        <v>-0.45479079810752698</v>
      </c>
      <c r="M310" s="90">
        <v>0</v>
      </c>
      <c r="N310" s="90">
        <v>0</v>
      </c>
      <c r="O310" s="90">
        <v>0</v>
      </c>
      <c r="P310" s="90">
        <v>0</v>
      </c>
      <c r="Q310" s="90">
        <v>0</v>
      </c>
      <c r="R310" s="91">
        <v>0</v>
      </c>
      <c r="U310" s="89">
        <f t="array" ref="U310:AF321">TRANSPOSE(U58:AF69)</f>
        <v>0.28672264866201602</v>
      </c>
      <c r="V310" s="90">
        <v>5.2670464004145323E-8</v>
      </c>
      <c r="W310" s="90">
        <v>-2.0472381440164722E-6</v>
      </c>
      <c r="X310" s="90">
        <v>0</v>
      </c>
      <c r="Y310" s="90">
        <v>0</v>
      </c>
      <c r="Z310" s="91">
        <v>0</v>
      </c>
      <c r="AA310" s="90">
        <v>0</v>
      </c>
      <c r="AB310" s="90">
        <v>0</v>
      </c>
      <c r="AC310" s="90">
        <v>0</v>
      </c>
      <c r="AD310" s="90">
        <v>0</v>
      </c>
      <c r="AE310" s="90">
        <v>0</v>
      </c>
      <c r="AF310" s="91">
        <v>0</v>
      </c>
    </row>
    <row r="311" spans="7:32">
      <c r="G311" s="92">
        <v>-0.238509293693276</v>
      </c>
      <c r="H311">
        <v>-0.13410236344781701</v>
      </c>
      <c r="I311">
        <v>8.1547594262667999E-2</v>
      </c>
      <c r="J311">
        <v>1.3999592413957001E-2</v>
      </c>
      <c r="K311">
        <v>-0.217335576421996</v>
      </c>
      <c r="L311" s="93">
        <v>-0.241356205458861</v>
      </c>
      <c r="M311">
        <v>0</v>
      </c>
      <c r="N311">
        <v>0</v>
      </c>
      <c r="O311">
        <v>0</v>
      </c>
      <c r="P311">
        <v>0</v>
      </c>
      <c r="Q311">
        <v>0</v>
      </c>
      <c r="R311" s="93">
        <v>0</v>
      </c>
      <c r="U311" s="92">
        <v>5.2670464011084217E-8</v>
      </c>
      <c r="V311">
        <v>0.28672280337612799</v>
      </c>
      <c r="W311">
        <v>-5.393203200698693E-8</v>
      </c>
      <c r="X311">
        <v>0</v>
      </c>
      <c r="Y311">
        <v>0</v>
      </c>
      <c r="Z311" s="93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93">
        <v>0</v>
      </c>
    </row>
    <row r="312" spans="7:32">
      <c r="G312" s="92">
        <v>0.17226177683878199</v>
      </c>
      <c r="H312">
        <v>8.1498645395786995E-2</v>
      </c>
      <c r="I312">
        <v>-3.088528964676E-2</v>
      </c>
      <c r="J312">
        <v>-3.5727536741688999E-2</v>
      </c>
      <c r="K312">
        <v>0.11387384920477001</v>
      </c>
      <c r="L312" s="93">
        <v>0.12872410790862299</v>
      </c>
      <c r="M312">
        <v>0</v>
      </c>
      <c r="N312">
        <v>0</v>
      </c>
      <c r="O312">
        <v>0</v>
      </c>
      <c r="P312">
        <v>0</v>
      </c>
      <c r="Q312">
        <v>0</v>
      </c>
      <c r="R312" s="93">
        <v>0</v>
      </c>
      <c r="U312" s="92">
        <v>-2.0472381440095333E-6</v>
      </c>
      <c r="V312">
        <v>-5.393203200698693E-8</v>
      </c>
      <c r="W312">
        <v>0.28671971391078399</v>
      </c>
      <c r="X312">
        <v>0</v>
      </c>
      <c r="Y312">
        <v>0</v>
      </c>
      <c r="Z312" s="93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93">
        <v>0</v>
      </c>
    </row>
    <row r="313" spans="7:32">
      <c r="G313" s="92">
        <v>-1.4479119950899001E-2</v>
      </c>
      <c r="H313">
        <v>-1.3841465428461E-2</v>
      </c>
      <c r="I313">
        <v>3.5852301818590997E-2</v>
      </c>
      <c r="J313">
        <v>-0.121624412296183</v>
      </c>
      <c r="K313">
        <v>3.2414886888202002E-2</v>
      </c>
      <c r="L313" s="93">
        <v>-0.204352469014875</v>
      </c>
      <c r="M313">
        <v>0</v>
      </c>
      <c r="N313">
        <v>0</v>
      </c>
      <c r="O313">
        <v>0</v>
      </c>
      <c r="P313">
        <v>0</v>
      </c>
      <c r="Q313">
        <v>0</v>
      </c>
      <c r="R313" s="93">
        <v>0</v>
      </c>
      <c r="U313" s="92">
        <v>0</v>
      </c>
      <c r="V313">
        <v>0</v>
      </c>
      <c r="W313">
        <v>0</v>
      </c>
      <c r="X313">
        <v>0.42326391359736903</v>
      </c>
      <c r="Y313">
        <v>-0.14221257013923097</v>
      </c>
      <c r="Z313" s="93">
        <v>-2.5499079728455002E-2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93">
        <v>0</v>
      </c>
    </row>
    <row r="314" spans="7:32">
      <c r="G314" s="92">
        <v>0.445201854771618</v>
      </c>
      <c r="H314">
        <v>0.21715995929321699</v>
      </c>
      <c r="I314">
        <v>-0.113889650955402</v>
      </c>
      <c r="J314">
        <v>3.2521559952007E-2</v>
      </c>
      <c r="K314">
        <v>0.268605811672051</v>
      </c>
      <c r="L314" s="93">
        <v>0.48473081777555299</v>
      </c>
      <c r="M314">
        <v>0</v>
      </c>
      <c r="N314">
        <v>0</v>
      </c>
      <c r="O314">
        <v>0</v>
      </c>
      <c r="P314">
        <v>0</v>
      </c>
      <c r="Q314">
        <v>0</v>
      </c>
      <c r="R314" s="93">
        <v>0</v>
      </c>
      <c r="U314" s="92">
        <v>0</v>
      </c>
      <c r="V314">
        <v>0</v>
      </c>
      <c r="W314">
        <v>0</v>
      </c>
      <c r="X314">
        <v>-0.14221257013923103</v>
      </c>
      <c r="Y314">
        <v>0.31533983310966701</v>
      </c>
      <c r="Z314" s="93">
        <v>-1.0456350447398982E-2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93">
        <v>0</v>
      </c>
    </row>
    <row r="315" spans="7:32">
      <c r="G315" s="94">
        <v>0.45551078204924</v>
      </c>
      <c r="H315" s="95">
        <v>0.241660257633144</v>
      </c>
      <c r="I315" s="95">
        <v>-0.128771674327642</v>
      </c>
      <c r="J315" s="95">
        <v>-0.20459951386096301</v>
      </c>
      <c r="K315" s="95">
        <v>0.485178558121936</v>
      </c>
      <c r="L315" s="96">
        <v>0.21123206277885301</v>
      </c>
      <c r="M315">
        <v>0</v>
      </c>
      <c r="N315">
        <v>0</v>
      </c>
      <c r="O315">
        <v>0</v>
      </c>
      <c r="P315">
        <v>0</v>
      </c>
      <c r="Q315">
        <v>0</v>
      </c>
      <c r="R315" s="93">
        <v>0</v>
      </c>
      <c r="U315" s="94">
        <v>0</v>
      </c>
      <c r="V315" s="95">
        <v>0</v>
      </c>
      <c r="W315" s="95">
        <v>0</v>
      </c>
      <c r="X315" s="95">
        <v>-2.5499079728455002E-2</v>
      </c>
      <c r="Y315" s="95">
        <v>-1.0456350447398982E-2</v>
      </c>
      <c r="Z315" s="96">
        <v>0.243333319445657</v>
      </c>
      <c r="AA315">
        <v>0</v>
      </c>
      <c r="AB315">
        <v>0</v>
      </c>
      <c r="AC315">
        <v>0</v>
      </c>
      <c r="AD315">
        <v>0</v>
      </c>
      <c r="AE315">
        <v>0</v>
      </c>
      <c r="AF315" s="93">
        <v>0</v>
      </c>
    </row>
    <row r="316" spans="7:32">
      <c r="G316" s="9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93">
        <v>0</v>
      </c>
      <c r="U316" s="9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0.28672293695897599</v>
      </c>
      <c r="AB316">
        <v>6.7479551999621856E-7</v>
      </c>
      <c r="AC316">
        <v>-6.454067200817315E-8</v>
      </c>
      <c r="AD316">
        <v>0</v>
      </c>
      <c r="AE316">
        <v>0</v>
      </c>
      <c r="AF316" s="93">
        <v>0</v>
      </c>
    </row>
    <row r="317" spans="7:32">
      <c r="G317" s="9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93">
        <v>0</v>
      </c>
      <c r="U317" s="9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6.7479551999621856E-7</v>
      </c>
      <c r="AB317">
        <v>0.28672088705433596</v>
      </c>
      <c r="AC317">
        <v>8.5302067198700371E-7</v>
      </c>
      <c r="AD317">
        <v>0</v>
      </c>
      <c r="AE317">
        <v>0</v>
      </c>
      <c r="AF317" s="93">
        <v>0</v>
      </c>
    </row>
    <row r="318" spans="7:32">
      <c r="G318" s="9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93">
        <v>0</v>
      </c>
      <c r="U318" s="9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-6.454067200817315E-8</v>
      </c>
      <c r="AB318">
        <v>8.5302067198700371E-7</v>
      </c>
      <c r="AC318">
        <v>0.28672051431833601</v>
      </c>
      <c r="AD318">
        <v>0</v>
      </c>
      <c r="AE318">
        <v>0</v>
      </c>
      <c r="AF318" s="93">
        <v>0</v>
      </c>
    </row>
    <row r="319" spans="7:32">
      <c r="G319" s="9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93">
        <v>0</v>
      </c>
      <c r="U319" s="9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0.42320844010160302</v>
      </c>
      <c r="AE319">
        <v>-0.14222436543231098</v>
      </c>
      <c r="AF319" s="93">
        <v>-2.5544820786373004E-2</v>
      </c>
    </row>
    <row r="320" spans="7:32">
      <c r="G320" s="9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93">
        <v>0</v>
      </c>
      <c r="U320" s="9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-0.14222436543231098</v>
      </c>
      <c r="AE320">
        <v>0.31539912727620301</v>
      </c>
      <c r="AF320" s="93">
        <v>-1.0427595018919017E-2</v>
      </c>
    </row>
    <row r="321" spans="7:32">
      <c r="G321" s="94">
        <v>0</v>
      </c>
      <c r="H321" s="95">
        <v>0</v>
      </c>
      <c r="I321" s="95">
        <v>0</v>
      </c>
      <c r="J321" s="95">
        <v>0</v>
      </c>
      <c r="K321" s="95">
        <v>0</v>
      </c>
      <c r="L321" s="95">
        <v>0</v>
      </c>
      <c r="M321" s="95">
        <v>0</v>
      </c>
      <c r="N321" s="95">
        <v>0</v>
      </c>
      <c r="O321" s="95">
        <v>0</v>
      </c>
      <c r="P321" s="95">
        <v>0</v>
      </c>
      <c r="Q321" s="95">
        <v>0</v>
      </c>
      <c r="R321" s="96">
        <v>0</v>
      </c>
      <c r="U321" s="94">
        <v>0</v>
      </c>
      <c r="V321" s="95">
        <v>0</v>
      </c>
      <c r="W321" s="95">
        <v>0</v>
      </c>
      <c r="X321" s="95">
        <v>0</v>
      </c>
      <c r="Y321" s="95">
        <v>0</v>
      </c>
      <c r="Z321" s="95">
        <v>0</v>
      </c>
      <c r="AA321" s="95">
        <v>0</v>
      </c>
      <c r="AB321" s="95">
        <v>0</v>
      </c>
      <c r="AC321" s="95">
        <v>0</v>
      </c>
      <c r="AD321" s="95">
        <v>-2.5544820786372997E-2</v>
      </c>
      <c r="AE321" s="95">
        <v>-1.0427595018919003E-2</v>
      </c>
      <c r="AF321" s="96">
        <v>0.243327459891713</v>
      </c>
    </row>
    <row r="323" spans="7:32">
      <c r="G323" s="112" t="s">
        <v>35</v>
      </c>
      <c r="H323">
        <v>3</v>
      </c>
      <c r="U323" s="112" t="s">
        <v>35</v>
      </c>
      <c r="V323">
        <v>3</v>
      </c>
    </row>
    <row r="324" spans="7:32">
      <c r="G324" s="89">
        <f t="array" ref="G324:R335">TRANSPOSE(G44:R55)</f>
        <v>-4.6316064724644002E-2</v>
      </c>
      <c r="H324" s="90">
        <v>-3.0608919597308999E-2</v>
      </c>
      <c r="I324" s="90">
        <v>-0.119634191502501</v>
      </c>
      <c r="J324" s="90">
        <v>2.9285956918118999E-2</v>
      </c>
      <c r="K324" s="90">
        <v>0.163471143495173</v>
      </c>
      <c r="L324" s="91">
        <v>-3.4145548903508002E-2</v>
      </c>
      <c r="M324" s="90">
        <v>0</v>
      </c>
      <c r="N324" s="90">
        <v>0</v>
      </c>
      <c r="O324" s="90">
        <v>0</v>
      </c>
      <c r="P324" s="90">
        <v>0</v>
      </c>
      <c r="Q324" s="90">
        <v>0</v>
      </c>
      <c r="R324" s="91">
        <v>0</v>
      </c>
      <c r="U324" s="89">
        <f t="array" ref="U324:AF335">TRANSPOSE(U44:AF55)</f>
        <v>0.28671842458828795</v>
      </c>
      <c r="V324" s="90">
        <v>2.3298007040262192E-6</v>
      </c>
      <c r="W324" s="90">
        <v>-1.7573642239962495E-6</v>
      </c>
      <c r="X324" s="90">
        <v>0</v>
      </c>
      <c r="Y324" s="90">
        <v>0</v>
      </c>
      <c r="Z324" s="91">
        <v>0</v>
      </c>
      <c r="AA324" s="90">
        <v>0</v>
      </c>
      <c r="AB324" s="90">
        <v>0</v>
      </c>
      <c r="AC324" s="90">
        <v>0</v>
      </c>
      <c r="AD324" s="90">
        <v>0</v>
      </c>
      <c r="AE324" s="90">
        <v>0</v>
      </c>
      <c r="AF324" s="91">
        <v>0</v>
      </c>
    </row>
    <row r="325" spans="7:32">
      <c r="G325" s="92">
        <v>-3.0568222731827001E-2</v>
      </c>
      <c r="H325">
        <v>-6.8237643493187006E-2</v>
      </c>
      <c r="I325">
        <v>-8.1470201691636004E-2</v>
      </c>
      <c r="J325">
        <v>4.8208106368080997E-2</v>
      </c>
      <c r="K325">
        <v>8.0677987682496996E-2</v>
      </c>
      <c r="L325" s="93">
        <v>-7.4131891797789007E-2</v>
      </c>
      <c r="M325">
        <v>0</v>
      </c>
      <c r="N325">
        <v>0</v>
      </c>
      <c r="O325">
        <v>0</v>
      </c>
      <c r="P325">
        <v>0</v>
      </c>
      <c r="Q325">
        <v>0</v>
      </c>
      <c r="R325" s="93">
        <v>0</v>
      </c>
      <c r="U325" s="92">
        <v>2.3298007040331581E-6</v>
      </c>
      <c r="V325">
        <v>0.28672028620390394</v>
      </c>
      <c r="W325">
        <v>1.1014635519918103E-6</v>
      </c>
      <c r="X325">
        <v>0</v>
      </c>
      <c r="Y325">
        <v>0</v>
      </c>
      <c r="Z325" s="93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93">
        <v>0</v>
      </c>
    </row>
    <row r="326" spans="7:32">
      <c r="G326" s="92">
        <v>-0.119796494194179</v>
      </c>
      <c r="H326">
        <v>-8.1897761763626994E-2</v>
      </c>
      <c r="I326">
        <v>-0.26013633489884402</v>
      </c>
      <c r="J326">
        <v>6.8056068674692993E-2</v>
      </c>
      <c r="K326">
        <v>0.28976743650678499</v>
      </c>
      <c r="L326" s="93">
        <v>-7.6906558970545005E-2</v>
      </c>
      <c r="M326">
        <v>0</v>
      </c>
      <c r="N326">
        <v>0</v>
      </c>
      <c r="O326">
        <v>0</v>
      </c>
      <c r="P326">
        <v>0</v>
      </c>
      <c r="Q326">
        <v>0</v>
      </c>
      <c r="R326" s="93">
        <v>0</v>
      </c>
      <c r="U326" s="92">
        <v>-1.7573642239962495E-6</v>
      </c>
      <c r="V326">
        <v>1.1014635520056881E-6</v>
      </c>
      <c r="W326">
        <v>0.286717882028032</v>
      </c>
      <c r="X326">
        <v>0</v>
      </c>
      <c r="Y326">
        <v>0</v>
      </c>
      <c r="Z326" s="93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93">
        <v>0</v>
      </c>
    </row>
    <row r="327" spans="7:32">
      <c r="G327" s="92">
        <v>-2.9948112649796001E-2</v>
      </c>
      <c r="H327">
        <v>-4.9116871508239998E-2</v>
      </c>
      <c r="I327">
        <v>-6.9314736344182004E-2</v>
      </c>
      <c r="J327">
        <v>-7.7300317880675998E-2</v>
      </c>
      <c r="K327">
        <v>4.0762681572293E-2</v>
      </c>
      <c r="L327" s="93">
        <v>-1.4452648119778E-2</v>
      </c>
      <c r="M327">
        <v>0</v>
      </c>
      <c r="N327">
        <v>0</v>
      </c>
      <c r="O327">
        <v>0</v>
      </c>
      <c r="P327">
        <v>0</v>
      </c>
      <c r="Q327">
        <v>0</v>
      </c>
      <c r="R327" s="93">
        <v>0</v>
      </c>
      <c r="U327" s="92">
        <v>0</v>
      </c>
      <c r="V327">
        <v>0</v>
      </c>
      <c r="W327">
        <v>0</v>
      </c>
      <c r="X327">
        <v>0.42290623934285099</v>
      </c>
      <c r="Y327">
        <v>-0.14222752111707693</v>
      </c>
      <c r="Z327" s="93">
        <v>-2.6168561241294994E-2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93">
        <v>0</v>
      </c>
    </row>
    <row r="328" spans="7:32">
      <c r="G328" s="92">
        <v>-0.16393816269438299</v>
      </c>
      <c r="H328">
        <v>-8.1320301666233996E-2</v>
      </c>
      <c r="I328">
        <v>-0.29049474469476899</v>
      </c>
      <c r="J328">
        <v>3.9483570625025999E-2</v>
      </c>
      <c r="K328">
        <v>0.277211984448342</v>
      </c>
      <c r="L328" s="93">
        <v>-5.1224484440904001E-2</v>
      </c>
      <c r="M328">
        <v>0</v>
      </c>
      <c r="N328">
        <v>0</v>
      </c>
      <c r="O328">
        <v>0</v>
      </c>
      <c r="P328">
        <v>0</v>
      </c>
      <c r="Q328">
        <v>0</v>
      </c>
      <c r="R328" s="93">
        <v>0</v>
      </c>
      <c r="U328" s="92">
        <v>0</v>
      </c>
      <c r="V328">
        <v>0</v>
      </c>
      <c r="W328">
        <v>0</v>
      </c>
      <c r="X328">
        <v>-0.14222752111707698</v>
      </c>
      <c r="Y328">
        <v>0.31575952329337698</v>
      </c>
      <c r="Z328" s="93">
        <v>-1.0076546075124995E-2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93">
        <v>0</v>
      </c>
    </row>
    <row r="329" spans="7:32">
      <c r="G329" s="94">
        <v>3.4226580359300998E-2</v>
      </c>
      <c r="H329" s="95">
        <v>7.4239316882817999E-2</v>
      </c>
      <c r="I329" s="95">
        <v>7.7174297119462998E-2</v>
      </c>
      <c r="J329" s="95">
        <v>-1.3580447385054E-2</v>
      </c>
      <c r="K329" s="95">
        <v>-5.1497443146505999E-2</v>
      </c>
      <c r="L329" s="96">
        <v>6.7498030769807996E-2</v>
      </c>
      <c r="M329">
        <v>0</v>
      </c>
      <c r="N329">
        <v>0</v>
      </c>
      <c r="O329">
        <v>0</v>
      </c>
      <c r="P329">
        <v>0</v>
      </c>
      <c r="Q329">
        <v>0</v>
      </c>
      <c r="R329" s="93">
        <v>0</v>
      </c>
      <c r="U329" s="94">
        <v>0</v>
      </c>
      <c r="V329" s="95">
        <v>0</v>
      </c>
      <c r="W329" s="95">
        <v>0</v>
      </c>
      <c r="X329" s="95">
        <v>-2.6168561241294994E-2</v>
      </c>
      <c r="Y329" s="95">
        <v>-1.0076546075124995E-2</v>
      </c>
      <c r="Z329" s="96">
        <v>0.24325836377610502</v>
      </c>
      <c r="AA329">
        <v>0</v>
      </c>
      <c r="AB329">
        <v>0</v>
      </c>
      <c r="AC329">
        <v>0</v>
      </c>
      <c r="AD329">
        <v>0</v>
      </c>
      <c r="AE329">
        <v>0</v>
      </c>
      <c r="AF329" s="93">
        <v>0</v>
      </c>
    </row>
    <row r="330" spans="7:32">
      <c r="G330" s="9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93">
        <v>0</v>
      </c>
      <c r="U330" s="9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0.28671917542195202</v>
      </c>
      <c r="AB330">
        <v>-6.1765222399146058E-7</v>
      </c>
      <c r="AC330">
        <v>1.9979223039937044E-6</v>
      </c>
      <c r="AD330">
        <v>0</v>
      </c>
      <c r="AE330">
        <v>0</v>
      </c>
      <c r="AF330" s="93">
        <v>0</v>
      </c>
    </row>
    <row r="331" spans="7:32">
      <c r="G331" s="9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93">
        <v>0</v>
      </c>
      <c r="U331" s="9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-6.1765222397758279E-7</v>
      </c>
      <c r="AB331">
        <v>0.28671704543641596</v>
      </c>
      <c r="AC331">
        <v>1.0813071359971893E-6</v>
      </c>
      <c r="AD331">
        <v>0</v>
      </c>
      <c r="AE331">
        <v>0</v>
      </c>
      <c r="AF331" s="93">
        <v>0</v>
      </c>
    </row>
    <row r="332" spans="7:32">
      <c r="G332" s="9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93">
        <v>0</v>
      </c>
      <c r="U332" s="9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1.9979223040145211E-6</v>
      </c>
      <c r="AB332">
        <v>1.0813071359971893E-6</v>
      </c>
      <c r="AC332">
        <v>0.28671973188812799</v>
      </c>
      <c r="AD332">
        <v>0</v>
      </c>
      <c r="AE332">
        <v>0</v>
      </c>
      <c r="AF332" s="93">
        <v>0</v>
      </c>
    </row>
    <row r="333" spans="7:32">
      <c r="G333" s="9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93">
        <v>0</v>
      </c>
      <c r="U333" s="9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0.42304643026156807</v>
      </c>
      <c r="AE333">
        <v>-0.14219780384882399</v>
      </c>
      <c r="AF333" s="93">
        <v>-2.611608846608799E-2</v>
      </c>
    </row>
    <row r="334" spans="7:32">
      <c r="G334" s="9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93">
        <v>0</v>
      </c>
      <c r="U334" s="9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-0.14219780384882399</v>
      </c>
      <c r="AE334">
        <v>0.31557588063901798</v>
      </c>
      <c r="AF334" s="93">
        <v>-1.008940203905398E-2</v>
      </c>
    </row>
    <row r="335" spans="7:32">
      <c r="G335" s="94">
        <v>0</v>
      </c>
      <c r="H335" s="95">
        <v>0</v>
      </c>
      <c r="I335" s="95">
        <v>0</v>
      </c>
      <c r="J335" s="95">
        <v>0</v>
      </c>
      <c r="K335" s="95">
        <v>0</v>
      </c>
      <c r="L335" s="95">
        <v>0</v>
      </c>
      <c r="M335" s="95">
        <v>0</v>
      </c>
      <c r="N335" s="95">
        <v>0</v>
      </c>
      <c r="O335" s="95">
        <v>0</v>
      </c>
      <c r="P335" s="95">
        <v>0</v>
      </c>
      <c r="Q335" s="95">
        <v>0</v>
      </c>
      <c r="R335" s="96">
        <v>0</v>
      </c>
      <c r="U335" s="94">
        <v>0</v>
      </c>
      <c r="V335" s="95">
        <v>0</v>
      </c>
      <c r="W335" s="95">
        <v>0</v>
      </c>
      <c r="X335" s="95">
        <v>0</v>
      </c>
      <c r="Y335" s="95">
        <v>0</v>
      </c>
      <c r="Z335" s="95">
        <v>0</v>
      </c>
      <c r="AA335" s="95">
        <v>0</v>
      </c>
      <c r="AB335" s="95">
        <v>0</v>
      </c>
      <c r="AC335" s="95">
        <v>0</v>
      </c>
      <c r="AD335" s="95">
        <v>-2.6116088466087997E-2</v>
      </c>
      <c r="AE335" s="95">
        <v>-1.0089402039053993E-2</v>
      </c>
      <c r="AF335" s="96">
        <v>0.24330316554468198</v>
      </c>
    </row>
    <row r="337" spans="7:32">
      <c r="G337" s="112" t="s">
        <v>36</v>
      </c>
      <c r="H337">
        <v>2</v>
      </c>
      <c r="U337" s="112" t="s">
        <v>36</v>
      </c>
      <c r="V337">
        <v>2</v>
      </c>
    </row>
    <row r="338" spans="7:32">
      <c r="G338" s="89">
        <f t="array" ref="G338:R349">TRANSPOSE(G30:R41)</f>
        <v>1.7524864413900001E-4</v>
      </c>
      <c r="H338" s="90">
        <v>2.8317005863400001E-4</v>
      </c>
      <c r="I338" s="90">
        <v>-2.2495454406399999E-4</v>
      </c>
      <c r="J338" s="90">
        <v>-2.6374871740399999E-4</v>
      </c>
      <c r="K338" s="90">
        <v>2.8744670512100001E-4</v>
      </c>
      <c r="L338" s="91">
        <v>1.0411302606199999E-4</v>
      </c>
      <c r="M338" s="90">
        <v>0</v>
      </c>
      <c r="N338" s="90">
        <v>0</v>
      </c>
      <c r="O338" s="90">
        <v>0</v>
      </c>
      <c r="P338" s="90">
        <v>0</v>
      </c>
      <c r="Q338" s="90">
        <v>0</v>
      </c>
      <c r="R338" s="91">
        <v>0</v>
      </c>
      <c r="U338" s="89">
        <f t="array" ref="U338:AF349">TRANSPOSE(U30:AF41)</f>
        <v>0.28672120952832003</v>
      </c>
      <c r="V338" s="90">
        <v>-1.1272396800016127E-6</v>
      </c>
      <c r="W338" s="90">
        <v>-2.976727040068794E-7</v>
      </c>
      <c r="X338" s="90">
        <v>0</v>
      </c>
      <c r="Y338" s="90">
        <v>0</v>
      </c>
      <c r="Z338" s="91">
        <v>0</v>
      </c>
      <c r="AA338" s="90">
        <v>0</v>
      </c>
      <c r="AB338" s="90">
        <v>0</v>
      </c>
      <c r="AC338" s="90">
        <v>0</v>
      </c>
      <c r="AD338" s="90">
        <v>0</v>
      </c>
      <c r="AE338" s="90">
        <v>0</v>
      </c>
      <c r="AF338" s="91">
        <v>0</v>
      </c>
    </row>
    <row r="339" spans="7:32">
      <c r="G339" s="92">
        <v>2.7850325882600001E-4</v>
      </c>
      <c r="H339">
        <v>1.75559942688E-4</v>
      </c>
      <c r="I339">
        <v>-2.2595657745600001E-4</v>
      </c>
      <c r="J339">
        <v>-1.4556569601500001E-4</v>
      </c>
      <c r="K339">
        <v>3.7189634233500001E-4</v>
      </c>
      <c r="L339" s="93">
        <v>1.7770503586200001E-4</v>
      </c>
      <c r="M339">
        <v>0</v>
      </c>
      <c r="N339">
        <v>0</v>
      </c>
      <c r="O339">
        <v>0</v>
      </c>
      <c r="P339">
        <v>0</v>
      </c>
      <c r="Q339">
        <v>0</v>
      </c>
      <c r="R339" s="93">
        <v>0</v>
      </c>
      <c r="U339" s="92">
        <v>-1.1272396800085516E-6</v>
      </c>
      <c r="V339">
        <v>0.28672218406092798</v>
      </c>
      <c r="W339">
        <v>4.4131942399106006E-7</v>
      </c>
      <c r="X339">
        <v>0</v>
      </c>
      <c r="Y339">
        <v>0</v>
      </c>
      <c r="Z339" s="93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93">
        <v>0</v>
      </c>
    </row>
    <row r="340" spans="7:32">
      <c r="G340" s="92">
        <v>-2.2366490256000001E-4</v>
      </c>
      <c r="H340">
        <v>-2.3933476435E-4</v>
      </c>
      <c r="I340">
        <v>8.9191228580000001E-5</v>
      </c>
      <c r="J340">
        <v>1.46712393073E-4</v>
      </c>
      <c r="K340">
        <v>-2.33278121911E-4</v>
      </c>
      <c r="L340" s="93">
        <v>-9.8296093758000003E-5</v>
      </c>
      <c r="M340">
        <v>0</v>
      </c>
      <c r="N340">
        <v>0</v>
      </c>
      <c r="O340">
        <v>0</v>
      </c>
      <c r="P340">
        <v>0</v>
      </c>
      <c r="Q340">
        <v>0</v>
      </c>
      <c r="R340" s="93">
        <v>0</v>
      </c>
      <c r="U340" s="92">
        <v>-2.9767270399300161E-7</v>
      </c>
      <c r="V340">
        <v>4.4131942399106006E-7</v>
      </c>
      <c r="W340">
        <v>0.28672220636774398</v>
      </c>
      <c r="X340">
        <v>0</v>
      </c>
      <c r="Y340">
        <v>0</v>
      </c>
      <c r="Z340" s="93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93">
        <v>0</v>
      </c>
    </row>
    <row r="341" spans="7:32">
      <c r="G341" s="92">
        <v>2.5912259991099998E-4</v>
      </c>
      <c r="H341">
        <v>1.5354691156900001E-4</v>
      </c>
      <c r="I341">
        <v>-1.4677072806999999E-4</v>
      </c>
      <c r="J341">
        <v>6.1398956813599995E-4</v>
      </c>
      <c r="K341">
        <v>-2.5505113384099998E-4</v>
      </c>
      <c r="L341" s="93">
        <v>4.2704083357799998E-4</v>
      </c>
      <c r="M341">
        <v>0</v>
      </c>
      <c r="N341">
        <v>0</v>
      </c>
      <c r="O341">
        <v>0</v>
      </c>
      <c r="P341">
        <v>0</v>
      </c>
      <c r="Q341">
        <v>0</v>
      </c>
      <c r="R341" s="93">
        <v>0</v>
      </c>
      <c r="U341" s="92">
        <v>0</v>
      </c>
      <c r="V341">
        <v>0</v>
      </c>
      <c r="W341">
        <v>0</v>
      </c>
      <c r="X341">
        <v>0.42297383117126403</v>
      </c>
      <c r="Y341">
        <v>-0.14223744455015203</v>
      </c>
      <c r="Z341" s="93">
        <v>-2.6040642558224011E-2</v>
      </c>
      <c r="AA341">
        <v>0</v>
      </c>
      <c r="AB341">
        <v>0</v>
      </c>
      <c r="AC341">
        <v>0</v>
      </c>
      <c r="AD341">
        <v>0</v>
      </c>
      <c r="AE341">
        <v>0</v>
      </c>
      <c r="AF341" s="93">
        <v>0</v>
      </c>
    </row>
    <row r="342" spans="7:32">
      <c r="G342" s="92">
        <v>-2.8805971400300002E-4</v>
      </c>
      <c r="H342">
        <v>-3.8191449310799998E-4</v>
      </c>
      <c r="I342">
        <v>2.2268938812399999E-4</v>
      </c>
      <c r="J342">
        <v>-2.7389139040600002E-4</v>
      </c>
      <c r="K342">
        <v>2.0063062505100001E-4</v>
      </c>
      <c r="L342" s="93">
        <v>-2.1997738088600001E-4</v>
      </c>
      <c r="M342">
        <v>0</v>
      </c>
      <c r="N342">
        <v>0</v>
      </c>
      <c r="O342">
        <v>0</v>
      </c>
      <c r="P342">
        <v>0</v>
      </c>
      <c r="Q342">
        <v>0</v>
      </c>
      <c r="R342" s="93">
        <v>0</v>
      </c>
      <c r="U342" s="92">
        <v>0</v>
      </c>
      <c r="V342">
        <v>0</v>
      </c>
      <c r="W342">
        <v>0</v>
      </c>
      <c r="X342">
        <v>-0.14223744455015203</v>
      </c>
      <c r="Y342">
        <v>0.31566745340631408</v>
      </c>
      <c r="Z342" s="93">
        <v>-1.0136499153955994E-2</v>
      </c>
      <c r="AA342">
        <v>0</v>
      </c>
      <c r="AB342">
        <v>0</v>
      </c>
      <c r="AC342">
        <v>0</v>
      </c>
      <c r="AD342">
        <v>0</v>
      </c>
      <c r="AE342">
        <v>0</v>
      </c>
      <c r="AF342" s="93">
        <v>0</v>
      </c>
    </row>
    <row r="343" spans="7:32">
      <c r="G343" s="94">
        <v>-1.0854106990700001E-4</v>
      </c>
      <c r="H343" s="95">
        <v>-1.85735638358E-4</v>
      </c>
      <c r="I343" s="95">
        <v>1.0264148271999999E-4</v>
      </c>
      <c r="J343" s="95">
        <v>4.3648214233399997E-4</v>
      </c>
      <c r="K343" s="95">
        <v>-2.2756643783900001E-4</v>
      </c>
      <c r="L343" s="96">
        <v>-6.3462844440200005E-4</v>
      </c>
      <c r="M343">
        <v>0</v>
      </c>
      <c r="N343">
        <v>0</v>
      </c>
      <c r="O343">
        <v>0</v>
      </c>
      <c r="P343">
        <v>0</v>
      </c>
      <c r="Q343">
        <v>0</v>
      </c>
      <c r="R343" s="93">
        <v>0</v>
      </c>
      <c r="U343" s="94">
        <v>0</v>
      </c>
      <c r="V343" s="95">
        <v>0</v>
      </c>
      <c r="W343" s="95">
        <v>0</v>
      </c>
      <c r="X343" s="95">
        <v>-2.6040642558224004E-2</v>
      </c>
      <c r="Y343" s="95">
        <v>-1.0136499153955994E-2</v>
      </c>
      <c r="Z343" s="96">
        <v>0.243295917725352</v>
      </c>
      <c r="AA343">
        <v>0</v>
      </c>
      <c r="AB343">
        <v>0</v>
      </c>
      <c r="AC343">
        <v>0</v>
      </c>
      <c r="AD343">
        <v>0</v>
      </c>
      <c r="AE343">
        <v>0</v>
      </c>
      <c r="AF343" s="93">
        <v>0</v>
      </c>
    </row>
    <row r="344" spans="7:32">
      <c r="G344" s="9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93">
        <v>0</v>
      </c>
      <c r="U344" s="9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0.28671971322265594</v>
      </c>
      <c r="AB344">
        <v>-1.4390476800463237E-7</v>
      </c>
      <c r="AC344">
        <v>-2.1889064959826343E-6</v>
      </c>
      <c r="AD344">
        <v>0</v>
      </c>
      <c r="AE344">
        <v>0</v>
      </c>
      <c r="AF344" s="93">
        <v>0</v>
      </c>
    </row>
    <row r="345" spans="7:32">
      <c r="G345" s="9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93">
        <v>0</v>
      </c>
      <c r="U345" s="9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-1.4390476800463237E-7</v>
      </c>
      <c r="AB345">
        <v>0.28672283167539203</v>
      </c>
      <c r="AC345">
        <v>-9.3886463996273317E-7</v>
      </c>
      <c r="AD345">
        <v>0</v>
      </c>
      <c r="AE345">
        <v>0</v>
      </c>
      <c r="AF345" s="93">
        <v>0</v>
      </c>
    </row>
    <row r="346" spans="7:32">
      <c r="G346" s="9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93">
        <v>0</v>
      </c>
      <c r="U346" s="9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-2.1889064959965121E-6</v>
      </c>
      <c r="AB346">
        <v>-9.3886463999048875E-7</v>
      </c>
      <c r="AC346">
        <v>0.28672088954879993</v>
      </c>
      <c r="AD346">
        <v>0</v>
      </c>
      <c r="AE346">
        <v>0</v>
      </c>
      <c r="AF346" s="93">
        <v>0</v>
      </c>
    </row>
    <row r="347" spans="7:32">
      <c r="G347" s="9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93">
        <v>0</v>
      </c>
      <c r="U347" s="9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0.42294074553141803</v>
      </c>
      <c r="AE347">
        <v>-0.14225414922599403</v>
      </c>
      <c r="AF347" s="93">
        <v>-2.5989279701529994E-2</v>
      </c>
    </row>
    <row r="348" spans="7:32">
      <c r="G348" s="9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93">
        <v>0</v>
      </c>
      <c r="U348" s="9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-0.14225414922599403</v>
      </c>
      <c r="AE348">
        <v>0.31570115815066602</v>
      </c>
      <c r="AF348" s="93">
        <v>-1.0168634534853976E-2</v>
      </c>
    </row>
    <row r="349" spans="7:32">
      <c r="G349" s="94">
        <v>0</v>
      </c>
      <c r="H349" s="95">
        <v>0</v>
      </c>
      <c r="I349" s="95">
        <v>0</v>
      </c>
      <c r="J349" s="95">
        <v>0</v>
      </c>
      <c r="K349" s="95">
        <v>0</v>
      </c>
      <c r="L349" s="95">
        <v>0</v>
      </c>
      <c r="M349" s="95">
        <v>0</v>
      </c>
      <c r="N349" s="95">
        <v>0</v>
      </c>
      <c r="O349" s="95">
        <v>0</v>
      </c>
      <c r="P349" s="95">
        <v>0</v>
      </c>
      <c r="Q349" s="95">
        <v>0</v>
      </c>
      <c r="R349" s="96">
        <v>0</v>
      </c>
      <c r="U349" s="94">
        <v>0</v>
      </c>
      <c r="V349" s="95">
        <v>0</v>
      </c>
      <c r="W349" s="95">
        <v>0</v>
      </c>
      <c r="X349" s="95">
        <v>0</v>
      </c>
      <c r="Y349" s="95">
        <v>0</v>
      </c>
      <c r="Z349" s="95">
        <v>0</v>
      </c>
      <c r="AA349" s="95">
        <v>0</v>
      </c>
      <c r="AB349" s="95">
        <v>0</v>
      </c>
      <c r="AC349" s="95">
        <v>0</v>
      </c>
      <c r="AD349" s="95">
        <v>-2.5989279701529987E-2</v>
      </c>
      <c r="AE349" s="95">
        <v>-1.0168634534853976E-2</v>
      </c>
      <c r="AF349" s="96">
        <v>0.24329215213745398</v>
      </c>
    </row>
    <row r="351" spans="7:32">
      <c r="G351" s="112" t="s">
        <v>37</v>
      </c>
      <c r="H351">
        <v>1</v>
      </c>
      <c r="U351" s="112" t="s">
        <v>37</v>
      </c>
      <c r="V351">
        <v>1</v>
      </c>
    </row>
    <row r="352" spans="7:32">
      <c r="G352" s="89">
        <f t="array" ref="G352:R363">TRANSPOSE(G16:R27)</f>
        <v>1.4326550116050001E-3</v>
      </c>
      <c r="H352" s="90">
        <v>1.8865855095149999E-3</v>
      </c>
      <c r="I352" s="90">
        <v>1.0669177620000201E-5</v>
      </c>
      <c r="J352" s="90">
        <v>7.5084126756500003E-4</v>
      </c>
      <c r="K352" s="90">
        <v>3.4791445217499997E-4</v>
      </c>
      <c r="L352" s="91">
        <v>3.9531957864E-4</v>
      </c>
      <c r="M352" s="90">
        <v>0</v>
      </c>
      <c r="N352" s="90">
        <v>0</v>
      </c>
      <c r="O352" s="90">
        <v>0</v>
      </c>
      <c r="P352" s="90">
        <v>0</v>
      </c>
      <c r="Q352" s="90">
        <v>0</v>
      </c>
      <c r="R352" s="91">
        <v>0</v>
      </c>
      <c r="U352" s="89">
        <f t="array" ref="U352:AF363">TRANSPOSE(U16:AF27)</f>
        <v>0.28672080078028794</v>
      </c>
      <c r="V352" s="90">
        <v>1.8816573440078033E-6</v>
      </c>
      <c r="W352" s="90">
        <v>-1.0890199040047843E-6</v>
      </c>
      <c r="X352" s="90">
        <v>0</v>
      </c>
      <c r="Y352" s="90">
        <v>0</v>
      </c>
      <c r="Z352" s="91">
        <v>0</v>
      </c>
      <c r="AA352" s="90">
        <v>0</v>
      </c>
      <c r="AB352" s="90">
        <v>0</v>
      </c>
      <c r="AC352" s="90">
        <v>0</v>
      </c>
      <c r="AD352" s="90">
        <v>0</v>
      </c>
      <c r="AE352" s="90">
        <v>0</v>
      </c>
      <c r="AF352" s="91">
        <v>0</v>
      </c>
    </row>
    <row r="353" spans="7:32">
      <c r="G353" s="92">
        <v>1.888547616906E-3</v>
      </c>
      <c r="H353">
        <v>1.742742178822E-3</v>
      </c>
      <c r="I353">
        <v>-5.9831683633600002E-4</v>
      </c>
      <c r="J353">
        <v>-1.218378266787E-3</v>
      </c>
      <c r="K353">
        <v>1.5124486441069999E-3</v>
      </c>
      <c r="L353" s="93">
        <v>1.4221814877940001E-3</v>
      </c>
      <c r="M353">
        <v>0</v>
      </c>
      <c r="N353">
        <v>0</v>
      </c>
      <c r="O353">
        <v>0</v>
      </c>
      <c r="P353">
        <v>0</v>
      </c>
      <c r="Q353">
        <v>0</v>
      </c>
      <c r="R353" s="93">
        <v>0</v>
      </c>
      <c r="U353" s="92">
        <v>1.8816573440078033E-6</v>
      </c>
      <c r="V353">
        <v>0.28672110149222396</v>
      </c>
      <c r="W353">
        <v>-3.2278937600604962E-7</v>
      </c>
      <c r="X353">
        <v>0</v>
      </c>
      <c r="Y353">
        <v>0</v>
      </c>
      <c r="Z353" s="9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93">
        <v>0</v>
      </c>
    </row>
    <row r="354" spans="7:32">
      <c r="G354" s="92">
        <v>3.9827315579999698E-6</v>
      </c>
      <c r="H354">
        <v>-6.0690098199000001E-4</v>
      </c>
      <c r="I354">
        <v>-1.565374037388E-3</v>
      </c>
      <c r="J354">
        <v>-2.4779451985509999E-3</v>
      </c>
      <c r="K354">
        <v>2.8103379731829999E-3</v>
      </c>
      <c r="L354" s="93">
        <v>-3.1243193368199999E-4</v>
      </c>
      <c r="M354">
        <v>0</v>
      </c>
      <c r="N354">
        <v>0</v>
      </c>
      <c r="O354">
        <v>0</v>
      </c>
      <c r="P354">
        <v>0</v>
      </c>
      <c r="Q354">
        <v>0</v>
      </c>
      <c r="R354" s="93">
        <v>0</v>
      </c>
      <c r="U354" s="92">
        <v>-1.0890199040047843E-6</v>
      </c>
      <c r="V354">
        <v>-3.2278937599217183E-7</v>
      </c>
      <c r="W354">
        <v>0.28671799685939198</v>
      </c>
      <c r="X354">
        <v>0</v>
      </c>
      <c r="Y354">
        <v>0</v>
      </c>
      <c r="Z354" s="93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93">
        <v>0</v>
      </c>
    </row>
    <row r="355" spans="7:32">
      <c r="G355" s="92">
        <v>-7.4872761861499997E-4</v>
      </c>
      <c r="H355">
        <v>1.205239421195E-3</v>
      </c>
      <c r="I355">
        <v>2.48896333197E-3</v>
      </c>
      <c r="J355">
        <v>5.1281837668499999E-3</v>
      </c>
      <c r="K355">
        <v>-7.3286372155299999E-3</v>
      </c>
      <c r="L355" s="93">
        <v>3.3664924299399998E-3</v>
      </c>
      <c r="M355">
        <v>0</v>
      </c>
      <c r="N355">
        <v>0</v>
      </c>
      <c r="O355">
        <v>0</v>
      </c>
      <c r="P355">
        <v>0</v>
      </c>
      <c r="Q355">
        <v>0</v>
      </c>
      <c r="R355" s="93">
        <v>0</v>
      </c>
      <c r="U355" s="92">
        <v>0</v>
      </c>
      <c r="V355">
        <v>0</v>
      </c>
      <c r="W355">
        <v>0</v>
      </c>
      <c r="X355">
        <v>0.42318065664209398</v>
      </c>
      <c r="Y355">
        <v>-0.14218091051967002</v>
      </c>
      <c r="Z355" s="93">
        <v>-2.5777200288276E-2</v>
      </c>
      <c r="AA355">
        <v>0</v>
      </c>
      <c r="AB355">
        <v>0</v>
      </c>
      <c r="AC355">
        <v>0</v>
      </c>
      <c r="AD355">
        <v>0</v>
      </c>
      <c r="AE355">
        <v>0</v>
      </c>
      <c r="AF355" s="93">
        <v>0</v>
      </c>
    </row>
    <row r="356" spans="7:32">
      <c r="G356" s="92">
        <v>-3.4720907054199999E-4</v>
      </c>
      <c r="H356">
        <v>-1.499885361546E-3</v>
      </c>
      <c r="I356">
        <v>-2.802017247818E-3</v>
      </c>
      <c r="J356">
        <v>-7.3086515632119998E-3</v>
      </c>
      <c r="K356">
        <v>6.170275304256E-3</v>
      </c>
      <c r="L356" s="93">
        <v>-6.1209100647199996E-4</v>
      </c>
      <c r="M356">
        <v>0</v>
      </c>
      <c r="N356">
        <v>0</v>
      </c>
      <c r="O356">
        <v>0</v>
      </c>
      <c r="P356">
        <v>0</v>
      </c>
      <c r="Q356">
        <v>0</v>
      </c>
      <c r="R356" s="93">
        <v>0</v>
      </c>
      <c r="U356" s="92">
        <v>0</v>
      </c>
      <c r="V356">
        <v>0</v>
      </c>
      <c r="W356">
        <v>0</v>
      </c>
      <c r="X356">
        <v>-0.14218091051967002</v>
      </c>
      <c r="Y356">
        <v>0.3154862781525421</v>
      </c>
      <c r="Z356" s="93">
        <v>-1.0327364119787977E-2</v>
      </c>
      <c r="AA356">
        <v>0</v>
      </c>
      <c r="AB356">
        <v>0</v>
      </c>
      <c r="AC356">
        <v>0</v>
      </c>
      <c r="AD356">
        <v>0</v>
      </c>
      <c r="AE356">
        <v>0</v>
      </c>
      <c r="AF356" s="93">
        <v>0</v>
      </c>
    </row>
    <row r="357" spans="7:32">
      <c r="G357" s="94">
        <v>-3.9442269094999997E-4</v>
      </c>
      <c r="H357" s="95">
        <v>-1.419485497618E-3</v>
      </c>
      <c r="I357" s="95">
        <v>3.1945503509399998E-4</v>
      </c>
      <c r="J357" s="95">
        <v>3.3667072318620001E-3</v>
      </c>
      <c r="K357" s="95">
        <v>-6.1115011417000003E-4</v>
      </c>
      <c r="L357" s="96">
        <v>-3.2484940990760002E-3</v>
      </c>
      <c r="M357">
        <v>0</v>
      </c>
      <c r="N357">
        <v>0</v>
      </c>
      <c r="O357">
        <v>0</v>
      </c>
      <c r="P357">
        <v>0</v>
      </c>
      <c r="Q357">
        <v>0</v>
      </c>
      <c r="R357" s="93">
        <v>0</v>
      </c>
      <c r="U357" s="94">
        <v>0</v>
      </c>
      <c r="V357" s="95">
        <v>0</v>
      </c>
      <c r="W357" s="95">
        <v>0</v>
      </c>
      <c r="X357" s="95">
        <v>-2.5777200288276004E-2</v>
      </c>
      <c r="Y357" s="95">
        <v>-1.0327364119787991E-2</v>
      </c>
      <c r="Z357" s="96">
        <v>0.243262112421156</v>
      </c>
      <c r="AA357">
        <v>0</v>
      </c>
      <c r="AB357">
        <v>0</v>
      </c>
      <c r="AC357">
        <v>0</v>
      </c>
      <c r="AD357">
        <v>0</v>
      </c>
      <c r="AE357">
        <v>0</v>
      </c>
      <c r="AF357" s="93">
        <v>0</v>
      </c>
    </row>
    <row r="358" spans="7:32">
      <c r="G358" s="9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93">
        <v>0</v>
      </c>
      <c r="U358" s="9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0.28672098990079997</v>
      </c>
      <c r="AB358">
        <v>9.6194559991158446E-8</v>
      </c>
      <c r="AC358">
        <v>-3.2069631999975812E-7</v>
      </c>
      <c r="AD358">
        <v>0</v>
      </c>
      <c r="AE358">
        <v>0</v>
      </c>
      <c r="AF358" s="93">
        <v>0</v>
      </c>
    </row>
    <row r="359" spans="7:32">
      <c r="G359" s="9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93">
        <v>0</v>
      </c>
      <c r="U359" s="9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9.6194559970341764E-8</v>
      </c>
      <c r="AB359">
        <v>0.28671919681126401</v>
      </c>
      <c r="AC359">
        <v>-2.0193689596881281E-7</v>
      </c>
      <c r="AD359">
        <v>0</v>
      </c>
      <c r="AE359">
        <v>0</v>
      </c>
      <c r="AF359" s="93">
        <v>0</v>
      </c>
    </row>
    <row r="360" spans="7:32">
      <c r="G360" s="9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93">
        <v>0</v>
      </c>
      <c r="U360" s="9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-3.2069631999975812E-7</v>
      </c>
      <c r="AB360">
        <v>-2.019368959826906E-7</v>
      </c>
      <c r="AC360">
        <v>0.28671880939519995</v>
      </c>
      <c r="AD360">
        <v>0</v>
      </c>
      <c r="AE360">
        <v>0</v>
      </c>
      <c r="AF360" s="93">
        <v>0</v>
      </c>
    </row>
    <row r="361" spans="7:32">
      <c r="G361" s="9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93">
        <v>0</v>
      </c>
      <c r="U361" s="9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0.42329345689830006</v>
      </c>
      <c r="AE361">
        <v>-0.14215032224839005</v>
      </c>
      <c r="AF361" s="93">
        <v>-2.5735581686369999E-2</v>
      </c>
    </row>
    <row r="362" spans="7:32">
      <c r="G362" s="9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93">
        <v>0</v>
      </c>
      <c r="U362" s="9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-0.14215032224839005</v>
      </c>
      <c r="AE362">
        <v>0.31535720172421705</v>
      </c>
      <c r="AF362" s="93">
        <v>-1.0349499199008974E-2</v>
      </c>
    </row>
    <row r="363" spans="7:32">
      <c r="G363" s="94">
        <v>0</v>
      </c>
      <c r="H363" s="95">
        <v>0</v>
      </c>
      <c r="I363" s="95">
        <v>0</v>
      </c>
      <c r="J363" s="95">
        <v>0</v>
      </c>
      <c r="K363" s="95">
        <v>0</v>
      </c>
      <c r="L363" s="95">
        <v>0</v>
      </c>
      <c r="M363" s="95">
        <v>0</v>
      </c>
      <c r="N363" s="95">
        <v>0</v>
      </c>
      <c r="O363" s="95">
        <v>0</v>
      </c>
      <c r="P363" s="95">
        <v>0</v>
      </c>
      <c r="Q363" s="95">
        <v>0</v>
      </c>
      <c r="R363" s="96">
        <v>0</v>
      </c>
      <c r="U363" s="94">
        <v>0</v>
      </c>
      <c r="V363" s="95">
        <v>0</v>
      </c>
      <c r="W363" s="95">
        <v>0</v>
      </c>
      <c r="X363" s="95">
        <v>0</v>
      </c>
      <c r="Y363" s="95">
        <v>0</v>
      </c>
      <c r="Z363" s="95">
        <v>0</v>
      </c>
      <c r="AA363" s="95">
        <v>0</v>
      </c>
      <c r="AB363" s="95">
        <v>0</v>
      </c>
      <c r="AC363" s="95">
        <v>0</v>
      </c>
      <c r="AD363" s="95">
        <v>-2.5735581686369993E-2</v>
      </c>
      <c r="AE363" s="95">
        <v>-1.034949919900896E-2</v>
      </c>
      <c r="AF363" s="96">
        <v>0.24327888592587299</v>
      </c>
    </row>
    <row r="365" spans="7:32">
      <c r="G365" s="112" t="s">
        <v>38</v>
      </c>
      <c r="H365">
        <v>0</v>
      </c>
      <c r="U365" s="112" t="s">
        <v>38</v>
      </c>
      <c r="V365">
        <v>0</v>
      </c>
    </row>
    <row r="366" spans="7:32">
      <c r="G366" s="89">
        <f t="array" ref="G366:R377">TRANSPOSE(G2:R13)</f>
        <v>5.2066703564000001E-4</v>
      </c>
      <c r="H366" s="90">
        <v>2.9857717292019999E-3</v>
      </c>
      <c r="I366" s="90">
        <v>2.128589824129E-3</v>
      </c>
      <c r="J366" s="90">
        <v>1.355324362554E-3</v>
      </c>
      <c r="K366" s="90">
        <v>-2.559082467094E-3</v>
      </c>
      <c r="L366" s="91">
        <v>7.1471708514499904E-4</v>
      </c>
      <c r="M366" s="90">
        <v>0</v>
      </c>
      <c r="N366" s="90">
        <v>0</v>
      </c>
      <c r="O366" s="90">
        <v>0</v>
      </c>
      <c r="P366" s="90">
        <v>0</v>
      </c>
      <c r="Q366" s="90">
        <v>0</v>
      </c>
      <c r="R366" s="91">
        <v>0</v>
      </c>
      <c r="U366" s="89">
        <f t="array" ref="U366:AF377">TRANSPOSE(U2:AF13)</f>
        <v>0.28671871515033592</v>
      </c>
      <c r="V366" s="90">
        <v>3.4979840005111562E-7</v>
      </c>
      <c r="W366" s="90">
        <v>2.1907128320078351E-6</v>
      </c>
      <c r="X366" s="90">
        <v>0</v>
      </c>
      <c r="Y366" s="90">
        <v>0</v>
      </c>
      <c r="Z366" s="91">
        <v>0</v>
      </c>
      <c r="AA366" s="90">
        <v>0</v>
      </c>
      <c r="AB366" s="90">
        <v>0</v>
      </c>
      <c r="AC366" s="90">
        <v>0</v>
      </c>
      <c r="AD366" s="90">
        <v>0</v>
      </c>
      <c r="AE366" s="90">
        <v>0</v>
      </c>
      <c r="AF366" s="91">
        <v>0</v>
      </c>
    </row>
    <row r="367" spans="7:32">
      <c r="G367" s="92">
        <v>3.0185147867440002E-3</v>
      </c>
      <c r="H367">
        <v>1.036521428393E-2</v>
      </c>
      <c r="I367">
        <v>8.1078628049629994E-3</v>
      </c>
      <c r="J367">
        <v>1.6585089693399999E-4</v>
      </c>
      <c r="K367">
        <v>-7.4572000562900002E-3</v>
      </c>
      <c r="L367" s="93">
        <v>8.6968992748030008E-3</v>
      </c>
      <c r="M367">
        <v>0</v>
      </c>
      <c r="N367">
        <v>0</v>
      </c>
      <c r="O367">
        <v>0</v>
      </c>
      <c r="P367">
        <v>0</v>
      </c>
      <c r="Q367">
        <v>0</v>
      </c>
      <c r="R367" s="93">
        <v>0</v>
      </c>
      <c r="U367" s="92">
        <v>3.4979840003723783E-7</v>
      </c>
      <c r="V367">
        <v>0.28672055660953594</v>
      </c>
      <c r="W367">
        <v>-2.3602503679970299E-6</v>
      </c>
      <c r="X367">
        <v>0</v>
      </c>
      <c r="Y367">
        <v>0</v>
      </c>
      <c r="Z367" s="93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93">
        <v>0</v>
      </c>
    </row>
    <row r="368" spans="7:32">
      <c r="G368" s="92">
        <v>2.1554615373080002E-3</v>
      </c>
      <c r="H368">
        <v>8.1161730346149992E-3</v>
      </c>
      <c r="I368">
        <v>5.6639862484510004E-3</v>
      </c>
      <c r="J368">
        <v>2.5253552287639999E-3</v>
      </c>
      <c r="K368">
        <v>-5.9166490370499997E-3</v>
      </c>
      <c r="L368" s="93">
        <v>5.846089751693E-3</v>
      </c>
      <c r="M368">
        <v>0</v>
      </c>
      <c r="N368">
        <v>0</v>
      </c>
      <c r="O368">
        <v>0</v>
      </c>
      <c r="P368">
        <v>0</v>
      </c>
      <c r="Q368">
        <v>0</v>
      </c>
      <c r="R368" s="93">
        <v>0</v>
      </c>
      <c r="U368" s="92">
        <v>2.1907128320078351E-6</v>
      </c>
      <c r="V368">
        <v>-2.3602503679970299E-6</v>
      </c>
      <c r="W368">
        <v>0.28671838917836795</v>
      </c>
      <c r="X368">
        <v>0</v>
      </c>
      <c r="Y368">
        <v>0</v>
      </c>
      <c r="Z368" s="93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93">
        <v>0</v>
      </c>
    </row>
    <row r="369" spans="7:32">
      <c r="G369" s="92">
        <v>-1.348983665036E-3</v>
      </c>
      <c r="H369">
        <v>-1.81310564134E-4</v>
      </c>
      <c r="I369">
        <v>-2.5271548135149999E-3</v>
      </c>
      <c r="J369">
        <v>-1.2999232964765999E-2</v>
      </c>
      <c r="K369">
        <v>7.1906940227300003E-3</v>
      </c>
      <c r="L369" s="93">
        <v>3.1012066574179998E-3</v>
      </c>
      <c r="M369">
        <v>0</v>
      </c>
      <c r="N369">
        <v>0</v>
      </c>
      <c r="O369">
        <v>0</v>
      </c>
      <c r="P369">
        <v>0</v>
      </c>
      <c r="Q369">
        <v>0</v>
      </c>
      <c r="R369" s="93">
        <v>0</v>
      </c>
      <c r="U369" s="92">
        <v>0</v>
      </c>
      <c r="V369">
        <v>0</v>
      </c>
      <c r="W369">
        <v>0</v>
      </c>
      <c r="X369">
        <v>0.422770951178988</v>
      </c>
      <c r="Y369">
        <v>-0.14228851031654799</v>
      </c>
      <c r="Z369" s="93">
        <v>-2.5937992280169988E-2</v>
      </c>
      <c r="AA369">
        <v>0</v>
      </c>
      <c r="AB369">
        <v>0</v>
      </c>
      <c r="AC369">
        <v>0</v>
      </c>
      <c r="AD369">
        <v>0</v>
      </c>
      <c r="AE369">
        <v>0</v>
      </c>
      <c r="AF369" s="93">
        <v>0</v>
      </c>
    </row>
    <row r="370" spans="7:32">
      <c r="G370" s="92">
        <v>2.5677343058040001E-3</v>
      </c>
      <c r="H370">
        <v>7.4811938281180001E-3</v>
      </c>
      <c r="I370">
        <v>5.9295814834390004E-3</v>
      </c>
      <c r="J370">
        <v>7.198999651526E-3</v>
      </c>
      <c r="K370">
        <v>-7.6246327964060003E-3</v>
      </c>
      <c r="L370" s="93">
        <v>5.6437423909900001E-3</v>
      </c>
      <c r="M370">
        <v>0</v>
      </c>
      <c r="N370">
        <v>0</v>
      </c>
      <c r="O370">
        <v>0</v>
      </c>
      <c r="P370">
        <v>0</v>
      </c>
      <c r="Q370">
        <v>0</v>
      </c>
      <c r="R370" s="93">
        <v>0</v>
      </c>
      <c r="U370" s="92">
        <v>0</v>
      </c>
      <c r="V370">
        <v>0</v>
      </c>
      <c r="W370">
        <v>0</v>
      </c>
      <c r="X370">
        <v>-0.14228851031654799</v>
      </c>
      <c r="Y370">
        <v>0.31598167067618799</v>
      </c>
      <c r="Z370" s="93">
        <v>-1.0256462434369992E-2</v>
      </c>
      <c r="AA370">
        <v>0</v>
      </c>
      <c r="AB370">
        <v>0</v>
      </c>
      <c r="AC370">
        <v>0</v>
      </c>
      <c r="AD370">
        <v>0</v>
      </c>
      <c r="AE370">
        <v>0</v>
      </c>
      <c r="AF370" s="93">
        <v>0</v>
      </c>
    </row>
    <row r="371" spans="7:32">
      <c r="G371" s="94">
        <v>-7.3905791954400105E-4</v>
      </c>
      <c r="H371" s="95">
        <v>-8.6805801896799994E-3</v>
      </c>
      <c r="I371" s="95">
        <v>-5.8479701202130002E-3</v>
      </c>
      <c r="J371" s="95">
        <v>3.080262053566E-3</v>
      </c>
      <c r="K371" s="95">
        <v>5.6243311650169998E-3</v>
      </c>
      <c r="L371" s="96">
        <v>-1.1256016282054001E-2</v>
      </c>
      <c r="M371">
        <v>0</v>
      </c>
      <c r="N371">
        <v>0</v>
      </c>
      <c r="O371">
        <v>0</v>
      </c>
      <c r="P371">
        <v>0</v>
      </c>
      <c r="Q371">
        <v>0</v>
      </c>
      <c r="R371" s="93">
        <v>0</v>
      </c>
      <c r="U371" s="94">
        <v>0</v>
      </c>
      <c r="V371" s="95">
        <v>0</v>
      </c>
      <c r="W371" s="95">
        <v>0</v>
      </c>
      <c r="X371" s="95">
        <v>-2.5937992280169991E-2</v>
      </c>
      <c r="Y371" s="95">
        <v>-1.0256462434369992E-2</v>
      </c>
      <c r="Z371" s="96">
        <v>0.24317415605714499</v>
      </c>
      <c r="AA371">
        <v>0</v>
      </c>
      <c r="AB371">
        <v>0</v>
      </c>
      <c r="AC371">
        <v>0</v>
      </c>
      <c r="AD371">
        <v>0</v>
      </c>
      <c r="AE371">
        <v>0</v>
      </c>
      <c r="AF371" s="93">
        <v>0</v>
      </c>
    </row>
    <row r="372" spans="7:32">
      <c r="G372" s="9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93">
        <v>0</v>
      </c>
      <c r="U372" s="9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0.28671796870348798</v>
      </c>
      <c r="AB372">
        <v>4.9378918398623739E-7</v>
      </c>
      <c r="AC372">
        <v>-2.2645145601046801E-7</v>
      </c>
      <c r="AD372">
        <v>0</v>
      </c>
      <c r="AE372">
        <v>0</v>
      </c>
      <c r="AF372" s="93">
        <v>0</v>
      </c>
    </row>
    <row r="373" spans="7:32">
      <c r="G373" s="9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93">
        <v>0</v>
      </c>
      <c r="U373" s="9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4.937891839792985E-7</v>
      </c>
      <c r="AB373">
        <v>0.28671804302131199</v>
      </c>
      <c r="AC373">
        <v>-7.1410483200307073E-7</v>
      </c>
      <c r="AD373">
        <v>0</v>
      </c>
      <c r="AE373">
        <v>0</v>
      </c>
      <c r="AF373" s="93">
        <v>0</v>
      </c>
    </row>
    <row r="374" spans="7:32">
      <c r="G374" s="9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93">
        <v>0</v>
      </c>
      <c r="U374" s="9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-2.2645145601046801E-7</v>
      </c>
      <c r="AB374">
        <v>-7.1410483200307073E-7</v>
      </c>
      <c r="AC374">
        <v>0.28672004779622401</v>
      </c>
      <c r="AD374">
        <v>0</v>
      </c>
      <c r="AE374">
        <v>0</v>
      </c>
      <c r="AF374" s="93">
        <v>0</v>
      </c>
    </row>
    <row r="375" spans="7:32">
      <c r="G375" s="9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93">
        <v>0</v>
      </c>
      <c r="U375" s="9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0.42290872759366205</v>
      </c>
      <c r="AE375">
        <v>-0.14222912049960601</v>
      </c>
      <c r="AF375" s="93">
        <v>-2.5904863290953994E-2</v>
      </c>
    </row>
    <row r="376" spans="7:32">
      <c r="G376" s="9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93">
        <v>0</v>
      </c>
      <c r="U376" s="9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-0.14222912049960604</v>
      </c>
      <c r="AE376">
        <v>0.31587566343065399</v>
      </c>
      <c r="AF376" s="93">
        <v>-1.0307059981889979E-2</v>
      </c>
    </row>
    <row r="377" spans="7:32">
      <c r="G377" s="94">
        <v>0</v>
      </c>
      <c r="H377" s="95">
        <v>0</v>
      </c>
      <c r="I377" s="95">
        <v>0</v>
      </c>
      <c r="J377" s="95">
        <v>0</v>
      </c>
      <c r="K377" s="95">
        <v>0</v>
      </c>
      <c r="L377" s="95">
        <v>0</v>
      </c>
      <c r="M377" s="95">
        <v>0</v>
      </c>
      <c r="N377" s="95">
        <v>0</v>
      </c>
      <c r="O377" s="95">
        <v>0</v>
      </c>
      <c r="P377" s="95">
        <v>0</v>
      </c>
      <c r="Q377" s="95">
        <v>0</v>
      </c>
      <c r="R377" s="96">
        <v>0</v>
      </c>
      <c r="U377" s="94">
        <v>0</v>
      </c>
      <c r="V377" s="95">
        <v>0</v>
      </c>
      <c r="W377" s="95">
        <v>0</v>
      </c>
      <c r="X377" s="95">
        <v>0</v>
      </c>
      <c r="Y377" s="95">
        <v>0</v>
      </c>
      <c r="Z377" s="95">
        <v>0</v>
      </c>
      <c r="AA377" s="95">
        <v>0</v>
      </c>
      <c r="AB377" s="95">
        <v>0</v>
      </c>
      <c r="AC377" s="95">
        <v>0</v>
      </c>
      <c r="AD377" s="95">
        <v>-2.5904863290954015E-2</v>
      </c>
      <c r="AE377" s="95">
        <v>-1.0307059981889993E-2</v>
      </c>
      <c r="AF377" s="96">
        <v>0.24314009970917699</v>
      </c>
    </row>
    <row r="393" spans="37:37">
      <c r="AK393">
        <v>0</v>
      </c>
    </row>
  </sheetData>
  <phoneticPr fontId="12" type="noConversion"/>
  <conditionalFormatting sqref="AH51:AJ5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2:L7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J393"/>
  <sheetViews>
    <sheetView topLeftCell="A13" workbookViewId="0">
      <selection activeCell="U28" sqref="U28"/>
    </sheetView>
  </sheetViews>
  <sheetFormatPr baseColWidth="10" defaultColWidth="9" defaultRowHeight="14"/>
  <sheetData>
    <row r="1" spans="1:62">
      <c r="A1" t="s">
        <v>0</v>
      </c>
      <c r="C1" t="s">
        <v>1</v>
      </c>
      <c r="G1" s="107" t="s">
        <v>2</v>
      </c>
      <c r="H1" s="107">
        <v>26</v>
      </c>
      <c r="T1" s="111" t="s">
        <v>3</v>
      </c>
      <c r="U1" t="s">
        <v>2</v>
      </c>
      <c r="V1">
        <v>26</v>
      </c>
      <c r="AH1" s="107" t="s">
        <v>4</v>
      </c>
      <c r="AL1" t="s">
        <v>5</v>
      </c>
      <c r="AY1" s="107" t="s">
        <v>6</v>
      </c>
    </row>
    <row r="2" spans="1:62">
      <c r="C2" s="108" t="s">
        <v>7</v>
      </c>
      <c r="G2" s="89">
        <v>5.2066703564000001E-4</v>
      </c>
      <c r="H2" s="90">
        <v>3.0021432579729998E-3</v>
      </c>
      <c r="I2" s="90">
        <v>2.1420256807184999E-3</v>
      </c>
      <c r="J2" s="90">
        <v>-1.352154013795E-3</v>
      </c>
      <c r="K2" s="90">
        <v>2.5634083864490001E-3</v>
      </c>
      <c r="L2" s="91">
        <v>-7.2688750234450004E-4</v>
      </c>
      <c r="M2" s="90"/>
      <c r="N2" s="90"/>
      <c r="O2" s="90"/>
      <c r="P2" s="90"/>
      <c r="Q2" s="90"/>
      <c r="R2" s="91"/>
      <c r="U2" s="89">
        <f t="array" ref="U2:AF13">MMULT(MMULT(AL2:AW13,AY2:BJ13),TRANSPOSE(AL2:AW13))</f>
        <v>0.28671871515033592</v>
      </c>
      <c r="V2" s="90">
        <v>3.4979840003723783E-7</v>
      </c>
      <c r="W2" s="90">
        <v>2.1907128320078351E-6</v>
      </c>
      <c r="X2" s="90">
        <v>0</v>
      </c>
      <c r="Y2" s="90">
        <v>0</v>
      </c>
      <c r="Z2" s="91">
        <v>0</v>
      </c>
      <c r="AA2" s="90">
        <v>0</v>
      </c>
      <c r="AB2" s="90">
        <v>0</v>
      </c>
      <c r="AC2" s="90">
        <v>0</v>
      </c>
      <c r="AD2" s="90">
        <v>0</v>
      </c>
      <c r="AE2" s="90">
        <v>0</v>
      </c>
      <c r="AF2" s="91">
        <v>0</v>
      </c>
      <c r="AH2" s="89">
        <v>-0.82311999999999996</v>
      </c>
      <c r="AI2" s="90">
        <v>0.50938000000000005</v>
      </c>
      <c r="AJ2" s="91">
        <v>0.251</v>
      </c>
      <c r="AL2" s="89">
        <f t="array" ref="AL2:AN4">AH2:AJ4</f>
        <v>-0.82311999999999996</v>
      </c>
      <c r="AM2" s="90">
        <v>0.50938000000000005</v>
      </c>
      <c r="AN2" s="90">
        <v>0.251</v>
      </c>
      <c r="AO2" s="90">
        <v>0</v>
      </c>
      <c r="AP2" s="90">
        <v>0</v>
      </c>
      <c r="AQ2" s="91">
        <v>0</v>
      </c>
      <c r="AR2" s="90">
        <v>0</v>
      </c>
      <c r="AS2" s="90">
        <v>0</v>
      </c>
      <c r="AT2" s="90">
        <v>0</v>
      </c>
      <c r="AU2" s="90">
        <v>0</v>
      </c>
      <c r="AV2" s="90">
        <v>0</v>
      </c>
      <c r="AW2" s="91">
        <v>0</v>
      </c>
      <c r="AY2" s="89">
        <v>0.28671999999999997</v>
      </c>
      <c r="AZ2" s="90">
        <v>0</v>
      </c>
      <c r="BA2" s="90">
        <v>0</v>
      </c>
      <c r="BB2" s="90">
        <v>0</v>
      </c>
      <c r="BC2" s="90">
        <v>0</v>
      </c>
      <c r="BD2" s="90">
        <v>0</v>
      </c>
      <c r="BE2" s="90">
        <v>0</v>
      </c>
      <c r="BF2" s="90">
        <v>0</v>
      </c>
      <c r="BG2" s="90">
        <v>0</v>
      </c>
      <c r="BH2" s="90">
        <v>0</v>
      </c>
      <c r="BI2" s="90">
        <v>0</v>
      </c>
      <c r="BJ2" s="91">
        <v>0</v>
      </c>
    </row>
    <row r="3" spans="1:62">
      <c r="B3" t="s">
        <v>8</v>
      </c>
      <c r="G3" s="92">
        <v>3.0021432579729998E-3</v>
      </c>
      <c r="H3">
        <v>1.036521428393E-2</v>
      </c>
      <c r="I3">
        <v>8.1120179197889993E-3</v>
      </c>
      <c r="J3">
        <v>-1.7358073053399999E-4</v>
      </c>
      <c r="K3">
        <v>7.4691969422039997E-3</v>
      </c>
      <c r="L3" s="93">
        <v>-8.6887397322414992E-3</v>
      </c>
      <c r="R3" s="93"/>
      <c r="U3" s="92">
        <v>3.4979840005111562E-7</v>
      </c>
      <c r="V3">
        <v>0.28672055660953594</v>
      </c>
      <c r="W3">
        <v>-2.3602503679970299E-6</v>
      </c>
      <c r="X3">
        <v>0</v>
      </c>
      <c r="Y3">
        <v>0</v>
      </c>
      <c r="Z3" s="93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93">
        <v>0</v>
      </c>
      <c r="AH3" s="92">
        <v>0.56511999999999996</v>
      </c>
      <c r="AI3">
        <v>0.69137999999999999</v>
      </c>
      <c r="AJ3" s="93">
        <v>0.45014999999999999</v>
      </c>
      <c r="AL3" s="92">
        <v>0.56511999999999996</v>
      </c>
      <c r="AM3">
        <v>0.69137999999999999</v>
      </c>
      <c r="AN3">
        <v>0.45014999999999999</v>
      </c>
      <c r="AO3">
        <v>0</v>
      </c>
      <c r="AP3">
        <v>0</v>
      </c>
      <c r="AQ3" s="93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93">
        <v>0</v>
      </c>
      <c r="AY3" s="92">
        <v>0</v>
      </c>
      <c r="AZ3">
        <v>0.28671999999999997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 s="93">
        <v>0</v>
      </c>
    </row>
    <row r="4" spans="1:62">
      <c r="A4" t="s">
        <v>9</v>
      </c>
      <c r="B4" s="109">
        <v>8</v>
      </c>
      <c r="C4" s="110">
        <v>17</v>
      </c>
      <c r="D4" s="110">
        <v>26</v>
      </c>
      <c r="G4" s="92">
        <v>2.1420256807184999E-3</v>
      </c>
      <c r="H4">
        <v>8.1120179197889993E-3</v>
      </c>
      <c r="I4">
        <v>5.6639862484510004E-3</v>
      </c>
      <c r="J4">
        <v>-2.5262550211395001E-3</v>
      </c>
      <c r="K4">
        <v>5.9231152602445001E-3</v>
      </c>
      <c r="L4" s="93">
        <v>-5.8470299359530001E-3</v>
      </c>
      <c r="R4" s="93"/>
      <c r="U4" s="92">
        <v>2.1907128320078351E-6</v>
      </c>
      <c r="V4">
        <v>-2.3602503679970299E-6</v>
      </c>
      <c r="W4">
        <v>0.28671838917836795</v>
      </c>
      <c r="X4">
        <v>0</v>
      </c>
      <c r="Y4">
        <v>0</v>
      </c>
      <c r="Z4" s="93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93">
        <v>0</v>
      </c>
      <c r="AH4" s="94">
        <v>5.5750000000000001E-2</v>
      </c>
      <c r="AI4" s="95">
        <v>0.51236999999999999</v>
      </c>
      <c r="AJ4" s="96">
        <v>-0.85694999999999999</v>
      </c>
      <c r="AL4" s="92">
        <v>5.5750000000000001E-2</v>
      </c>
      <c r="AM4">
        <v>0.51236999999999999</v>
      </c>
      <c r="AN4">
        <v>-0.85694999999999999</v>
      </c>
      <c r="AO4">
        <v>0</v>
      </c>
      <c r="AP4">
        <v>0</v>
      </c>
      <c r="AQ4" s="93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93">
        <v>0</v>
      </c>
      <c r="AY4" s="92">
        <v>0</v>
      </c>
      <c r="AZ4">
        <v>0</v>
      </c>
      <c r="BA4">
        <v>0.28671999999999997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 s="93">
        <v>0</v>
      </c>
    </row>
    <row r="5" spans="1:62">
      <c r="B5" s="109">
        <v>5</v>
      </c>
      <c r="C5" s="110">
        <v>14</v>
      </c>
      <c r="D5" s="110">
        <v>23</v>
      </c>
      <c r="G5" s="92">
        <v>1.352154013795E-3</v>
      </c>
      <c r="H5">
        <v>1.7358073053399999E-4</v>
      </c>
      <c r="I5">
        <v>2.5262550211395001E-3</v>
      </c>
      <c r="J5">
        <v>-1.2999232964765999E-2</v>
      </c>
      <c r="K5">
        <v>7.1948468371280001E-3</v>
      </c>
      <c r="L5" s="93">
        <v>3.0907343554919999E-3</v>
      </c>
      <c r="R5" s="93"/>
      <c r="U5" s="92">
        <v>0</v>
      </c>
      <c r="V5">
        <v>0</v>
      </c>
      <c r="W5">
        <v>0</v>
      </c>
      <c r="X5">
        <v>0.422770951178988</v>
      </c>
      <c r="Y5">
        <v>-0.14228851031654799</v>
      </c>
      <c r="Z5" s="93">
        <v>-2.5937992280169991E-2</v>
      </c>
      <c r="AA5">
        <v>0</v>
      </c>
      <c r="AB5">
        <v>0</v>
      </c>
      <c r="AC5">
        <v>0</v>
      </c>
      <c r="AD5">
        <v>0</v>
      </c>
      <c r="AE5">
        <v>0</v>
      </c>
      <c r="AF5" s="93">
        <v>0</v>
      </c>
      <c r="AL5" s="92">
        <v>0</v>
      </c>
      <c r="AM5">
        <v>0</v>
      </c>
      <c r="AN5">
        <v>0</v>
      </c>
      <c r="AO5">
        <f t="array" ref="AO5:AQ7">AH2:AJ4</f>
        <v>-0.82311999999999996</v>
      </c>
      <c r="AP5">
        <v>0.50938000000000005</v>
      </c>
      <c r="AQ5" s="93">
        <v>0.251</v>
      </c>
      <c r="AR5">
        <v>0</v>
      </c>
      <c r="AS5">
        <v>0</v>
      </c>
      <c r="AT5">
        <v>0</v>
      </c>
      <c r="AU5">
        <v>0</v>
      </c>
      <c r="AV5">
        <v>0</v>
      </c>
      <c r="AW5" s="93">
        <v>0</v>
      </c>
      <c r="AY5" s="92">
        <v>0</v>
      </c>
      <c r="AZ5">
        <v>0</v>
      </c>
      <c r="BA5">
        <v>0</v>
      </c>
      <c r="BB5">
        <v>0.52222000000000002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 s="93">
        <v>0</v>
      </c>
    </row>
    <row r="6" spans="1:62">
      <c r="B6" s="109">
        <v>2</v>
      </c>
      <c r="C6" s="109">
        <v>11</v>
      </c>
      <c r="D6" s="110">
        <v>20</v>
      </c>
      <c r="G6" s="92">
        <v>-2.5634083864490001E-3</v>
      </c>
      <c r="H6">
        <v>-7.4691969422039997E-3</v>
      </c>
      <c r="I6">
        <v>-5.9231152602445001E-3</v>
      </c>
      <c r="J6">
        <v>7.1948468371280001E-3</v>
      </c>
      <c r="K6">
        <v>-7.6246327964060003E-3</v>
      </c>
      <c r="L6" s="93">
        <v>5.6340367780035004E-3</v>
      </c>
      <c r="R6" s="93"/>
      <c r="U6" s="92">
        <v>0</v>
      </c>
      <c r="V6">
        <v>0</v>
      </c>
      <c r="W6">
        <v>0</v>
      </c>
      <c r="X6">
        <v>-0.14228851031654799</v>
      </c>
      <c r="Y6">
        <v>0.31598167067618799</v>
      </c>
      <c r="Z6" s="93">
        <v>-1.0256462434369992E-2</v>
      </c>
      <c r="AA6">
        <v>0</v>
      </c>
      <c r="AB6">
        <v>0</v>
      </c>
      <c r="AC6">
        <v>0</v>
      </c>
      <c r="AD6">
        <v>0</v>
      </c>
      <c r="AE6">
        <v>0</v>
      </c>
      <c r="AF6" s="93">
        <v>0</v>
      </c>
      <c r="AH6" s="89">
        <v>-0.82337000000000005</v>
      </c>
      <c r="AI6" s="90">
        <v>0.50883999999999996</v>
      </c>
      <c r="AJ6" s="91">
        <v>0.25126999999999999</v>
      </c>
      <c r="AL6" s="92">
        <v>0</v>
      </c>
      <c r="AM6">
        <v>0</v>
      </c>
      <c r="AN6">
        <v>0</v>
      </c>
      <c r="AO6">
        <v>0.56511999999999996</v>
      </c>
      <c r="AP6">
        <v>0.69137999999999999</v>
      </c>
      <c r="AQ6" s="93">
        <v>0.45014999999999999</v>
      </c>
      <c r="AR6">
        <v>0</v>
      </c>
      <c r="AS6">
        <v>0</v>
      </c>
      <c r="AT6">
        <v>0</v>
      </c>
      <c r="AU6">
        <v>0</v>
      </c>
      <c r="AV6">
        <v>0</v>
      </c>
      <c r="AW6" s="93">
        <v>0</v>
      </c>
      <c r="AY6" s="92">
        <v>0</v>
      </c>
      <c r="AZ6">
        <v>0</v>
      </c>
      <c r="BA6">
        <v>0</v>
      </c>
      <c r="BB6">
        <v>0</v>
      </c>
      <c r="BC6">
        <v>0.20355000000000001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93">
        <v>0</v>
      </c>
    </row>
    <row r="7" spans="1:62">
      <c r="D7" t="s">
        <v>10</v>
      </c>
      <c r="G7" s="94">
        <v>7.2688750234450004E-4</v>
      </c>
      <c r="H7" s="95">
        <v>8.6887397322414992E-3</v>
      </c>
      <c r="I7" s="95">
        <v>5.8470299359530001E-3</v>
      </c>
      <c r="J7" s="95">
        <v>3.0907343554919999E-3</v>
      </c>
      <c r="K7" s="95">
        <v>5.6340367780035004E-3</v>
      </c>
      <c r="L7" s="96">
        <v>-1.1256016282054001E-2</v>
      </c>
      <c r="R7" s="93"/>
      <c r="U7" s="94">
        <v>0</v>
      </c>
      <c r="V7" s="95">
        <v>0</v>
      </c>
      <c r="W7" s="95">
        <v>0</v>
      </c>
      <c r="X7" s="95">
        <v>-2.5937992280169988E-2</v>
      </c>
      <c r="Y7" s="95">
        <v>-1.0256462434369992E-2</v>
      </c>
      <c r="Z7" s="96">
        <v>0.24317415605714499</v>
      </c>
      <c r="AA7">
        <v>0</v>
      </c>
      <c r="AB7">
        <v>0</v>
      </c>
      <c r="AC7">
        <v>0</v>
      </c>
      <c r="AD7">
        <v>0</v>
      </c>
      <c r="AE7">
        <v>0</v>
      </c>
      <c r="AF7" s="93">
        <v>0</v>
      </c>
      <c r="AH7" s="92">
        <v>0.56476999999999999</v>
      </c>
      <c r="AI7">
        <v>0.69135999999999997</v>
      </c>
      <c r="AJ7" s="93">
        <v>0.45061000000000001</v>
      </c>
      <c r="AL7" s="94">
        <v>0</v>
      </c>
      <c r="AM7" s="95">
        <v>0</v>
      </c>
      <c r="AN7" s="95">
        <v>0</v>
      </c>
      <c r="AO7" s="95">
        <v>5.5750000000000001E-2</v>
      </c>
      <c r="AP7" s="95">
        <v>0.51236999999999999</v>
      </c>
      <c r="AQ7" s="96">
        <v>-0.85694999999999999</v>
      </c>
      <c r="AR7">
        <v>0</v>
      </c>
      <c r="AS7">
        <v>0</v>
      </c>
      <c r="AT7">
        <v>0</v>
      </c>
      <c r="AU7">
        <v>0</v>
      </c>
      <c r="AV7">
        <v>0</v>
      </c>
      <c r="AW7" s="93">
        <v>0</v>
      </c>
      <c r="AY7" s="92">
        <v>0</v>
      </c>
      <c r="AZ7">
        <v>0</v>
      </c>
      <c r="BA7">
        <v>0</v>
      </c>
      <c r="BB7">
        <v>0</v>
      </c>
      <c r="BC7">
        <v>0</v>
      </c>
      <c r="BD7">
        <v>0.25616</v>
      </c>
      <c r="BE7">
        <v>0</v>
      </c>
      <c r="BF7">
        <v>0</v>
      </c>
      <c r="BG7">
        <v>0</v>
      </c>
      <c r="BH7">
        <v>0</v>
      </c>
      <c r="BI7">
        <v>0</v>
      </c>
      <c r="BJ7" s="93">
        <v>0</v>
      </c>
    </row>
    <row r="8" spans="1:62">
      <c r="B8" t="s">
        <v>11</v>
      </c>
      <c r="G8" s="92"/>
      <c r="R8" s="93"/>
      <c r="U8" s="92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0.28671796870348798</v>
      </c>
      <c r="AB8">
        <v>4.937891839792985E-7</v>
      </c>
      <c r="AC8">
        <v>-2.2645145601046801E-7</v>
      </c>
      <c r="AD8">
        <v>0</v>
      </c>
      <c r="AE8">
        <v>0</v>
      </c>
      <c r="AF8" s="93">
        <v>0</v>
      </c>
      <c r="AH8" s="94">
        <v>5.5570000000000001E-2</v>
      </c>
      <c r="AI8" s="95">
        <v>0.51293</v>
      </c>
      <c r="AJ8" s="96">
        <v>-0.85663</v>
      </c>
      <c r="AL8" s="9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89">
        <f t="array" ref="AR8:AT10">AH6:AJ8</f>
        <v>-0.82337000000000005</v>
      </c>
      <c r="AS8" s="90">
        <v>0.50883999999999996</v>
      </c>
      <c r="AT8" s="90">
        <v>0.25126999999999999</v>
      </c>
      <c r="AU8" s="90">
        <v>0</v>
      </c>
      <c r="AV8" s="90">
        <v>0</v>
      </c>
      <c r="AW8" s="91">
        <v>0</v>
      </c>
      <c r="AY8" s="92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0.28671999999999997</v>
      </c>
      <c r="BF8">
        <v>0</v>
      </c>
      <c r="BG8">
        <v>0</v>
      </c>
      <c r="BH8">
        <v>0</v>
      </c>
      <c r="BI8">
        <v>0</v>
      </c>
      <c r="BJ8" s="93">
        <v>0</v>
      </c>
    </row>
    <row r="9" spans="1:62">
      <c r="A9" t="s">
        <v>9</v>
      </c>
      <c r="B9" s="109">
        <v>7</v>
      </c>
      <c r="C9" s="110">
        <v>16</v>
      </c>
      <c r="D9" s="110">
        <v>25</v>
      </c>
      <c r="G9" s="92"/>
      <c r="R9" s="93"/>
      <c r="U9" s="92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4.9378918398623739E-7</v>
      </c>
      <c r="AB9">
        <v>0.28671804302131199</v>
      </c>
      <c r="AC9">
        <v>-7.1410483200307073E-7</v>
      </c>
      <c r="AD9">
        <v>0</v>
      </c>
      <c r="AE9">
        <v>0</v>
      </c>
      <c r="AF9" s="93">
        <v>0</v>
      </c>
      <c r="AL9" s="9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92">
        <v>0.56476999999999999</v>
      </c>
      <c r="AS9">
        <v>0.69135999999999997</v>
      </c>
      <c r="AT9">
        <v>0.45061000000000001</v>
      </c>
      <c r="AU9">
        <v>0</v>
      </c>
      <c r="AV9">
        <v>0</v>
      </c>
      <c r="AW9" s="93">
        <v>0</v>
      </c>
      <c r="AY9" s="92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0.28671999999999997</v>
      </c>
      <c r="BG9">
        <v>0</v>
      </c>
      <c r="BH9">
        <v>0</v>
      </c>
      <c r="BI9">
        <v>0</v>
      </c>
      <c r="BJ9" s="93">
        <v>0</v>
      </c>
    </row>
    <row r="10" spans="1:62">
      <c r="B10" s="109">
        <v>4</v>
      </c>
      <c r="C10" s="110">
        <v>13</v>
      </c>
      <c r="D10" s="110">
        <v>22</v>
      </c>
      <c r="G10" s="92"/>
      <c r="R10" s="93"/>
      <c r="U10" s="92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-2.2645145601046801E-7</v>
      </c>
      <c r="AB10">
        <v>-7.1410483200307073E-7</v>
      </c>
      <c r="AC10">
        <v>0.28672004779622401</v>
      </c>
      <c r="AD10">
        <v>0</v>
      </c>
      <c r="AE10">
        <v>0</v>
      </c>
      <c r="AF10" s="93">
        <v>0</v>
      </c>
      <c r="AL10" s="9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92">
        <v>5.5570000000000001E-2</v>
      </c>
      <c r="AS10">
        <v>0.51293</v>
      </c>
      <c r="AT10">
        <v>-0.85663</v>
      </c>
      <c r="AU10">
        <v>0</v>
      </c>
      <c r="AV10">
        <v>0</v>
      </c>
      <c r="AW10" s="93">
        <v>0</v>
      </c>
      <c r="AY10" s="92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0.28671999999999997</v>
      </c>
      <c r="BH10">
        <v>0</v>
      </c>
      <c r="BI10">
        <v>0</v>
      </c>
      <c r="BJ10" s="93">
        <v>0</v>
      </c>
    </row>
    <row r="11" spans="1:62">
      <c r="B11" s="109">
        <v>1</v>
      </c>
      <c r="C11" s="109">
        <v>10</v>
      </c>
      <c r="D11" s="110">
        <v>19</v>
      </c>
      <c r="G11" s="92"/>
      <c r="R11" s="93"/>
      <c r="U11" s="92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0.42290872759366205</v>
      </c>
      <c r="AE11">
        <v>-0.14222912049960604</v>
      </c>
      <c r="AF11" s="93">
        <v>-2.5904863290954015E-2</v>
      </c>
      <c r="AL11" s="9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92">
        <v>0</v>
      </c>
      <c r="AS11">
        <v>0</v>
      </c>
      <c r="AT11">
        <v>0</v>
      </c>
      <c r="AU11">
        <f t="array" ref="AU11:AW13">AH6:AJ8</f>
        <v>-0.82337000000000005</v>
      </c>
      <c r="AV11">
        <v>0.50883999999999996</v>
      </c>
      <c r="AW11" s="93">
        <v>0.25126999999999999</v>
      </c>
      <c r="AY11" s="92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0.52222000000000002</v>
      </c>
      <c r="BI11">
        <v>0</v>
      </c>
      <c r="BJ11" s="93">
        <v>0</v>
      </c>
    </row>
    <row r="12" spans="1:62">
      <c r="D12" t="s">
        <v>10</v>
      </c>
      <c r="G12" s="92"/>
      <c r="R12" s="93"/>
      <c r="U12" s="9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-0.14222912049960601</v>
      </c>
      <c r="AE12">
        <v>0.31587566343065399</v>
      </c>
      <c r="AF12" s="93">
        <v>-1.0307059981889993E-2</v>
      </c>
      <c r="AL12" s="9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92">
        <v>0</v>
      </c>
      <c r="AS12">
        <v>0</v>
      </c>
      <c r="AT12">
        <v>0</v>
      </c>
      <c r="AU12">
        <v>0.56476999999999999</v>
      </c>
      <c r="AV12">
        <v>0.69135999999999997</v>
      </c>
      <c r="AW12" s="93">
        <v>0.45061000000000001</v>
      </c>
      <c r="AY12" s="9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0.20355000000000001</v>
      </c>
      <c r="BJ12" s="93">
        <v>0</v>
      </c>
    </row>
    <row r="13" spans="1:62">
      <c r="B13" t="s">
        <v>12</v>
      </c>
      <c r="G13" s="94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6"/>
      <c r="U13" s="94">
        <v>0</v>
      </c>
      <c r="V13" s="95">
        <v>0</v>
      </c>
      <c r="W13" s="95">
        <v>0</v>
      </c>
      <c r="X13" s="95">
        <v>0</v>
      </c>
      <c r="Y13" s="95">
        <v>0</v>
      </c>
      <c r="Z13" s="95">
        <v>0</v>
      </c>
      <c r="AA13" s="95">
        <v>0</v>
      </c>
      <c r="AB13" s="95">
        <v>0</v>
      </c>
      <c r="AC13" s="95">
        <v>0</v>
      </c>
      <c r="AD13" s="95">
        <v>-2.5904863290953994E-2</v>
      </c>
      <c r="AE13" s="95">
        <v>-1.0307059981889979E-2</v>
      </c>
      <c r="AF13" s="96">
        <v>0.24314009970917699</v>
      </c>
      <c r="AL13" s="94">
        <v>0</v>
      </c>
      <c r="AM13" s="95">
        <v>0</v>
      </c>
      <c r="AN13" s="95">
        <v>0</v>
      </c>
      <c r="AO13" s="95">
        <v>0</v>
      </c>
      <c r="AP13" s="95">
        <v>0</v>
      </c>
      <c r="AQ13" s="95">
        <v>0</v>
      </c>
      <c r="AR13" s="94">
        <v>0</v>
      </c>
      <c r="AS13" s="95">
        <v>0</v>
      </c>
      <c r="AT13" s="95">
        <v>0</v>
      </c>
      <c r="AU13" s="95">
        <v>5.5570000000000001E-2</v>
      </c>
      <c r="AV13" s="95">
        <v>0.51293</v>
      </c>
      <c r="AW13" s="96">
        <v>-0.85663</v>
      </c>
      <c r="AY13" s="94">
        <v>0</v>
      </c>
      <c r="AZ13" s="95">
        <v>0</v>
      </c>
      <c r="BA13" s="95">
        <v>0</v>
      </c>
      <c r="BB13" s="95">
        <v>0</v>
      </c>
      <c r="BC13" s="95">
        <v>0</v>
      </c>
      <c r="BD13" s="95">
        <v>0</v>
      </c>
      <c r="BE13" s="95">
        <v>0</v>
      </c>
      <c r="BF13" s="95">
        <v>0</v>
      </c>
      <c r="BG13" s="95">
        <v>0</v>
      </c>
      <c r="BH13" s="95">
        <v>0</v>
      </c>
      <c r="BI13" s="95">
        <v>0</v>
      </c>
      <c r="BJ13" s="96">
        <v>0.25616</v>
      </c>
    </row>
    <row r="14" spans="1:62">
      <c r="A14" t="s">
        <v>9</v>
      </c>
      <c r="B14" s="109">
        <v>6</v>
      </c>
      <c r="C14" s="110">
        <v>15</v>
      </c>
      <c r="D14" s="110">
        <v>24</v>
      </c>
    </row>
    <row r="15" spans="1:62">
      <c r="B15" s="109">
        <v>3</v>
      </c>
      <c r="C15" s="109">
        <v>12</v>
      </c>
      <c r="D15" s="110">
        <v>21</v>
      </c>
      <c r="G15" t="s">
        <v>13</v>
      </c>
      <c r="H15">
        <v>25</v>
      </c>
      <c r="U15" t="s">
        <v>13</v>
      </c>
      <c r="V15">
        <v>25</v>
      </c>
      <c r="AL15" t="s">
        <v>5</v>
      </c>
    </row>
    <row r="16" spans="1:62">
      <c r="B16" s="109">
        <v>0</v>
      </c>
      <c r="C16" s="109">
        <v>9</v>
      </c>
      <c r="D16" s="110">
        <v>18</v>
      </c>
      <c r="G16" s="89">
        <v>1.4326550116050001E-3</v>
      </c>
      <c r="H16" s="90">
        <v>1.8875665632105E-3</v>
      </c>
      <c r="I16" s="90">
        <v>7.3259545890001602E-6</v>
      </c>
      <c r="J16" s="90">
        <v>-7.4978444309E-4</v>
      </c>
      <c r="K16" s="90">
        <v>-3.4756176135849998E-4</v>
      </c>
      <c r="L16" s="91">
        <v>-3.9487113479500001E-4</v>
      </c>
      <c r="M16" s="90"/>
      <c r="N16" s="90"/>
      <c r="O16" s="90"/>
      <c r="P16" s="90"/>
      <c r="Q16" s="90"/>
      <c r="R16" s="91"/>
      <c r="U16" s="89">
        <f t="array" ref="U16:AF27">MMULT(MMULT(AL16:AW27,AY2:BJ13),TRANSPOSE(AL16:AW27))</f>
        <v>0.28672080078028794</v>
      </c>
      <c r="V16" s="90">
        <v>1.8816573440078033E-6</v>
      </c>
      <c r="W16" s="90">
        <v>-1.0890199040047843E-6</v>
      </c>
      <c r="X16" s="90">
        <v>0</v>
      </c>
      <c r="Y16" s="90">
        <v>0</v>
      </c>
      <c r="Z16" s="91">
        <v>0</v>
      </c>
      <c r="AA16" s="90">
        <v>0</v>
      </c>
      <c r="AB16" s="90">
        <v>0</v>
      </c>
      <c r="AC16" s="90">
        <v>0</v>
      </c>
      <c r="AD16" s="90">
        <v>0</v>
      </c>
      <c r="AE16" s="90">
        <v>0</v>
      </c>
      <c r="AF16" s="91">
        <v>0</v>
      </c>
      <c r="AH16" s="89">
        <v>-0.82396999999999998</v>
      </c>
      <c r="AI16" s="90">
        <v>0.50871999999999995</v>
      </c>
      <c r="AJ16" s="91">
        <v>0.24956</v>
      </c>
      <c r="AL16" s="89">
        <f t="array" ref="AL16:AN18">AH16:AJ18</f>
        <v>-0.82396999999999998</v>
      </c>
      <c r="AM16" s="90">
        <v>0.50871999999999995</v>
      </c>
      <c r="AN16" s="90">
        <v>0.24956</v>
      </c>
      <c r="AO16" s="90">
        <v>0</v>
      </c>
      <c r="AP16" s="90">
        <v>0</v>
      </c>
      <c r="AQ16" s="91">
        <v>0</v>
      </c>
      <c r="AR16" s="90">
        <v>0</v>
      </c>
      <c r="AS16" s="90">
        <v>0</v>
      </c>
      <c r="AT16" s="90">
        <v>0</v>
      </c>
      <c r="AU16" s="90">
        <v>0</v>
      </c>
      <c r="AV16" s="90">
        <v>0</v>
      </c>
      <c r="AW16" s="91">
        <v>0</v>
      </c>
    </row>
    <row r="17" spans="3:49">
      <c r="D17" t="s">
        <v>10</v>
      </c>
      <c r="G17" s="92">
        <v>1.8875665632105E-3</v>
      </c>
      <c r="H17">
        <v>1.742742178822E-3</v>
      </c>
      <c r="I17">
        <v>-6.0260890916300001E-4</v>
      </c>
      <c r="J17">
        <v>1.2118088439909999E-3</v>
      </c>
      <c r="K17">
        <v>-1.5061670028265E-3</v>
      </c>
      <c r="L17" s="93">
        <v>-1.4208334927059999E-3</v>
      </c>
      <c r="R17" s="93"/>
      <c r="U17" s="92">
        <v>1.8816573440078033E-6</v>
      </c>
      <c r="V17">
        <v>0.28672110149222396</v>
      </c>
      <c r="W17">
        <v>-3.2278937599217183E-7</v>
      </c>
      <c r="X17">
        <v>0</v>
      </c>
      <c r="Y17">
        <v>0</v>
      </c>
      <c r="Z17" s="93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93">
        <v>0</v>
      </c>
      <c r="AH17" s="92">
        <v>0.56393000000000004</v>
      </c>
      <c r="AI17">
        <v>0.69328000000000001</v>
      </c>
      <c r="AJ17" s="93">
        <v>0.44872000000000001</v>
      </c>
      <c r="AL17" s="92">
        <v>0.56393000000000004</v>
      </c>
      <c r="AM17">
        <v>0.69328000000000001</v>
      </c>
      <c r="AN17">
        <v>0.44872000000000001</v>
      </c>
      <c r="AO17">
        <v>0</v>
      </c>
      <c r="AP17">
        <v>0</v>
      </c>
      <c r="AQ17" s="93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93">
        <v>0</v>
      </c>
    </row>
    <row r="18" spans="3:49">
      <c r="G18" s="92">
        <v>7.3259545890001602E-6</v>
      </c>
      <c r="H18">
        <v>-6.0260890916300001E-4</v>
      </c>
      <c r="I18">
        <v>-1.565374037388E-3</v>
      </c>
      <c r="J18">
        <v>2.4834542652605002E-3</v>
      </c>
      <c r="K18">
        <v>-2.8061776105005E-3</v>
      </c>
      <c r="L18" s="93">
        <v>3.1594348438799999E-4</v>
      </c>
      <c r="R18" s="93"/>
      <c r="U18" s="92">
        <v>-1.0890199040047843E-6</v>
      </c>
      <c r="V18">
        <v>-3.2278937600604962E-7</v>
      </c>
      <c r="W18">
        <v>0.28671799685939198</v>
      </c>
      <c r="X18">
        <v>0</v>
      </c>
      <c r="Y18">
        <v>0</v>
      </c>
      <c r="Z18" s="93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93">
        <v>0</v>
      </c>
      <c r="AH18" s="94">
        <v>5.5259999999999997E-2</v>
      </c>
      <c r="AI18" s="95">
        <v>0.51046000000000002</v>
      </c>
      <c r="AJ18" s="96">
        <v>-0.85811999999999999</v>
      </c>
      <c r="AL18" s="92">
        <v>5.5259999999999997E-2</v>
      </c>
      <c r="AM18">
        <v>0.51046000000000002</v>
      </c>
      <c r="AN18">
        <v>-0.85811999999999999</v>
      </c>
      <c r="AO18">
        <v>0</v>
      </c>
      <c r="AP18">
        <v>0</v>
      </c>
      <c r="AQ18" s="93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93">
        <v>0</v>
      </c>
    </row>
    <row r="19" spans="3:49">
      <c r="G19" s="92">
        <v>7.4978444309E-4</v>
      </c>
      <c r="H19">
        <v>-1.2118088439909999E-3</v>
      </c>
      <c r="I19">
        <v>-2.4834542652605002E-3</v>
      </c>
      <c r="J19">
        <v>5.1281837668499999E-3</v>
      </c>
      <c r="K19">
        <v>-7.3186443893709999E-3</v>
      </c>
      <c r="L19" s="93">
        <v>3.366599830901E-3</v>
      </c>
      <c r="R19" s="93"/>
      <c r="U19" s="92">
        <v>0</v>
      </c>
      <c r="V19">
        <v>0</v>
      </c>
      <c r="W19">
        <v>0</v>
      </c>
      <c r="X19">
        <v>0.42318065664209398</v>
      </c>
      <c r="Y19">
        <v>-0.14218091051967002</v>
      </c>
      <c r="Z19" s="93">
        <v>-2.5777200288276004E-2</v>
      </c>
      <c r="AA19">
        <v>0</v>
      </c>
      <c r="AB19">
        <v>0</v>
      </c>
      <c r="AC19">
        <v>0</v>
      </c>
      <c r="AD19">
        <v>0</v>
      </c>
      <c r="AE19">
        <v>0</v>
      </c>
      <c r="AF19" s="93">
        <v>0</v>
      </c>
      <c r="AL19" s="92">
        <v>0</v>
      </c>
      <c r="AM19">
        <v>0</v>
      </c>
      <c r="AN19">
        <v>0</v>
      </c>
      <c r="AO19">
        <f t="array" ref="AO19:AQ21">AH16:AJ18</f>
        <v>-0.82396999999999998</v>
      </c>
      <c r="AP19">
        <v>0.50871999999999995</v>
      </c>
      <c r="AQ19" s="93">
        <v>0.24956</v>
      </c>
      <c r="AR19">
        <v>0</v>
      </c>
      <c r="AS19">
        <v>0</v>
      </c>
      <c r="AT19">
        <v>0</v>
      </c>
      <c r="AU19">
        <v>0</v>
      </c>
      <c r="AV19">
        <v>0</v>
      </c>
      <c r="AW19" s="93">
        <v>0</v>
      </c>
    </row>
    <row r="20" spans="3:49">
      <c r="C20" s="88" t="s">
        <v>39</v>
      </c>
      <c r="G20" s="92">
        <v>3.4756176135849998E-4</v>
      </c>
      <c r="H20">
        <v>1.5061670028265E-3</v>
      </c>
      <c r="I20">
        <v>2.8061776105005E-3</v>
      </c>
      <c r="J20">
        <v>-7.3186443893709999E-3</v>
      </c>
      <c r="K20">
        <v>6.170275304256E-3</v>
      </c>
      <c r="L20" s="93">
        <v>-6.11620560321E-4</v>
      </c>
      <c r="R20" s="93"/>
      <c r="U20" s="92">
        <v>0</v>
      </c>
      <c r="V20">
        <v>0</v>
      </c>
      <c r="W20">
        <v>0</v>
      </c>
      <c r="X20">
        <v>-0.14218091051967002</v>
      </c>
      <c r="Y20">
        <v>0.3154862781525421</v>
      </c>
      <c r="Z20" s="93">
        <v>-1.0327364119787991E-2</v>
      </c>
      <c r="AA20">
        <v>0</v>
      </c>
      <c r="AB20">
        <v>0</v>
      </c>
      <c r="AC20">
        <v>0</v>
      </c>
      <c r="AD20">
        <v>0</v>
      </c>
      <c r="AE20">
        <v>0</v>
      </c>
      <c r="AF20" s="93">
        <v>0</v>
      </c>
      <c r="AH20" s="89">
        <v>-0.82420000000000004</v>
      </c>
      <c r="AI20" s="90">
        <v>0.50849999999999995</v>
      </c>
      <c r="AJ20" s="91">
        <v>0.24925</v>
      </c>
      <c r="AL20" s="92">
        <v>0</v>
      </c>
      <c r="AM20">
        <v>0</v>
      </c>
      <c r="AN20">
        <v>0</v>
      </c>
      <c r="AO20">
        <v>0.56393000000000004</v>
      </c>
      <c r="AP20">
        <v>0.69328000000000001</v>
      </c>
      <c r="AQ20" s="93">
        <v>0.44872000000000001</v>
      </c>
      <c r="AR20">
        <v>0</v>
      </c>
      <c r="AS20">
        <v>0</v>
      </c>
      <c r="AT20">
        <v>0</v>
      </c>
      <c r="AU20">
        <v>0</v>
      </c>
      <c r="AV20">
        <v>0</v>
      </c>
      <c r="AW20" s="93">
        <v>0</v>
      </c>
    </row>
    <row r="21" spans="3:49">
      <c r="C21" s="88" t="s">
        <v>41</v>
      </c>
      <c r="G21" s="94">
        <v>3.9487113479500001E-4</v>
      </c>
      <c r="H21" s="95">
        <v>1.4208334927059999E-3</v>
      </c>
      <c r="I21" s="95">
        <v>-3.1594348438799999E-4</v>
      </c>
      <c r="J21" s="95">
        <v>3.366599830901E-3</v>
      </c>
      <c r="K21" s="95">
        <v>-6.11620560321E-4</v>
      </c>
      <c r="L21" s="96">
        <v>-3.2484940990760002E-3</v>
      </c>
      <c r="R21" s="93"/>
      <c r="U21" s="94">
        <v>0</v>
      </c>
      <c r="V21" s="95">
        <v>0</v>
      </c>
      <c r="W21" s="95">
        <v>0</v>
      </c>
      <c r="X21" s="95">
        <v>-2.5777200288276E-2</v>
      </c>
      <c r="Y21" s="95">
        <v>-1.0327364119787977E-2</v>
      </c>
      <c r="Z21" s="96">
        <v>0.243262112421156</v>
      </c>
      <c r="AA21">
        <v>0</v>
      </c>
      <c r="AB21">
        <v>0</v>
      </c>
      <c r="AC21">
        <v>0</v>
      </c>
      <c r="AD21">
        <v>0</v>
      </c>
      <c r="AE21">
        <v>0</v>
      </c>
      <c r="AF21" s="93">
        <v>0</v>
      </c>
      <c r="AH21" s="92">
        <v>0.56361000000000006</v>
      </c>
      <c r="AI21">
        <v>0.69371000000000005</v>
      </c>
      <c r="AJ21" s="93">
        <v>0.44845000000000002</v>
      </c>
      <c r="AL21" s="94">
        <v>0</v>
      </c>
      <c r="AM21" s="95">
        <v>0</v>
      </c>
      <c r="AN21" s="95">
        <v>0</v>
      </c>
      <c r="AO21" s="95">
        <v>5.5259999999999997E-2</v>
      </c>
      <c r="AP21" s="95">
        <v>0.51046000000000002</v>
      </c>
      <c r="AQ21" s="96">
        <v>-0.85811999999999999</v>
      </c>
      <c r="AR21">
        <v>0</v>
      </c>
      <c r="AS21">
        <v>0</v>
      </c>
      <c r="AT21">
        <v>0</v>
      </c>
      <c r="AU21">
        <v>0</v>
      </c>
      <c r="AV21">
        <v>0</v>
      </c>
      <c r="AW21" s="93">
        <v>0</v>
      </c>
    </row>
    <row r="22" spans="3:49">
      <c r="G22" s="92"/>
      <c r="R22" s="93"/>
      <c r="U22" s="9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0.28672098990079997</v>
      </c>
      <c r="AB22">
        <v>9.6194559970341764E-8</v>
      </c>
      <c r="AC22">
        <v>-3.2069631999975812E-7</v>
      </c>
      <c r="AD22">
        <v>0</v>
      </c>
      <c r="AE22">
        <v>0</v>
      </c>
      <c r="AF22" s="93">
        <v>0</v>
      </c>
      <c r="AH22" s="94">
        <v>5.5129999999999998E-2</v>
      </c>
      <c r="AI22" s="95">
        <v>0.51009000000000004</v>
      </c>
      <c r="AJ22" s="96">
        <v>-0.85834999999999995</v>
      </c>
      <c r="AL22" s="9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89">
        <f t="array" ref="AR22:AT24">AH20:AJ22</f>
        <v>-0.82420000000000004</v>
      </c>
      <c r="AS22" s="90">
        <v>0.50849999999999995</v>
      </c>
      <c r="AT22" s="90">
        <v>0.24925</v>
      </c>
      <c r="AU22" s="90">
        <v>0</v>
      </c>
      <c r="AV22" s="90">
        <v>0</v>
      </c>
      <c r="AW22" s="91">
        <v>0</v>
      </c>
    </row>
    <row r="23" spans="3:49">
      <c r="G23" s="92"/>
      <c r="R23" s="93"/>
      <c r="U23" s="92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9.6194559991158446E-8</v>
      </c>
      <c r="AB23">
        <v>0.28671919681126401</v>
      </c>
      <c r="AC23">
        <v>-2.019368959826906E-7</v>
      </c>
      <c r="AD23">
        <v>0</v>
      </c>
      <c r="AE23">
        <v>0</v>
      </c>
      <c r="AF23" s="93">
        <v>0</v>
      </c>
      <c r="AL23" s="9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92">
        <v>0.56361000000000006</v>
      </c>
      <c r="AS23">
        <v>0.69371000000000005</v>
      </c>
      <c r="AT23">
        <v>0.44845000000000002</v>
      </c>
      <c r="AU23">
        <v>0</v>
      </c>
      <c r="AV23">
        <v>0</v>
      </c>
      <c r="AW23" s="93">
        <v>0</v>
      </c>
    </row>
    <row r="24" spans="3:49">
      <c r="G24" s="92"/>
      <c r="R24" s="93"/>
      <c r="U24" s="92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-3.2069631999975812E-7</v>
      </c>
      <c r="AB24">
        <v>-2.0193689596881281E-7</v>
      </c>
      <c r="AC24">
        <v>0.28671880939519995</v>
      </c>
      <c r="AD24">
        <v>0</v>
      </c>
      <c r="AE24">
        <v>0</v>
      </c>
      <c r="AF24" s="93">
        <v>0</v>
      </c>
      <c r="AL24" s="9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92">
        <v>5.5129999999999998E-2</v>
      </c>
      <c r="AS24">
        <v>0.51009000000000004</v>
      </c>
      <c r="AT24">
        <v>-0.85834999999999995</v>
      </c>
      <c r="AU24">
        <v>0</v>
      </c>
      <c r="AV24">
        <v>0</v>
      </c>
      <c r="AW24" s="93">
        <v>0</v>
      </c>
    </row>
    <row r="25" spans="3:49">
      <c r="G25" s="92"/>
      <c r="R25" s="93"/>
      <c r="U25" s="92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0.42329345689830006</v>
      </c>
      <c r="AE25">
        <v>-0.14215032224839005</v>
      </c>
      <c r="AF25" s="93">
        <v>-2.5735581686369993E-2</v>
      </c>
      <c r="AL25" s="9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92">
        <v>0</v>
      </c>
      <c r="AS25">
        <v>0</v>
      </c>
      <c r="AT25">
        <v>0</v>
      </c>
      <c r="AU25">
        <f t="array" ref="AU25:AW27">AH20:AJ22</f>
        <v>-0.82420000000000004</v>
      </c>
      <c r="AV25">
        <v>0.50849999999999995</v>
      </c>
      <c r="AW25" s="93">
        <v>0.24925</v>
      </c>
    </row>
    <row r="26" spans="3:49">
      <c r="G26" s="92"/>
      <c r="R26" s="93"/>
      <c r="U26" s="92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-0.14215032224839005</v>
      </c>
      <c r="AE26">
        <v>0.31535720172421705</v>
      </c>
      <c r="AF26" s="93">
        <v>-1.034949919900896E-2</v>
      </c>
      <c r="AL26" s="9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92">
        <v>0</v>
      </c>
      <c r="AS26">
        <v>0</v>
      </c>
      <c r="AT26">
        <v>0</v>
      </c>
      <c r="AU26">
        <v>0.56361000000000006</v>
      </c>
      <c r="AV26">
        <v>0.69371000000000005</v>
      </c>
      <c r="AW26" s="93">
        <v>0.44845000000000002</v>
      </c>
    </row>
    <row r="27" spans="3:49">
      <c r="G27" s="94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6"/>
      <c r="U27" s="94">
        <v>0</v>
      </c>
      <c r="V27" s="95">
        <v>0</v>
      </c>
      <c r="W27" s="95">
        <v>0</v>
      </c>
      <c r="X27" s="95">
        <v>0</v>
      </c>
      <c r="Y27" s="95">
        <v>0</v>
      </c>
      <c r="Z27" s="95">
        <v>0</v>
      </c>
      <c r="AA27" s="95">
        <v>0</v>
      </c>
      <c r="AB27" s="95">
        <v>0</v>
      </c>
      <c r="AC27" s="95">
        <v>0</v>
      </c>
      <c r="AD27" s="95">
        <v>-2.5735581686369999E-2</v>
      </c>
      <c r="AE27" s="95">
        <v>-1.0349499199008974E-2</v>
      </c>
      <c r="AF27" s="96">
        <v>0.24327888592587299</v>
      </c>
      <c r="AL27" s="94">
        <v>0</v>
      </c>
      <c r="AM27" s="95">
        <v>0</v>
      </c>
      <c r="AN27" s="95">
        <v>0</v>
      </c>
      <c r="AO27" s="95">
        <v>0</v>
      </c>
      <c r="AP27" s="95">
        <v>0</v>
      </c>
      <c r="AQ27" s="95">
        <v>0</v>
      </c>
      <c r="AR27" s="94">
        <v>0</v>
      </c>
      <c r="AS27" s="95">
        <v>0</v>
      </c>
      <c r="AT27" s="95">
        <v>0</v>
      </c>
      <c r="AU27" s="95">
        <v>5.5129999999999998E-2</v>
      </c>
      <c r="AV27" s="95">
        <v>0.51009000000000004</v>
      </c>
      <c r="AW27" s="96">
        <v>-0.85834999999999995</v>
      </c>
    </row>
    <row r="29" spans="3:49"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3:49">
      <c r="G30" s="89">
        <v>1.7524864413900001E-4</v>
      </c>
      <c r="H30" s="90">
        <v>2.8083665872999998E-4</v>
      </c>
      <c r="I30" s="90">
        <v>-2.2430972331200001E-4</v>
      </c>
      <c r="J30" s="90">
        <v>2.6143565865749998E-4</v>
      </c>
      <c r="K30" s="90">
        <v>-2.8775320956199999E-4</v>
      </c>
      <c r="L30" s="91">
        <v>-1.063270479845E-4</v>
      </c>
      <c r="M30" s="90"/>
      <c r="N30" s="90"/>
      <c r="O30" s="90"/>
      <c r="P30" s="90"/>
      <c r="Q30" s="90"/>
      <c r="R30" s="91"/>
      <c r="U30" s="89">
        <f t="array" ref="U30:AF41">MMULT(MMULT(AL30:AW41,AY2:BJ13),TRANSPOSE(AL30:AW41))</f>
        <v>0.28672120952832003</v>
      </c>
      <c r="V30" s="90">
        <v>-1.1272396800085516E-6</v>
      </c>
      <c r="W30" s="90">
        <v>-2.9767270399300161E-7</v>
      </c>
      <c r="X30" s="90">
        <v>0</v>
      </c>
      <c r="Y30" s="90">
        <v>0</v>
      </c>
      <c r="Z30" s="91">
        <v>0</v>
      </c>
      <c r="AA30" s="90">
        <v>0</v>
      </c>
      <c r="AB30" s="90">
        <v>0</v>
      </c>
      <c r="AC30" s="90">
        <v>0</v>
      </c>
      <c r="AD30" s="90">
        <v>0</v>
      </c>
      <c r="AE30" s="90">
        <v>0</v>
      </c>
      <c r="AF30" s="91">
        <v>0</v>
      </c>
      <c r="AH30" s="89">
        <v>-0.8236</v>
      </c>
      <c r="AI30" s="90">
        <v>0.50956000000000001</v>
      </c>
      <c r="AJ30" s="91">
        <v>0.24907000000000001</v>
      </c>
      <c r="AL30" s="89">
        <f t="array" ref="AL30:AN32">AH30:AJ32</f>
        <v>-0.8236</v>
      </c>
      <c r="AM30" s="90">
        <v>0.50956000000000001</v>
      </c>
      <c r="AN30" s="90">
        <v>0.24907000000000001</v>
      </c>
      <c r="AO30" s="90">
        <v>0</v>
      </c>
      <c r="AP30" s="90">
        <v>0</v>
      </c>
      <c r="AQ30" s="91">
        <v>0</v>
      </c>
      <c r="AR30" s="90">
        <v>0</v>
      </c>
      <c r="AS30" s="90">
        <v>0</v>
      </c>
      <c r="AT30" s="90">
        <v>0</v>
      </c>
      <c r="AU30" s="90">
        <v>0</v>
      </c>
      <c r="AV30" s="90">
        <v>0</v>
      </c>
      <c r="AW30" s="91">
        <v>0</v>
      </c>
    </row>
    <row r="31" spans="3:49">
      <c r="G31" s="92">
        <v>2.8083665872999998E-4</v>
      </c>
      <c r="H31">
        <v>1.75559942688E-4</v>
      </c>
      <c r="I31">
        <v>-2.32645670903E-4</v>
      </c>
      <c r="J31">
        <v>1.4955630379200001E-4</v>
      </c>
      <c r="K31">
        <v>-3.7690541772149999E-4</v>
      </c>
      <c r="L31" s="93">
        <v>-1.8172033711E-4</v>
      </c>
      <c r="R31" s="93"/>
      <c r="U31" s="92">
        <v>-1.1272396800016127E-6</v>
      </c>
      <c r="V31">
        <v>0.28672218406092798</v>
      </c>
      <c r="W31">
        <v>4.4131942399106006E-7</v>
      </c>
      <c r="X31">
        <v>0</v>
      </c>
      <c r="Y31">
        <v>0</v>
      </c>
      <c r="Z31" s="93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93">
        <v>0</v>
      </c>
      <c r="AH31" s="92">
        <v>0.56437000000000004</v>
      </c>
      <c r="AI31">
        <v>0.69262000000000001</v>
      </c>
      <c r="AJ31" s="93">
        <v>0.44918999999999998</v>
      </c>
      <c r="AL31" s="92">
        <v>0.56437000000000004</v>
      </c>
      <c r="AM31">
        <v>0.69262000000000001</v>
      </c>
      <c r="AN31">
        <v>0.44918999999999998</v>
      </c>
      <c r="AO31">
        <v>0</v>
      </c>
      <c r="AP31">
        <v>0</v>
      </c>
      <c r="AQ31" s="93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93">
        <v>0</v>
      </c>
    </row>
    <row r="32" spans="3:49">
      <c r="G32" s="92">
        <v>-2.2430972331200001E-4</v>
      </c>
      <c r="H32">
        <v>-2.32645670903E-4</v>
      </c>
      <c r="I32">
        <v>8.9191228580000001E-5</v>
      </c>
      <c r="J32">
        <v>-1.4674156057150001E-4</v>
      </c>
      <c r="K32">
        <v>2.2798375501750001E-4</v>
      </c>
      <c r="L32" s="93">
        <v>1.0046878823900001E-4</v>
      </c>
      <c r="R32" s="93"/>
      <c r="U32" s="92">
        <v>-2.976727040068794E-7</v>
      </c>
      <c r="V32">
        <v>4.4131942399106006E-7</v>
      </c>
      <c r="W32">
        <v>0.28672220636774398</v>
      </c>
      <c r="X32">
        <v>0</v>
      </c>
      <c r="Y32">
        <v>0</v>
      </c>
      <c r="Z32" s="93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93">
        <v>0</v>
      </c>
      <c r="AH32" s="94">
        <v>5.638E-2</v>
      </c>
      <c r="AI32" s="95">
        <v>0.51051999999999997</v>
      </c>
      <c r="AJ32" s="96">
        <v>-0.85802</v>
      </c>
      <c r="AL32" s="92">
        <v>5.638E-2</v>
      </c>
      <c r="AM32">
        <v>0.51051999999999997</v>
      </c>
      <c r="AN32">
        <v>-0.85802</v>
      </c>
      <c r="AO32">
        <v>0</v>
      </c>
      <c r="AP32">
        <v>0</v>
      </c>
      <c r="AQ32" s="93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93">
        <v>0</v>
      </c>
    </row>
    <row r="33" spans="7:49">
      <c r="G33" s="92">
        <v>-2.6143565865749998E-4</v>
      </c>
      <c r="H33">
        <v>-1.4955630379200001E-4</v>
      </c>
      <c r="I33">
        <v>1.4674156057150001E-4</v>
      </c>
      <c r="J33">
        <v>6.1398956813599995E-4</v>
      </c>
      <c r="K33">
        <v>-2.644712621235E-4</v>
      </c>
      <c r="L33" s="93">
        <v>4.31761487956E-4</v>
      </c>
      <c r="R33" s="93"/>
      <c r="U33" s="92">
        <v>0</v>
      </c>
      <c r="V33">
        <v>0</v>
      </c>
      <c r="W33">
        <v>0</v>
      </c>
      <c r="X33">
        <v>0.42297383117126403</v>
      </c>
      <c r="Y33">
        <v>-0.14223744455015203</v>
      </c>
      <c r="Z33" s="93">
        <v>-2.6040642558224004E-2</v>
      </c>
      <c r="AA33">
        <v>0</v>
      </c>
      <c r="AB33">
        <v>0</v>
      </c>
      <c r="AC33">
        <v>0</v>
      </c>
      <c r="AD33">
        <v>0</v>
      </c>
      <c r="AE33">
        <v>0</v>
      </c>
      <c r="AF33" s="93">
        <v>0</v>
      </c>
      <c r="AL33" s="92">
        <v>0</v>
      </c>
      <c r="AM33">
        <v>0</v>
      </c>
      <c r="AN33">
        <v>0</v>
      </c>
      <c r="AO33">
        <f t="array" ref="AO33:AQ35">AH30:AJ32</f>
        <v>-0.8236</v>
      </c>
      <c r="AP33">
        <v>0.50956000000000001</v>
      </c>
      <c r="AQ33" s="93">
        <v>0.24907000000000001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 s="93">
        <v>0</v>
      </c>
    </row>
    <row r="34" spans="7:49">
      <c r="G34" s="92">
        <v>2.8775320956199999E-4</v>
      </c>
      <c r="H34">
        <v>3.7690541772149999E-4</v>
      </c>
      <c r="I34">
        <v>-2.2798375501750001E-4</v>
      </c>
      <c r="J34">
        <v>-2.644712621235E-4</v>
      </c>
      <c r="K34">
        <v>2.0063062505100001E-4</v>
      </c>
      <c r="L34" s="93">
        <v>-2.2377190936250001E-4</v>
      </c>
      <c r="R34" s="93"/>
      <c r="U34" s="92">
        <v>0</v>
      </c>
      <c r="V34">
        <v>0</v>
      </c>
      <c r="W34">
        <v>0</v>
      </c>
      <c r="X34">
        <v>-0.14223744455015203</v>
      </c>
      <c r="Y34">
        <v>0.31566745340631408</v>
      </c>
      <c r="Z34" s="93">
        <v>-1.0136499153955994E-2</v>
      </c>
      <c r="AA34">
        <v>0</v>
      </c>
      <c r="AB34">
        <v>0</v>
      </c>
      <c r="AC34">
        <v>0</v>
      </c>
      <c r="AD34">
        <v>0</v>
      </c>
      <c r="AE34">
        <v>0</v>
      </c>
      <c r="AF34" s="93">
        <v>0</v>
      </c>
      <c r="AH34" s="89">
        <v>0.82352999999999998</v>
      </c>
      <c r="AI34" s="90">
        <v>-0.50958000000000003</v>
      </c>
      <c r="AJ34" s="91">
        <v>0.24925</v>
      </c>
      <c r="AL34" s="92">
        <v>0</v>
      </c>
      <c r="AM34">
        <v>0</v>
      </c>
      <c r="AN34">
        <v>0</v>
      </c>
      <c r="AO34">
        <v>0.56437000000000004</v>
      </c>
      <c r="AP34">
        <v>0.69262000000000001</v>
      </c>
      <c r="AQ34" s="93">
        <v>0.44918999999999998</v>
      </c>
      <c r="AR34">
        <v>0</v>
      </c>
      <c r="AS34">
        <v>0</v>
      </c>
      <c r="AT34">
        <v>0</v>
      </c>
      <c r="AU34">
        <v>0</v>
      </c>
      <c r="AV34">
        <v>0</v>
      </c>
      <c r="AW34" s="93">
        <v>0</v>
      </c>
    </row>
    <row r="35" spans="7:49">
      <c r="G35" s="94">
        <v>1.063270479845E-4</v>
      </c>
      <c r="H35" s="95">
        <v>1.8172033711E-4</v>
      </c>
      <c r="I35" s="95">
        <v>-1.0046878823900001E-4</v>
      </c>
      <c r="J35" s="95">
        <v>4.31761487956E-4</v>
      </c>
      <c r="K35" s="95">
        <v>-2.2377190936250001E-4</v>
      </c>
      <c r="L35" s="96">
        <v>-6.3462844440200005E-4</v>
      </c>
      <c r="R35" s="93"/>
      <c r="U35" s="94">
        <v>0</v>
      </c>
      <c r="V35" s="95">
        <v>0</v>
      </c>
      <c r="W35" s="95">
        <v>0</v>
      </c>
      <c r="X35" s="95">
        <v>-2.6040642558224011E-2</v>
      </c>
      <c r="Y35" s="95">
        <v>-1.0136499153955994E-2</v>
      </c>
      <c r="Z35" s="96">
        <v>0.243295917725352</v>
      </c>
      <c r="AA35">
        <v>0</v>
      </c>
      <c r="AB35">
        <v>0</v>
      </c>
      <c r="AC35">
        <v>0</v>
      </c>
      <c r="AD35">
        <v>0</v>
      </c>
      <c r="AE35">
        <v>0</v>
      </c>
      <c r="AF35" s="93">
        <v>0</v>
      </c>
      <c r="AH35" s="92">
        <v>-0.56449000000000005</v>
      </c>
      <c r="AI35">
        <v>-0.69266000000000005</v>
      </c>
      <c r="AJ35" s="93">
        <v>0.44897999999999999</v>
      </c>
      <c r="AL35" s="94">
        <v>0</v>
      </c>
      <c r="AM35" s="95">
        <v>0</v>
      </c>
      <c r="AN35" s="95">
        <v>0</v>
      </c>
      <c r="AO35" s="95">
        <v>5.638E-2</v>
      </c>
      <c r="AP35" s="95">
        <v>0.51051999999999997</v>
      </c>
      <c r="AQ35" s="96">
        <v>-0.85802</v>
      </c>
      <c r="AR35">
        <v>0</v>
      </c>
      <c r="AS35">
        <v>0</v>
      </c>
      <c r="AT35">
        <v>0</v>
      </c>
      <c r="AU35">
        <v>0</v>
      </c>
      <c r="AV35">
        <v>0</v>
      </c>
      <c r="AW35" s="93">
        <v>0</v>
      </c>
    </row>
    <row r="36" spans="7:49">
      <c r="G36" s="92"/>
      <c r="R36" s="93"/>
      <c r="U36" s="92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0.28671971322265594</v>
      </c>
      <c r="AB36">
        <v>-1.4390476800463237E-7</v>
      </c>
      <c r="AC36">
        <v>-2.1889064959965121E-6</v>
      </c>
      <c r="AD36">
        <v>0</v>
      </c>
      <c r="AE36">
        <v>0</v>
      </c>
      <c r="AF36" s="93">
        <v>0</v>
      </c>
      <c r="AH36" s="94">
        <v>-5.6149999999999999E-2</v>
      </c>
      <c r="AI36" s="95">
        <v>-0.51044</v>
      </c>
      <c r="AJ36" s="96">
        <v>-0.85807999999999995</v>
      </c>
      <c r="AL36" s="9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89">
        <f t="array" ref="AR36:AT38">AH34:AJ36</f>
        <v>0.82352999999999998</v>
      </c>
      <c r="AS36" s="90">
        <v>-0.50958000000000003</v>
      </c>
      <c r="AT36" s="90">
        <v>0.24925</v>
      </c>
      <c r="AU36" s="90">
        <v>0</v>
      </c>
      <c r="AV36" s="90">
        <v>0</v>
      </c>
      <c r="AW36" s="91">
        <v>0</v>
      </c>
    </row>
    <row r="37" spans="7:49">
      <c r="G37" s="92"/>
      <c r="R37" s="93"/>
      <c r="U37" s="92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-1.4390476800463237E-7</v>
      </c>
      <c r="AB37">
        <v>0.28672283167539203</v>
      </c>
      <c r="AC37">
        <v>-9.3886463999048875E-7</v>
      </c>
      <c r="AD37">
        <v>0</v>
      </c>
      <c r="AE37">
        <v>0</v>
      </c>
      <c r="AF37" s="93">
        <v>0</v>
      </c>
      <c r="AH37" s="94"/>
      <c r="AI37" s="95"/>
      <c r="AJ37" s="96"/>
      <c r="AL37" s="9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92">
        <v>-0.56449000000000005</v>
      </c>
      <c r="AS37">
        <v>-0.69266000000000005</v>
      </c>
      <c r="AT37">
        <v>0.44897999999999999</v>
      </c>
      <c r="AU37">
        <v>0</v>
      </c>
      <c r="AV37">
        <v>0</v>
      </c>
      <c r="AW37" s="93">
        <v>0</v>
      </c>
    </row>
    <row r="38" spans="7:49">
      <c r="G38" s="92"/>
      <c r="R38" s="93"/>
      <c r="U38" s="92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-2.1889064959826343E-6</v>
      </c>
      <c r="AB38">
        <v>-9.3886463996273317E-7</v>
      </c>
      <c r="AC38">
        <v>0.28672088954879993</v>
      </c>
      <c r="AD38">
        <v>0</v>
      </c>
      <c r="AE38">
        <v>0</v>
      </c>
      <c r="AF38" s="93">
        <v>0</v>
      </c>
      <c r="AL38" s="9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92">
        <v>-5.6149999999999999E-2</v>
      </c>
      <c r="AS38">
        <v>-0.51044</v>
      </c>
      <c r="AT38">
        <v>-0.85807999999999995</v>
      </c>
      <c r="AU38">
        <v>0</v>
      </c>
      <c r="AV38">
        <v>0</v>
      </c>
      <c r="AW38" s="93">
        <v>0</v>
      </c>
    </row>
    <row r="39" spans="7:49">
      <c r="G39" s="92"/>
      <c r="R39" s="93"/>
      <c r="U39" s="92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0.42294074553141803</v>
      </c>
      <c r="AE39">
        <v>-0.14225414922599403</v>
      </c>
      <c r="AF39" s="93">
        <v>-2.5989279701529987E-2</v>
      </c>
      <c r="AL39" s="9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92">
        <v>0</v>
      </c>
      <c r="AS39">
        <v>0</v>
      </c>
      <c r="AT39">
        <v>0</v>
      </c>
      <c r="AU39">
        <f t="array" ref="AU39:AW41">AH34:AJ36</f>
        <v>0.82352999999999998</v>
      </c>
      <c r="AV39">
        <v>-0.50958000000000003</v>
      </c>
      <c r="AW39" s="93">
        <v>0.24925</v>
      </c>
    </row>
    <row r="40" spans="7:49">
      <c r="G40" s="92"/>
      <c r="R40" s="93"/>
      <c r="U40" s="92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-0.14225414922599403</v>
      </c>
      <c r="AE40">
        <v>0.31570115815066602</v>
      </c>
      <c r="AF40" s="93">
        <v>-1.0168634534853976E-2</v>
      </c>
      <c r="AL40" s="9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92">
        <v>0</v>
      </c>
      <c r="AS40">
        <v>0</v>
      </c>
      <c r="AT40">
        <v>0</v>
      </c>
      <c r="AU40">
        <v>-0.56449000000000005</v>
      </c>
      <c r="AV40">
        <v>-0.69266000000000005</v>
      </c>
      <c r="AW40" s="93">
        <v>0.44897999999999999</v>
      </c>
    </row>
    <row r="41" spans="7:49">
      <c r="G41" s="94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6"/>
      <c r="U41" s="94">
        <v>0</v>
      </c>
      <c r="V41" s="95">
        <v>0</v>
      </c>
      <c r="W41" s="95">
        <v>0</v>
      </c>
      <c r="X41" s="95">
        <v>0</v>
      </c>
      <c r="Y41" s="95">
        <v>0</v>
      </c>
      <c r="Z41" s="95">
        <v>0</v>
      </c>
      <c r="AA41" s="95">
        <v>0</v>
      </c>
      <c r="AB41" s="95">
        <v>0</v>
      </c>
      <c r="AC41" s="95">
        <v>0</v>
      </c>
      <c r="AD41" s="95">
        <v>-2.5989279701529994E-2</v>
      </c>
      <c r="AE41" s="95">
        <v>-1.0168634534853976E-2</v>
      </c>
      <c r="AF41" s="96">
        <v>0.24329215213745398</v>
      </c>
      <c r="AL41" s="94">
        <v>0</v>
      </c>
      <c r="AM41" s="95">
        <v>0</v>
      </c>
      <c r="AN41" s="95">
        <v>0</v>
      </c>
      <c r="AO41" s="95">
        <v>0</v>
      </c>
      <c r="AP41" s="95">
        <v>0</v>
      </c>
      <c r="AQ41" s="95">
        <v>0</v>
      </c>
      <c r="AR41" s="94">
        <v>0</v>
      </c>
      <c r="AS41" s="95">
        <v>0</v>
      </c>
      <c r="AT41" s="95">
        <v>0</v>
      </c>
      <c r="AU41" s="95">
        <v>-5.6149999999999999E-2</v>
      </c>
      <c r="AV41" s="95">
        <v>-0.51044</v>
      </c>
      <c r="AW41" s="96">
        <v>-0.85807999999999995</v>
      </c>
    </row>
    <row r="43" spans="7:49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89">
        <v>-4.6316064724644002E-2</v>
      </c>
      <c r="H44" s="90">
        <v>-3.0588571164568E-2</v>
      </c>
      <c r="I44" s="90">
        <v>-0.11971534284834</v>
      </c>
      <c r="J44" s="90">
        <v>-2.96170347839575E-2</v>
      </c>
      <c r="K44" s="90">
        <v>-0.163704653094778</v>
      </c>
      <c r="L44" s="91">
        <v>3.41860646314045E-2</v>
      </c>
      <c r="M44" s="90"/>
      <c r="N44" s="90"/>
      <c r="O44" s="90"/>
      <c r="P44" s="90"/>
      <c r="Q44" s="90"/>
      <c r="R44" s="91"/>
      <c r="U44" s="89">
        <f t="array" ref="U44:AF55">MMULT(MMULT(AL44:AW55,AY2:BJ13),TRANSPOSE(AL44:AW55))</f>
        <v>0.28671842458828795</v>
      </c>
      <c r="V44" s="90">
        <v>2.3298007040331581E-6</v>
      </c>
      <c r="W44" s="90">
        <v>-1.7573642239962495E-6</v>
      </c>
      <c r="X44" s="90">
        <v>0</v>
      </c>
      <c r="Y44" s="90">
        <v>0</v>
      </c>
      <c r="Z44" s="91">
        <v>0</v>
      </c>
      <c r="AA44" s="90">
        <v>0</v>
      </c>
      <c r="AB44" s="90">
        <v>0</v>
      </c>
      <c r="AC44" s="90">
        <v>0</v>
      </c>
      <c r="AD44" s="90">
        <v>0</v>
      </c>
      <c r="AE44" s="90">
        <v>0</v>
      </c>
      <c r="AF44" s="91">
        <v>0</v>
      </c>
      <c r="AH44" s="81">
        <v>-0.82345999999999997</v>
      </c>
      <c r="AI44" s="82">
        <v>0.50963000000000003</v>
      </c>
      <c r="AJ44" s="83">
        <v>0.24937000000000001</v>
      </c>
      <c r="AL44" s="89">
        <f t="array" ref="AL44:AN46">AH44:AJ46</f>
        <v>-0.82345999999999997</v>
      </c>
      <c r="AM44" s="90">
        <v>0.50963000000000003</v>
      </c>
      <c r="AN44" s="90">
        <v>0.24937000000000001</v>
      </c>
      <c r="AO44" s="90">
        <v>0</v>
      </c>
      <c r="AP44" s="90">
        <v>0</v>
      </c>
      <c r="AQ44" s="91">
        <v>0</v>
      </c>
      <c r="AR44" s="90">
        <v>0</v>
      </c>
      <c r="AS44" s="90">
        <v>0</v>
      </c>
      <c r="AT44" s="90">
        <v>0</v>
      </c>
      <c r="AU44" s="90">
        <v>0</v>
      </c>
      <c r="AV44" s="90">
        <v>0</v>
      </c>
      <c r="AW44" s="91">
        <v>0</v>
      </c>
    </row>
    <row r="45" spans="7:49">
      <c r="G45" s="92">
        <v>-3.0588571164568E-2</v>
      </c>
      <c r="H45">
        <v>-6.8237643493187006E-2</v>
      </c>
      <c r="I45">
        <v>-8.1683981727631499E-2</v>
      </c>
      <c r="J45">
        <v>-4.8662488938160497E-2</v>
      </c>
      <c r="K45">
        <v>-8.0999144674365503E-2</v>
      </c>
      <c r="L45" s="93">
        <v>7.4185604340303496E-2</v>
      </c>
      <c r="R45" s="93"/>
      <c r="U45" s="92">
        <v>2.3298007040262192E-6</v>
      </c>
      <c r="V45">
        <v>0.28672028620390394</v>
      </c>
      <c r="W45">
        <v>1.1014635520056881E-6</v>
      </c>
      <c r="X45">
        <v>0</v>
      </c>
      <c r="Y45">
        <v>0</v>
      </c>
      <c r="Z45" s="93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93">
        <v>0</v>
      </c>
      <c r="AH45" s="84">
        <v>0.56450999999999996</v>
      </c>
      <c r="AI45" s="14">
        <v>0.69191000000000003</v>
      </c>
      <c r="AJ45" s="85">
        <v>0.4501</v>
      </c>
      <c r="AL45" s="92">
        <v>0.56450999999999996</v>
      </c>
      <c r="AM45">
        <v>0.69191000000000003</v>
      </c>
      <c r="AN45">
        <v>0.4501</v>
      </c>
      <c r="AO45">
        <v>0</v>
      </c>
      <c r="AP45">
        <v>0</v>
      </c>
      <c r="AQ45" s="93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93">
        <v>0</v>
      </c>
    </row>
    <row r="46" spans="7:49">
      <c r="G46" s="92">
        <v>-0.11971534284834</v>
      </c>
      <c r="H46">
        <v>-8.1683981727631499E-2</v>
      </c>
      <c r="I46">
        <v>-0.26013633489884402</v>
      </c>
      <c r="J46">
        <v>-6.8685402509437499E-2</v>
      </c>
      <c r="K46">
        <v>-0.29013109060077702</v>
      </c>
      <c r="L46" s="93">
        <v>7.7040428045003995E-2</v>
      </c>
      <c r="R46" s="93"/>
      <c r="U46" s="92">
        <v>-1.7573642239962495E-6</v>
      </c>
      <c r="V46">
        <v>1.1014635519918103E-6</v>
      </c>
      <c r="W46">
        <v>0.286717882028032</v>
      </c>
      <c r="X46">
        <v>0</v>
      </c>
      <c r="Y46">
        <v>0</v>
      </c>
      <c r="Z46" s="93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93">
        <v>0</v>
      </c>
      <c r="AH46" s="73">
        <v>5.6849999999999998E-2</v>
      </c>
      <c r="AI46" s="86">
        <v>0.51141000000000003</v>
      </c>
      <c r="AJ46" s="87">
        <v>-0.85745000000000005</v>
      </c>
      <c r="AL46" s="92">
        <v>5.6849999999999998E-2</v>
      </c>
      <c r="AM46">
        <v>0.51141000000000003</v>
      </c>
      <c r="AN46">
        <v>-0.85745000000000005</v>
      </c>
      <c r="AO46">
        <v>0</v>
      </c>
      <c r="AP46">
        <v>0</v>
      </c>
      <c r="AQ46" s="93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93">
        <v>0</v>
      </c>
    </row>
    <row r="47" spans="7:49">
      <c r="G47" s="92">
        <v>2.96170347839575E-2</v>
      </c>
      <c r="H47">
        <v>4.8662488938160497E-2</v>
      </c>
      <c r="I47">
        <v>6.8685402509437499E-2</v>
      </c>
      <c r="J47">
        <v>-7.7300317880675998E-2</v>
      </c>
      <c r="K47">
        <v>4.0123126098659499E-2</v>
      </c>
      <c r="L47" s="93">
        <v>-1.4016547752416E-2</v>
      </c>
      <c r="R47" s="93"/>
      <c r="U47" s="92">
        <v>0</v>
      </c>
      <c r="V47">
        <v>0</v>
      </c>
      <c r="W47">
        <v>0</v>
      </c>
      <c r="X47">
        <v>0.42290623934285099</v>
      </c>
      <c r="Y47">
        <v>-0.14222752111707698</v>
      </c>
      <c r="Z47" s="93">
        <v>-2.6168561241294994E-2</v>
      </c>
      <c r="AA47">
        <v>0</v>
      </c>
      <c r="AB47">
        <v>0</v>
      </c>
      <c r="AC47">
        <v>0</v>
      </c>
      <c r="AD47">
        <v>0</v>
      </c>
      <c r="AE47">
        <v>0</v>
      </c>
      <c r="AF47" s="93">
        <v>0</v>
      </c>
      <c r="AH47" s="14"/>
      <c r="AI47" s="14"/>
      <c r="AJ47" s="14"/>
      <c r="AL47" s="92">
        <v>0</v>
      </c>
      <c r="AM47">
        <v>0</v>
      </c>
      <c r="AN47">
        <v>0</v>
      </c>
      <c r="AO47">
        <f t="array" ref="AO47:AQ49">AH44:AJ46</f>
        <v>-0.82345999999999997</v>
      </c>
      <c r="AP47">
        <v>0.50963000000000003</v>
      </c>
      <c r="AQ47" s="93">
        <v>0.24937000000000001</v>
      </c>
      <c r="AR47">
        <v>0</v>
      </c>
      <c r="AS47">
        <v>0</v>
      </c>
      <c r="AT47">
        <v>0</v>
      </c>
      <c r="AU47">
        <v>0</v>
      </c>
      <c r="AV47">
        <v>0</v>
      </c>
      <c r="AW47" s="93">
        <v>0</v>
      </c>
    </row>
    <row r="48" spans="7:49">
      <c r="G48" s="92">
        <v>0.163704653094778</v>
      </c>
      <c r="H48">
        <v>8.0999144674365503E-2</v>
      </c>
      <c r="I48">
        <v>0.29013109060077702</v>
      </c>
      <c r="J48">
        <v>4.0123126098659499E-2</v>
      </c>
      <c r="K48">
        <v>0.277211984448342</v>
      </c>
      <c r="L48" s="93">
        <v>-5.1360963793705E-2</v>
      </c>
      <c r="R48" s="93"/>
      <c r="U48" s="92">
        <v>0</v>
      </c>
      <c r="V48">
        <v>0</v>
      </c>
      <c r="W48">
        <v>0</v>
      </c>
      <c r="X48">
        <v>-0.14222752111707693</v>
      </c>
      <c r="Y48">
        <v>0.31575952329337698</v>
      </c>
      <c r="Z48" s="93">
        <v>-1.0076546075124995E-2</v>
      </c>
      <c r="AA48">
        <v>0</v>
      </c>
      <c r="AB48">
        <v>0</v>
      </c>
      <c r="AC48">
        <v>0</v>
      </c>
      <c r="AD48">
        <v>0</v>
      </c>
      <c r="AE48">
        <v>0</v>
      </c>
      <c r="AF48" s="93">
        <v>0</v>
      </c>
      <c r="AH48" s="81">
        <v>-0.82376000000000005</v>
      </c>
      <c r="AI48" s="82">
        <v>0.50948000000000004</v>
      </c>
      <c r="AJ48" s="83">
        <v>0.24868999999999999</v>
      </c>
      <c r="AL48" s="92">
        <v>0</v>
      </c>
      <c r="AM48">
        <v>0</v>
      </c>
      <c r="AN48">
        <v>0</v>
      </c>
      <c r="AO48">
        <v>0.56450999999999996</v>
      </c>
      <c r="AP48">
        <v>0.69191000000000003</v>
      </c>
      <c r="AQ48" s="93">
        <v>0.4501</v>
      </c>
      <c r="AR48">
        <v>0</v>
      </c>
      <c r="AS48">
        <v>0</v>
      </c>
      <c r="AT48">
        <v>0</v>
      </c>
      <c r="AU48">
        <v>0</v>
      </c>
      <c r="AV48">
        <v>0</v>
      </c>
      <c r="AW48" s="93">
        <v>0</v>
      </c>
    </row>
    <row r="49" spans="7:49">
      <c r="G49" s="94">
        <v>-3.41860646314045E-2</v>
      </c>
      <c r="H49" s="95">
        <v>-7.4185604340303496E-2</v>
      </c>
      <c r="I49" s="95">
        <v>-7.7040428045003995E-2</v>
      </c>
      <c r="J49" s="95">
        <v>-1.4016547752416E-2</v>
      </c>
      <c r="K49" s="95">
        <v>-5.1360963793705E-2</v>
      </c>
      <c r="L49" s="96">
        <v>6.7498030769807996E-2</v>
      </c>
      <c r="R49" s="93"/>
      <c r="U49" s="94">
        <v>0</v>
      </c>
      <c r="V49" s="95">
        <v>0</v>
      </c>
      <c r="W49" s="95">
        <v>0</v>
      </c>
      <c r="X49" s="95">
        <v>-2.6168561241294994E-2</v>
      </c>
      <c r="Y49" s="95">
        <v>-1.0076546075124995E-2</v>
      </c>
      <c r="Z49" s="96">
        <v>0.24325836377610502</v>
      </c>
      <c r="AA49">
        <v>0</v>
      </c>
      <c r="AB49">
        <v>0</v>
      </c>
      <c r="AC49">
        <v>0</v>
      </c>
      <c r="AD49">
        <v>0</v>
      </c>
      <c r="AE49">
        <v>0</v>
      </c>
      <c r="AF49" s="93">
        <v>0</v>
      </c>
      <c r="AH49" s="84">
        <v>0.56408999999999998</v>
      </c>
      <c r="AI49" s="14">
        <v>0.69266000000000005</v>
      </c>
      <c r="AJ49" s="85">
        <v>0.44946000000000003</v>
      </c>
      <c r="AL49" s="94">
        <v>0</v>
      </c>
      <c r="AM49" s="95">
        <v>0</v>
      </c>
      <c r="AN49" s="95">
        <v>0</v>
      </c>
      <c r="AO49" s="95">
        <v>5.6849999999999998E-2</v>
      </c>
      <c r="AP49" s="95">
        <v>0.51141000000000003</v>
      </c>
      <c r="AQ49" s="96">
        <v>-0.85745000000000005</v>
      </c>
      <c r="AR49">
        <v>0</v>
      </c>
      <c r="AS49">
        <v>0</v>
      </c>
      <c r="AT49">
        <v>0</v>
      </c>
      <c r="AU49">
        <v>0</v>
      </c>
      <c r="AV49">
        <v>0</v>
      </c>
      <c r="AW49" s="93">
        <v>0</v>
      </c>
    </row>
    <row r="50" spans="7:49">
      <c r="G50" s="92"/>
      <c r="R50" s="93"/>
      <c r="U50" s="92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0.28671917542195202</v>
      </c>
      <c r="AB50">
        <v>-6.1765222397758279E-7</v>
      </c>
      <c r="AC50">
        <v>1.9979223040145211E-6</v>
      </c>
      <c r="AD50">
        <v>0</v>
      </c>
      <c r="AE50">
        <v>0</v>
      </c>
      <c r="AF50" s="93">
        <v>0</v>
      </c>
      <c r="AH50" s="73">
        <v>5.6730000000000003E-2</v>
      </c>
      <c r="AI50" s="86">
        <v>0.51053999999999999</v>
      </c>
      <c r="AJ50" s="87">
        <v>-0.85797999999999996</v>
      </c>
      <c r="AL50" s="9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89">
        <f t="array" ref="AR50:AT52">AH48:AJ50</f>
        <v>-0.82376000000000005</v>
      </c>
      <c r="AS50" s="90">
        <v>0.50948000000000004</v>
      </c>
      <c r="AT50" s="90">
        <v>0.24868999999999999</v>
      </c>
      <c r="AU50" s="90">
        <v>0</v>
      </c>
      <c r="AV50" s="90">
        <v>0</v>
      </c>
      <c r="AW50" s="91">
        <v>0</v>
      </c>
    </row>
    <row r="51" spans="7:49">
      <c r="G51" s="92"/>
      <c r="R51" s="93"/>
      <c r="U51" s="92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-6.1765222399146058E-7</v>
      </c>
      <c r="AB51">
        <v>0.28671704543641596</v>
      </c>
      <c r="AC51">
        <v>1.0813071359971893E-6</v>
      </c>
      <c r="AD51">
        <v>0</v>
      </c>
      <c r="AE51">
        <v>0</v>
      </c>
      <c r="AF51" s="93">
        <v>0</v>
      </c>
      <c r="AH51" s="73"/>
      <c r="AI51" s="86"/>
      <c r="AJ51" s="87"/>
      <c r="AL51" s="9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92">
        <v>0.56408999999999998</v>
      </c>
      <c r="AS51">
        <v>0.69266000000000005</v>
      </c>
      <c r="AT51">
        <v>0.44946000000000003</v>
      </c>
      <c r="AU51">
        <v>0</v>
      </c>
      <c r="AV51">
        <v>0</v>
      </c>
      <c r="AW51" s="93">
        <v>0</v>
      </c>
    </row>
    <row r="52" spans="7:49">
      <c r="G52" s="92"/>
      <c r="R52" s="93"/>
      <c r="U52" s="9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1.9979223039937044E-6</v>
      </c>
      <c r="AB52">
        <v>1.0813071359971893E-6</v>
      </c>
      <c r="AC52">
        <v>0.28671973188812799</v>
      </c>
      <c r="AD52">
        <v>0</v>
      </c>
      <c r="AE52">
        <v>0</v>
      </c>
      <c r="AF52" s="93">
        <v>0</v>
      </c>
      <c r="AL52" s="9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92">
        <v>5.6730000000000003E-2</v>
      </c>
      <c r="AS52">
        <v>0.51053999999999999</v>
      </c>
      <c r="AT52">
        <v>-0.85797999999999996</v>
      </c>
      <c r="AU52">
        <v>0</v>
      </c>
      <c r="AV52">
        <v>0</v>
      </c>
      <c r="AW52" s="93">
        <v>0</v>
      </c>
    </row>
    <row r="53" spans="7:49">
      <c r="G53" s="92"/>
      <c r="R53" s="93"/>
      <c r="U53" s="92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0.42304643026156807</v>
      </c>
      <c r="AE53">
        <v>-0.14219780384882399</v>
      </c>
      <c r="AF53" s="93">
        <v>-2.6116088466087997E-2</v>
      </c>
      <c r="AL53" s="9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92">
        <v>0</v>
      </c>
      <c r="AS53">
        <v>0</v>
      </c>
      <c r="AT53">
        <v>0</v>
      </c>
      <c r="AU53">
        <f t="array" ref="AU53:AW55">AH48:AJ50</f>
        <v>-0.82376000000000005</v>
      </c>
      <c r="AV53">
        <v>0.50948000000000004</v>
      </c>
      <c r="AW53" s="93">
        <v>0.24868999999999999</v>
      </c>
    </row>
    <row r="54" spans="7:49">
      <c r="G54" s="92"/>
      <c r="R54" s="93"/>
      <c r="U54" s="92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-0.14219780384882399</v>
      </c>
      <c r="AE54">
        <v>0.31557588063901798</v>
      </c>
      <c r="AF54" s="93">
        <v>-1.0089402039053993E-2</v>
      </c>
      <c r="AL54" s="9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92">
        <v>0</v>
      </c>
      <c r="AS54">
        <v>0</v>
      </c>
      <c r="AT54">
        <v>0</v>
      </c>
      <c r="AU54">
        <v>0.56408999999999998</v>
      </c>
      <c r="AV54">
        <v>0.69266000000000005</v>
      </c>
      <c r="AW54" s="93">
        <v>0.44946000000000003</v>
      </c>
    </row>
    <row r="55" spans="7:49">
      <c r="G55" s="94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6"/>
      <c r="U55" s="94">
        <v>0</v>
      </c>
      <c r="V55" s="95">
        <v>0</v>
      </c>
      <c r="W55" s="95">
        <v>0</v>
      </c>
      <c r="X55" s="95">
        <v>0</v>
      </c>
      <c r="Y55" s="95">
        <v>0</v>
      </c>
      <c r="Z55" s="95">
        <v>0</v>
      </c>
      <c r="AA55" s="95">
        <v>0</v>
      </c>
      <c r="AB55" s="95">
        <v>0</v>
      </c>
      <c r="AC55" s="95">
        <v>0</v>
      </c>
      <c r="AD55" s="95">
        <v>-2.611608846608799E-2</v>
      </c>
      <c r="AE55" s="95">
        <v>-1.008940203905398E-2</v>
      </c>
      <c r="AF55" s="96">
        <v>0.24330316554468198</v>
      </c>
      <c r="AL55" s="94">
        <v>0</v>
      </c>
      <c r="AM55" s="95">
        <v>0</v>
      </c>
      <c r="AN55" s="95">
        <v>0</v>
      </c>
      <c r="AO55" s="95">
        <v>0</v>
      </c>
      <c r="AP55" s="95">
        <v>0</v>
      </c>
      <c r="AQ55" s="95">
        <v>0</v>
      </c>
      <c r="AR55" s="94">
        <v>0</v>
      </c>
      <c r="AS55" s="95">
        <v>0</v>
      </c>
      <c r="AT55" s="95">
        <v>0</v>
      </c>
      <c r="AU55" s="95">
        <v>5.6730000000000003E-2</v>
      </c>
      <c r="AV55" s="95">
        <v>0.51053999999999999</v>
      </c>
      <c r="AW55" s="96">
        <v>-0.85797999999999996</v>
      </c>
    </row>
    <row r="57" spans="7:49">
      <c r="G57" t="s">
        <v>10</v>
      </c>
      <c r="H57">
        <v>22</v>
      </c>
      <c r="U57" t="s">
        <v>10</v>
      </c>
      <c r="V57">
        <v>22</v>
      </c>
      <c r="AL57" t="s">
        <v>5</v>
      </c>
    </row>
    <row r="58" spans="7:49">
      <c r="G58" s="81">
        <v>-0.60300073998283799</v>
      </c>
      <c r="H58" s="82">
        <v>-0.23850311341543501</v>
      </c>
      <c r="I58" s="82">
        <v>0.17221830237390601</v>
      </c>
      <c r="J58" s="82">
        <v>-1.4549803124094001E-2</v>
      </c>
      <c r="K58" s="82">
        <v>0.44524240453325498</v>
      </c>
      <c r="L58" s="83">
        <v>0.45515079007838299</v>
      </c>
      <c r="M58" s="90"/>
      <c r="N58" s="90"/>
      <c r="O58" s="90"/>
      <c r="P58" s="90"/>
      <c r="Q58" s="90"/>
      <c r="R58" s="91"/>
      <c r="U58" s="89">
        <f t="array" ref="U58:AF69">MMULT(MMULT(AL58:AW69,AY2:BJ13),TRANSPOSE(AL58:AW69))</f>
        <v>0.28672264866201602</v>
      </c>
      <c r="V58" s="90">
        <v>5.2670464011084217E-8</v>
      </c>
      <c r="W58" s="90">
        <v>-2.0472381440095333E-6</v>
      </c>
      <c r="X58" s="90">
        <v>0</v>
      </c>
      <c r="Y58" s="90">
        <v>0</v>
      </c>
      <c r="Z58" s="91">
        <v>0</v>
      </c>
      <c r="AA58" s="90">
        <v>0</v>
      </c>
      <c r="AB58" s="90">
        <v>0</v>
      </c>
      <c r="AC58" s="90">
        <v>0</v>
      </c>
      <c r="AD58" s="90">
        <v>0</v>
      </c>
      <c r="AE58" s="90">
        <v>0</v>
      </c>
      <c r="AF58" s="91">
        <v>0</v>
      </c>
      <c r="AH58" s="81">
        <v>-0.82415000000000005</v>
      </c>
      <c r="AI58" s="82">
        <v>0.50866999999999996</v>
      </c>
      <c r="AJ58" s="83">
        <v>0.24908</v>
      </c>
      <c r="AL58" s="89">
        <f t="array" ref="AL58:AN60">AH58:AJ60</f>
        <v>-0.82415000000000005</v>
      </c>
      <c r="AM58" s="90">
        <v>0.50866999999999996</v>
      </c>
      <c r="AN58" s="90">
        <v>0.24908</v>
      </c>
      <c r="AO58" s="90">
        <v>0</v>
      </c>
      <c r="AP58" s="90">
        <v>0</v>
      </c>
      <c r="AQ58" s="91">
        <v>0</v>
      </c>
      <c r="AR58" s="90">
        <v>0</v>
      </c>
      <c r="AS58" s="90">
        <v>0</v>
      </c>
      <c r="AT58" s="90">
        <v>0</v>
      </c>
      <c r="AU58" s="90">
        <v>0</v>
      </c>
      <c r="AV58" s="90">
        <v>0</v>
      </c>
      <c r="AW58" s="91">
        <v>0</v>
      </c>
    </row>
    <row r="59" spans="7:49">
      <c r="G59" s="84">
        <v>-0.23850311341543501</v>
      </c>
      <c r="H59" s="14">
        <v>-0.13410236344781701</v>
      </c>
      <c r="I59" s="14">
        <v>8.1523119829227497E-2</v>
      </c>
      <c r="J59" s="14">
        <v>-1.3920528921208999E-2</v>
      </c>
      <c r="K59" s="14">
        <v>0.21724776785760599</v>
      </c>
      <c r="L59" s="85">
        <v>0.24150823154600301</v>
      </c>
      <c r="R59" s="93"/>
      <c r="U59" s="92">
        <v>5.2670464004145323E-8</v>
      </c>
      <c r="V59">
        <v>0.28672280337612799</v>
      </c>
      <c r="W59">
        <v>-5.393203200698693E-8</v>
      </c>
      <c r="X59">
        <v>0</v>
      </c>
      <c r="Y59">
        <v>0</v>
      </c>
      <c r="Z59" s="93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93">
        <v>0</v>
      </c>
      <c r="AH59" s="84">
        <v>0.56377999999999995</v>
      </c>
      <c r="AI59" s="14">
        <v>0.69469000000000003</v>
      </c>
      <c r="AJ59" s="85">
        <v>0.44673000000000002</v>
      </c>
      <c r="AL59" s="92">
        <v>0.56377999999999995</v>
      </c>
      <c r="AM59">
        <v>0.69469000000000003</v>
      </c>
      <c r="AN59">
        <v>0.44673000000000002</v>
      </c>
      <c r="AO59">
        <v>0</v>
      </c>
      <c r="AP59">
        <v>0</v>
      </c>
      <c r="AQ59" s="93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93">
        <v>0</v>
      </c>
    </row>
    <row r="60" spans="7:49">
      <c r="G60" s="84">
        <v>0.17221830237390601</v>
      </c>
      <c r="H60" s="14">
        <v>8.1523119829227497E-2</v>
      </c>
      <c r="I60" s="14">
        <v>-3.088528964676E-2</v>
      </c>
      <c r="J60" s="14">
        <v>3.5789919280139998E-2</v>
      </c>
      <c r="K60" s="14">
        <v>-0.113881750080086</v>
      </c>
      <c r="L60" s="85">
        <v>-0.12874789111813201</v>
      </c>
      <c r="R60" s="93"/>
      <c r="U60" s="92">
        <v>-2.0472381440164722E-6</v>
      </c>
      <c r="V60">
        <v>-5.393203200698693E-8</v>
      </c>
      <c r="W60">
        <v>0.28671971391078399</v>
      </c>
      <c r="X60">
        <v>0</v>
      </c>
      <c r="Y60">
        <v>0</v>
      </c>
      <c r="Z60" s="93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93">
        <v>0</v>
      </c>
      <c r="AH60" s="73">
        <v>5.4210000000000001E-2</v>
      </c>
      <c r="AI60" s="86">
        <v>0.50858999999999999</v>
      </c>
      <c r="AJ60" s="87">
        <v>-0.85929999999999995</v>
      </c>
      <c r="AL60" s="92">
        <v>5.4210000000000001E-2</v>
      </c>
      <c r="AM60">
        <v>0.50858999999999999</v>
      </c>
      <c r="AN60">
        <v>-0.85929999999999995</v>
      </c>
      <c r="AO60">
        <v>0</v>
      </c>
      <c r="AP60">
        <v>0</v>
      </c>
      <c r="AQ60" s="93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93">
        <v>0</v>
      </c>
    </row>
    <row r="61" spans="7:49">
      <c r="G61" s="84">
        <v>1.4549803124094001E-2</v>
      </c>
      <c r="H61" s="14">
        <v>1.3920528921208999E-2</v>
      </c>
      <c r="I61" s="14">
        <v>-3.5789919280139998E-2</v>
      </c>
      <c r="J61" s="14">
        <v>-0.121624412296183</v>
      </c>
      <c r="K61" s="14">
        <v>3.2468223420104497E-2</v>
      </c>
      <c r="L61" s="85">
        <v>-0.204475991437919</v>
      </c>
      <c r="R61" s="93"/>
      <c r="U61" s="92">
        <v>0</v>
      </c>
      <c r="V61">
        <v>0</v>
      </c>
      <c r="W61">
        <v>0</v>
      </c>
      <c r="X61">
        <v>0.42326391359736903</v>
      </c>
      <c r="Y61">
        <v>-0.14221257013923103</v>
      </c>
      <c r="Z61" s="93">
        <v>-2.5499079728455002E-2</v>
      </c>
      <c r="AA61">
        <v>0</v>
      </c>
      <c r="AB61">
        <v>0</v>
      </c>
      <c r="AC61">
        <v>0</v>
      </c>
      <c r="AD61">
        <v>0</v>
      </c>
      <c r="AE61">
        <v>0</v>
      </c>
      <c r="AF61" s="93">
        <v>0</v>
      </c>
      <c r="AH61" s="14"/>
      <c r="AI61" s="14"/>
      <c r="AJ61" s="14"/>
      <c r="AL61" s="92">
        <v>0</v>
      </c>
      <c r="AM61">
        <v>0</v>
      </c>
      <c r="AN61">
        <v>0</v>
      </c>
      <c r="AO61">
        <f t="array" ref="AO61:AQ63">AH58:AJ60</f>
        <v>-0.82415000000000005</v>
      </c>
      <c r="AP61">
        <v>0.50866999999999996</v>
      </c>
      <c r="AQ61" s="93">
        <v>0.24908</v>
      </c>
      <c r="AR61">
        <v>0</v>
      </c>
      <c r="AS61">
        <v>0</v>
      </c>
      <c r="AT61">
        <v>0</v>
      </c>
      <c r="AU61">
        <v>0</v>
      </c>
      <c r="AV61">
        <v>0</v>
      </c>
      <c r="AW61" s="93">
        <v>0</v>
      </c>
    </row>
    <row r="62" spans="7:49">
      <c r="G62" s="84">
        <v>-0.44524240453325498</v>
      </c>
      <c r="H62" s="14">
        <v>-0.21724776785760699</v>
      </c>
      <c r="I62" s="14">
        <v>0.113881750080086</v>
      </c>
      <c r="J62" s="14">
        <v>3.24682234201044E-2</v>
      </c>
      <c r="K62" s="14">
        <v>0.268605811672051</v>
      </c>
      <c r="L62" s="85">
        <v>0.48495468794874402</v>
      </c>
      <c r="R62" s="93"/>
      <c r="U62" s="92">
        <v>0</v>
      </c>
      <c r="V62">
        <v>0</v>
      </c>
      <c r="W62">
        <v>0</v>
      </c>
      <c r="X62">
        <v>-0.14221257013923097</v>
      </c>
      <c r="Y62">
        <v>0.31533983310966701</v>
      </c>
      <c r="Z62" s="93">
        <v>-1.0456350447398982E-2</v>
      </c>
      <c r="AA62">
        <v>0</v>
      </c>
      <c r="AB62">
        <v>0</v>
      </c>
      <c r="AC62">
        <v>0</v>
      </c>
      <c r="AD62">
        <v>0</v>
      </c>
      <c r="AE62">
        <v>0</v>
      </c>
      <c r="AF62" s="93">
        <v>0</v>
      </c>
      <c r="AH62" s="81">
        <v>-0.82403999999999999</v>
      </c>
      <c r="AI62" s="82">
        <v>0.50880999999999998</v>
      </c>
      <c r="AJ62" s="83">
        <v>0.24915999999999999</v>
      </c>
      <c r="AL62" s="92">
        <v>0</v>
      </c>
      <c r="AM62">
        <v>0</v>
      </c>
      <c r="AN62">
        <v>0</v>
      </c>
      <c r="AO62">
        <v>0.56377999999999995</v>
      </c>
      <c r="AP62">
        <v>0.69469000000000003</v>
      </c>
      <c r="AQ62" s="93">
        <v>0.44673000000000002</v>
      </c>
      <c r="AR62">
        <v>0</v>
      </c>
      <c r="AS62">
        <v>0</v>
      </c>
      <c r="AT62">
        <v>0</v>
      </c>
      <c r="AU62">
        <v>0</v>
      </c>
      <c r="AV62">
        <v>0</v>
      </c>
      <c r="AW62" s="93">
        <v>0</v>
      </c>
    </row>
    <row r="63" spans="7:49">
      <c r="G63" s="84">
        <v>-0.45515079007838299</v>
      </c>
      <c r="H63" s="14">
        <v>-0.24150823154600301</v>
      </c>
      <c r="I63" s="14">
        <v>0.12874789111813301</v>
      </c>
      <c r="J63" s="14">
        <v>-0.204475991437919</v>
      </c>
      <c r="K63" s="14">
        <v>0.48495468794874402</v>
      </c>
      <c r="L63" s="85">
        <v>0.21123206277885301</v>
      </c>
      <c r="R63" s="93"/>
      <c r="U63" s="94">
        <v>0</v>
      </c>
      <c r="V63" s="95">
        <v>0</v>
      </c>
      <c r="W63" s="95">
        <v>0</v>
      </c>
      <c r="X63" s="95">
        <v>-2.5499079728455002E-2</v>
      </c>
      <c r="Y63" s="95">
        <v>-1.0456350447398982E-2</v>
      </c>
      <c r="Z63" s="96">
        <v>0.243333319445657</v>
      </c>
      <c r="AA63">
        <v>0</v>
      </c>
      <c r="AB63">
        <v>0</v>
      </c>
      <c r="AC63">
        <v>0</v>
      </c>
      <c r="AD63">
        <v>0</v>
      </c>
      <c r="AE63">
        <v>0</v>
      </c>
      <c r="AF63" s="93">
        <v>0</v>
      </c>
      <c r="AH63" s="84">
        <v>0.56391999999999998</v>
      </c>
      <c r="AI63" s="14">
        <v>0.69442999999999999</v>
      </c>
      <c r="AJ63" s="85">
        <v>0.44695000000000001</v>
      </c>
      <c r="AL63" s="94">
        <v>0</v>
      </c>
      <c r="AM63" s="95">
        <v>0</v>
      </c>
      <c r="AN63" s="95">
        <v>0</v>
      </c>
      <c r="AO63" s="95">
        <v>5.4210000000000001E-2</v>
      </c>
      <c r="AP63" s="95">
        <v>0.50858999999999999</v>
      </c>
      <c r="AQ63" s="96">
        <v>-0.85929999999999995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93">
        <v>0</v>
      </c>
    </row>
    <row r="64" spans="7:49">
      <c r="G64" s="92"/>
      <c r="R64" s="93"/>
      <c r="U64" s="92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0.28672293695897599</v>
      </c>
      <c r="AB64">
        <v>6.7479551999621856E-7</v>
      </c>
      <c r="AC64">
        <v>-6.454067200817315E-8</v>
      </c>
      <c r="AD64">
        <v>0</v>
      </c>
      <c r="AE64">
        <v>0</v>
      </c>
      <c r="AF64" s="93">
        <v>0</v>
      </c>
      <c r="AH64" s="73">
        <v>5.4390000000000001E-2</v>
      </c>
      <c r="AI64" s="86">
        <v>0.50880999999999998</v>
      </c>
      <c r="AJ64" s="87">
        <v>-0.85916000000000003</v>
      </c>
      <c r="AL64" s="9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89">
        <f t="array" ref="AR64:AT66">AH62:AJ64</f>
        <v>-0.82403999999999999</v>
      </c>
      <c r="AS64" s="90">
        <v>0.50880999999999998</v>
      </c>
      <c r="AT64" s="90">
        <v>0.24915999999999999</v>
      </c>
      <c r="AU64" s="90">
        <v>0</v>
      </c>
      <c r="AV64" s="90">
        <v>0</v>
      </c>
      <c r="AW64" s="91">
        <v>0</v>
      </c>
    </row>
    <row r="65" spans="7:49">
      <c r="G65" s="92"/>
      <c r="R65" s="93"/>
      <c r="U65" s="92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6.7479551999621856E-7</v>
      </c>
      <c r="AB65">
        <v>0.28672088705433596</v>
      </c>
      <c r="AC65">
        <v>8.5302067198700371E-7</v>
      </c>
      <c r="AD65">
        <v>0</v>
      </c>
      <c r="AE65">
        <v>0</v>
      </c>
      <c r="AF65" s="93">
        <v>0</v>
      </c>
      <c r="AH65" s="73"/>
      <c r="AI65" s="86"/>
      <c r="AJ65" s="87"/>
      <c r="AL65" s="9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92">
        <v>0.56391999999999998</v>
      </c>
      <c r="AS65">
        <v>0.69442999999999999</v>
      </c>
      <c r="AT65">
        <v>0.44695000000000001</v>
      </c>
      <c r="AU65">
        <v>0</v>
      </c>
      <c r="AV65">
        <v>0</v>
      </c>
      <c r="AW65" s="93">
        <v>0</v>
      </c>
    </row>
    <row r="66" spans="7:49">
      <c r="G66" s="92"/>
      <c r="R66" s="93"/>
      <c r="U66" s="92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-6.454067200817315E-8</v>
      </c>
      <c r="AB66">
        <v>8.5302067198700371E-7</v>
      </c>
      <c r="AC66">
        <v>0.28672051431833601</v>
      </c>
      <c r="AD66">
        <v>0</v>
      </c>
      <c r="AE66">
        <v>0</v>
      </c>
      <c r="AF66" s="93">
        <v>0</v>
      </c>
      <c r="AL66" s="9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92">
        <v>5.4390000000000001E-2</v>
      </c>
      <c r="AS66">
        <v>0.50880999999999998</v>
      </c>
      <c r="AT66">
        <v>-0.85916000000000003</v>
      </c>
      <c r="AU66">
        <v>0</v>
      </c>
      <c r="AV66">
        <v>0</v>
      </c>
      <c r="AW66" s="93">
        <v>0</v>
      </c>
    </row>
    <row r="67" spans="7:49">
      <c r="G67" s="92"/>
      <c r="R67" s="93"/>
      <c r="U67" s="92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0.42320844010160302</v>
      </c>
      <c r="AE67">
        <v>-0.14222436543231098</v>
      </c>
      <c r="AF67" s="93">
        <v>-2.5544820786372997E-2</v>
      </c>
      <c r="AL67" s="9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92">
        <v>0</v>
      </c>
      <c r="AS67">
        <v>0</v>
      </c>
      <c r="AT67">
        <v>0</v>
      </c>
      <c r="AU67">
        <f t="array" ref="AU67:AW69">AH62:AJ64</f>
        <v>-0.82403999999999999</v>
      </c>
      <c r="AV67">
        <v>0.50880999999999998</v>
      </c>
      <c r="AW67" s="93">
        <v>0.24915999999999999</v>
      </c>
    </row>
    <row r="68" spans="7:49">
      <c r="G68" s="92"/>
      <c r="R68" s="93"/>
      <c r="U68" s="92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-0.14222436543231098</v>
      </c>
      <c r="AE68">
        <v>0.31539912727620301</v>
      </c>
      <c r="AF68" s="93">
        <v>-1.0427595018919003E-2</v>
      </c>
      <c r="AL68" s="9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92">
        <v>0</v>
      </c>
      <c r="AS68">
        <v>0</v>
      </c>
      <c r="AT68">
        <v>0</v>
      </c>
      <c r="AU68">
        <v>0.56391999999999998</v>
      </c>
      <c r="AV68">
        <v>0.69442999999999999</v>
      </c>
      <c r="AW68" s="93">
        <v>0.44695000000000001</v>
      </c>
    </row>
    <row r="69" spans="7:49">
      <c r="G69" s="94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6"/>
      <c r="U69" s="94">
        <v>0</v>
      </c>
      <c r="V69" s="95">
        <v>0</v>
      </c>
      <c r="W69" s="95">
        <v>0</v>
      </c>
      <c r="X69" s="95">
        <v>0</v>
      </c>
      <c r="Y69" s="95">
        <v>0</v>
      </c>
      <c r="Z69" s="95">
        <v>0</v>
      </c>
      <c r="AA69" s="95">
        <v>0</v>
      </c>
      <c r="AB69" s="95">
        <v>0</v>
      </c>
      <c r="AC69" s="95">
        <v>0</v>
      </c>
      <c r="AD69" s="95">
        <v>-2.5544820786373004E-2</v>
      </c>
      <c r="AE69" s="95">
        <v>-1.0427595018919017E-2</v>
      </c>
      <c r="AF69" s="96">
        <v>0.243327459891713</v>
      </c>
      <c r="AL69" s="94">
        <v>0</v>
      </c>
      <c r="AM69" s="95">
        <v>0</v>
      </c>
      <c r="AN69" s="95">
        <v>0</v>
      </c>
      <c r="AO69" s="95">
        <v>0</v>
      </c>
      <c r="AP69" s="95">
        <v>0</v>
      </c>
      <c r="AQ69" s="95">
        <v>0</v>
      </c>
      <c r="AR69" s="94">
        <v>0</v>
      </c>
      <c r="AS69" s="95">
        <v>0</v>
      </c>
      <c r="AT69" s="95">
        <v>0</v>
      </c>
      <c r="AU69" s="95">
        <v>5.4390000000000001E-2</v>
      </c>
      <c r="AV69" s="95">
        <v>0.50880999999999998</v>
      </c>
      <c r="AW69" s="96">
        <v>-0.85916000000000003</v>
      </c>
    </row>
    <row r="71" spans="7:49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89">
        <v>6.5384951869410001E-3</v>
      </c>
      <c r="H72" s="90">
        <v>1.9712407224109999E-3</v>
      </c>
      <c r="I72" s="90">
        <v>-5.0681384004740001E-3</v>
      </c>
      <c r="J72" s="90">
        <v>-2.3948763484614999E-3</v>
      </c>
      <c r="K72" s="90">
        <v>-6.5504926275535003E-3</v>
      </c>
      <c r="L72" s="91">
        <v>-4.7470138441255E-3</v>
      </c>
      <c r="M72" s="90"/>
      <c r="N72" s="90"/>
      <c r="O72" s="90"/>
      <c r="P72" s="90"/>
      <c r="Q72" s="90"/>
      <c r="R72" s="91"/>
      <c r="U72" s="89">
        <f t="array" ref="U72:AF83">MMULT(MMULT(AL72:AW83,AY2:BJ13),TRANSPOSE(AL72:AW83))</f>
        <v>0.28671897494732801</v>
      </c>
      <c r="V72" s="90">
        <v>1.0663976959882082E-6</v>
      </c>
      <c r="W72" s="90">
        <v>-1.9158630400056831E-6</v>
      </c>
      <c r="X72" s="90">
        <v>0</v>
      </c>
      <c r="Y72" s="90">
        <v>0</v>
      </c>
      <c r="Z72" s="91">
        <v>0</v>
      </c>
      <c r="AA72" s="90">
        <v>0</v>
      </c>
      <c r="AB72" s="90">
        <v>0</v>
      </c>
      <c r="AC72" s="90">
        <v>0</v>
      </c>
      <c r="AD72" s="90">
        <v>0</v>
      </c>
      <c r="AE72" s="90">
        <v>0</v>
      </c>
      <c r="AF72" s="91">
        <v>0</v>
      </c>
      <c r="AH72" s="89">
        <v>-0.82374000000000003</v>
      </c>
      <c r="AI72" s="90">
        <v>0.50936999999999999</v>
      </c>
      <c r="AJ72" s="91">
        <v>0.24898000000000001</v>
      </c>
      <c r="AL72" s="89">
        <f t="array" ref="AL72:AN74">AH72:AJ74</f>
        <v>-0.82374000000000003</v>
      </c>
      <c r="AM72" s="90">
        <v>0.50936999999999999</v>
      </c>
      <c r="AN72" s="90">
        <v>0.24898000000000001</v>
      </c>
      <c r="AO72" s="90">
        <v>0</v>
      </c>
      <c r="AP72" s="90">
        <v>0</v>
      </c>
      <c r="AQ72" s="91">
        <v>0</v>
      </c>
      <c r="AR72" s="90">
        <v>0</v>
      </c>
      <c r="AS72" s="90">
        <v>0</v>
      </c>
      <c r="AT72" s="90">
        <v>0</v>
      </c>
      <c r="AU72" s="90">
        <v>0</v>
      </c>
      <c r="AV72" s="90">
        <v>0</v>
      </c>
      <c r="AW72" s="91">
        <v>0</v>
      </c>
    </row>
    <row r="73" spans="7:49">
      <c r="G73" s="92">
        <v>1.9712407224109999E-3</v>
      </c>
      <c r="H73">
        <v>2.8909794635499999E-4</v>
      </c>
      <c r="I73">
        <v>-1.4255537541264999E-3</v>
      </c>
      <c r="J73">
        <v>-1.954922905238E-3</v>
      </c>
      <c r="K73">
        <v>-1.367287363515E-3</v>
      </c>
      <c r="L73" s="93">
        <v>-2.3729915753E-3</v>
      </c>
      <c r="R73" s="93"/>
      <c r="U73" s="92">
        <v>1.0663976959882082E-6</v>
      </c>
      <c r="V73">
        <v>0.28672197051187198</v>
      </c>
      <c r="W73">
        <v>1.1447296000000051E-6</v>
      </c>
      <c r="X73">
        <v>0</v>
      </c>
      <c r="Y73">
        <v>0</v>
      </c>
      <c r="Z73" s="9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93">
        <v>0</v>
      </c>
      <c r="AH73" s="92">
        <v>0.56413000000000002</v>
      </c>
      <c r="AI73">
        <v>0.69250999999999996</v>
      </c>
      <c r="AJ73" s="93">
        <v>0.44966</v>
      </c>
      <c r="AL73" s="92">
        <v>0.56413000000000002</v>
      </c>
      <c r="AM73">
        <v>0.69250999999999996</v>
      </c>
      <c r="AN73">
        <v>0.44966</v>
      </c>
      <c r="AO73">
        <v>0</v>
      </c>
      <c r="AP73">
        <v>0</v>
      </c>
      <c r="AQ73" s="9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93">
        <v>0</v>
      </c>
    </row>
    <row r="74" spans="7:49">
      <c r="G74" s="92">
        <v>-5.0681384004740001E-3</v>
      </c>
      <c r="H74">
        <v>-1.4255537541264999E-3</v>
      </c>
      <c r="I74">
        <v>2.9824143762089998E-3</v>
      </c>
      <c r="J74">
        <v>3.0853976247200002E-4</v>
      </c>
      <c r="K74">
        <v>5.6127795706844997E-3</v>
      </c>
      <c r="L74" s="93">
        <v>2.5621785692190001E-3</v>
      </c>
      <c r="R74" s="93"/>
      <c r="U74" s="92">
        <v>-1.9158630400056831E-6</v>
      </c>
      <c r="V74">
        <v>1.1447296000000051E-6</v>
      </c>
      <c r="W74">
        <v>0.28672164476927997</v>
      </c>
      <c r="X74">
        <v>0</v>
      </c>
      <c r="Y74">
        <v>0</v>
      </c>
      <c r="Z74" s="93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93">
        <v>0</v>
      </c>
      <c r="AH74" s="94">
        <v>5.663E-2</v>
      </c>
      <c r="AI74" s="95">
        <v>0.51085999999999998</v>
      </c>
      <c r="AJ74" s="96">
        <v>-0.85780000000000001</v>
      </c>
      <c r="AL74" s="92">
        <v>5.663E-2</v>
      </c>
      <c r="AM74">
        <v>0.51085999999999998</v>
      </c>
      <c r="AN74">
        <v>-0.85780000000000001</v>
      </c>
      <c r="AO74">
        <v>0</v>
      </c>
      <c r="AP74">
        <v>0</v>
      </c>
      <c r="AQ74" s="93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93">
        <v>0</v>
      </c>
    </row>
    <row r="75" spans="7:49">
      <c r="G75" s="92">
        <v>2.3948763484614999E-3</v>
      </c>
      <c r="H75">
        <v>1.954922905238E-3</v>
      </c>
      <c r="I75">
        <v>-3.0853976247200002E-4</v>
      </c>
      <c r="J75">
        <v>-4.0700937051400002E-4</v>
      </c>
      <c r="K75">
        <v>-1.7987560730949999E-4</v>
      </c>
      <c r="L75" s="93">
        <v>-3.4074040451490002E-3</v>
      </c>
      <c r="R75" s="93"/>
      <c r="U75" s="92">
        <v>0</v>
      </c>
      <c r="V75">
        <v>0</v>
      </c>
      <c r="W75">
        <v>0</v>
      </c>
      <c r="X75">
        <v>0.42304338066433106</v>
      </c>
      <c r="Y75">
        <v>-0.14219403604189107</v>
      </c>
      <c r="Z75" s="93">
        <v>-2.6102987602994E-2</v>
      </c>
      <c r="AA75">
        <v>0</v>
      </c>
      <c r="AB75">
        <v>0</v>
      </c>
      <c r="AC75">
        <v>0</v>
      </c>
      <c r="AD75">
        <v>0</v>
      </c>
      <c r="AE75">
        <v>0</v>
      </c>
      <c r="AF75" s="93">
        <v>0</v>
      </c>
      <c r="AL75" s="92">
        <v>0</v>
      </c>
      <c r="AM75">
        <v>0</v>
      </c>
      <c r="AN75">
        <v>0</v>
      </c>
      <c r="AO75">
        <f t="array" ref="AO75:AQ77">AH72:AJ74</f>
        <v>-0.82374000000000003</v>
      </c>
      <c r="AP75">
        <v>0.50936999999999999</v>
      </c>
      <c r="AQ75" s="93">
        <v>0.24898000000000001</v>
      </c>
      <c r="AR75">
        <v>0</v>
      </c>
      <c r="AS75">
        <v>0</v>
      </c>
      <c r="AT75">
        <v>0</v>
      </c>
      <c r="AU75">
        <v>0</v>
      </c>
      <c r="AV75">
        <v>0</v>
      </c>
      <c r="AW75" s="93">
        <v>0</v>
      </c>
    </row>
    <row r="76" spans="7:49">
      <c r="G76" s="92">
        <v>6.5504926275535003E-3</v>
      </c>
      <c r="H76">
        <v>1.367287363515E-3</v>
      </c>
      <c r="I76">
        <v>-5.6127795706844997E-3</v>
      </c>
      <c r="J76">
        <v>-1.7987560730949999E-4</v>
      </c>
      <c r="K76">
        <v>-9.5732440375039998E-3</v>
      </c>
      <c r="L76" s="93">
        <v>-2.9667013854469998E-3</v>
      </c>
      <c r="R76" s="93"/>
      <c r="U76" s="92">
        <v>0</v>
      </c>
      <c r="V76">
        <v>0</v>
      </c>
      <c r="W76">
        <v>0</v>
      </c>
      <c r="X76">
        <v>-0.14219403604189104</v>
      </c>
      <c r="Y76">
        <v>0.31560321881376907</v>
      </c>
      <c r="Z76" s="93">
        <v>-1.0111380493832006E-2</v>
      </c>
      <c r="AA76">
        <v>0</v>
      </c>
      <c r="AB76">
        <v>0</v>
      </c>
      <c r="AC76">
        <v>0</v>
      </c>
      <c r="AD76">
        <v>0</v>
      </c>
      <c r="AE76">
        <v>0</v>
      </c>
      <c r="AF76" s="93">
        <v>0</v>
      </c>
      <c r="AH76" s="89">
        <v>0.82403000000000004</v>
      </c>
      <c r="AI76" s="90">
        <v>-0.50929000000000002</v>
      </c>
      <c r="AJ76" s="91">
        <v>0.24817</v>
      </c>
      <c r="AL76" s="92">
        <v>0</v>
      </c>
      <c r="AM76">
        <v>0</v>
      </c>
      <c r="AN76">
        <v>0</v>
      </c>
      <c r="AO76">
        <v>0.56413000000000002</v>
      </c>
      <c r="AP76">
        <v>0.69250999999999996</v>
      </c>
      <c r="AQ76" s="93">
        <v>0.44966</v>
      </c>
      <c r="AR76">
        <v>0</v>
      </c>
      <c r="AS76">
        <v>0</v>
      </c>
      <c r="AT76">
        <v>0</v>
      </c>
      <c r="AU76">
        <v>0</v>
      </c>
      <c r="AV76">
        <v>0</v>
      </c>
      <c r="AW76" s="93">
        <v>0</v>
      </c>
    </row>
    <row r="77" spans="7:49">
      <c r="G77" s="94">
        <v>4.7470138441255E-3</v>
      </c>
      <c r="H77" s="95">
        <v>2.3729915753E-3</v>
      </c>
      <c r="I77" s="95">
        <v>-2.5621785692190001E-3</v>
      </c>
      <c r="J77" s="95">
        <v>-3.4074040451490002E-3</v>
      </c>
      <c r="K77" s="95">
        <v>-2.9667013854469998E-3</v>
      </c>
      <c r="L77" s="96">
        <v>-4.6897385363609996E-3</v>
      </c>
      <c r="R77" s="93"/>
      <c r="U77" s="94">
        <v>0</v>
      </c>
      <c r="V77" s="95">
        <v>0</v>
      </c>
      <c r="W77" s="95">
        <v>0</v>
      </c>
      <c r="X77" s="95">
        <v>-2.6102987602994007E-2</v>
      </c>
      <c r="Y77" s="95">
        <v>-1.0111380493831992E-2</v>
      </c>
      <c r="Z77" s="96">
        <v>0.24328466301229798</v>
      </c>
      <c r="AA77">
        <v>0</v>
      </c>
      <c r="AB77">
        <v>0</v>
      </c>
      <c r="AC77">
        <v>0</v>
      </c>
      <c r="AD77">
        <v>0</v>
      </c>
      <c r="AE77">
        <v>0</v>
      </c>
      <c r="AF77" s="93">
        <v>0</v>
      </c>
      <c r="AH77" s="92">
        <v>-0.56369999999999998</v>
      </c>
      <c r="AI77">
        <v>-0.69325999999999999</v>
      </c>
      <c r="AJ77" s="93">
        <v>0.44902999999999998</v>
      </c>
      <c r="AL77" s="94">
        <v>0</v>
      </c>
      <c r="AM77" s="95">
        <v>0</v>
      </c>
      <c r="AN77" s="95">
        <v>0</v>
      </c>
      <c r="AO77" s="95">
        <v>5.663E-2</v>
      </c>
      <c r="AP77" s="95">
        <v>0.51085999999999998</v>
      </c>
      <c r="AQ77" s="96">
        <v>-0.85780000000000001</v>
      </c>
      <c r="AR77">
        <v>0</v>
      </c>
      <c r="AS77">
        <v>0</v>
      </c>
      <c r="AT77">
        <v>0</v>
      </c>
      <c r="AU77">
        <v>0</v>
      </c>
      <c r="AV77">
        <v>0</v>
      </c>
      <c r="AW77" s="93">
        <v>0</v>
      </c>
    </row>
    <row r="78" spans="7:49">
      <c r="G78" s="92"/>
      <c r="R78" s="93"/>
      <c r="U78" s="92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0.28671715972300799</v>
      </c>
      <c r="AB78">
        <v>1.2888064000737831E-7</v>
      </c>
      <c r="AC78">
        <v>-5.6340480003580495E-8</v>
      </c>
      <c r="AD78">
        <v>0</v>
      </c>
      <c r="AE78">
        <v>0</v>
      </c>
      <c r="AF78" s="93">
        <v>0</v>
      </c>
      <c r="AH78" s="94">
        <v>-5.6640000000000003E-2</v>
      </c>
      <c r="AI78" s="95">
        <v>-0.50990999999999997</v>
      </c>
      <c r="AJ78" s="96">
        <v>-0.85836000000000001</v>
      </c>
      <c r="AL78" s="9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89">
        <f t="array" ref="AR78:AT80">AH76:AJ78</f>
        <v>0.82403000000000004</v>
      </c>
      <c r="AS78" s="90">
        <v>-0.50929000000000002</v>
      </c>
      <c r="AT78" s="90">
        <v>0.24817</v>
      </c>
      <c r="AU78" s="90">
        <v>0</v>
      </c>
      <c r="AV78" s="90">
        <v>0</v>
      </c>
      <c r="AW78" s="91">
        <v>0</v>
      </c>
    </row>
    <row r="79" spans="7:49">
      <c r="G79" s="92"/>
      <c r="R79" s="93"/>
      <c r="U79" s="92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1.2888063998656163E-7</v>
      </c>
      <c r="AB79">
        <v>0.28671858317311993</v>
      </c>
      <c r="AC79">
        <v>-3.4870886399251955E-7</v>
      </c>
      <c r="AD79">
        <v>0</v>
      </c>
      <c r="AE79">
        <v>0</v>
      </c>
      <c r="AF79" s="93">
        <v>0</v>
      </c>
      <c r="AL79" s="9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92">
        <v>-0.56369999999999998</v>
      </c>
      <c r="AS79">
        <v>-0.69325999999999999</v>
      </c>
      <c r="AT79">
        <v>0.44902999999999998</v>
      </c>
      <c r="AU79">
        <v>0</v>
      </c>
      <c r="AV79">
        <v>0</v>
      </c>
      <c r="AW79" s="93">
        <v>0</v>
      </c>
    </row>
    <row r="80" spans="7:49">
      <c r="G80" s="92"/>
      <c r="R80" s="93"/>
      <c r="U80" s="92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-5.6340480003580495E-8</v>
      </c>
      <c r="AB80">
        <v>-3.4870886400639733E-7</v>
      </c>
      <c r="AC80">
        <v>0.28671948026265598</v>
      </c>
      <c r="AD80">
        <v>0</v>
      </c>
      <c r="AE80">
        <v>0</v>
      </c>
      <c r="AF80" s="93">
        <v>0</v>
      </c>
      <c r="AL80" s="9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92">
        <v>-5.6640000000000003E-2</v>
      </c>
      <c r="AS80">
        <v>-0.50990999999999997</v>
      </c>
      <c r="AT80">
        <v>-0.85836000000000001</v>
      </c>
      <c r="AU80">
        <v>0</v>
      </c>
      <c r="AV80">
        <v>0</v>
      </c>
      <c r="AW80" s="93">
        <v>0</v>
      </c>
    </row>
    <row r="81" spans="7:49">
      <c r="G81" s="92"/>
      <c r="R81" s="93"/>
      <c r="U81" s="92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0.42317318390057707</v>
      </c>
      <c r="AE81">
        <v>-0.14216130730063403</v>
      </c>
      <c r="AF81" s="93">
        <v>-2.6080283947971E-2</v>
      </c>
      <c r="AL81" s="9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92">
        <v>0</v>
      </c>
      <c r="AS81">
        <v>0</v>
      </c>
      <c r="AT81">
        <v>0</v>
      </c>
      <c r="AU81">
        <f t="array" ref="AU81:AW83">AH76:AJ78</f>
        <v>0.82403000000000004</v>
      </c>
      <c r="AV81">
        <v>-0.50929000000000002</v>
      </c>
      <c r="AW81" s="93">
        <v>0.24817</v>
      </c>
    </row>
    <row r="82" spans="7:49">
      <c r="G82" s="92"/>
      <c r="R82" s="93"/>
      <c r="U82" s="9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-0.14216130730063403</v>
      </c>
      <c r="AE82">
        <v>0.31541648320072402</v>
      </c>
      <c r="AF82" s="93">
        <v>-1.0103202244937992E-2</v>
      </c>
      <c r="AL82" s="9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92">
        <v>0</v>
      </c>
      <c r="AS82">
        <v>0</v>
      </c>
      <c r="AT82">
        <v>0</v>
      </c>
      <c r="AU82">
        <v>-0.56369999999999998</v>
      </c>
      <c r="AV82">
        <v>-0.69325999999999999</v>
      </c>
      <c r="AW82" s="93">
        <v>0.44902999999999998</v>
      </c>
    </row>
    <row r="83" spans="7:49">
      <c r="G83" s="94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6"/>
      <c r="U83" s="94">
        <v>0</v>
      </c>
      <c r="V83" s="95">
        <v>0</v>
      </c>
      <c r="W83" s="95">
        <v>0</v>
      </c>
      <c r="X83" s="95">
        <v>0</v>
      </c>
      <c r="Y83" s="95">
        <v>0</v>
      </c>
      <c r="Z83" s="95">
        <v>0</v>
      </c>
      <c r="AA83" s="95">
        <v>0</v>
      </c>
      <c r="AB83" s="95">
        <v>0</v>
      </c>
      <c r="AC83" s="95">
        <v>0</v>
      </c>
      <c r="AD83" s="95">
        <v>-2.6080283947971003E-2</v>
      </c>
      <c r="AE83" s="95">
        <v>-1.0103202244938006E-2</v>
      </c>
      <c r="AF83" s="96">
        <v>0.24333404814960299</v>
      </c>
      <c r="AL83" s="94">
        <v>0</v>
      </c>
      <c r="AM83" s="95">
        <v>0</v>
      </c>
      <c r="AN83" s="95">
        <v>0</v>
      </c>
      <c r="AO83" s="95">
        <v>0</v>
      </c>
      <c r="AP83" s="95">
        <v>0</v>
      </c>
      <c r="AQ83" s="95">
        <v>0</v>
      </c>
      <c r="AR83" s="94">
        <v>0</v>
      </c>
      <c r="AS83" s="95">
        <v>0</v>
      </c>
      <c r="AT83" s="95">
        <v>0</v>
      </c>
      <c r="AU83" s="95">
        <v>-5.6640000000000003E-2</v>
      </c>
      <c r="AV83" s="95">
        <v>-0.50990999999999997</v>
      </c>
      <c r="AW83" s="96">
        <v>-0.85836000000000001</v>
      </c>
    </row>
    <row r="85" spans="7:49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89">
        <v>7.32161257363E-4</v>
      </c>
      <c r="H86" s="90">
        <v>-2.4127774741675E-3</v>
      </c>
      <c r="I86" s="90">
        <v>2.41929593685E-4</v>
      </c>
      <c r="J86" s="90">
        <v>-1.2280365703365001E-3</v>
      </c>
      <c r="K86" s="90">
        <v>-1.6458715146220001E-3</v>
      </c>
      <c r="L86" s="91">
        <v>6.8460507435899999E-4</v>
      </c>
      <c r="M86" s="90"/>
      <c r="N86" s="90"/>
      <c r="O86" s="90"/>
      <c r="P86" s="90"/>
      <c r="Q86" s="90"/>
      <c r="R86" s="91"/>
      <c r="U86" s="89">
        <f t="array" ref="U86:AF97">MMULT(MMULT(AL86:AW97,AY2:BJ13),TRANSPOSE(AL86:AW97))</f>
        <v>0.28672045040844796</v>
      </c>
      <c r="V86" s="90">
        <v>1.4731673600443251E-7</v>
      </c>
      <c r="W86" s="90">
        <v>1.0288087040136173E-6</v>
      </c>
      <c r="X86" s="90">
        <v>0</v>
      </c>
      <c r="Y86" s="90">
        <v>0</v>
      </c>
      <c r="Z86" s="91">
        <v>0</v>
      </c>
      <c r="AA86" s="90">
        <v>0</v>
      </c>
      <c r="AB86" s="90">
        <v>0</v>
      </c>
      <c r="AC86" s="90">
        <v>0</v>
      </c>
      <c r="AD86" s="90">
        <v>0</v>
      </c>
      <c r="AE86" s="90">
        <v>0</v>
      </c>
      <c r="AF86" s="91">
        <v>0</v>
      </c>
      <c r="AH86" s="81">
        <v>-0.82291999999999998</v>
      </c>
      <c r="AI86" s="82">
        <v>0.51021000000000005</v>
      </c>
      <c r="AJ86" s="83">
        <v>0.24998000000000001</v>
      </c>
      <c r="AL86" s="89">
        <f t="array" ref="AL86:AN88">AH86:AJ88</f>
        <v>-0.82291999999999998</v>
      </c>
      <c r="AM86" s="90">
        <v>0.51021000000000005</v>
      </c>
      <c r="AN86" s="90">
        <v>0.24998000000000001</v>
      </c>
      <c r="AO86" s="90">
        <v>0</v>
      </c>
      <c r="AP86" s="90">
        <v>0</v>
      </c>
      <c r="AQ86" s="91">
        <v>0</v>
      </c>
      <c r="AR86" s="90">
        <v>0</v>
      </c>
      <c r="AS86" s="90">
        <v>0</v>
      </c>
      <c r="AT86" s="90">
        <v>0</v>
      </c>
      <c r="AU86" s="90">
        <v>0</v>
      </c>
      <c r="AV86" s="90">
        <v>0</v>
      </c>
      <c r="AW86" s="91">
        <v>0</v>
      </c>
    </row>
    <row r="87" spans="7:49">
      <c r="G87" s="92">
        <v>-2.4127774741675E-3</v>
      </c>
      <c r="H87">
        <v>2.0191186981939999E-3</v>
      </c>
      <c r="I87">
        <v>-3.2931556762335001E-3</v>
      </c>
      <c r="J87">
        <v>1.0607183942410001E-3</v>
      </c>
      <c r="K87">
        <v>-2.842506440932E-3</v>
      </c>
      <c r="L87" s="93">
        <v>-1.6957234350574999E-3</v>
      </c>
      <c r="R87" s="93"/>
      <c r="U87" s="92">
        <v>1.4731673600443251E-7</v>
      </c>
      <c r="V87">
        <v>0.28671995725004795</v>
      </c>
      <c r="W87">
        <v>-1.4771814398073513E-7</v>
      </c>
      <c r="X87">
        <v>0</v>
      </c>
      <c r="Y87">
        <v>0</v>
      </c>
      <c r="Z87" s="93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93">
        <v>0</v>
      </c>
      <c r="AH87" s="84">
        <v>0.56537999999999999</v>
      </c>
      <c r="AI87" s="14">
        <v>0.69191999999999998</v>
      </c>
      <c r="AJ87" s="85">
        <v>0.44899</v>
      </c>
      <c r="AL87" s="92">
        <v>0.56537999999999999</v>
      </c>
      <c r="AM87">
        <v>0.69191999999999998</v>
      </c>
      <c r="AN87">
        <v>0.44899</v>
      </c>
      <c r="AO87">
        <v>0</v>
      </c>
      <c r="AP87">
        <v>0</v>
      </c>
      <c r="AQ87" s="93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93">
        <v>0</v>
      </c>
    </row>
    <row r="88" spans="7:49">
      <c r="G88" s="92">
        <v>2.41929593685E-4</v>
      </c>
      <c r="H88">
        <v>-3.2931556762335001E-3</v>
      </c>
      <c r="I88">
        <v>1.678740789247E-3</v>
      </c>
      <c r="J88">
        <v>3.214926609107E-3</v>
      </c>
      <c r="K88">
        <v>2.8386814288745002E-3</v>
      </c>
      <c r="L88" s="93">
        <v>3.7655619879405E-3</v>
      </c>
      <c r="R88" s="93"/>
      <c r="U88" s="92">
        <v>1.0288087040136173E-6</v>
      </c>
      <c r="V88">
        <v>-1.4771814399461292E-7</v>
      </c>
      <c r="W88">
        <v>0.28672263326515196</v>
      </c>
      <c r="X88">
        <v>0</v>
      </c>
      <c r="Y88">
        <v>0</v>
      </c>
      <c r="Z88" s="93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93">
        <v>0</v>
      </c>
      <c r="AH88" s="73">
        <v>5.611E-2</v>
      </c>
      <c r="AI88" s="86">
        <v>0.51082000000000005</v>
      </c>
      <c r="AJ88" s="87">
        <v>-0.85785999999999996</v>
      </c>
      <c r="AL88" s="92">
        <v>5.611E-2</v>
      </c>
      <c r="AM88">
        <v>0.51082000000000005</v>
      </c>
      <c r="AN88">
        <v>-0.85785999999999996</v>
      </c>
      <c r="AO88">
        <v>0</v>
      </c>
      <c r="AP88">
        <v>0</v>
      </c>
      <c r="AQ88" s="93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93">
        <v>0</v>
      </c>
    </row>
    <row r="89" spans="7:49">
      <c r="G89" s="92">
        <v>1.2280365703365001E-3</v>
      </c>
      <c r="H89">
        <v>-1.0607183942410001E-3</v>
      </c>
      <c r="I89">
        <v>-3.214926609107E-3</v>
      </c>
      <c r="J89">
        <v>-8.2465503678769998E-3</v>
      </c>
      <c r="K89">
        <v>-4.5246411199235002E-3</v>
      </c>
      <c r="L89" s="93">
        <v>3.1634035303320001E-3</v>
      </c>
      <c r="R89" s="93"/>
      <c r="U89" s="92">
        <v>0</v>
      </c>
      <c r="V89">
        <v>0</v>
      </c>
      <c r="W89">
        <v>0</v>
      </c>
      <c r="X89">
        <v>0.42264039068162695</v>
      </c>
      <c r="Y89">
        <v>-0.14236023080251997</v>
      </c>
      <c r="Z89" s="93">
        <v>-2.5995652340801985E-2</v>
      </c>
      <c r="AA89">
        <v>0</v>
      </c>
      <c r="AB89">
        <v>0</v>
      </c>
      <c r="AC89">
        <v>0</v>
      </c>
      <c r="AD89">
        <v>0</v>
      </c>
      <c r="AE89">
        <v>0</v>
      </c>
      <c r="AF89" s="93">
        <v>0</v>
      </c>
      <c r="AH89" s="14"/>
      <c r="AI89" s="14"/>
      <c r="AJ89" s="14"/>
      <c r="AL89" s="92">
        <v>0</v>
      </c>
      <c r="AM89">
        <v>0</v>
      </c>
      <c r="AN89">
        <v>0</v>
      </c>
      <c r="AO89">
        <f t="array" ref="AO89:AQ91">AH86:AJ88</f>
        <v>-0.82291999999999998</v>
      </c>
      <c r="AP89">
        <v>0.51021000000000005</v>
      </c>
      <c r="AQ89" s="93">
        <v>0.24998000000000001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93">
        <v>0</v>
      </c>
    </row>
    <row r="90" spans="7:49">
      <c r="G90" s="92">
        <v>1.6458715146220001E-3</v>
      </c>
      <c r="H90">
        <v>2.842506440932E-3</v>
      </c>
      <c r="I90">
        <v>-2.8386814288745002E-3</v>
      </c>
      <c r="J90">
        <v>-4.5246411199235002E-3</v>
      </c>
      <c r="K90">
        <v>-3.3174988252719999E-3</v>
      </c>
      <c r="L90" s="93">
        <v>-5.7053657760119999E-3</v>
      </c>
      <c r="R90" s="93"/>
      <c r="U90" s="92">
        <v>0</v>
      </c>
      <c r="V90">
        <v>0</v>
      </c>
      <c r="W90">
        <v>0</v>
      </c>
      <c r="X90">
        <v>-0.14236023080252003</v>
      </c>
      <c r="Y90">
        <v>0.316020039492104</v>
      </c>
      <c r="Z90" s="93">
        <v>-1.0154609345707985E-2</v>
      </c>
      <c r="AA90">
        <v>0</v>
      </c>
      <c r="AB90">
        <v>0</v>
      </c>
      <c r="AC90">
        <v>0</v>
      </c>
      <c r="AD90">
        <v>0</v>
      </c>
      <c r="AE90">
        <v>0</v>
      </c>
      <c r="AF90" s="93">
        <v>0</v>
      </c>
      <c r="AH90" s="81">
        <v>0.82296999999999998</v>
      </c>
      <c r="AI90" s="82">
        <v>-0.51024000000000003</v>
      </c>
      <c r="AJ90" s="83">
        <v>0.24976000000000001</v>
      </c>
      <c r="AL90" s="92">
        <v>0</v>
      </c>
      <c r="AM90">
        <v>0</v>
      </c>
      <c r="AN90">
        <v>0</v>
      </c>
      <c r="AO90">
        <v>0.56537999999999999</v>
      </c>
      <c r="AP90">
        <v>0.69191999999999998</v>
      </c>
      <c r="AQ90" s="93">
        <v>0.44899</v>
      </c>
      <c r="AR90">
        <v>0</v>
      </c>
      <c r="AS90">
        <v>0</v>
      </c>
      <c r="AT90">
        <v>0</v>
      </c>
      <c r="AU90">
        <v>0</v>
      </c>
      <c r="AV90">
        <v>0</v>
      </c>
      <c r="AW90" s="93">
        <v>0</v>
      </c>
    </row>
    <row r="91" spans="7:49">
      <c r="G91" s="94">
        <v>-6.8460507435899999E-4</v>
      </c>
      <c r="H91" s="95">
        <v>1.6957234350574999E-3</v>
      </c>
      <c r="I91" s="95">
        <v>-3.7655619879405E-3</v>
      </c>
      <c r="J91" s="95">
        <v>3.1634035303320001E-3</v>
      </c>
      <c r="K91" s="95">
        <v>-5.7053657760119999E-3</v>
      </c>
      <c r="L91" s="96">
        <v>-6.386005713505E-3</v>
      </c>
      <c r="R91" s="93"/>
      <c r="U91" s="94">
        <v>0</v>
      </c>
      <c r="V91" s="95">
        <v>0</v>
      </c>
      <c r="W91" s="95">
        <v>0</v>
      </c>
      <c r="X91" s="95">
        <v>-2.5995652340801985E-2</v>
      </c>
      <c r="Y91" s="95">
        <v>-1.0154609345707985E-2</v>
      </c>
      <c r="Z91" s="96">
        <v>0.24327209845861802</v>
      </c>
      <c r="AA91">
        <v>0</v>
      </c>
      <c r="AB91">
        <v>0</v>
      </c>
      <c r="AC91">
        <v>0</v>
      </c>
      <c r="AD91">
        <v>0</v>
      </c>
      <c r="AE91">
        <v>0</v>
      </c>
      <c r="AF91" s="93">
        <v>0</v>
      </c>
      <c r="AH91" s="84">
        <v>-0.56530000000000002</v>
      </c>
      <c r="AI91" s="14">
        <v>-0.69201999999999997</v>
      </c>
      <c r="AJ91" s="85">
        <v>0.44894000000000001</v>
      </c>
      <c r="AL91" s="94">
        <v>0</v>
      </c>
      <c r="AM91" s="95">
        <v>0</v>
      </c>
      <c r="AN91" s="95">
        <v>0</v>
      </c>
      <c r="AO91" s="95">
        <v>5.611E-2</v>
      </c>
      <c r="AP91" s="95">
        <v>0.51082000000000005</v>
      </c>
      <c r="AQ91" s="96">
        <v>-0.85785999999999996</v>
      </c>
      <c r="AR91">
        <v>0</v>
      </c>
      <c r="AS91">
        <v>0</v>
      </c>
      <c r="AT91">
        <v>0</v>
      </c>
      <c r="AU91">
        <v>0</v>
      </c>
      <c r="AV91">
        <v>0</v>
      </c>
      <c r="AW91" s="93">
        <v>0</v>
      </c>
    </row>
    <row r="92" spans="7:49">
      <c r="G92" s="92"/>
      <c r="R92" s="93"/>
      <c r="U92" s="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0.28672130059059198</v>
      </c>
      <c r="AB92">
        <v>-4.0192409600514623E-7</v>
      </c>
      <c r="AC92">
        <v>-9.00042751994512E-7</v>
      </c>
      <c r="AD92">
        <v>0</v>
      </c>
      <c r="AE92">
        <v>0</v>
      </c>
      <c r="AF92" s="93">
        <v>0</v>
      </c>
      <c r="AH92" s="73">
        <v>-5.6230000000000002E-2</v>
      </c>
      <c r="AI92" s="86">
        <v>-0.51065000000000005</v>
      </c>
      <c r="AJ92" s="87">
        <v>-0.85794999999999999</v>
      </c>
      <c r="AL92" s="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89">
        <f t="array" ref="AR92:AT94">AH90:AJ92</f>
        <v>0.82296999999999998</v>
      </c>
      <c r="AS92" s="90">
        <v>-0.51024000000000003</v>
      </c>
      <c r="AT92" s="90">
        <v>0.24976000000000001</v>
      </c>
      <c r="AU92" s="90">
        <v>0</v>
      </c>
      <c r="AV92" s="90">
        <v>0</v>
      </c>
      <c r="AW92" s="91">
        <v>0</v>
      </c>
    </row>
    <row r="93" spans="7:49">
      <c r="G93" s="92"/>
      <c r="R93" s="93"/>
      <c r="U93" s="92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-4.0192409599126844E-7</v>
      </c>
      <c r="AB93">
        <v>0.28672082976767999</v>
      </c>
      <c r="AC93">
        <v>-3.5581952000096617E-7</v>
      </c>
      <c r="AD93">
        <v>0</v>
      </c>
      <c r="AE93">
        <v>0</v>
      </c>
      <c r="AF93" s="93">
        <v>0</v>
      </c>
      <c r="AH93" s="73"/>
      <c r="AI93" s="86"/>
      <c r="AJ93" s="87"/>
      <c r="AL93" s="9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92">
        <v>-0.56530000000000002</v>
      </c>
      <c r="AS93">
        <v>-0.69201999999999997</v>
      </c>
      <c r="AT93">
        <v>0.44894000000000001</v>
      </c>
      <c r="AU93">
        <v>0</v>
      </c>
      <c r="AV93">
        <v>0</v>
      </c>
      <c r="AW93" s="93">
        <v>0</v>
      </c>
    </row>
    <row r="94" spans="7:49">
      <c r="G94" s="92"/>
      <c r="R94" s="93"/>
      <c r="U94" s="92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-9.000427520014509E-7</v>
      </c>
      <c r="AB94">
        <v>-3.5581952000096617E-7</v>
      </c>
      <c r="AC94">
        <v>0.28672098571468801</v>
      </c>
      <c r="AD94">
        <v>0</v>
      </c>
      <c r="AE94">
        <v>0</v>
      </c>
      <c r="AF94" s="93">
        <v>0</v>
      </c>
      <c r="AL94" s="9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92">
        <v>-5.6230000000000002E-2</v>
      </c>
      <c r="AS94">
        <v>-0.51065000000000005</v>
      </c>
      <c r="AT94">
        <v>-0.85794999999999999</v>
      </c>
      <c r="AU94">
        <v>0</v>
      </c>
      <c r="AV94">
        <v>0</v>
      </c>
      <c r="AW94" s="93">
        <v>0</v>
      </c>
    </row>
    <row r="95" spans="7:49">
      <c r="G95" s="92"/>
      <c r="R95" s="93"/>
      <c r="U95" s="92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0.42266143494569397</v>
      </c>
      <c r="AE95">
        <v>-0.14235450243087597</v>
      </c>
      <c r="AF95" s="93">
        <v>-2.6020639958801984E-2</v>
      </c>
      <c r="AL95" s="9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92">
        <v>0</v>
      </c>
      <c r="AS95">
        <v>0</v>
      </c>
      <c r="AT95">
        <v>0</v>
      </c>
      <c r="AU95">
        <f t="array" ref="AU95:AW97">AH90:AJ92</f>
        <v>0.82296999999999998</v>
      </c>
      <c r="AV95">
        <v>-0.51024000000000003</v>
      </c>
      <c r="AW95" s="93">
        <v>0.24976000000000001</v>
      </c>
    </row>
    <row r="96" spans="7:49">
      <c r="G96" s="92"/>
      <c r="R96" s="93"/>
      <c r="U96" s="92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-0.14235450243087602</v>
      </c>
      <c r="AE96">
        <v>0.31598947180659603</v>
      </c>
      <c r="AF96" s="93">
        <v>-1.0134439315350005E-2</v>
      </c>
      <c r="AL96" s="9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92">
        <v>0</v>
      </c>
      <c r="AS96">
        <v>0</v>
      </c>
      <c r="AT96">
        <v>0</v>
      </c>
      <c r="AU96">
        <v>-0.56530000000000002</v>
      </c>
      <c r="AV96">
        <v>-0.69201999999999997</v>
      </c>
      <c r="AW96" s="93">
        <v>0.44894000000000001</v>
      </c>
    </row>
    <row r="97" spans="7:49">
      <c r="G97" s="94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6"/>
      <c r="U97" s="94">
        <v>0</v>
      </c>
      <c r="V97" s="95">
        <v>0</v>
      </c>
      <c r="W97" s="95">
        <v>0</v>
      </c>
      <c r="X97" s="95">
        <v>0</v>
      </c>
      <c r="Y97" s="95">
        <v>0</v>
      </c>
      <c r="Z97" s="95">
        <v>0</v>
      </c>
      <c r="AA97" s="95">
        <v>0</v>
      </c>
      <c r="AB97" s="95">
        <v>0</v>
      </c>
      <c r="AC97" s="95">
        <v>0</v>
      </c>
      <c r="AD97" s="95">
        <v>-2.6020639958801991E-2</v>
      </c>
      <c r="AE97" s="95">
        <v>-1.0134439315350005E-2</v>
      </c>
      <c r="AF97" s="96">
        <v>0.24328334893491299</v>
      </c>
      <c r="AL97" s="94">
        <v>0</v>
      </c>
      <c r="AM97" s="95">
        <v>0</v>
      </c>
      <c r="AN97" s="95">
        <v>0</v>
      </c>
      <c r="AO97" s="95">
        <v>0</v>
      </c>
      <c r="AP97" s="95">
        <v>0</v>
      </c>
      <c r="AQ97" s="95">
        <v>0</v>
      </c>
      <c r="AR97" s="94">
        <v>0</v>
      </c>
      <c r="AS97" s="95">
        <v>0</v>
      </c>
      <c r="AT97" s="95">
        <v>0</v>
      </c>
      <c r="AU97" s="95">
        <v>-5.6230000000000002E-2</v>
      </c>
      <c r="AV97" s="95">
        <v>-0.51065000000000005</v>
      </c>
      <c r="AW97" s="96">
        <v>-0.85794999999999999</v>
      </c>
    </row>
    <row r="99" spans="7:49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89">
        <v>-0.28871839059808801</v>
      </c>
      <c r="H100" s="90">
        <v>0.36657474807900298</v>
      </c>
      <c r="I100" s="90">
        <v>-7.1070292546993999E-2</v>
      </c>
      <c r="J100" s="90">
        <v>-0.109803603608952</v>
      </c>
      <c r="K100" s="90">
        <v>-0.140248855733688</v>
      </c>
      <c r="L100" s="91">
        <v>-0.23284893309243199</v>
      </c>
      <c r="M100" s="90"/>
      <c r="N100" s="90"/>
      <c r="O100" s="90"/>
      <c r="P100" s="90"/>
      <c r="Q100" s="90"/>
      <c r="R100" s="91"/>
      <c r="U100" s="89">
        <f t="array" ref="U100:AF111">MMULT(MMULT(AL100:AW111,AY2:BJ13),TRANSPOSE(AL100:AW111))</f>
        <v>0.28672115605504001</v>
      </c>
      <c r="V100" s="90">
        <v>8.3378176000264981E-7</v>
      </c>
      <c r="W100" s="90">
        <v>-3.5599155198684507E-7</v>
      </c>
      <c r="X100" s="90">
        <v>0</v>
      </c>
      <c r="Y100" s="90">
        <v>0</v>
      </c>
      <c r="Z100" s="91">
        <v>0</v>
      </c>
      <c r="AA100" s="90">
        <v>0</v>
      </c>
      <c r="AB100" s="90">
        <v>0</v>
      </c>
      <c r="AC100" s="90">
        <v>0</v>
      </c>
      <c r="AD100" s="90">
        <v>0</v>
      </c>
      <c r="AE100" s="90">
        <v>0</v>
      </c>
      <c r="AF100" s="91">
        <v>0</v>
      </c>
      <c r="AH100" s="81">
        <v>-0.82440000000000002</v>
      </c>
      <c r="AI100" s="82">
        <v>0.50824000000000003</v>
      </c>
      <c r="AJ100" s="83">
        <v>0.24912000000000001</v>
      </c>
      <c r="AL100" s="89">
        <f t="array" ref="AL100:AN102">AH100:AJ102</f>
        <v>-0.82440000000000002</v>
      </c>
      <c r="AM100" s="90">
        <v>0.50824000000000003</v>
      </c>
      <c r="AN100" s="90">
        <v>0.24912000000000001</v>
      </c>
      <c r="AO100" s="90">
        <v>0</v>
      </c>
      <c r="AP100" s="90">
        <v>0</v>
      </c>
      <c r="AQ100" s="91">
        <v>0</v>
      </c>
      <c r="AR100" s="90">
        <v>0</v>
      </c>
      <c r="AS100" s="90">
        <v>0</v>
      </c>
      <c r="AT100" s="90">
        <v>0</v>
      </c>
      <c r="AU100" s="90">
        <v>0</v>
      </c>
      <c r="AV100" s="90">
        <v>0</v>
      </c>
      <c r="AW100" s="91">
        <v>0</v>
      </c>
    </row>
    <row r="101" spans="7:49">
      <c r="G101" s="92">
        <v>0.36657474807900298</v>
      </c>
      <c r="H101">
        <v>-0.32669737504607799</v>
      </c>
      <c r="I101">
        <v>7.7620533936565997E-2</v>
      </c>
      <c r="J101">
        <v>0.110169635182</v>
      </c>
      <c r="K101">
        <v>0.153735315578963</v>
      </c>
      <c r="L101" s="93">
        <v>0.106662056734648</v>
      </c>
      <c r="R101" s="93"/>
      <c r="U101" s="92">
        <v>8.3378175998877202E-7</v>
      </c>
      <c r="V101">
        <v>0.28672102843596792</v>
      </c>
      <c r="W101">
        <v>1.2546007040065144E-6</v>
      </c>
      <c r="X101">
        <v>0</v>
      </c>
      <c r="Y101">
        <v>0</v>
      </c>
      <c r="Z101" s="93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93">
        <v>0</v>
      </c>
      <c r="AH101" s="84">
        <v>0.56337999999999999</v>
      </c>
      <c r="AI101" s="14">
        <v>0.69445000000000001</v>
      </c>
      <c r="AJ101" s="85">
        <v>0.4476</v>
      </c>
      <c r="AL101" s="92">
        <v>0.56337999999999999</v>
      </c>
      <c r="AM101">
        <v>0.69445000000000001</v>
      </c>
      <c r="AN101">
        <v>0.4476</v>
      </c>
      <c r="AO101">
        <v>0</v>
      </c>
      <c r="AP101">
        <v>0</v>
      </c>
      <c r="AQ101" s="93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93">
        <v>0</v>
      </c>
    </row>
    <row r="102" spans="7:49">
      <c r="G102" s="92">
        <v>-7.1070292546993999E-2</v>
      </c>
      <c r="H102">
        <v>7.7620533936565997E-2</v>
      </c>
      <c r="I102">
        <v>6.1714297151685998E-2</v>
      </c>
      <c r="J102">
        <v>5.4191230098589997E-2</v>
      </c>
      <c r="K102">
        <v>8.4052586182007005E-2</v>
      </c>
      <c r="L102" s="93">
        <v>-3.530546642797E-2</v>
      </c>
      <c r="R102" s="93"/>
      <c r="U102" s="92">
        <v>-3.5599155200766175E-7</v>
      </c>
      <c r="V102">
        <v>1.2546007039926366E-6</v>
      </c>
      <c r="W102">
        <v>0.28671872452607994</v>
      </c>
      <c r="X102">
        <v>0</v>
      </c>
      <c r="Y102">
        <v>0</v>
      </c>
      <c r="Z102" s="93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93">
        <v>0</v>
      </c>
      <c r="AH102" s="73">
        <v>5.4489999999999997E-2</v>
      </c>
      <c r="AI102" s="86">
        <v>0.50934999999999997</v>
      </c>
      <c r="AJ102" s="87">
        <v>-0.85882999999999998</v>
      </c>
      <c r="AL102" s="92">
        <v>5.4489999999999997E-2</v>
      </c>
      <c r="AM102">
        <v>0.50934999999999997</v>
      </c>
      <c r="AN102">
        <v>-0.85882999999999998</v>
      </c>
      <c r="AO102">
        <v>0</v>
      </c>
      <c r="AP102">
        <v>0</v>
      </c>
      <c r="AQ102" s="93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93">
        <v>0</v>
      </c>
    </row>
    <row r="103" spans="7:49">
      <c r="G103" s="92">
        <v>0.109803603608952</v>
      </c>
      <c r="H103">
        <v>-0.110169635182</v>
      </c>
      <c r="I103">
        <v>-5.4191230098589997E-2</v>
      </c>
      <c r="J103">
        <v>-4.2772944896343999E-2</v>
      </c>
      <c r="K103">
        <v>-7.8568016457091494E-2</v>
      </c>
      <c r="L103" s="93">
        <v>4.7021379287547502E-2</v>
      </c>
      <c r="R103" s="93"/>
      <c r="U103" s="92">
        <v>0</v>
      </c>
      <c r="V103">
        <v>0</v>
      </c>
      <c r="W103">
        <v>0</v>
      </c>
      <c r="X103">
        <v>0.42339523822598407</v>
      </c>
      <c r="Y103">
        <v>-0.14213950343652004</v>
      </c>
      <c r="Z103" s="93">
        <v>-2.5571405472455996E-2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93">
        <v>0</v>
      </c>
      <c r="AH103" s="14"/>
      <c r="AI103" s="14"/>
      <c r="AJ103" s="14"/>
      <c r="AL103" s="92">
        <v>0</v>
      </c>
      <c r="AM103">
        <v>0</v>
      </c>
      <c r="AN103">
        <v>0</v>
      </c>
      <c r="AO103">
        <f t="array" ref="AO103:AQ105">AH100:AJ102</f>
        <v>-0.82440000000000002</v>
      </c>
      <c r="AP103">
        <v>0.50824000000000003</v>
      </c>
      <c r="AQ103" s="93">
        <v>0.24912000000000001</v>
      </c>
      <c r="AR103">
        <v>0</v>
      </c>
      <c r="AS103">
        <v>0</v>
      </c>
      <c r="AT103">
        <v>0</v>
      </c>
      <c r="AU103">
        <v>0</v>
      </c>
      <c r="AV103">
        <v>0</v>
      </c>
      <c r="AW103" s="93">
        <v>0</v>
      </c>
    </row>
    <row r="104" spans="7:49">
      <c r="G104" s="92">
        <v>0.14024885573368701</v>
      </c>
      <c r="H104">
        <v>-0.153735315578963</v>
      </c>
      <c r="I104">
        <v>-8.4052586182007005E-2</v>
      </c>
      <c r="J104">
        <v>-7.8568016457091494E-2</v>
      </c>
      <c r="K104">
        <v>-0.11614213476874199</v>
      </c>
      <c r="L104" s="93">
        <v>7.8827840942691005E-2</v>
      </c>
      <c r="R104" s="93"/>
      <c r="U104" s="92">
        <v>0</v>
      </c>
      <c r="V104">
        <v>0</v>
      </c>
      <c r="W104">
        <v>0</v>
      </c>
      <c r="X104">
        <v>-0.14213950343651999</v>
      </c>
      <c r="Y104">
        <v>0.31523583031264296</v>
      </c>
      <c r="Z104" s="93">
        <v>-1.0440325572490999E-2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93">
        <v>0</v>
      </c>
      <c r="AH104" s="81">
        <v>0.82482999999999995</v>
      </c>
      <c r="AI104" s="82">
        <v>-0.50838000000000005</v>
      </c>
      <c r="AJ104" s="83">
        <v>0.24737999999999999</v>
      </c>
      <c r="AL104" s="92">
        <v>0</v>
      </c>
      <c r="AM104">
        <v>0</v>
      </c>
      <c r="AN104">
        <v>0</v>
      </c>
      <c r="AO104">
        <v>0.56337999999999999</v>
      </c>
      <c r="AP104">
        <v>0.69445000000000001</v>
      </c>
      <c r="AQ104" s="93">
        <v>0.4476</v>
      </c>
      <c r="AR104">
        <v>0</v>
      </c>
      <c r="AS104">
        <v>0</v>
      </c>
      <c r="AT104">
        <v>0</v>
      </c>
      <c r="AU104">
        <v>0</v>
      </c>
      <c r="AV104">
        <v>0</v>
      </c>
      <c r="AW104" s="93">
        <v>0</v>
      </c>
    </row>
    <row r="105" spans="7:49">
      <c r="G105" s="94">
        <v>0.23284893309243301</v>
      </c>
      <c r="H105" s="95">
        <v>-0.106662056734648</v>
      </c>
      <c r="I105" s="95">
        <v>3.530546642797E-2</v>
      </c>
      <c r="J105" s="95">
        <v>4.7021379287547502E-2</v>
      </c>
      <c r="K105" s="95">
        <v>7.8827840942691005E-2</v>
      </c>
      <c r="L105" s="96">
        <v>-8.2384207077111998E-2</v>
      </c>
      <c r="R105" s="93"/>
      <c r="U105" s="94">
        <v>0</v>
      </c>
      <c r="V105" s="95">
        <v>0</v>
      </c>
      <c r="W105" s="95">
        <v>0</v>
      </c>
      <c r="X105" s="95">
        <v>-2.5571405472455996E-2</v>
      </c>
      <c r="Y105" s="95">
        <v>-1.0440325572490985E-2</v>
      </c>
      <c r="Z105" s="96">
        <v>0.24329983241072098</v>
      </c>
      <c r="AA105">
        <v>0</v>
      </c>
      <c r="AB105">
        <v>0</v>
      </c>
      <c r="AC105">
        <v>0</v>
      </c>
      <c r="AD105">
        <v>0</v>
      </c>
      <c r="AE105">
        <v>0</v>
      </c>
      <c r="AF105" s="93">
        <v>0</v>
      </c>
      <c r="AH105" s="84">
        <v>-0.56272</v>
      </c>
      <c r="AI105" s="14">
        <v>-0.69577999999999995</v>
      </c>
      <c r="AJ105" s="85">
        <v>0.44635999999999998</v>
      </c>
      <c r="AL105" s="94">
        <v>0</v>
      </c>
      <c r="AM105" s="95">
        <v>0</v>
      </c>
      <c r="AN105" s="95">
        <v>0</v>
      </c>
      <c r="AO105" s="95">
        <v>5.4489999999999997E-2</v>
      </c>
      <c r="AP105" s="95">
        <v>0.50934999999999997</v>
      </c>
      <c r="AQ105" s="96">
        <v>-0.85882999999999998</v>
      </c>
      <c r="AR105">
        <v>0</v>
      </c>
      <c r="AS105">
        <v>0</v>
      </c>
      <c r="AT105">
        <v>0</v>
      </c>
      <c r="AU105">
        <v>0</v>
      </c>
      <c r="AV105">
        <v>0</v>
      </c>
      <c r="AW105" s="93">
        <v>0</v>
      </c>
    </row>
    <row r="106" spans="7:49">
      <c r="G106" s="92"/>
      <c r="R106" s="93"/>
      <c r="U106" s="92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0.28671759662694396</v>
      </c>
      <c r="AB106">
        <v>-2.0541767679904677E-6</v>
      </c>
      <c r="AC106">
        <v>-1.9841023995992302E-7</v>
      </c>
      <c r="AD106">
        <v>0</v>
      </c>
      <c r="AE106">
        <v>0</v>
      </c>
      <c r="AF106" s="93">
        <v>0</v>
      </c>
      <c r="AH106" s="73">
        <v>-5.4800000000000001E-2</v>
      </c>
      <c r="AI106" s="86">
        <v>-0.50738000000000005</v>
      </c>
      <c r="AJ106" s="87">
        <v>-0.85997999999999997</v>
      </c>
      <c r="AL106" s="9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89">
        <f t="array" ref="AR106:AT108">AH104:AJ106</f>
        <v>0.82482999999999995</v>
      </c>
      <c r="AS106" s="90">
        <v>-0.50838000000000005</v>
      </c>
      <c r="AT106" s="90">
        <v>0.24737999999999999</v>
      </c>
      <c r="AU106" s="90">
        <v>0</v>
      </c>
      <c r="AV106" s="90">
        <v>0</v>
      </c>
      <c r="AW106" s="91">
        <v>0</v>
      </c>
    </row>
    <row r="107" spans="7:49">
      <c r="G107" s="92"/>
      <c r="R107" s="93"/>
      <c r="U107" s="92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-2.0541767679835288E-6</v>
      </c>
      <c r="AB107">
        <v>0.28672024554700792</v>
      </c>
      <c r="AC107">
        <v>3.5541811199690798E-7</v>
      </c>
      <c r="AD107">
        <v>0</v>
      </c>
      <c r="AE107">
        <v>0</v>
      </c>
      <c r="AF107" s="93">
        <v>0</v>
      </c>
      <c r="AH107" s="73"/>
      <c r="AI107" s="86"/>
      <c r="AJ107" s="87"/>
      <c r="AL107" s="9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92">
        <v>-0.56272</v>
      </c>
      <c r="AS107">
        <v>-0.69577999999999995</v>
      </c>
      <c r="AT107">
        <v>0.44635999999999998</v>
      </c>
      <c r="AU107">
        <v>0</v>
      </c>
      <c r="AV107">
        <v>0</v>
      </c>
      <c r="AW107" s="93">
        <v>0</v>
      </c>
    </row>
    <row r="108" spans="7:49">
      <c r="G108" s="92"/>
      <c r="R108" s="93"/>
      <c r="U108" s="92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-1.984102399807397E-7</v>
      </c>
      <c r="AB108">
        <v>3.5541811199690798E-7</v>
      </c>
      <c r="AC108">
        <v>0.28672089020825597</v>
      </c>
      <c r="AD108">
        <v>0</v>
      </c>
      <c r="AE108">
        <v>0</v>
      </c>
      <c r="AF108" s="93">
        <v>0</v>
      </c>
      <c r="AL108" s="9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92">
        <v>-5.4800000000000001E-2</v>
      </c>
      <c r="AS108">
        <v>-0.50738000000000005</v>
      </c>
      <c r="AT108">
        <v>-0.85997999999999997</v>
      </c>
      <c r="AU108">
        <v>0</v>
      </c>
      <c r="AV108">
        <v>0</v>
      </c>
      <c r="AW108" s="93">
        <v>0</v>
      </c>
    </row>
    <row r="109" spans="7:49">
      <c r="G109" s="92"/>
      <c r="R109" s="93"/>
      <c r="U109" s="92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0.42357325184348205</v>
      </c>
      <c r="AE109">
        <v>-0.14210238461556401</v>
      </c>
      <c r="AF109" s="93">
        <v>-2.5596591681643986E-2</v>
      </c>
      <c r="AL109" s="9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92">
        <v>0</v>
      </c>
      <c r="AS109">
        <v>0</v>
      </c>
      <c r="AT109">
        <v>0</v>
      </c>
      <c r="AU109">
        <f t="array" ref="AU109:AW111">AH104:AJ106</f>
        <v>0.82482999999999995</v>
      </c>
      <c r="AV109">
        <v>-0.50838000000000005</v>
      </c>
      <c r="AW109" s="93">
        <v>0.24737999999999999</v>
      </c>
    </row>
    <row r="110" spans="7:49">
      <c r="G110" s="92"/>
      <c r="R110" s="93"/>
      <c r="U110" s="92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-0.14210238461556401</v>
      </c>
      <c r="AE110">
        <v>0.31494011195780397</v>
      </c>
      <c r="AF110" s="93">
        <v>-1.0367813039907983E-2</v>
      </c>
      <c r="AL110" s="9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92">
        <v>0</v>
      </c>
      <c r="AS110">
        <v>0</v>
      </c>
      <c r="AT110">
        <v>0</v>
      </c>
      <c r="AU110">
        <v>-0.56272</v>
      </c>
      <c r="AV110">
        <v>-0.69577999999999995</v>
      </c>
      <c r="AW110" s="93">
        <v>0.44635999999999998</v>
      </c>
    </row>
    <row r="111" spans="7:49">
      <c r="G111" s="94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6"/>
      <c r="U111" s="94">
        <v>0</v>
      </c>
      <c r="V111" s="95">
        <v>0</v>
      </c>
      <c r="W111" s="95">
        <v>0</v>
      </c>
      <c r="X111" s="95">
        <v>0</v>
      </c>
      <c r="Y111" s="95">
        <v>0</v>
      </c>
      <c r="Z111" s="95">
        <v>0</v>
      </c>
      <c r="AA111" s="95">
        <v>0</v>
      </c>
      <c r="AB111" s="95">
        <v>0</v>
      </c>
      <c r="AC111" s="95">
        <v>0</v>
      </c>
      <c r="AD111" s="95">
        <v>-2.5596591681643983E-2</v>
      </c>
      <c r="AE111" s="95">
        <v>-1.0367813039907997E-2</v>
      </c>
      <c r="AF111" s="96">
        <v>0.24341615697588401</v>
      </c>
      <c r="AL111" s="94">
        <v>0</v>
      </c>
      <c r="AM111" s="95">
        <v>0</v>
      </c>
      <c r="AN111" s="95">
        <v>0</v>
      </c>
      <c r="AO111" s="95">
        <v>0</v>
      </c>
      <c r="AP111" s="95">
        <v>0</v>
      </c>
      <c r="AQ111" s="95">
        <v>0</v>
      </c>
      <c r="AR111" s="94">
        <v>0</v>
      </c>
      <c r="AS111" s="95">
        <v>0</v>
      </c>
      <c r="AT111" s="95">
        <v>0</v>
      </c>
      <c r="AU111" s="95">
        <v>-5.4800000000000001E-2</v>
      </c>
      <c r="AV111" s="95">
        <v>-0.50738000000000005</v>
      </c>
      <c r="AW111" s="96">
        <v>-0.85997999999999997</v>
      </c>
    </row>
    <row r="113" spans="7:49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89">
        <v>4.7277280006460002E-3</v>
      </c>
      <c r="H114" s="90">
        <v>-2.927843013188E-3</v>
      </c>
      <c r="I114" s="90">
        <v>-3.5534940011230001E-3</v>
      </c>
      <c r="J114" s="90">
        <v>-3.5043021976659998E-3</v>
      </c>
      <c r="K114" s="90">
        <v>-3.0943495799859999E-3</v>
      </c>
      <c r="L114" s="91">
        <v>-1.4886248601470001E-3</v>
      </c>
      <c r="M114" s="90"/>
      <c r="N114" s="90"/>
      <c r="O114" s="90"/>
      <c r="P114" s="90"/>
      <c r="Q114" s="90"/>
      <c r="R114" s="91"/>
      <c r="U114" s="89">
        <f t="array" ref="U114:AF125">MMULT(MMULT(AL114:AW125,AY2:BJ13),TRANSPOSE(AL114:AW125))</f>
        <v>0.286718876430336</v>
      </c>
      <c r="V114" s="90">
        <v>1.3223526401651142E-7</v>
      </c>
      <c r="W114" s="90">
        <v>-8.6712729598786842E-7</v>
      </c>
      <c r="X114" s="90">
        <v>0</v>
      </c>
      <c r="Y114" s="90">
        <v>0</v>
      </c>
      <c r="Z114" s="91">
        <v>0</v>
      </c>
      <c r="AA114" s="90">
        <v>0</v>
      </c>
      <c r="AB114" s="90">
        <v>0</v>
      </c>
      <c r="AC114" s="90">
        <v>0</v>
      </c>
      <c r="AD114" s="90">
        <v>0</v>
      </c>
      <c r="AE114" s="90">
        <v>0</v>
      </c>
      <c r="AF114" s="91">
        <v>0</v>
      </c>
      <c r="AH114" s="89">
        <v>-0.82333000000000001</v>
      </c>
      <c r="AI114" s="90">
        <v>0.50968000000000002</v>
      </c>
      <c r="AJ114" s="91">
        <v>0.24970000000000001</v>
      </c>
      <c r="AL114" s="89">
        <f t="array" ref="AL114:AN116">AH114:AJ116</f>
        <v>-0.82333000000000001</v>
      </c>
      <c r="AM114" s="90">
        <v>0.50968000000000002</v>
      </c>
      <c r="AN114" s="90">
        <v>0.24970000000000001</v>
      </c>
      <c r="AO114" s="90">
        <v>0</v>
      </c>
      <c r="AP114" s="90">
        <v>0</v>
      </c>
      <c r="AQ114" s="91">
        <v>0</v>
      </c>
      <c r="AR114" s="90">
        <v>0</v>
      </c>
      <c r="AS114" s="90">
        <v>0</v>
      </c>
      <c r="AT114" s="90">
        <v>0</v>
      </c>
      <c r="AU114" s="90">
        <v>0</v>
      </c>
      <c r="AV114" s="90">
        <v>0</v>
      </c>
      <c r="AW114" s="91">
        <v>0</v>
      </c>
    </row>
    <row r="115" spans="7:49">
      <c r="G115" s="92">
        <v>-2.927843013188E-3</v>
      </c>
      <c r="H115">
        <v>2.8265575014199999E-4</v>
      </c>
      <c r="I115">
        <v>2.636613434014E-3</v>
      </c>
      <c r="J115">
        <v>2.6069300999965002E-3</v>
      </c>
      <c r="K115">
        <v>3.6609382318840001E-3</v>
      </c>
      <c r="L115" s="93">
        <v>2.0829999659525002E-3</v>
      </c>
      <c r="R115" s="93"/>
      <c r="U115" s="92">
        <v>1.3223526400957253E-7</v>
      </c>
      <c r="V115">
        <v>0.28672055136255997</v>
      </c>
      <c r="W115">
        <v>2.8206653440304708E-6</v>
      </c>
      <c r="X115">
        <v>0</v>
      </c>
      <c r="Y115">
        <v>0</v>
      </c>
      <c r="Z115" s="93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93">
        <v>0</v>
      </c>
      <c r="AH115" s="92">
        <v>0.56462000000000001</v>
      </c>
      <c r="AI115">
        <v>0.69081000000000004</v>
      </c>
      <c r="AJ115" s="93">
        <v>0.45165</v>
      </c>
      <c r="AL115" s="92">
        <v>0.56462000000000001</v>
      </c>
      <c r="AM115">
        <v>0.69081000000000004</v>
      </c>
      <c r="AN115">
        <v>0.45165</v>
      </c>
      <c r="AO115">
        <v>0</v>
      </c>
      <c r="AP115">
        <v>0</v>
      </c>
      <c r="AQ115" s="93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93">
        <v>0</v>
      </c>
    </row>
    <row r="116" spans="7:49">
      <c r="G116" s="92">
        <v>-3.5534940011230001E-3</v>
      </c>
      <c r="H116">
        <v>2.636613434014E-3</v>
      </c>
      <c r="I116">
        <v>1.359656241047E-3</v>
      </c>
      <c r="J116">
        <v>4.8467169386350002E-4</v>
      </c>
      <c r="K116">
        <v>1.0191884652660001E-3</v>
      </c>
      <c r="L116" s="93">
        <v>-5.0160829176350004E-4</v>
      </c>
      <c r="R116" s="93"/>
      <c r="U116" s="92">
        <v>-8.6712729600174621E-7</v>
      </c>
      <c r="V116">
        <v>2.8206653440304708E-6</v>
      </c>
      <c r="W116">
        <v>0.28672181728870394</v>
      </c>
      <c r="X116">
        <v>0</v>
      </c>
      <c r="Y116">
        <v>0</v>
      </c>
      <c r="Z116" s="93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93">
        <v>0</v>
      </c>
      <c r="AH116" s="94">
        <v>5.7709999999999997E-2</v>
      </c>
      <c r="AI116" s="95">
        <v>0.51285000000000003</v>
      </c>
      <c r="AJ116" s="96">
        <v>-0.85653999999999997</v>
      </c>
      <c r="AL116" s="92">
        <v>5.7709999999999997E-2</v>
      </c>
      <c r="AM116">
        <v>0.51285000000000003</v>
      </c>
      <c r="AN116">
        <v>-0.85653999999999997</v>
      </c>
      <c r="AO116">
        <v>0</v>
      </c>
      <c r="AP116">
        <v>0</v>
      </c>
      <c r="AQ116" s="93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93">
        <v>0</v>
      </c>
    </row>
    <row r="117" spans="7:49">
      <c r="G117" s="92">
        <v>3.5043021976659998E-3</v>
      </c>
      <c r="H117">
        <v>-2.6069300999965002E-3</v>
      </c>
      <c r="I117">
        <v>-4.8467169386350002E-4</v>
      </c>
      <c r="J117">
        <v>7.5126327204600005E-4</v>
      </c>
      <c r="K117">
        <v>5.9561189735350001E-4</v>
      </c>
      <c r="L117" s="93">
        <v>-5.6975726238649995E-4</v>
      </c>
      <c r="R117" s="93"/>
      <c r="U117" s="92">
        <v>0</v>
      </c>
      <c r="V117">
        <v>0</v>
      </c>
      <c r="W117">
        <v>0</v>
      </c>
      <c r="X117">
        <v>0.422847002887278</v>
      </c>
      <c r="Y117">
        <v>-0.14220637974417202</v>
      </c>
      <c r="Z117" s="93">
        <v>-2.6394144833625992E-2</v>
      </c>
      <c r="AA117">
        <v>0</v>
      </c>
      <c r="AB117">
        <v>0</v>
      </c>
      <c r="AC117">
        <v>0</v>
      </c>
      <c r="AD117">
        <v>0</v>
      </c>
      <c r="AE117">
        <v>0</v>
      </c>
      <c r="AF117" s="93">
        <v>0</v>
      </c>
      <c r="AL117" s="92">
        <v>0</v>
      </c>
      <c r="AM117">
        <v>0</v>
      </c>
      <c r="AN117">
        <v>0</v>
      </c>
      <c r="AO117">
        <f t="array" ref="AO117:AQ119">AH114:AJ116</f>
        <v>-0.82333000000000001</v>
      </c>
      <c r="AP117">
        <v>0.50968000000000002</v>
      </c>
      <c r="AQ117" s="93">
        <v>0.24970000000000001</v>
      </c>
      <c r="AR117">
        <v>0</v>
      </c>
      <c r="AS117">
        <v>0</v>
      </c>
      <c r="AT117">
        <v>0</v>
      </c>
      <c r="AU117">
        <v>0</v>
      </c>
      <c r="AV117">
        <v>0</v>
      </c>
      <c r="AW117" s="93">
        <v>0</v>
      </c>
    </row>
    <row r="118" spans="7:49">
      <c r="G118" s="92">
        <v>3.0943495799859999E-3</v>
      </c>
      <c r="H118">
        <v>-3.6609382318840001E-3</v>
      </c>
      <c r="I118">
        <v>-1.0191884652660001E-3</v>
      </c>
      <c r="J118">
        <v>5.9561189735350001E-4</v>
      </c>
      <c r="K118">
        <v>-1.708931024697E-3</v>
      </c>
      <c r="L118" s="93">
        <v>4.2922714418834997E-3</v>
      </c>
      <c r="R118" s="93"/>
      <c r="U118" s="92">
        <v>0</v>
      </c>
      <c r="V118">
        <v>0</v>
      </c>
      <c r="W118">
        <v>0</v>
      </c>
      <c r="X118">
        <v>-0.142206379744172</v>
      </c>
      <c r="Y118">
        <v>0.31587282537532302</v>
      </c>
      <c r="Z118" s="93">
        <v>-9.966893554540987E-3</v>
      </c>
      <c r="AA118">
        <v>0</v>
      </c>
      <c r="AB118">
        <v>0</v>
      </c>
      <c r="AC118">
        <v>0</v>
      </c>
      <c r="AD118">
        <v>0</v>
      </c>
      <c r="AE118">
        <v>0</v>
      </c>
      <c r="AF118" s="93">
        <v>0</v>
      </c>
      <c r="AH118" s="89">
        <v>0.82333999999999996</v>
      </c>
      <c r="AI118" s="90">
        <v>-0.50946000000000002</v>
      </c>
      <c r="AJ118" s="91">
        <v>0.25012000000000001</v>
      </c>
      <c r="AL118" s="92">
        <v>0</v>
      </c>
      <c r="AM118">
        <v>0</v>
      </c>
      <c r="AN118">
        <v>0</v>
      </c>
      <c r="AO118">
        <v>0.56462000000000001</v>
      </c>
      <c r="AP118">
        <v>0.69081000000000004</v>
      </c>
      <c r="AQ118" s="93">
        <v>0.45165</v>
      </c>
      <c r="AR118">
        <v>0</v>
      </c>
      <c r="AS118">
        <v>0</v>
      </c>
      <c r="AT118">
        <v>0</v>
      </c>
      <c r="AU118">
        <v>0</v>
      </c>
      <c r="AV118">
        <v>0</v>
      </c>
      <c r="AW118" s="93">
        <v>0</v>
      </c>
    </row>
    <row r="119" spans="7:49">
      <c r="G119" s="94">
        <v>1.4886248601470001E-3</v>
      </c>
      <c r="H119" s="95">
        <v>-2.0829999659525002E-3</v>
      </c>
      <c r="I119" s="95">
        <v>5.0160829176350004E-4</v>
      </c>
      <c r="J119" s="95">
        <v>-5.6975726238649995E-4</v>
      </c>
      <c r="K119" s="95">
        <v>4.2922714418834997E-3</v>
      </c>
      <c r="L119" s="96">
        <v>-1.152316533703E-3</v>
      </c>
      <c r="R119" s="93"/>
      <c r="U119" s="94">
        <v>0</v>
      </c>
      <c r="V119" s="95">
        <v>0</v>
      </c>
      <c r="W119" s="95">
        <v>0</v>
      </c>
      <c r="X119" s="95">
        <v>-2.6394144833625996E-2</v>
      </c>
      <c r="Y119" s="95">
        <v>-9.966893554540987E-3</v>
      </c>
      <c r="Z119" s="96">
        <v>0.24321049595583297</v>
      </c>
      <c r="AA119">
        <v>0</v>
      </c>
      <c r="AB119">
        <v>0</v>
      </c>
      <c r="AC119">
        <v>0</v>
      </c>
      <c r="AD119">
        <v>0</v>
      </c>
      <c r="AE119">
        <v>0</v>
      </c>
      <c r="AF119" s="93">
        <v>0</v>
      </c>
      <c r="AH119" s="92">
        <v>-0.56464000000000003</v>
      </c>
      <c r="AI119">
        <v>-0.69064999999999999</v>
      </c>
      <c r="AJ119" s="93">
        <v>0.45186999999999999</v>
      </c>
      <c r="AL119" s="94">
        <v>0</v>
      </c>
      <c r="AM119" s="95">
        <v>0</v>
      </c>
      <c r="AN119" s="95">
        <v>0</v>
      </c>
      <c r="AO119" s="95">
        <v>5.7709999999999997E-2</v>
      </c>
      <c r="AP119" s="95">
        <v>0.51285000000000003</v>
      </c>
      <c r="AQ119" s="96">
        <v>-0.85653999999999997</v>
      </c>
      <c r="AR119">
        <v>0</v>
      </c>
      <c r="AS119">
        <v>0</v>
      </c>
      <c r="AT119">
        <v>0</v>
      </c>
      <c r="AU119">
        <v>0</v>
      </c>
      <c r="AV119">
        <v>0</v>
      </c>
      <c r="AW119" s="93">
        <v>0</v>
      </c>
    </row>
    <row r="120" spans="7:49">
      <c r="G120" s="92"/>
      <c r="R120" s="93"/>
      <c r="U120" s="92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0.28671950156595194</v>
      </c>
      <c r="AB120">
        <v>-2.9888266239799788E-6</v>
      </c>
      <c r="AC120">
        <v>1.0499112959999612E-6</v>
      </c>
      <c r="AD120">
        <v>0</v>
      </c>
      <c r="AE120">
        <v>0</v>
      </c>
      <c r="AF120" s="93">
        <v>0</v>
      </c>
      <c r="AH120" s="94">
        <v>-5.7459999999999997E-2</v>
      </c>
      <c r="AI120" s="95">
        <v>-0.51327</v>
      </c>
      <c r="AJ120" s="96">
        <v>-0.85629999999999995</v>
      </c>
      <c r="AL120" s="9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89">
        <f t="array" ref="AR120:AT122">AH118:AJ120</f>
        <v>0.82333999999999996</v>
      </c>
      <c r="AS120" s="90">
        <v>-0.50946000000000002</v>
      </c>
      <c r="AT120" s="90">
        <v>0.25012000000000001</v>
      </c>
      <c r="AU120" s="90">
        <v>0</v>
      </c>
      <c r="AV120" s="90">
        <v>0</v>
      </c>
      <c r="AW120" s="91">
        <v>0</v>
      </c>
    </row>
    <row r="121" spans="7:49">
      <c r="G121" s="92"/>
      <c r="R121" s="93"/>
      <c r="U121" s="92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-2.9888266240007955E-6</v>
      </c>
      <c r="AB121">
        <v>0.28672064483327997</v>
      </c>
      <c r="AC121">
        <v>-6.1389619199214707E-7</v>
      </c>
      <c r="AD121">
        <v>0</v>
      </c>
      <c r="AE121">
        <v>0</v>
      </c>
      <c r="AF121" s="93">
        <v>0</v>
      </c>
      <c r="AH121" s="94"/>
      <c r="AI121" s="95"/>
      <c r="AJ121" s="96"/>
      <c r="AL121" s="9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92">
        <v>-0.56464000000000003</v>
      </c>
      <c r="AS121">
        <v>-0.69064999999999999</v>
      </c>
      <c r="AT121">
        <v>0.45186999999999999</v>
      </c>
      <c r="AU121">
        <v>0</v>
      </c>
      <c r="AV121">
        <v>0</v>
      </c>
      <c r="AW121" s="93">
        <v>0</v>
      </c>
    </row>
    <row r="122" spans="7:49">
      <c r="G122" s="92"/>
      <c r="R122" s="93"/>
      <c r="U122" s="9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1.0499112959999612E-6</v>
      </c>
      <c r="AB122">
        <v>-6.1389619200602485E-7</v>
      </c>
      <c r="AC122">
        <v>0.28671926441983997</v>
      </c>
      <c r="AD122">
        <v>0</v>
      </c>
      <c r="AE122">
        <v>0</v>
      </c>
      <c r="AF122" s="93">
        <v>0</v>
      </c>
      <c r="AL122" s="9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92">
        <v>-5.7459999999999997E-2</v>
      </c>
      <c r="AS122">
        <v>-0.51327</v>
      </c>
      <c r="AT122">
        <v>-0.85629999999999995</v>
      </c>
      <c r="AU122">
        <v>0</v>
      </c>
      <c r="AV122">
        <v>0</v>
      </c>
      <c r="AW122" s="93">
        <v>0</v>
      </c>
    </row>
    <row r="123" spans="7:49">
      <c r="G123" s="92"/>
      <c r="R123" s="93"/>
      <c r="U123" s="92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0.42286373825331602</v>
      </c>
      <c r="AE123">
        <v>-0.14220276752941799</v>
      </c>
      <c r="AF123" s="93">
        <v>-2.6343142506957996E-2</v>
      </c>
      <c r="AL123" s="9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92">
        <v>0</v>
      </c>
      <c r="AS123">
        <v>0</v>
      </c>
      <c r="AT123">
        <v>0</v>
      </c>
      <c r="AU123">
        <f t="array" ref="AU123:AW125">AH118:AJ120</f>
        <v>0.82333999999999996</v>
      </c>
      <c r="AV123">
        <v>-0.50946000000000002</v>
      </c>
      <c r="AW123" s="93">
        <v>0.25012000000000001</v>
      </c>
    </row>
    <row r="124" spans="7:49">
      <c r="G124" s="92"/>
      <c r="R124" s="93"/>
      <c r="U124" s="92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-0.14220276752941799</v>
      </c>
      <c r="AE124">
        <v>0.31589054647949105</v>
      </c>
      <c r="AF124" s="93">
        <v>-1.0018155761466974E-2</v>
      </c>
      <c r="AL124" s="9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92">
        <v>0</v>
      </c>
      <c r="AS124">
        <v>0</v>
      </c>
      <c r="AT124">
        <v>0</v>
      </c>
      <c r="AU124">
        <v>-0.56464000000000003</v>
      </c>
      <c r="AV124">
        <v>-0.69064999999999999</v>
      </c>
      <c r="AW124" s="93">
        <v>0.45186999999999999</v>
      </c>
    </row>
    <row r="125" spans="7:49">
      <c r="G125" s="94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6"/>
      <c r="U125" s="94">
        <v>0</v>
      </c>
      <c r="V125" s="95">
        <v>0</v>
      </c>
      <c r="W125" s="95">
        <v>0</v>
      </c>
      <c r="X125" s="95">
        <v>0</v>
      </c>
      <c r="Y125" s="95">
        <v>0</v>
      </c>
      <c r="Z125" s="95">
        <v>0</v>
      </c>
      <c r="AA125" s="95">
        <v>0</v>
      </c>
      <c r="AB125" s="95">
        <v>0</v>
      </c>
      <c r="AC125" s="95">
        <v>0</v>
      </c>
      <c r="AD125" s="95">
        <v>-2.6343142506957982E-2</v>
      </c>
      <c r="AE125" s="95">
        <v>-1.0018155761466974E-2</v>
      </c>
      <c r="AF125" s="96">
        <v>0.24317788129874696</v>
      </c>
      <c r="AL125" s="94">
        <v>0</v>
      </c>
      <c r="AM125" s="95">
        <v>0</v>
      </c>
      <c r="AN125" s="95">
        <v>0</v>
      </c>
      <c r="AO125" s="95">
        <v>0</v>
      </c>
      <c r="AP125" s="95">
        <v>0</v>
      </c>
      <c r="AQ125" s="95">
        <v>0</v>
      </c>
      <c r="AR125" s="94">
        <v>0</v>
      </c>
      <c r="AS125" s="95">
        <v>0</v>
      </c>
      <c r="AT125" s="95">
        <v>0</v>
      </c>
      <c r="AU125" s="95">
        <v>-5.7459999999999997E-2</v>
      </c>
      <c r="AV125" s="95">
        <v>-0.51327</v>
      </c>
      <c r="AW125" s="96">
        <v>-0.85629999999999995</v>
      </c>
    </row>
    <row r="127" spans="7:49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89">
        <v>-0.10607381672247899</v>
      </c>
      <c r="H128" s="90">
        <v>-6.7828201941404501E-2</v>
      </c>
      <c r="I128" s="90">
        <v>-8.5882354955996998E-2</v>
      </c>
      <c r="J128" s="90">
        <v>4.6433799376389501E-2</v>
      </c>
      <c r="K128" s="90">
        <v>0.118199535071021</v>
      </c>
      <c r="L128" s="91">
        <v>-0.150194184069878</v>
      </c>
      <c r="M128" s="90"/>
      <c r="N128" s="90"/>
      <c r="O128" s="90"/>
      <c r="P128" s="90"/>
      <c r="Q128" s="90"/>
      <c r="R128" s="91"/>
      <c r="U128" s="89">
        <f t="array" ref="U128:AF139">MMULT(MMULT(AL128:AW139,AY2:BJ13),TRANSPOSE(AL128:AW139))</f>
        <v>0.28671850403839994</v>
      </c>
      <c r="V128" s="90">
        <v>-9.3209804801624996E-7</v>
      </c>
      <c r="W128" s="90">
        <v>1.1859599359995143E-6</v>
      </c>
      <c r="X128" s="90">
        <v>0</v>
      </c>
      <c r="Y128" s="90">
        <v>0</v>
      </c>
      <c r="Z128" s="91">
        <v>0</v>
      </c>
      <c r="AA128" s="90">
        <v>0</v>
      </c>
      <c r="AB128" s="90">
        <v>0</v>
      </c>
      <c r="AC128" s="90">
        <v>0</v>
      </c>
      <c r="AD128" s="90">
        <v>0</v>
      </c>
      <c r="AE128" s="90">
        <v>0</v>
      </c>
      <c r="AF128" s="91">
        <v>0</v>
      </c>
      <c r="AH128" s="81">
        <v>-0.82413999999999998</v>
      </c>
      <c r="AI128" s="82">
        <v>0.50897999999999999</v>
      </c>
      <c r="AJ128" s="83">
        <v>0.24845</v>
      </c>
      <c r="AL128" s="89">
        <f t="array" ref="AL128:AN130">AH128:AJ130</f>
        <v>-0.82413999999999998</v>
      </c>
      <c r="AM128" s="90">
        <v>0.50897999999999999</v>
      </c>
      <c r="AN128" s="90">
        <v>0.24845</v>
      </c>
      <c r="AO128" s="90">
        <v>0</v>
      </c>
      <c r="AP128" s="90">
        <v>0</v>
      </c>
      <c r="AQ128" s="91">
        <v>0</v>
      </c>
      <c r="AR128" s="90">
        <v>0</v>
      </c>
      <c r="AS128" s="90">
        <v>0</v>
      </c>
      <c r="AT128" s="90">
        <v>0</v>
      </c>
      <c r="AU128" s="90">
        <v>0</v>
      </c>
      <c r="AV128" s="90">
        <v>0</v>
      </c>
      <c r="AW128" s="91">
        <v>0</v>
      </c>
    </row>
    <row r="129" spans="7:49">
      <c r="G129" s="92">
        <v>-6.7828201941404501E-2</v>
      </c>
      <c r="H129">
        <v>-0.23033650936071801</v>
      </c>
      <c r="I129">
        <v>-0.28700679710018201</v>
      </c>
      <c r="J129">
        <v>0.23992491331127799</v>
      </c>
      <c r="K129">
        <v>0.18428301475235701</v>
      </c>
      <c r="L129" s="93">
        <v>-0.16495222978799401</v>
      </c>
      <c r="R129" s="93"/>
      <c r="U129" s="92">
        <v>-9.3209804799543328E-7</v>
      </c>
      <c r="V129">
        <v>0.28671855315353595</v>
      </c>
      <c r="W129">
        <v>1.1244584960101722E-6</v>
      </c>
      <c r="X129">
        <v>0</v>
      </c>
      <c r="Y129">
        <v>0</v>
      </c>
      <c r="Z129" s="93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93">
        <v>0</v>
      </c>
      <c r="AH129" s="84">
        <v>0.56359000000000004</v>
      </c>
      <c r="AI129" s="14">
        <v>0.69343999999999995</v>
      </c>
      <c r="AJ129" s="85">
        <v>0.44889000000000001</v>
      </c>
      <c r="AL129" s="92">
        <v>0.56359000000000004</v>
      </c>
      <c r="AM129">
        <v>0.69343999999999995</v>
      </c>
      <c r="AN129">
        <v>0.44889000000000001</v>
      </c>
      <c r="AO129">
        <v>0</v>
      </c>
      <c r="AP129">
        <v>0</v>
      </c>
      <c r="AQ129" s="93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93">
        <v>0</v>
      </c>
    </row>
    <row r="130" spans="7:49">
      <c r="G130" s="92">
        <v>-8.5882354955996998E-2</v>
      </c>
      <c r="H130">
        <v>-0.28700679710018201</v>
      </c>
      <c r="I130">
        <v>-0.35653202038750198</v>
      </c>
      <c r="J130">
        <v>0.27878411793991098</v>
      </c>
      <c r="K130">
        <v>0.217354410925932</v>
      </c>
      <c r="L130" s="93">
        <v>-0.19861067662717299</v>
      </c>
      <c r="R130" s="93"/>
      <c r="U130" s="92">
        <v>1.1859599360064532E-6</v>
      </c>
      <c r="V130">
        <v>1.1244584959962944E-6</v>
      </c>
      <c r="W130">
        <v>0.28672046993407996</v>
      </c>
      <c r="X130">
        <v>0</v>
      </c>
      <c r="Y130">
        <v>0</v>
      </c>
      <c r="Z130" s="93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93">
        <v>0</v>
      </c>
      <c r="AH130" s="73">
        <v>5.6189999999999997E-2</v>
      </c>
      <c r="AI130" s="86">
        <v>0.50997999999999999</v>
      </c>
      <c r="AJ130" s="87">
        <v>-0.85834999999999995</v>
      </c>
      <c r="AL130" s="92">
        <v>5.6189999999999997E-2</v>
      </c>
      <c r="AM130">
        <v>0.50997999999999999</v>
      </c>
      <c r="AN130">
        <v>-0.85834999999999995</v>
      </c>
      <c r="AO130">
        <v>0</v>
      </c>
      <c r="AP130">
        <v>0</v>
      </c>
      <c r="AQ130" s="93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93">
        <v>0</v>
      </c>
    </row>
    <row r="131" spans="7:49">
      <c r="G131" s="92">
        <v>-4.6433799376389501E-2</v>
      </c>
      <c r="H131">
        <v>-0.23992491331127799</v>
      </c>
      <c r="I131">
        <v>-0.27878411793991098</v>
      </c>
      <c r="J131">
        <v>0.18755950175161901</v>
      </c>
      <c r="K131">
        <v>0.15372438073627301</v>
      </c>
      <c r="L131" s="93">
        <v>-0.122241997174711</v>
      </c>
      <c r="R131" s="93"/>
      <c r="U131" s="92">
        <v>0</v>
      </c>
      <c r="V131">
        <v>0</v>
      </c>
      <c r="W131">
        <v>0</v>
      </c>
      <c r="X131">
        <v>0.423239228331732</v>
      </c>
      <c r="Y131">
        <v>-0.14214814649393204</v>
      </c>
      <c r="Z131" s="93">
        <v>-2.5975718155831995E-2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93">
        <v>0</v>
      </c>
      <c r="AH131" s="14"/>
      <c r="AI131" s="14"/>
      <c r="AJ131" s="14"/>
      <c r="AL131" s="92">
        <v>0</v>
      </c>
      <c r="AM131">
        <v>0</v>
      </c>
      <c r="AN131">
        <v>0</v>
      </c>
      <c r="AO131">
        <f t="array" ref="AO131:AQ133">AH128:AJ130</f>
        <v>-0.82413999999999998</v>
      </c>
      <c r="AP131">
        <v>0.50897999999999999</v>
      </c>
      <c r="AQ131" s="93">
        <v>0.24845</v>
      </c>
      <c r="AR131">
        <v>0</v>
      </c>
      <c r="AS131">
        <v>0</v>
      </c>
      <c r="AT131">
        <v>0</v>
      </c>
      <c r="AU131">
        <v>0</v>
      </c>
      <c r="AV131">
        <v>0</v>
      </c>
      <c r="AW131" s="93">
        <v>0</v>
      </c>
    </row>
    <row r="132" spans="7:49">
      <c r="G132" s="92">
        <v>-0.118199535071021</v>
      </c>
      <c r="H132">
        <v>-0.18428301475235601</v>
      </c>
      <c r="I132">
        <v>-0.217354410925932</v>
      </c>
      <c r="J132">
        <v>0.15372438073627301</v>
      </c>
      <c r="K132">
        <v>4.4320195364669003E-2</v>
      </c>
      <c r="L132" s="93">
        <v>-0.110710443963637</v>
      </c>
      <c r="R132" s="93"/>
      <c r="U132" s="92">
        <v>0</v>
      </c>
      <c r="V132">
        <v>0</v>
      </c>
      <c r="W132">
        <v>0</v>
      </c>
      <c r="X132">
        <v>-0.14214814649393204</v>
      </c>
      <c r="Y132">
        <v>0.31537033266359799</v>
      </c>
      <c r="Z132" s="93">
        <v>-1.0178403172217992E-2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93">
        <v>0</v>
      </c>
      <c r="AH132" s="81">
        <v>-0.82423000000000002</v>
      </c>
      <c r="AI132" s="82">
        <v>0.50917000000000001</v>
      </c>
      <c r="AJ132" s="83">
        <v>0.24776999999999999</v>
      </c>
      <c r="AL132" s="92">
        <v>0</v>
      </c>
      <c r="AM132">
        <v>0</v>
      </c>
      <c r="AN132">
        <v>0</v>
      </c>
      <c r="AO132">
        <v>0.56359000000000004</v>
      </c>
      <c r="AP132">
        <v>0.69343999999999995</v>
      </c>
      <c r="AQ132" s="93">
        <v>0.44889000000000001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93">
        <v>0</v>
      </c>
    </row>
    <row r="133" spans="7:49">
      <c r="G133" s="94">
        <v>0.150194184069878</v>
      </c>
      <c r="H133" s="95">
        <v>0.16495222978799401</v>
      </c>
      <c r="I133" s="95">
        <v>0.19861067662717199</v>
      </c>
      <c r="J133" s="95">
        <v>-0.122241997174711</v>
      </c>
      <c r="K133" s="95">
        <v>-0.110710443963637</v>
      </c>
      <c r="L133" s="96">
        <v>0.17339826943605599</v>
      </c>
      <c r="R133" s="93"/>
      <c r="U133" s="94">
        <v>0</v>
      </c>
      <c r="V133" s="95">
        <v>0</v>
      </c>
      <c r="W133" s="95">
        <v>0</v>
      </c>
      <c r="X133" s="95">
        <v>-2.5975718155832002E-2</v>
      </c>
      <c r="Y133" s="95">
        <v>-1.0178403172217992E-2</v>
      </c>
      <c r="Z133" s="96">
        <v>0.24331766759076198</v>
      </c>
      <c r="AA133">
        <v>0</v>
      </c>
      <c r="AB133">
        <v>0</v>
      </c>
      <c r="AC133">
        <v>0</v>
      </c>
      <c r="AD133">
        <v>0</v>
      </c>
      <c r="AE133">
        <v>0</v>
      </c>
      <c r="AF133" s="93">
        <v>0</v>
      </c>
      <c r="AH133" s="84">
        <v>0.56345000000000001</v>
      </c>
      <c r="AI133" s="14">
        <v>0.69399</v>
      </c>
      <c r="AJ133" s="85">
        <v>0.44823000000000002</v>
      </c>
      <c r="AL133" s="94">
        <v>0</v>
      </c>
      <c r="AM133" s="95">
        <v>0</v>
      </c>
      <c r="AN133" s="95">
        <v>0</v>
      </c>
      <c r="AO133" s="95">
        <v>5.6189999999999997E-2</v>
      </c>
      <c r="AP133" s="95">
        <v>0.50997999999999999</v>
      </c>
      <c r="AQ133" s="96">
        <v>-0.85834999999999995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93">
        <v>0</v>
      </c>
    </row>
    <row r="134" spans="7:49">
      <c r="G134" s="92"/>
      <c r="R134" s="93"/>
      <c r="U134" s="92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0.28671975763558399</v>
      </c>
      <c r="AB134">
        <v>1.2735815679912332E-6</v>
      </c>
      <c r="AC134">
        <v>-5.3077606401719102E-7</v>
      </c>
      <c r="AD134">
        <v>0</v>
      </c>
      <c r="AE134">
        <v>0</v>
      </c>
      <c r="AF134" s="93">
        <v>0</v>
      </c>
      <c r="AH134" s="73">
        <v>5.6279999999999997E-2</v>
      </c>
      <c r="AI134" s="86">
        <v>0.50905</v>
      </c>
      <c r="AJ134" s="87">
        <v>-0.85889000000000004</v>
      </c>
      <c r="AL134" s="9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89">
        <f t="array" ref="AR134:AT136">AH132:AJ134</f>
        <v>-0.82423000000000002</v>
      </c>
      <c r="AS134" s="90">
        <v>0.50917000000000001</v>
      </c>
      <c r="AT134" s="90">
        <v>0.24776999999999999</v>
      </c>
      <c r="AU134" s="90">
        <v>0</v>
      </c>
      <c r="AV134" s="90">
        <v>0</v>
      </c>
      <c r="AW134" s="91">
        <v>0</v>
      </c>
    </row>
    <row r="135" spans="7:49">
      <c r="G135" s="92"/>
      <c r="R135" s="93"/>
      <c r="U135" s="92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1.273581568005111E-6</v>
      </c>
      <c r="AB135">
        <v>0.28672233834495997</v>
      </c>
      <c r="AC135">
        <v>1.8094325759943075E-6</v>
      </c>
      <c r="AD135">
        <v>0</v>
      </c>
      <c r="AE135">
        <v>0</v>
      </c>
      <c r="AF135" s="93">
        <v>0</v>
      </c>
      <c r="AH135" s="73"/>
      <c r="AI135" s="86"/>
      <c r="AJ135" s="87"/>
      <c r="AL135" s="9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92">
        <v>0.56345000000000001</v>
      </c>
      <c r="AS135">
        <v>0.69399</v>
      </c>
      <c r="AT135">
        <v>0.44823000000000002</v>
      </c>
      <c r="AU135">
        <v>0</v>
      </c>
      <c r="AV135">
        <v>0</v>
      </c>
      <c r="AW135" s="93">
        <v>0</v>
      </c>
    </row>
    <row r="136" spans="7:49">
      <c r="G136" s="92"/>
      <c r="R136" s="93"/>
      <c r="U136" s="92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-5.3077606400331323E-7</v>
      </c>
      <c r="AB136">
        <v>1.8094325759943075E-6</v>
      </c>
      <c r="AC136">
        <v>0.28671752646656001</v>
      </c>
      <c r="AD136">
        <v>0</v>
      </c>
      <c r="AE136">
        <v>0</v>
      </c>
      <c r="AF136" s="93">
        <v>0</v>
      </c>
      <c r="AL136" s="9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92">
        <v>5.6279999999999997E-2</v>
      </c>
      <c r="AS136">
        <v>0.50905</v>
      </c>
      <c r="AT136">
        <v>-0.85889000000000004</v>
      </c>
      <c r="AU136">
        <v>0</v>
      </c>
      <c r="AV136">
        <v>0</v>
      </c>
      <c r="AW136" s="93">
        <v>0</v>
      </c>
    </row>
    <row r="137" spans="7:49">
      <c r="G137" s="92"/>
      <c r="R137" s="93"/>
      <c r="U137" s="92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0.42326964186789701</v>
      </c>
      <c r="AE137">
        <v>-0.14215063469096903</v>
      </c>
      <c r="AF137" s="93">
        <v>-2.5978519318640994E-2</v>
      </c>
      <c r="AL137" s="9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92">
        <v>0</v>
      </c>
      <c r="AS137">
        <v>0</v>
      </c>
      <c r="AT137">
        <v>0</v>
      </c>
      <c r="AU137">
        <f t="array" ref="AU137:AW139">AH132:AJ134</f>
        <v>-0.82423000000000002</v>
      </c>
      <c r="AV137">
        <v>0.50917000000000001</v>
      </c>
      <c r="AW137" s="93">
        <v>0.24776999999999999</v>
      </c>
    </row>
    <row r="138" spans="7:49">
      <c r="G138" s="92"/>
      <c r="R138" s="93"/>
      <c r="U138" s="92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-0.14215063469096903</v>
      </c>
      <c r="AE138">
        <v>0.31529158799356904</v>
      </c>
      <c r="AF138" s="93">
        <v>-1.0147193627307011E-2</v>
      </c>
      <c r="AL138" s="9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92">
        <v>0</v>
      </c>
      <c r="AS138">
        <v>0</v>
      </c>
      <c r="AT138">
        <v>0</v>
      </c>
      <c r="AU138">
        <v>0.56345000000000001</v>
      </c>
      <c r="AV138">
        <v>0.69399</v>
      </c>
      <c r="AW138" s="93">
        <v>0.44823000000000002</v>
      </c>
    </row>
    <row r="139" spans="7:49">
      <c r="G139" s="94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6"/>
      <c r="U139" s="94">
        <v>0</v>
      </c>
      <c r="V139" s="95">
        <v>0</v>
      </c>
      <c r="W139" s="95">
        <v>0</v>
      </c>
      <c r="X139" s="95">
        <v>0</v>
      </c>
      <c r="Y139" s="95">
        <v>0</v>
      </c>
      <c r="Z139" s="95">
        <v>0</v>
      </c>
      <c r="AA139" s="95">
        <v>0</v>
      </c>
      <c r="AB139" s="95">
        <v>0</v>
      </c>
      <c r="AC139" s="95">
        <v>0</v>
      </c>
      <c r="AD139" s="95">
        <v>-2.5978519318641004E-2</v>
      </c>
      <c r="AE139" s="95">
        <v>-1.0147193627307011E-2</v>
      </c>
      <c r="AF139" s="96">
        <v>0.24336758937785904</v>
      </c>
      <c r="AL139" s="94">
        <v>0</v>
      </c>
      <c r="AM139" s="95">
        <v>0</v>
      </c>
      <c r="AN139" s="95">
        <v>0</v>
      </c>
      <c r="AO139" s="95">
        <v>0</v>
      </c>
      <c r="AP139" s="95">
        <v>0</v>
      </c>
      <c r="AQ139" s="95">
        <v>0</v>
      </c>
      <c r="AR139" s="94">
        <v>0</v>
      </c>
      <c r="AS139" s="95">
        <v>0</v>
      </c>
      <c r="AT139" s="95">
        <v>0</v>
      </c>
      <c r="AU139" s="95">
        <v>5.6279999999999997E-2</v>
      </c>
      <c r="AV139" s="95">
        <v>0.50905</v>
      </c>
      <c r="AW139" s="96">
        <v>-0.85889000000000004</v>
      </c>
    </row>
    <row r="141" spans="7:49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89">
        <v>-0.11692700904155</v>
      </c>
      <c r="H142" s="90">
        <v>-0.116588248897872</v>
      </c>
      <c r="I142" s="90">
        <v>1.7837238668383E-2</v>
      </c>
      <c r="J142" s="90">
        <v>-3.7488605737700499E-2</v>
      </c>
      <c r="K142" s="90">
        <v>-1.3851539541748999E-2</v>
      </c>
      <c r="L142" s="91">
        <v>-0.15654514900802499</v>
      </c>
      <c r="M142" s="90"/>
      <c r="N142" s="90"/>
      <c r="O142" s="90"/>
      <c r="P142" s="90"/>
      <c r="Q142" s="90"/>
      <c r="R142" s="91"/>
      <c r="U142" s="89">
        <f t="array" ref="U142:AF153">MMULT(MMULT(AL142:AW153,AY2:BJ13),TRANSPOSE(AL142:AW153))</f>
        <v>0.28672126036377599</v>
      </c>
      <c r="V142" s="90">
        <v>-1.4983987200317683E-7</v>
      </c>
      <c r="W142" s="90">
        <v>1.6291430400550144E-7</v>
      </c>
      <c r="X142" s="90">
        <v>0</v>
      </c>
      <c r="Y142" s="90">
        <v>0</v>
      </c>
      <c r="Z142" s="91">
        <v>0</v>
      </c>
      <c r="AA142" s="90">
        <v>0</v>
      </c>
      <c r="AB142" s="90">
        <v>0</v>
      </c>
      <c r="AC142" s="90">
        <v>0</v>
      </c>
      <c r="AD142" s="90">
        <v>0</v>
      </c>
      <c r="AE142" s="90">
        <v>0</v>
      </c>
      <c r="AF142" s="91">
        <v>0</v>
      </c>
      <c r="AH142" s="81">
        <v>-0.82349000000000006</v>
      </c>
      <c r="AI142" s="82">
        <v>0.50941000000000003</v>
      </c>
      <c r="AJ142" s="83">
        <v>0.24973999999999999</v>
      </c>
      <c r="AL142" s="89">
        <f t="array" ref="AL142:AN144">AH142:AJ144</f>
        <v>-0.82349000000000006</v>
      </c>
      <c r="AM142" s="90">
        <v>0.50941000000000003</v>
      </c>
      <c r="AN142" s="90">
        <v>0.24973999999999999</v>
      </c>
      <c r="AO142" s="90">
        <v>0</v>
      </c>
      <c r="AP142" s="90">
        <v>0</v>
      </c>
      <c r="AQ142" s="91">
        <v>0</v>
      </c>
      <c r="AR142" s="90">
        <v>0</v>
      </c>
      <c r="AS142" s="90">
        <v>0</v>
      </c>
      <c r="AT142" s="90">
        <v>0</v>
      </c>
      <c r="AU142" s="90">
        <v>0</v>
      </c>
      <c r="AV142" s="90">
        <v>0</v>
      </c>
      <c r="AW142" s="91">
        <v>0</v>
      </c>
    </row>
    <row r="143" spans="7:49">
      <c r="G143" s="92">
        <v>-0.116588248897872</v>
      </c>
      <c r="H143">
        <v>-0.28502867794895398</v>
      </c>
      <c r="I143">
        <v>0.102731720658709</v>
      </c>
      <c r="J143">
        <v>-0.24643607480310301</v>
      </c>
      <c r="K143">
        <v>-1.2461108669691001E-2</v>
      </c>
      <c r="L143" s="93">
        <v>-0.204642126392695</v>
      </c>
      <c r="R143" s="93"/>
      <c r="U143" s="92">
        <v>-1.4983987197542126E-7</v>
      </c>
      <c r="V143">
        <v>0.28671851203788801</v>
      </c>
      <c r="W143">
        <v>2.336768000071876E-7</v>
      </c>
      <c r="X143">
        <v>0</v>
      </c>
      <c r="Y143">
        <v>0</v>
      </c>
      <c r="Z143" s="9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93">
        <v>0</v>
      </c>
      <c r="AH143" s="84">
        <v>0.56462000000000001</v>
      </c>
      <c r="AI143" s="14">
        <v>0.69288000000000005</v>
      </c>
      <c r="AJ143" s="85">
        <v>0.44846000000000003</v>
      </c>
      <c r="AL143" s="92">
        <v>0.56462000000000001</v>
      </c>
      <c r="AM143">
        <v>0.69288000000000005</v>
      </c>
      <c r="AN143">
        <v>0.44846000000000003</v>
      </c>
      <c r="AO143">
        <v>0</v>
      </c>
      <c r="AP143">
        <v>0</v>
      </c>
      <c r="AQ143" s="9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93">
        <v>0</v>
      </c>
    </row>
    <row r="144" spans="7:49">
      <c r="G144" s="92">
        <v>1.7837238668383E-2</v>
      </c>
      <c r="H144">
        <v>0.102731720658709</v>
      </c>
      <c r="I144">
        <v>-6.2903509037562005E-2</v>
      </c>
      <c r="J144">
        <v>0.126469545743328</v>
      </c>
      <c r="K144">
        <v>-4.3901274089500003E-3</v>
      </c>
      <c r="L144" s="93">
        <v>3.2959250845183502E-2</v>
      </c>
      <c r="R144" s="93"/>
      <c r="U144" s="92">
        <v>1.6291430400550144E-7</v>
      </c>
      <c r="V144">
        <v>2.3367680002106539E-7</v>
      </c>
      <c r="W144">
        <v>0.28671822354022397</v>
      </c>
      <c r="X144">
        <v>0</v>
      </c>
      <c r="Y144">
        <v>0</v>
      </c>
      <c r="Z144" s="93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93">
        <v>0</v>
      </c>
      <c r="AH144" s="73">
        <v>5.5410000000000001E-2</v>
      </c>
      <c r="AI144" s="86">
        <v>0.51031000000000004</v>
      </c>
      <c r="AJ144" s="87">
        <v>-0.85819999999999996</v>
      </c>
      <c r="AL144" s="92">
        <v>5.5410000000000001E-2</v>
      </c>
      <c r="AM144">
        <v>0.51031000000000004</v>
      </c>
      <c r="AN144">
        <v>-0.85819999999999996</v>
      </c>
      <c r="AO144">
        <v>0</v>
      </c>
      <c r="AP144">
        <v>0</v>
      </c>
      <c r="AQ144" s="93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93">
        <v>0</v>
      </c>
    </row>
    <row r="145" spans="7:49">
      <c r="G145" s="92">
        <v>3.7488605737700499E-2</v>
      </c>
      <c r="H145">
        <v>0.24643607480310301</v>
      </c>
      <c r="I145">
        <v>-0.126469545743328</v>
      </c>
      <c r="J145">
        <v>0.296040308334314</v>
      </c>
      <c r="K145">
        <v>-7.9669999521430092E-3</v>
      </c>
      <c r="L145" s="93">
        <v>9.6488721697971E-2</v>
      </c>
      <c r="R145" s="93"/>
      <c r="U145" s="92">
        <v>0</v>
      </c>
      <c r="V145">
        <v>0</v>
      </c>
      <c r="W145">
        <v>0</v>
      </c>
      <c r="X145">
        <v>0.42293371306599309</v>
      </c>
      <c r="Y145">
        <v>-0.14227633077753199</v>
      </c>
      <c r="Z145" s="93">
        <v>-2.5816399413772985E-2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93">
        <v>0</v>
      </c>
      <c r="AH145" s="14"/>
      <c r="AI145" s="14"/>
      <c r="AJ145" s="14"/>
      <c r="AL145" s="92">
        <v>0</v>
      </c>
      <c r="AM145">
        <v>0</v>
      </c>
      <c r="AN145">
        <v>0</v>
      </c>
      <c r="AO145">
        <f t="array" ref="AO145:AQ147">AH142:AJ144</f>
        <v>-0.82349000000000006</v>
      </c>
      <c r="AP145">
        <v>0.50941000000000003</v>
      </c>
      <c r="AQ145" s="93">
        <v>0.24973999999999999</v>
      </c>
      <c r="AR145">
        <v>0</v>
      </c>
      <c r="AS145">
        <v>0</v>
      </c>
      <c r="AT145">
        <v>0</v>
      </c>
      <c r="AU145">
        <v>0</v>
      </c>
      <c r="AV145">
        <v>0</v>
      </c>
      <c r="AW145" s="93">
        <v>0</v>
      </c>
    </row>
    <row r="146" spans="7:49">
      <c r="G146" s="92">
        <v>1.3851539541748999E-2</v>
      </c>
      <c r="H146">
        <v>1.2461108669691001E-2</v>
      </c>
      <c r="I146">
        <v>4.3901274089500099E-3</v>
      </c>
      <c r="J146">
        <v>-7.9669999521430196E-3</v>
      </c>
      <c r="K146">
        <v>-1.7045647335444E-2</v>
      </c>
      <c r="L146" s="93">
        <v>-2.8108523394280001E-2</v>
      </c>
      <c r="R146" s="93"/>
      <c r="U146" s="92">
        <v>0</v>
      </c>
      <c r="V146">
        <v>0</v>
      </c>
      <c r="W146">
        <v>0</v>
      </c>
      <c r="X146">
        <v>-0.14227633077753199</v>
      </c>
      <c r="Y146">
        <v>0.31572031583474403</v>
      </c>
      <c r="Z146" s="93">
        <v>-1.0277978853955996E-2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93">
        <v>0</v>
      </c>
      <c r="AH146" s="81">
        <v>-0.82347000000000004</v>
      </c>
      <c r="AI146" s="82">
        <v>0.50944999999999996</v>
      </c>
      <c r="AJ146" s="83">
        <v>0.24972</v>
      </c>
      <c r="AL146" s="92">
        <v>0</v>
      </c>
      <c r="AM146">
        <v>0</v>
      </c>
      <c r="AN146">
        <v>0</v>
      </c>
      <c r="AO146">
        <v>0.56462000000000001</v>
      </c>
      <c r="AP146">
        <v>0.69288000000000005</v>
      </c>
      <c r="AQ146" s="93">
        <v>0.44846000000000003</v>
      </c>
      <c r="AR146">
        <v>0</v>
      </c>
      <c r="AS146">
        <v>0</v>
      </c>
      <c r="AT146">
        <v>0</v>
      </c>
      <c r="AU146">
        <v>0</v>
      </c>
      <c r="AV146">
        <v>0</v>
      </c>
      <c r="AW146" s="93">
        <v>0</v>
      </c>
    </row>
    <row r="147" spans="7:49">
      <c r="G147" s="94">
        <v>0.15654514900802499</v>
      </c>
      <c r="H147" s="95">
        <v>0.204642126392695</v>
      </c>
      <c r="I147" s="95">
        <v>-3.2959250845183502E-2</v>
      </c>
      <c r="J147" s="95">
        <v>9.6488721697971E-2</v>
      </c>
      <c r="K147" s="95">
        <v>-2.8108523394280001E-2</v>
      </c>
      <c r="L147" s="96">
        <v>0.10106554477497399</v>
      </c>
      <c r="R147" s="93"/>
      <c r="U147" s="94">
        <v>0</v>
      </c>
      <c r="V147" s="95">
        <v>0</v>
      </c>
      <c r="W147" s="95">
        <v>0</v>
      </c>
      <c r="X147" s="95">
        <v>-2.5816399413772988E-2</v>
      </c>
      <c r="Y147" s="95">
        <v>-1.0277978853955982E-2</v>
      </c>
      <c r="Z147" s="96">
        <v>0.243274787076737</v>
      </c>
      <c r="AA147">
        <v>0</v>
      </c>
      <c r="AB147">
        <v>0</v>
      </c>
      <c r="AC147">
        <v>0</v>
      </c>
      <c r="AD147">
        <v>0</v>
      </c>
      <c r="AE147">
        <v>0</v>
      </c>
      <c r="AF147" s="93">
        <v>0</v>
      </c>
      <c r="AH147" s="84">
        <v>0.56466000000000005</v>
      </c>
      <c r="AI147" s="14">
        <v>0.69299999999999995</v>
      </c>
      <c r="AJ147" s="85">
        <v>0.44823000000000002</v>
      </c>
      <c r="AL147" s="94">
        <v>0</v>
      </c>
      <c r="AM147" s="95">
        <v>0</v>
      </c>
      <c r="AN147" s="95">
        <v>0</v>
      </c>
      <c r="AO147" s="95">
        <v>5.5410000000000001E-2</v>
      </c>
      <c r="AP147" s="95">
        <v>0.51031000000000004</v>
      </c>
      <c r="AQ147" s="96">
        <v>-0.85819999999999996</v>
      </c>
      <c r="AR147">
        <v>0</v>
      </c>
      <c r="AS147">
        <v>0</v>
      </c>
      <c r="AT147">
        <v>0</v>
      </c>
      <c r="AU147">
        <v>0</v>
      </c>
      <c r="AV147">
        <v>0</v>
      </c>
      <c r="AW147" s="93">
        <v>0</v>
      </c>
    </row>
    <row r="148" spans="7:49">
      <c r="G148" s="92"/>
      <c r="R148" s="93"/>
      <c r="U148" s="92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0.28672063703449602</v>
      </c>
      <c r="AB148">
        <v>7.896268796464545E-8</v>
      </c>
      <c r="AC148">
        <v>-1.2957163520108117E-6</v>
      </c>
      <c r="AD148">
        <v>0</v>
      </c>
      <c r="AE148">
        <v>0</v>
      </c>
      <c r="AF148" s="93">
        <v>0</v>
      </c>
      <c r="AH148" s="73">
        <v>5.5300000000000002E-2</v>
      </c>
      <c r="AI148" s="86">
        <v>0.51010999999999995</v>
      </c>
      <c r="AJ148" s="87">
        <v>-0.85833000000000004</v>
      </c>
      <c r="AL148" s="9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89">
        <f t="array" ref="AR148:AT150">AH146:AJ148</f>
        <v>-0.82347000000000004</v>
      </c>
      <c r="AS148" s="90">
        <v>0.50944999999999996</v>
      </c>
      <c r="AT148" s="90">
        <v>0.24972</v>
      </c>
      <c r="AU148" s="90">
        <v>0</v>
      </c>
      <c r="AV148" s="90">
        <v>0</v>
      </c>
      <c r="AW148" s="91">
        <v>0</v>
      </c>
    </row>
    <row r="149" spans="7:49">
      <c r="G149" s="92"/>
      <c r="R149" s="93"/>
      <c r="U149" s="92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7.896268796464545E-8</v>
      </c>
      <c r="AB149">
        <v>0.28672001390592</v>
      </c>
      <c r="AC149">
        <v>7.6614451197110078E-7</v>
      </c>
      <c r="AD149">
        <v>0</v>
      </c>
      <c r="AE149">
        <v>0</v>
      </c>
      <c r="AF149" s="93">
        <v>0</v>
      </c>
      <c r="AH149" s="94"/>
      <c r="AI149" s="95"/>
      <c r="AJ149" s="96"/>
      <c r="AL149" s="9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92">
        <v>0.56466000000000005</v>
      </c>
      <c r="AS149">
        <v>0.69299999999999995</v>
      </c>
      <c r="AT149">
        <v>0.44823000000000002</v>
      </c>
      <c r="AU149">
        <v>0</v>
      </c>
      <c r="AV149">
        <v>0</v>
      </c>
      <c r="AW149" s="93">
        <v>0</v>
      </c>
    </row>
    <row r="150" spans="7:49">
      <c r="G150" s="92"/>
      <c r="R150" s="93"/>
      <c r="U150" s="92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-1.2957163520246895E-6</v>
      </c>
      <c r="AB150">
        <v>7.6614451198497857E-7</v>
      </c>
      <c r="AC150">
        <v>0.28672019812351995</v>
      </c>
      <c r="AD150">
        <v>0</v>
      </c>
      <c r="AE150">
        <v>0</v>
      </c>
      <c r="AF150" s="93">
        <v>0</v>
      </c>
      <c r="AL150" s="9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92">
        <v>5.5300000000000002E-2</v>
      </c>
      <c r="AS150">
        <v>0.51010999999999995</v>
      </c>
      <c r="AT150">
        <v>-0.85833000000000004</v>
      </c>
      <c r="AU150">
        <v>0</v>
      </c>
      <c r="AV150">
        <v>0</v>
      </c>
      <c r="AW150" s="93">
        <v>0</v>
      </c>
    </row>
    <row r="151" spans="7:49">
      <c r="G151" s="92"/>
      <c r="R151" s="93"/>
      <c r="U151" s="92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0.42292224828161706</v>
      </c>
      <c r="AE151">
        <v>-0.14228655995944806</v>
      </c>
      <c r="AF151" s="93">
        <v>-2.5789021025211002E-2</v>
      </c>
      <c r="AL151" s="9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92">
        <v>0</v>
      </c>
      <c r="AS151">
        <v>0</v>
      </c>
      <c r="AT151">
        <v>0</v>
      </c>
      <c r="AU151">
        <f t="array" ref="AU151:AW153">AH146:AJ148</f>
        <v>-0.82347000000000004</v>
      </c>
      <c r="AV151">
        <v>0.50944999999999996</v>
      </c>
      <c r="AW151" s="93">
        <v>0.24972</v>
      </c>
    </row>
    <row r="152" spans="7:49">
      <c r="G152" s="92"/>
      <c r="R152" s="93"/>
      <c r="U152" s="9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-0.14228655995944803</v>
      </c>
      <c r="AE152">
        <v>0.31572492653829604</v>
      </c>
      <c r="AF152" s="93">
        <v>-1.0289369065284021E-2</v>
      </c>
      <c r="AL152" s="9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92">
        <v>0</v>
      </c>
      <c r="AS152">
        <v>0</v>
      </c>
      <c r="AT152">
        <v>0</v>
      </c>
      <c r="AU152">
        <v>0.56466000000000005</v>
      </c>
      <c r="AV152">
        <v>0.69299999999999995</v>
      </c>
      <c r="AW152" s="93">
        <v>0.44823000000000002</v>
      </c>
    </row>
    <row r="153" spans="7:49">
      <c r="G153" s="94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6"/>
      <c r="U153" s="94">
        <v>0</v>
      </c>
      <c r="V153" s="95">
        <v>0</v>
      </c>
      <c r="W153" s="95">
        <v>0</v>
      </c>
      <c r="X153" s="95">
        <v>0</v>
      </c>
      <c r="Y153" s="95">
        <v>0</v>
      </c>
      <c r="Z153" s="95">
        <v>0</v>
      </c>
      <c r="AA153" s="95">
        <v>0</v>
      </c>
      <c r="AB153" s="95">
        <v>0</v>
      </c>
      <c r="AC153" s="95">
        <v>0</v>
      </c>
      <c r="AD153" s="95">
        <v>-2.5789021025211013E-2</v>
      </c>
      <c r="AE153" s="95">
        <v>-1.0289369065284007E-2</v>
      </c>
      <c r="AF153" s="96">
        <v>0.24328404795337902</v>
      </c>
      <c r="AL153" s="94">
        <v>0</v>
      </c>
      <c r="AM153" s="95">
        <v>0</v>
      </c>
      <c r="AN153" s="95">
        <v>0</v>
      </c>
      <c r="AO153" s="95">
        <v>0</v>
      </c>
      <c r="AP153" s="95">
        <v>0</v>
      </c>
      <c r="AQ153" s="95">
        <v>0</v>
      </c>
      <c r="AR153" s="94">
        <v>0</v>
      </c>
      <c r="AS153" s="95">
        <v>0</v>
      </c>
      <c r="AT153" s="95">
        <v>0</v>
      </c>
      <c r="AU153" s="95">
        <v>5.5300000000000002E-2</v>
      </c>
      <c r="AV153" s="95">
        <v>0.51010999999999995</v>
      </c>
      <c r="AW153" s="96">
        <v>-0.85833000000000004</v>
      </c>
    </row>
    <row r="155" spans="7:49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89">
        <v>1.8189072067099999E-4</v>
      </c>
      <c r="H156" s="90">
        <v>3.8135471937489999E-3</v>
      </c>
      <c r="I156" s="90">
        <v>-4.0385006981000001E-3</v>
      </c>
      <c r="J156" s="90">
        <v>3.5642881629905001E-3</v>
      </c>
      <c r="K156" s="90">
        <v>3.7488277499275E-3</v>
      </c>
      <c r="L156" s="91">
        <v>3.2400376797224999E-3</v>
      </c>
      <c r="M156" s="90"/>
      <c r="N156" s="90"/>
      <c r="O156" s="90"/>
      <c r="P156" s="90"/>
      <c r="Q156" s="90"/>
      <c r="R156" s="91"/>
      <c r="U156" s="89">
        <f t="array" ref="U156:AF167">MMULT(MMULT(AL156:AW167,AY2:BJ13),TRANSPOSE(AL156:AW167))</f>
        <v>0.286721438560256</v>
      </c>
      <c r="V156" s="90">
        <v>4.2483302397505751E-7</v>
      </c>
      <c r="W156" s="90">
        <v>-6.1845504016611041E-8</v>
      </c>
      <c r="X156" s="90">
        <v>0</v>
      </c>
      <c r="Y156" s="90">
        <v>0</v>
      </c>
      <c r="Z156" s="91">
        <v>0</v>
      </c>
      <c r="AA156" s="90">
        <v>0</v>
      </c>
      <c r="AB156" s="90">
        <v>0</v>
      </c>
      <c r="AC156" s="90">
        <v>0</v>
      </c>
      <c r="AD156" s="90">
        <v>0</v>
      </c>
      <c r="AE156" s="90">
        <v>0</v>
      </c>
      <c r="AF156" s="91">
        <v>0</v>
      </c>
      <c r="AH156" s="89">
        <v>-0.82371000000000005</v>
      </c>
      <c r="AI156" s="90">
        <v>0.50875999999999999</v>
      </c>
      <c r="AJ156" s="91">
        <v>0.25034000000000001</v>
      </c>
      <c r="AL156" s="89">
        <f t="array" ref="AL156:AN158">AH156:AJ158</f>
        <v>-0.82371000000000005</v>
      </c>
      <c r="AM156" s="90">
        <v>0.50875999999999999</v>
      </c>
      <c r="AN156" s="90">
        <v>0.25034000000000001</v>
      </c>
      <c r="AO156" s="90">
        <v>0</v>
      </c>
      <c r="AP156" s="90">
        <v>0</v>
      </c>
      <c r="AQ156" s="91">
        <v>0</v>
      </c>
      <c r="AR156" s="90">
        <v>0</v>
      </c>
      <c r="AS156" s="90">
        <v>0</v>
      </c>
      <c r="AT156" s="90">
        <v>0</v>
      </c>
      <c r="AU156" s="90">
        <v>0</v>
      </c>
      <c r="AV156" s="90">
        <v>0</v>
      </c>
      <c r="AW156" s="91">
        <v>0</v>
      </c>
    </row>
    <row r="157" spans="7:49">
      <c r="G157" s="92">
        <v>3.8135471937489999E-3</v>
      </c>
      <c r="H157">
        <v>8.8093327693589997E-3</v>
      </c>
      <c r="I157">
        <v>-1.0545398430301001E-2</v>
      </c>
      <c r="J157">
        <v>7.2585415490224996E-3</v>
      </c>
      <c r="K157">
        <v>-2.7070693892850001E-4</v>
      </c>
      <c r="L157" s="93">
        <v>1.9670570221615E-3</v>
      </c>
      <c r="R157" s="93"/>
      <c r="U157" s="92">
        <v>4.248330239889353E-7</v>
      </c>
      <c r="V157">
        <v>0.28671783494860797</v>
      </c>
      <c r="W157">
        <v>-2.0577607680177801E-6</v>
      </c>
      <c r="X157">
        <v>0</v>
      </c>
      <c r="Y157">
        <v>0</v>
      </c>
      <c r="Z157" s="93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93">
        <v>0</v>
      </c>
      <c r="AH157" s="92">
        <v>0.56433</v>
      </c>
      <c r="AI157">
        <v>0.69269999999999998</v>
      </c>
      <c r="AJ157" s="93">
        <v>0.4491</v>
      </c>
      <c r="AL157" s="92">
        <v>0.56433</v>
      </c>
      <c r="AM157">
        <v>0.69269999999999998</v>
      </c>
      <c r="AN157">
        <v>0.4491</v>
      </c>
      <c r="AO157">
        <v>0</v>
      </c>
      <c r="AP157">
        <v>0</v>
      </c>
      <c r="AQ157" s="93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93">
        <v>0</v>
      </c>
    </row>
    <row r="158" spans="7:49">
      <c r="G158" s="92">
        <v>-4.0385006981000001E-3</v>
      </c>
      <c r="H158">
        <v>-1.0545398430301001E-2</v>
      </c>
      <c r="I158">
        <v>8.498968734413E-3</v>
      </c>
      <c r="J158">
        <v>-1.1287508506462001E-2</v>
      </c>
      <c r="K158">
        <v>1.935482352768E-3</v>
      </c>
      <c r="L158" s="93">
        <v>-2.3135422498310001E-3</v>
      </c>
      <c r="R158" s="93"/>
      <c r="U158" s="92">
        <v>-6.1845504016611041E-8</v>
      </c>
      <c r="V158">
        <v>-2.0577607680177801E-6</v>
      </c>
      <c r="W158">
        <v>0.28672213173452799</v>
      </c>
      <c r="X158">
        <v>0</v>
      </c>
      <c r="Y158">
        <v>0</v>
      </c>
      <c r="Z158" s="93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93">
        <v>0</v>
      </c>
      <c r="AH158" s="94">
        <v>5.5070000000000001E-2</v>
      </c>
      <c r="AI158" s="95">
        <v>0.51119999999999999</v>
      </c>
      <c r="AJ158" s="96">
        <v>-0.85770000000000002</v>
      </c>
      <c r="AL158" s="92">
        <v>5.5070000000000001E-2</v>
      </c>
      <c r="AM158">
        <v>0.51119999999999999</v>
      </c>
      <c r="AN158">
        <v>-0.85770000000000002</v>
      </c>
      <c r="AO158">
        <v>0</v>
      </c>
      <c r="AP158">
        <v>0</v>
      </c>
      <c r="AQ158" s="93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93">
        <v>0</v>
      </c>
    </row>
    <row r="159" spans="7:49">
      <c r="G159" s="92">
        <v>-3.5642881629905001E-3</v>
      </c>
      <c r="H159">
        <v>-7.2585415490224996E-3</v>
      </c>
      <c r="I159">
        <v>1.1287508506462001E-2</v>
      </c>
      <c r="J159">
        <v>-9.2117019899389998E-3</v>
      </c>
      <c r="K159">
        <v>3.7641732684885001E-3</v>
      </c>
      <c r="L159" s="93">
        <v>3.4573059290649998E-4</v>
      </c>
      <c r="R159" s="93"/>
      <c r="U159" s="92">
        <v>0</v>
      </c>
      <c r="V159">
        <v>0</v>
      </c>
      <c r="W159">
        <v>0</v>
      </c>
      <c r="X159">
        <v>0.42306510600687808</v>
      </c>
      <c r="Y159">
        <v>-0.142216799123106</v>
      </c>
      <c r="Z159" s="93">
        <v>-2.575170120881401E-2</v>
      </c>
      <c r="AA159">
        <v>0</v>
      </c>
      <c r="AB159">
        <v>0</v>
      </c>
      <c r="AC159">
        <v>0</v>
      </c>
      <c r="AD159">
        <v>0</v>
      </c>
      <c r="AE159">
        <v>0</v>
      </c>
      <c r="AF159" s="93">
        <v>0</v>
      </c>
      <c r="AL159" s="92">
        <v>0</v>
      </c>
      <c r="AM159">
        <v>0</v>
      </c>
      <c r="AN159">
        <v>0</v>
      </c>
      <c r="AO159">
        <f t="array" ref="AO159:AQ161">AH156:AJ158</f>
        <v>-0.82371000000000005</v>
      </c>
      <c r="AP159">
        <v>0.50875999999999999</v>
      </c>
      <c r="AQ159" s="93">
        <v>0.25034000000000001</v>
      </c>
      <c r="AR159">
        <v>0</v>
      </c>
      <c r="AS159">
        <v>0</v>
      </c>
      <c r="AT159">
        <v>0</v>
      </c>
      <c r="AU159">
        <v>0</v>
      </c>
      <c r="AV159">
        <v>0</v>
      </c>
      <c r="AW159" s="93">
        <v>0</v>
      </c>
    </row>
    <row r="160" spans="7:49">
      <c r="G160" s="92">
        <v>-3.7488277499275E-3</v>
      </c>
      <c r="H160">
        <v>2.7070693892850001E-4</v>
      </c>
      <c r="I160">
        <v>-1.935482352768E-3</v>
      </c>
      <c r="J160">
        <v>3.7641732684885001E-3</v>
      </c>
      <c r="K160">
        <v>8.1616340150399997E-3</v>
      </c>
      <c r="L160" s="93">
        <v>2.1713298992900002E-3</v>
      </c>
      <c r="R160" s="93"/>
      <c r="U160" s="92">
        <v>0</v>
      </c>
      <c r="V160">
        <v>0</v>
      </c>
      <c r="W160">
        <v>0</v>
      </c>
      <c r="X160">
        <v>-0.14221679912310606</v>
      </c>
      <c r="Y160">
        <v>0.31564572523165796</v>
      </c>
      <c r="Z160" s="93">
        <v>-1.0362952557318006E-2</v>
      </c>
      <c r="AA160">
        <v>0</v>
      </c>
      <c r="AB160">
        <v>0</v>
      </c>
      <c r="AC160">
        <v>0</v>
      </c>
      <c r="AD160">
        <v>0</v>
      </c>
      <c r="AE160">
        <v>0</v>
      </c>
      <c r="AF160" s="93">
        <v>0</v>
      </c>
      <c r="AH160" s="89">
        <v>0.82393000000000005</v>
      </c>
      <c r="AI160" s="90">
        <v>-0.50863999999999998</v>
      </c>
      <c r="AJ160" s="91">
        <v>0.24984999999999999</v>
      </c>
      <c r="AL160" s="92">
        <v>0</v>
      </c>
      <c r="AM160">
        <v>0</v>
      </c>
      <c r="AN160">
        <v>0</v>
      </c>
      <c r="AO160">
        <v>0.56433</v>
      </c>
      <c r="AP160">
        <v>0.69269999999999998</v>
      </c>
      <c r="AQ160" s="93">
        <v>0.4491</v>
      </c>
      <c r="AR160">
        <v>0</v>
      </c>
      <c r="AS160">
        <v>0</v>
      </c>
      <c r="AT160">
        <v>0</v>
      </c>
      <c r="AU160">
        <v>0</v>
      </c>
      <c r="AV160">
        <v>0</v>
      </c>
      <c r="AW160" s="93">
        <v>0</v>
      </c>
    </row>
    <row r="161" spans="7:49">
      <c r="G161" s="94">
        <v>-3.2400376797224999E-3</v>
      </c>
      <c r="H161" s="95">
        <v>-1.9670570221615E-3</v>
      </c>
      <c r="I161" s="95">
        <v>2.3135422498310001E-3</v>
      </c>
      <c r="J161" s="95">
        <v>3.4573059290649998E-4</v>
      </c>
      <c r="K161" s="95">
        <v>2.1713298992900002E-3</v>
      </c>
      <c r="L161" s="96">
        <v>3.1899684944899998E-3</v>
      </c>
      <c r="R161" s="93"/>
      <c r="U161" s="94">
        <v>0</v>
      </c>
      <c r="V161" s="95">
        <v>0</v>
      </c>
      <c r="W161" s="95">
        <v>0</v>
      </c>
      <c r="X161" s="95">
        <v>-2.5751701208814013E-2</v>
      </c>
      <c r="Y161" s="95">
        <v>-1.0362952557318006E-2</v>
      </c>
      <c r="Z161" s="96">
        <v>0.243220454591278</v>
      </c>
      <c r="AA161">
        <v>0</v>
      </c>
      <c r="AB161">
        <v>0</v>
      </c>
      <c r="AC161">
        <v>0</v>
      </c>
      <c r="AD161">
        <v>0</v>
      </c>
      <c r="AE161">
        <v>0</v>
      </c>
      <c r="AF161" s="93">
        <v>0</v>
      </c>
      <c r="AH161" s="92">
        <v>-0.56403000000000003</v>
      </c>
      <c r="AI161">
        <v>-0.69340999999999997</v>
      </c>
      <c r="AJ161" s="93">
        <v>0.44838</v>
      </c>
      <c r="AL161" s="94">
        <v>0</v>
      </c>
      <c r="AM161" s="95">
        <v>0</v>
      </c>
      <c r="AN161" s="95">
        <v>0</v>
      </c>
      <c r="AO161" s="95">
        <v>5.5070000000000001E-2</v>
      </c>
      <c r="AP161" s="95">
        <v>0.51119999999999999</v>
      </c>
      <c r="AQ161" s="96">
        <v>-0.85770000000000002</v>
      </c>
      <c r="AR161">
        <v>0</v>
      </c>
      <c r="AS161">
        <v>0</v>
      </c>
      <c r="AT161">
        <v>0</v>
      </c>
      <c r="AU161">
        <v>0</v>
      </c>
      <c r="AV161">
        <v>0</v>
      </c>
      <c r="AW161" s="93">
        <v>0</v>
      </c>
    </row>
    <row r="162" spans="7:49">
      <c r="G162" s="92"/>
      <c r="R162" s="93"/>
      <c r="U162" s="9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0.28672009089023998</v>
      </c>
      <c r="AB162">
        <v>7.3615359996032081E-7</v>
      </c>
      <c r="AC162">
        <v>-2.7770552320158237E-6</v>
      </c>
      <c r="AD162">
        <v>0</v>
      </c>
      <c r="AE162">
        <v>0</v>
      </c>
      <c r="AF162" s="93">
        <v>0</v>
      </c>
      <c r="AH162" s="94">
        <v>-5.4820000000000001E-2</v>
      </c>
      <c r="AI162" s="95">
        <v>-0.51034999999999997</v>
      </c>
      <c r="AJ162" s="96">
        <v>-0.85821999999999998</v>
      </c>
      <c r="AL162" s="9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89">
        <f t="array" ref="AR162:AT164">AH160:AJ162</f>
        <v>0.82393000000000005</v>
      </c>
      <c r="AS162" s="90">
        <v>-0.50863999999999998</v>
      </c>
      <c r="AT162" s="90">
        <v>0.24984999999999999</v>
      </c>
      <c r="AU162" s="90">
        <v>0</v>
      </c>
      <c r="AV162" s="90">
        <v>0</v>
      </c>
      <c r="AW162" s="91">
        <v>0</v>
      </c>
    </row>
    <row r="163" spans="7:49">
      <c r="G163" s="92"/>
      <c r="R163" s="93"/>
      <c r="U163" s="92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7.3615359996725971E-7</v>
      </c>
      <c r="AB163">
        <v>0.28671767567564799</v>
      </c>
      <c r="AC163">
        <v>-1.9398041599949511E-6</v>
      </c>
      <c r="AD163">
        <v>0</v>
      </c>
      <c r="AE163">
        <v>0</v>
      </c>
      <c r="AF163" s="93">
        <v>0</v>
      </c>
      <c r="AH163" s="94"/>
      <c r="AI163" s="95"/>
      <c r="AJ163" s="96"/>
      <c r="AL163" s="9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92">
        <v>-0.56403000000000003</v>
      </c>
      <c r="AS163">
        <v>-0.69340999999999997</v>
      </c>
      <c r="AT163">
        <v>0.44838</v>
      </c>
      <c r="AU163">
        <v>0</v>
      </c>
      <c r="AV163">
        <v>0</v>
      </c>
      <c r="AW163" s="93">
        <v>0</v>
      </c>
    </row>
    <row r="164" spans="7:49">
      <c r="G164" s="92"/>
      <c r="R164" s="93"/>
      <c r="U164" s="92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-2.7770552320088848E-6</v>
      </c>
      <c r="AB164">
        <v>-1.9398041600227067E-6</v>
      </c>
      <c r="AC164">
        <v>0.28672112488857593</v>
      </c>
      <c r="AD164">
        <v>0</v>
      </c>
      <c r="AE164">
        <v>0</v>
      </c>
      <c r="AF164" s="93">
        <v>0</v>
      </c>
      <c r="AL164" s="9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92">
        <v>-5.4820000000000001E-2</v>
      </c>
      <c r="AS164">
        <v>-0.51034999999999997</v>
      </c>
      <c r="AT164">
        <v>-0.85821999999999998</v>
      </c>
      <c r="AU164">
        <v>0</v>
      </c>
      <c r="AV164">
        <v>0</v>
      </c>
      <c r="AW164" s="93">
        <v>0</v>
      </c>
    </row>
    <row r="165" spans="7:49">
      <c r="G165" s="92"/>
      <c r="R165" s="93"/>
      <c r="U165" s="92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0.42316676666935804</v>
      </c>
      <c r="AE165">
        <v>-0.14219841470773803</v>
      </c>
      <c r="AF165" s="93">
        <v>-2.5676573812091992E-2</v>
      </c>
      <c r="AL165" s="9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92">
        <v>0</v>
      </c>
      <c r="AS165">
        <v>0</v>
      </c>
      <c r="AT165">
        <v>0</v>
      </c>
      <c r="AU165">
        <f t="array" ref="AU165:AW167">AH160:AJ162</f>
        <v>0.82393000000000005</v>
      </c>
      <c r="AV165">
        <v>-0.50863999999999998</v>
      </c>
      <c r="AW165" s="93">
        <v>0.24984999999999999</v>
      </c>
    </row>
    <row r="166" spans="7:49">
      <c r="G166" s="92"/>
      <c r="R166" s="93"/>
      <c r="U166" s="92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-0.14219841470773803</v>
      </c>
      <c r="AE166">
        <v>0.31550374399085707</v>
      </c>
      <c r="AF166" s="93">
        <v>-1.0392845855439009E-2</v>
      </c>
      <c r="AL166" s="9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92">
        <v>0</v>
      </c>
      <c r="AS166">
        <v>0</v>
      </c>
      <c r="AT166">
        <v>0</v>
      </c>
      <c r="AU166">
        <v>-0.56403000000000003</v>
      </c>
      <c r="AV166">
        <v>-0.69340999999999997</v>
      </c>
      <c r="AW166" s="93">
        <v>0.44838</v>
      </c>
    </row>
    <row r="167" spans="7:49">
      <c r="G167" s="94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6"/>
      <c r="U167" s="94">
        <v>0</v>
      </c>
      <c r="V167" s="95">
        <v>0</v>
      </c>
      <c r="W167" s="95">
        <v>0</v>
      </c>
      <c r="X167" s="95">
        <v>0</v>
      </c>
      <c r="Y167" s="95">
        <v>0</v>
      </c>
      <c r="Z167" s="95">
        <v>0</v>
      </c>
      <c r="AA167" s="95">
        <v>0</v>
      </c>
      <c r="AB167" s="95">
        <v>0</v>
      </c>
      <c r="AC167" s="95">
        <v>0</v>
      </c>
      <c r="AD167" s="95">
        <v>-2.5676573812092006E-2</v>
      </c>
      <c r="AE167" s="95">
        <v>-1.0392845855438995E-2</v>
      </c>
      <c r="AF167" s="96">
        <v>0.243257927910147</v>
      </c>
      <c r="AL167" s="94">
        <v>0</v>
      </c>
      <c r="AM167" s="95">
        <v>0</v>
      </c>
      <c r="AN167" s="95">
        <v>0</v>
      </c>
      <c r="AO167" s="95">
        <v>0</v>
      </c>
      <c r="AP167" s="95">
        <v>0</v>
      </c>
      <c r="AQ167" s="95">
        <v>0</v>
      </c>
      <c r="AR167" s="94">
        <v>0</v>
      </c>
      <c r="AS167" s="95">
        <v>0</v>
      </c>
      <c r="AT167" s="95">
        <v>0</v>
      </c>
      <c r="AU167" s="95">
        <v>-5.4820000000000001E-2</v>
      </c>
      <c r="AV167" s="95">
        <v>-0.51034999999999997</v>
      </c>
      <c r="AW167" s="96">
        <v>-0.85821999999999998</v>
      </c>
    </row>
    <row r="169" spans="7:49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81">
        <v>-0.12722324479042699</v>
      </c>
      <c r="H170" s="82">
        <v>1.5544443015876999E-2</v>
      </c>
      <c r="I170" s="82">
        <v>0.20923385620289001</v>
      </c>
      <c r="J170" s="82">
        <v>3.1316587167466998E-2</v>
      </c>
      <c r="K170" s="82">
        <v>6.9042791720504496E-2</v>
      </c>
      <c r="L170" s="83">
        <v>1.8614629131280501E-2</v>
      </c>
      <c r="M170" s="90"/>
      <c r="N170" s="90"/>
      <c r="O170" s="90"/>
      <c r="P170" s="90"/>
      <c r="Q170" s="90"/>
      <c r="R170" s="91"/>
      <c r="U170" s="89">
        <f t="array" ref="U170:AF181">MMULT(MMULT(AL170:AW181,AY2:BJ13),TRANSPOSE(AL170:AW181))</f>
        <v>0.28671873880473597</v>
      </c>
      <c r="V170" s="90">
        <v>3.4842214401142879E-7</v>
      </c>
      <c r="W170" s="90">
        <v>-1.1853864960026383E-6</v>
      </c>
      <c r="X170" s="90">
        <v>0</v>
      </c>
      <c r="Y170" s="90">
        <v>0</v>
      </c>
      <c r="Z170" s="91">
        <v>0</v>
      </c>
      <c r="AA170" s="90">
        <v>0</v>
      </c>
      <c r="AB170" s="90">
        <v>0</v>
      </c>
      <c r="AC170" s="90">
        <v>0</v>
      </c>
      <c r="AD170" s="90">
        <v>0</v>
      </c>
      <c r="AE170" s="90">
        <v>0</v>
      </c>
      <c r="AF170" s="91">
        <v>0</v>
      </c>
      <c r="AH170" s="81">
        <v>-0.82306000000000001</v>
      </c>
      <c r="AI170" s="82">
        <v>0.50988999999999995</v>
      </c>
      <c r="AJ170" s="83">
        <v>0.25015999999999999</v>
      </c>
      <c r="AL170" s="89">
        <f t="array" ref="AL170:AN172">AH170:AJ172</f>
        <v>-0.82306000000000001</v>
      </c>
      <c r="AM170" s="90">
        <v>0.50988999999999995</v>
      </c>
      <c r="AN170" s="90">
        <v>0.25015999999999999</v>
      </c>
      <c r="AO170" s="90">
        <v>0</v>
      </c>
      <c r="AP170" s="90">
        <v>0</v>
      </c>
      <c r="AQ170" s="91">
        <v>0</v>
      </c>
      <c r="AR170" s="90">
        <v>0</v>
      </c>
      <c r="AS170" s="90">
        <v>0</v>
      </c>
      <c r="AT170" s="90">
        <v>0</v>
      </c>
      <c r="AU170" s="90">
        <v>0</v>
      </c>
      <c r="AV170" s="90">
        <v>0</v>
      </c>
      <c r="AW170" s="91">
        <v>0</v>
      </c>
    </row>
    <row r="171" spans="7:49">
      <c r="G171" s="84">
        <v>1.5544443015876999E-2</v>
      </c>
      <c r="H171" s="14">
        <v>-0.27507471181057003</v>
      </c>
      <c r="I171" s="14">
        <v>0.35903392673858597</v>
      </c>
      <c r="J171" s="14">
        <v>-0.26669712340713803</v>
      </c>
      <c r="K171" s="14">
        <v>-0.13530177163144899</v>
      </c>
      <c r="L171" s="85">
        <v>-0.111426846898055</v>
      </c>
      <c r="R171" s="93"/>
      <c r="U171" s="92">
        <v>3.48422143997551E-7</v>
      </c>
      <c r="V171">
        <v>0.28671830278963195</v>
      </c>
      <c r="W171">
        <v>-2.4715264015928717E-8</v>
      </c>
      <c r="X171">
        <v>0</v>
      </c>
      <c r="Y171">
        <v>0</v>
      </c>
      <c r="Z171" s="93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93">
        <v>0</v>
      </c>
      <c r="AH171" s="84">
        <v>0.56508999999999998</v>
      </c>
      <c r="AI171" s="14">
        <v>0.69106000000000001</v>
      </c>
      <c r="AJ171" s="85">
        <v>0.45067000000000002</v>
      </c>
      <c r="AL171" s="92">
        <v>0.56508999999999998</v>
      </c>
      <c r="AM171">
        <v>0.69106000000000001</v>
      </c>
      <c r="AN171">
        <v>0.45067000000000002</v>
      </c>
      <c r="AO171">
        <v>0</v>
      </c>
      <c r="AP171">
        <v>0</v>
      </c>
      <c r="AQ171" s="93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93">
        <v>0</v>
      </c>
    </row>
    <row r="172" spans="7:49">
      <c r="G172" s="84">
        <v>0.20923385620289001</v>
      </c>
      <c r="H172" s="14">
        <v>0.35903392673858597</v>
      </c>
      <c r="I172" s="14">
        <v>-1.0286825761193601</v>
      </c>
      <c r="J172" s="14">
        <v>0.38248586255015499</v>
      </c>
      <c r="K172" s="14">
        <v>0.168918879643734</v>
      </c>
      <c r="L172" s="85">
        <v>0.175680211076919</v>
      </c>
      <c r="R172" s="93"/>
      <c r="U172" s="92">
        <v>-1.1853864959956995E-6</v>
      </c>
      <c r="V172">
        <v>-2.471526400205093E-8</v>
      </c>
      <c r="W172">
        <v>0.28671794046156795</v>
      </c>
      <c r="X172">
        <v>0</v>
      </c>
      <c r="Y172">
        <v>0</v>
      </c>
      <c r="Z172" s="93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93">
        <v>0</v>
      </c>
      <c r="AH172" s="73">
        <v>5.6919999999999998E-2</v>
      </c>
      <c r="AI172" s="86">
        <v>0.51229000000000002</v>
      </c>
      <c r="AJ172" s="87">
        <v>-0.85692000000000002</v>
      </c>
      <c r="AL172" s="92">
        <v>5.6919999999999998E-2</v>
      </c>
      <c r="AM172">
        <v>0.51229000000000002</v>
      </c>
      <c r="AN172">
        <v>-0.85692000000000002</v>
      </c>
      <c r="AO172">
        <v>0</v>
      </c>
      <c r="AP172">
        <v>0</v>
      </c>
      <c r="AQ172" s="93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93">
        <v>0</v>
      </c>
    </row>
    <row r="173" spans="7:49">
      <c r="G173" s="84">
        <v>-3.1316587167466998E-2</v>
      </c>
      <c r="H173" s="14">
        <v>0.26669712340713803</v>
      </c>
      <c r="I173" s="14">
        <v>-0.38248586255015499</v>
      </c>
      <c r="J173" s="14">
        <v>-0.22169618675670799</v>
      </c>
      <c r="K173" s="14">
        <v>-0.32524506630833899</v>
      </c>
      <c r="L173" s="85">
        <v>-0.13878392509954199</v>
      </c>
      <c r="R173" s="93"/>
      <c r="U173" s="92">
        <v>0</v>
      </c>
      <c r="V173">
        <v>0</v>
      </c>
      <c r="W173">
        <v>0</v>
      </c>
      <c r="X173">
        <v>0.42271734521784304</v>
      </c>
      <c r="Y173">
        <v>-0.14228288708196601</v>
      </c>
      <c r="Z173" s="93">
        <v>-2.6207930505541006E-2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93">
        <v>0</v>
      </c>
      <c r="AH173" s="14"/>
      <c r="AI173" s="14"/>
      <c r="AJ173" s="14"/>
      <c r="AL173" s="92">
        <v>0</v>
      </c>
      <c r="AM173">
        <v>0</v>
      </c>
      <c r="AN173">
        <v>0</v>
      </c>
      <c r="AO173">
        <f t="array" ref="AO173:AQ175">AH170:AJ172</f>
        <v>-0.82306000000000001</v>
      </c>
      <c r="AP173">
        <v>0.50988999999999995</v>
      </c>
      <c r="AQ173" s="93">
        <v>0.25015999999999999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 s="93">
        <v>0</v>
      </c>
    </row>
    <row r="174" spans="7:49">
      <c r="G174" s="84">
        <v>-6.9042791720504496E-2</v>
      </c>
      <c r="H174" s="14">
        <v>0.13530177163144899</v>
      </c>
      <c r="I174" s="14">
        <v>-0.168918879643734</v>
      </c>
      <c r="J174" s="14">
        <v>-0.32524506630833899</v>
      </c>
      <c r="K174" s="14">
        <v>-1.0748265321300099</v>
      </c>
      <c r="L174" s="85">
        <v>-0.45067497289910102</v>
      </c>
      <c r="R174" s="93"/>
      <c r="U174" s="92">
        <v>0</v>
      </c>
      <c r="V174">
        <v>0</v>
      </c>
      <c r="W174">
        <v>0</v>
      </c>
      <c r="X174">
        <v>-0.14228288708196601</v>
      </c>
      <c r="Y174">
        <v>0.31599390962298601</v>
      </c>
      <c r="Z174" s="93">
        <v>-1.0067379453338007E-2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93">
        <v>0</v>
      </c>
      <c r="AH174" s="81">
        <v>-0.82303999999999999</v>
      </c>
      <c r="AI174" s="82">
        <v>0.50990999999999997</v>
      </c>
      <c r="AJ174" s="83">
        <v>0.25019000000000002</v>
      </c>
      <c r="AL174" s="92">
        <v>0</v>
      </c>
      <c r="AM174">
        <v>0</v>
      </c>
      <c r="AN174">
        <v>0</v>
      </c>
      <c r="AO174">
        <v>0.56508999999999998</v>
      </c>
      <c r="AP174">
        <v>0.69106000000000001</v>
      </c>
      <c r="AQ174" s="93">
        <v>0.45067000000000002</v>
      </c>
      <c r="AR174">
        <v>0</v>
      </c>
      <c r="AS174">
        <v>0</v>
      </c>
      <c r="AT174">
        <v>0</v>
      </c>
      <c r="AU174">
        <v>0</v>
      </c>
      <c r="AV174">
        <v>0</v>
      </c>
      <c r="AW174" s="93">
        <v>0</v>
      </c>
    </row>
    <row r="175" spans="7:49">
      <c r="G175" s="84">
        <v>-1.8614629131280501E-2</v>
      </c>
      <c r="H175" s="14">
        <v>0.111426846898055</v>
      </c>
      <c r="I175" s="14">
        <v>-0.175680211076919</v>
      </c>
      <c r="J175" s="14">
        <v>-0.13878392509954199</v>
      </c>
      <c r="K175" s="14">
        <v>-0.45067497289910202</v>
      </c>
      <c r="L175" s="85">
        <v>-0.166179863504817</v>
      </c>
      <c r="R175" s="93"/>
      <c r="U175" s="94">
        <v>0</v>
      </c>
      <c r="V175" s="95">
        <v>0</v>
      </c>
      <c r="W175" s="95">
        <v>0</v>
      </c>
      <c r="X175" s="95">
        <v>-2.6207930505540999E-2</v>
      </c>
      <c r="Y175" s="95">
        <v>-1.0067379453337993E-2</v>
      </c>
      <c r="Z175" s="96">
        <v>0.24321314082258702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93">
        <v>0</v>
      </c>
      <c r="AH175" s="84">
        <v>0.56510000000000005</v>
      </c>
      <c r="AI175" s="14">
        <v>0.69086000000000003</v>
      </c>
      <c r="AJ175" s="85">
        <v>0.45096999999999998</v>
      </c>
      <c r="AL175" s="94">
        <v>0</v>
      </c>
      <c r="AM175" s="95">
        <v>0</v>
      </c>
      <c r="AN175" s="95">
        <v>0</v>
      </c>
      <c r="AO175" s="95">
        <v>5.6919999999999998E-2</v>
      </c>
      <c r="AP175" s="95">
        <v>0.51229000000000002</v>
      </c>
      <c r="AQ175" s="96">
        <v>-0.85692000000000002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 s="93">
        <v>0</v>
      </c>
    </row>
    <row r="176" spans="7:49">
      <c r="G176" s="92"/>
      <c r="R176" s="93"/>
      <c r="U176" s="92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0.28671945116057596</v>
      </c>
      <c r="AB176">
        <v>1.3484154880033516E-6</v>
      </c>
      <c r="AC176">
        <v>1.5404605439792163E-6</v>
      </c>
      <c r="AD176">
        <v>0</v>
      </c>
      <c r="AE176">
        <v>0</v>
      </c>
      <c r="AF176" s="93">
        <v>0</v>
      </c>
      <c r="AH176" s="73">
        <v>5.7110000000000001E-2</v>
      </c>
      <c r="AI176" s="86">
        <v>0.51256000000000002</v>
      </c>
      <c r="AJ176" s="87">
        <v>-0.85675000000000001</v>
      </c>
      <c r="AL176" s="9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89">
        <f t="array" ref="AR176:AT178">AH174:AJ176</f>
        <v>-0.82303999999999999</v>
      </c>
      <c r="AS176" s="90">
        <v>0.50990999999999997</v>
      </c>
      <c r="AT176" s="90">
        <v>0.25019000000000002</v>
      </c>
      <c r="AU176" s="90">
        <v>0</v>
      </c>
      <c r="AV176" s="90">
        <v>0</v>
      </c>
      <c r="AW176" s="91">
        <v>0</v>
      </c>
    </row>
    <row r="177" spans="7:49">
      <c r="G177" s="92"/>
      <c r="R177" s="93"/>
      <c r="U177" s="92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1.3484154879755961E-6</v>
      </c>
      <c r="AB177">
        <v>0.28671985391616001</v>
      </c>
      <c r="AC177">
        <v>3.3016094720117461E-6</v>
      </c>
      <c r="AD177">
        <v>0</v>
      </c>
      <c r="AE177">
        <v>0</v>
      </c>
      <c r="AF177" s="93">
        <v>0</v>
      </c>
      <c r="AH177" s="94"/>
      <c r="AI177" s="95"/>
      <c r="AJ177" s="96"/>
      <c r="AL177" s="9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92">
        <v>0.56510000000000005</v>
      </c>
      <c r="AS177">
        <v>0.69086000000000003</v>
      </c>
      <c r="AT177">
        <v>0.45096999999999998</v>
      </c>
      <c r="AU177">
        <v>0</v>
      </c>
      <c r="AV177">
        <v>0</v>
      </c>
      <c r="AW177" s="93">
        <v>0</v>
      </c>
    </row>
    <row r="178" spans="7:49">
      <c r="G178" s="92"/>
      <c r="R178" s="93"/>
      <c r="U178" s="92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1.5404605439930941E-6</v>
      </c>
      <c r="AB178">
        <v>3.3016094720117461E-6</v>
      </c>
      <c r="AC178">
        <v>0.28671996221030399</v>
      </c>
      <c r="AD178">
        <v>0</v>
      </c>
      <c r="AE178">
        <v>0</v>
      </c>
      <c r="AF178" s="93">
        <v>0</v>
      </c>
      <c r="AL178" s="9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92">
        <v>5.7110000000000001E-2</v>
      </c>
      <c r="AS178">
        <v>0.51256000000000002</v>
      </c>
      <c r="AT178">
        <v>-0.85675000000000001</v>
      </c>
      <c r="AU178">
        <v>0</v>
      </c>
      <c r="AV178">
        <v>0</v>
      </c>
      <c r="AW178" s="93">
        <v>0</v>
      </c>
    </row>
    <row r="179" spans="7:49">
      <c r="G179" s="92"/>
      <c r="R179" s="93"/>
      <c r="U179" s="92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0.42270814938648299</v>
      </c>
      <c r="AE179">
        <v>-0.14227653835636203</v>
      </c>
      <c r="AF179" s="93">
        <v>-2.6254580284088006E-2</v>
      </c>
      <c r="AL179" s="9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92">
        <v>0</v>
      </c>
      <c r="AS179">
        <v>0</v>
      </c>
      <c r="AT179">
        <v>0</v>
      </c>
      <c r="AU179">
        <f t="array" ref="AU179:AW181">AH174:AJ176</f>
        <v>-0.82303999999999999</v>
      </c>
      <c r="AV179">
        <v>0.50990999999999997</v>
      </c>
      <c r="AW179" s="93">
        <v>0.25019000000000002</v>
      </c>
    </row>
    <row r="180" spans="7:49">
      <c r="G180" s="92"/>
      <c r="R180" s="93"/>
      <c r="U180" s="92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-0.14227653835636203</v>
      </c>
      <c r="AE180">
        <v>0.31601284296872401</v>
      </c>
      <c r="AF180" s="93">
        <v>-1.0040112770499987E-2</v>
      </c>
      <c r="AL180" s="9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92">
        <v>0</v>
      </c>
      <c r="AS180">
        <v>0</v>
      </c>
      <c r="AT180">
        <v>0</v>
      </c>
      <c r="AU180">
        <v>0.56510000000000005</v>
      </c>
      <c r="AV180">
        <v>0.69086000000000003</v>
      </c>
      <c r="AW180" s="93">
        <v>0.45096999999999998</v>
      </c>
    </row>
    <row r="181" spans="7:49">
      <c r="G181" s="94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6"/>
      <c r="U181" s="94">
        <v>0</v>
      </c>
      <c r="V181" s="95">
        <v>0</v>
      </c>
      <c r="W181" s="95">
        <v>0</v>
      </c>
      <c r="X181" s="95">
        <v>0</v>
      </c>
      <c r="Y181" s="95">
        <v>0</v>
      </c>
      <c r="Z181" s="95">
        <v>0</v>
      </c>
      <c r="AA181" s="95">
        <v>0</v>
      </c>
      <c r="AB181" s="95">
        <v>0</v>
      </c>
      <c r="AC181" s="95">
        <v>0</v>
      </c>
      <c r="AD181" s="95">
        <v>-2.6254580284088006E-2</v>
      </c>
      <c r="AE181" s="95">
        <v>-1.0040112770499987E-2</v>
      </c>
      <c r="AF181" s="96">
        <v>0.24320615377294202</v>
      </c>
      <c r="AL181" s="94">
        <v>0</v>
      </c>
      <c r="AM181" s="95">
        <v>0</v>
      </c>
      <c r="AN181" s="95">
        <v>0</v>
      </c>
      <c r="AO181" s="95">
        <v>0</v>
      </c>
      <c r="AP181" s="95">
        <v>0</v>
      </c>
      <c r="AQ181" s="95">
        <v>0</v>
      </c>
      <c r="AR181" s="94">
        <v>0</v>
      </c>
      <c r="AS181" s="95">
        <v>0</v>
      </c>
      <c r="AT181" s="95">
        <v>0</v>
      </c>
      <c r="AU181" s="95">
        <v>5.7110000000000001E-2</v>
      </c>
      <c r="AV181" s="95">
        <v>0.51256000000000002</v>
      </c>
      <c r="AW181" s="96">
        <v>-0.85675000000000001</v>
      </c>
    </row>
    <row r="183" spans="7:49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89">
        <v>2.5479008400060401</v>
      </c>
      <c r="H184" s="90">
        <v>0.13154846083136301</v>
      </c>
      <c r="I184" s="90">
        <v>-0.22425649059966299</v>
      </c>
      <c r="J184" s="90">
        <v>0</v>
      </c>
      <c r="K184" s="90">
        <v>0</v>
      </c>
      <c r="L184" s="91">
        <v>0</v>
      </c>
      <c r="M184" s="90"/>
      <c r="N184" s="90"/>
      <c r="O184" s="90"/>
      <c r="P184" s="90"/>
      <c r="Q184" s="90"/>
      <c r="R184" s="91"/>
      <c r="U184" s="89">
        <f t="array" ref="U184:AF195">MMULT(MMULT(AL184:AW195,AY2:BJ13),TRANSPOSE(AL184:AW195))</f>
        <v>0.28671925051391994</v>
      </c>
      <c r="V184" s="90">
        <v>6.4167936013326266E-8</v>
      </c>
      <c r="W184" s="90">
        <v>-8.0786227198148541E-7</v>
      </c>
      <c r="X184" s="90">
        <v>0</v>
      </c>
      <c r="Y184" s="90">
        <v>0</v>
      </c>
      <c r="Z184" s="91">
        <v>0</v>
      </c>
      <c r="AA184" s="90">
        <v>0</v>
      </c>
      <c r="AB184" s="90">
        <v>0</v>
      </c>
      <c r="AC184" s="90">
        <v>0</v>
      </c>
      <c r="AD184" s="90">
        <v>0</v>
      </c>
      <c r="AE184" s="90">
        <v>0</v>
      </c>
      <c r="AF184" s="91">
        <v>0</v>
      </c>
      <c r="AH184" s="89">
        <v>-0.82311999999999996</v>
      </c>
      <c r="AI184" s="90">
        <v>0.51046000000000002</v>
      </c>
      <c r="AJ184" s="91">
        <v>0.24879999999999999</v>
      </c>
      <c r="AL184" s="89">
        <f t="array" ref="AL184:AN186">AH184:AJ186</f>
        <v>-0.82311999999999996</v>
      </c>
      <c r="AM184" s="90">
        <v>0.51046000000000002</v>
      </c>
      <c r="AN184" s="90">
        <v>0.24879999999999999</v>
      </c>
      <c r="AO184" s="90">
        <v>0</v>
      </c>
      <c r="AP184" s="90">
        <v>0</v>
      </c>
      <c r="AQ184" s="91">
        <v>0</v>
      </c>
      <c r="AR184" s="90">
        <v>0</v>
      </c>
      <c r="AS184" s="90">
        <v>0</v>
      </c>
      <c r="AT184" s="90">
        <v>0</v>
      </c>
      <c r="AU184" s="90">
        <v>0</v>
      </c>
      <c r="AV184" s="90">
        <v>0</v>
      </c>
      <c r="AW184" s="91">
        <v>0</v>
      </c>
    </row>
    <row r="185" spans="7:49">
      <c r="G185" s="92">
        <v>0.13154846083136301</v>
      </c>
      <c r="H185">
        <v>2.5915871190756699</v>
      </c>
      <c r="I185">
        <v>-0.49373558249670202</v>
      </c>
      <c r="J185">
        <v>0</v>
      </c>
      <c r="K185">
        <v>0</v>
      </c>
      <c r="L185" s="93">
        <v>0</v>
      </c>
      <c r="R185" s="93"/>
      <c r="U185" s="92">
        <v>6.4167936027204053E-8</v>
      </c>
      <c r="V185">
        <v>0.28671983625420794</v>
      </c>
      <c r="W185">
        <v>-8.8659558399040161E-7</v>
      </c>
      <c r="X185">
        <v>0</v>
      </c>
      <c r="Y185">
        <v>0</v>
      </c>
      <c r="Z185" s="93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93">
        <v>0</v>
      </c>
      <c r="AH185" s="92">
        <v>0.56489999999999996</v>
      </c>
      <c r="AI185">
        <v>0.69133</v>
      </c>
      <c r="AJ185" s="93">
        <v>0.45050000000000001</v>
      </c>
      <c r="AL185" s="92">
        <v>0.56489999999999996</v>
      </c>
      <c r="AM185">
        <v>0.69133</v>
      </c>
      <c r="AN185">
        <v>0.45050000000000001</v>
      </c>
      <c r="AO185">
        <v>0</v>
      </c>
      <c r="AP185">
        <v>0</v>
      </c>
      <c r="AQ185" s="93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93">
        <v>0</v>
      </c>
    </row>
    <row r="186" spans="7:49">
      <c r="G186" s="92">
        <v>-0.22425649059966299</v>
      </c>
      <c r="H186">
        <v>-0.49373558249670202</v>
      </c>
      <c r="I186">
        <v>3.31743569871557</v>
      </c>
      <c r="J186">
        <v>0</v>
      </c>
      <c r="K186">
        <v>0</v>
      </c>
      <c r="L186" s="93">
        <v>0</v>
      </c>
      <c r="R186" s="93"/>
      <c r="U186" s="92">
        <v>-8.078622719953632E-7</v>
      </c>
      <c r="V186">
        <v>-8.865955840042794E-7</v>
      </c>
      <c r="W186">
        <v>0.28672009154969597</v>
      </c>
      <c r="X186">
        <v>0</v>
      </c>
      <c r="Y186">
        <v>0</v>
      </c>
      <c r="Z186" s="93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93">
        <v>0</v>
      </c>
      <c r="AH186" s="94">
        <v>5.7959999999999998E-2</v>
      </c>
      <c r="AI186" s="95">
        <v>0.51136000000000004</v>
      </c>
      <c r="AJ186" s="96">
        <v>-0.85741000000000001</v>
      </c>
      <c r="AL186" s="92">
        <v>5.7959999999999998E-2</v>
      </c>
      <c r="AM186">
        <v>0.51136000000000004</v>
      </c>
      <c r="AN186">
        <v>-0.85741000000000001</v>
      </c>
      <c r="AO186">
        <v>0</v>
      </c>
      <c r="AP186">
        <v>0</v>
      </c>
      <c r="AQ186" s="93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93">
        <v>0</v>
      </c>
    </row>
    <row r="187" spans="7:49">
      <c r="G187" s="92">
        <v>0</v>
      </c>
      <c r="H187">
        <v>0</v>
      </c>
      <c r="I187">
        <v>0</v>
      </c>
      <c r="J187">
        <v>3.3279290729213402</v>
      </c>
      <c r="K187">
        <v>1.35099048156748</v>
      </c>
      <c r="L187" s="93">
        <v>1.08532113450725</v>
      </c>
      <c r="R187" s="93"/>
      <c r="U187" s="92">
        <v>0</v>
      </c>
      <c r="V187">
        <v>0</v>
      </c>
      <c r="W187">
        <v>0</v>
      </c>
      <c r="X187">
        <v>0.422713483395948</v>
      </c>
      <c r="Y187">
        <v>-0.14227852627247001</v>
      </c>
      <c r="Z187" s="93">
        <v>-2.642664811654399E-2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93">
        <v>0</v>
      </c>
      <c r="AL187" s="92">
        <v>0</v>
      </c>
      <c r="AM187">
        <v>0</v>
      </c>
      <c r="AN187">
        <v>0</v>
      </c>
      <c r="AO187">
        <f t="array" ref="AO187:AQ189">AH184:AJ186</f>
        <v>-0.82311999999999996</v>
      </c>
      <c r="AP187">
        <v>0.51046000000000002</v>
      </c>
      <c r="AQ187" s="93">
        <v>0.24879999999999999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93">
        <v>0</v>
      </c>
    </row>
    <row r="188" spans="7:49">
      <c r="G188" s="92">
        <v>0</v>
      </c>
      <c r="H188">
        <v>0</v>
      </c>
      <c r="I188">
        <v>0</v>
      </c>
      <c r="J188">
        <v>1.35099048156748</v>
      </c>
      <c r="K188">
        <v>4.2439670886198497</v>
      </c>
      <c r="L188" s="93">
        <v>1.4347218032109299</v>
      </c>
      <c r="R188" s="93"/>
      <c r="U188" s="92">
        <v>0</v>
      </c>
      <c r="V188">
        <v>0</v>
      </c>
      <c r="W188">
        <v>0</v>
      </c>
      <c r="X188">
        <v>-0.14227852627247001</v>
      </c>
      <c r="Y188">
        <v>0.31591852063179499</v>
      </c>
      <c r="Z188" s="93">
        <v>-9.8881696856800011E-3</v>
      </c>
      <c r="AA188">
        <v>0</v>
      </c>
      <c r="AB188">
        <v>0</v>
      </c>
      <c r="AC188">
        <v>0</v>
      </c>
      <c r="AD188">
        <v>0</v>
      </c>
      <c r="AE188">
        <v>0</v>
      </c>
      <c r="AF188" s="93">
        <v>0</v>
      </c>
      <c r="AL188" s="92">
        <v>0</v>
      </c>
      <c r="AM188">
        <v>0</v>
      </c>
      <c r="AN188">
        <v>0</v>
      </c>
      <c r="AO188">
        <v>0.56489999999999996</v>
      </c>
      <c r="AP188">
        <v>0.69133</v>
      </c>
      <c r="AQ188" s="93">
        <v>0.45050000000000001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93">
        <v>0</v>
      </c>
    </row>
    <row r="189" spans="7:49">
      <c r="G189" s="94">
        <v>0</v>
      </c>
      <c r="H189" s="95">
        <v>0</v>
      </c>
      <c r="I189" s="95">
        <v>0</v>
      </c>
      <c r="J189" s="95">
        <v>1.08532113450725</v>
      </c>
      <c r="K189" s="95">
        <v>1.4347218032109299</v>
      </c>
      <c r="L189" s="96">
        <v>3.4989894483704398</v>
      </c>
      <c r="R189" s="93"/>
      <c r="U189" s="94">
        <v>0</v>
      </c>
      <c r="V189" s="95">
        <v>0</v>
      </c>
      <c r="W189" s="95">
        <v>0</v>
      </c>
      <c r="X189" s="95">
        <v>-2.642664811654399E-2</v>
      </c>
      <c r="Y189" s="95">
        <v>-9.8881696856799872E-3</v>
      </c>
      <c r="Z189" s="96">
        <v>0.24329693463972801</v>
      </c>
      <c r="AA189">
        <v>0</v>
      </c>
      <c r="AB189">
        <v>0</v>
      </c>
      <c r="AC189">
        <v>0</v>
      </c>
      <c r="AD189">
        <v>0</v>
      </c>
      <c r="AE189">
        <v>0</v>
      </c>
      <c r="AF189" s="93">
        <v>0</v>
      </c>
      <c r="AH189" s="89"/>
      <c r="AI189" s="90"/>
      <c r="AJ189" s="91"/>
      <c r="AL189" s="94">
        <v>0</v>
      </c>
      <c r="AM189" s="95">
        <v>0</v>
      </c>
      <c r="AN189" s="95">
        <v>0</v>
      </c>
      <c r="AO189" s="95">
        <v>5.7959999999999998E-2</v>
      </c>
      <c r="AP189" s="95">
        <v>0.51136000000000004</v>
      </c>
      <c r="AQ189" s="96">
        <v>-0.85741000000000001</v>
      </c>
      <c r="AR189">
        <v>0</v>
      </c>
      <c r="AS189">
        <v>0</v>
      </c>
      <c r="AT189">
        <v>0</v>
      </c>
      <c r="AU189">
        <v>0</v>
      </c>
      <c r="AV189">
        <v>0</v>
      </c>
      <c r="AW189" s="93">
        <v>0</v>
      </c>
    </row>
    <row r="190" spans="7:49">
      <c r="G190" s="92"/>
      <c r="R190" s="93"/>
      <c r="U190" s="92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93">
        <v>0</v>
      </c>
      <c r="AH190" s="92"/>
      <c r="AJ190" s="93"/>
      <c r="AL190" s="9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89">
        <f t="array" ref="AR190:AT192">AH188:AJ190</f>
        <v>0</v>
      </c>
      <c r="AS190" s="90">
        <v>0</v>
      </c>
      <c r="AT190" s="90">
        <v>0</v>
      </c>
      <c r="AU190" s="90">
        <v>0</v>
      </c>
      <c r="AV190" s="90">
        <v>0</v>
      </c>
      <c r="AW190" s="91">
        <v>0</v>
      </c>
    </row>
    <row r="191" spans="7:49">
      <c r="G191" s="92"/>
      <c r="R191" s="93"/>
      <c r="U191" s="92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93">
        <v>0</v>
      </c>
      <c r="AH191" s="94"/>
      <c r="AI191" s="95"/>
      <c r="AJ191" s="96"/>
      <c r="AL191" s="9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92">
        <v>0</v>
      </c>
      <c r="AS191">
        <v>0</v>
      </c>
      <c r="AT191">
        <v>0</v>
      </c>
      <c r="AU191">
        <v>0</v>
      </c>
      <c r="AV191">
        <v>0</v>
      </c>
      <c r="AW191" s="93">
        <v>0</v>
      </c>
    </row>
    <row r="192" spans="7:49">
      <c r="G192" s="92"/>
      <c r="R192" s="93"/>
      <c r="U192" s="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93">
        <v>0</v>
      </c>
      <c r="AL192" s="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92">
        <v>0</v>
      </c>
      <c r="AS192">
        <v>0</v>
      </c>
      <c r="AT192">
        <v>0</v>
      </c>
      <c r="AU192">
        <v>0</v>
      </c>
      <c r="AV192">
        <v>0</v>
      </c>
      <c r="AW192" s="93">
        <v>0</v>
      </c>
    </row>
    <row r="193" spans="7:49">
      <c r="G193" s="92"/>
      <c r="R193" s="93"/>
      <c r="U193" s="92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93">
        <v>0</v>
      </c>
      <c r="AL193" s="9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9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93">
        <v>0</v>
      </c>
    </row>
    <row r="194" spans="7:49">
      <c r="G194" s="92"/>
      <c r="R194" s="93"/>
      <c r="U194" s="92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93">
        <v>0</v>
      </c>
      <c r="AL194" s="9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92">
        <v>0</v>
      </c>
      <c r="AS194">
        <v>0</v>
      </c>
      <c r="AT194">
        <v>0</v>
      </c>
      <c r="AU194">
        <v>0</v>
      </c>
      <c r="AV194">
        <v>0</v>
      </c>
      <c r="AW194" s="93">
        <v>0</v>
      </c>
    </row>
    <row r="195" spans="7:49">
      <c r="G195" s="94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6"/>
      <c r="U195" s="94">
        <v>0</v>
      </c>
      <c r="V195" s="95">
        <v>0</v>
      </c>
      <c r="W195" s="95">
        <v>0</v>
      </c>
      <c r="X195" s="95">
        <v>0</v>
      </c>
      <c r="Y195" s="95">
        <v>0</v>
      </c>
      <c r="Z195" s="95">
        <v>0</v>
      </c>
      <c r="AA195" s="95">
        <v>0</v>
      </c>
      <c r="AB195" s="95">
        <v>0</v>
      </c>
      <c r="AC195" s="95">
        <v>0</v>
      </c>
      <c r="AD195" s="95">
        <v>0</v>
      </c>
      <c r="AE195" s="95">
        <v>0</v>
      </c>
      <c r="AF195" s="96">
        <v>0</v>
      </c>
      <c r="AL195" s="94">
        <v>0</v>
      </c>
      <c r="AM195" s="95">
        <v>0</v>
      </c>
      <c r="AN195" s="95">
        <v>0</v>
      </c>
      <c r="AO195" s="95">
        <v>0</v>
      </c>
      <c r="AP195" s="95">
        <v>0</v>
      </c>
      <c r="AQ195" s="95">
        <v>0</v>
      </c>
      <c r="AR195" s="94">
        <v>0</v>
      </c>
      <c r="AS195" s="95">
        <v>0</v>
      </c>
      <c r="AT195" s="95">
        <v>0</v>
      </c>
      <c r="AU195" s="95">
        <v>0</v>
      </c>
      <c r="AV195" s="95">
        <v>0</v>
      </c>
      <c r="AW195" s="96">
        <v>0</v>
      </c>
    </row>
    <row r="197" spans="7:49">
      <c r="G197" s="112" t="s">
        <v>26</v>
      </c>
      <c r="H197">
        <v>12</v>
      </c>
      <c r="U197" s="112" t="s">
        <v>26</v>
      </c>
      <c r="V197">
        <v>12</v>
      </c>
    </row>
    <row r="198" spans="7:49">
      <c r="G198" s="89">
        <f t="array" ref="G198:R209">TRANSPOSE(G170:R181)</f>
        <v>-0.12722324479042699</v>
      </c>
      <c r="H198" s="90">
        <v>1.5544443015876999E-2</v>
      </c>
      <c r="I198" s="90">
        <v>0.20923385620289001</v>
      </c>
      <c r="J198" s="90">
        <v>-3.1316587167466998E-2</v>
      </c>
      <c r="K198" s="90">
        <v>-6.9042791720504496E-2</v>
      </c>
      <c r="L198" s="91">
        <v>-1.8614629131280501E-2</v>
      </c>
      <c r="M198" s="90">
        <v>0</v>
      </c>
      <c r="N198" s="90">
        <v>0</v>
      </c>
      <c r="O198" s="90">
        <v>0</v>
      </c>
      <c r="P198" s="90">
        <v>0</v>
      </c>
      <c r="Q198" s="90">
        <v>0</v>
      </c>
      <c r="R198" s="91">
        <v>0</v>
      </c>
      <c r="U198" s="89">
        <f t="array" ref="U198:AF209">TRANSPOSE(U170:AF181)</f>
        <v>0.28671873880473597</v>
      </c>
      <c r="V198" s="90">
        <v>3.48422143997551E-7</v>
      </c>
      <c r="W198" s="90">
        <v>-1.1853864959956995E-6</v>
      </c>
      <c r="X198" s="90">
        <v>0</v>
      </c>
      <c r="Y198" s="90">
        <v>0</v>
      </c>
      <c r="Z198" s="91">
        <v>0</v>
      </c>
      <c r="AA198" s="90">
        <v>0</v>
      </c>
      <c r="AB198" s="90">
        <v>0</v>
      </c>
      <c r="AC198" s="90">
        <v>0</v>
      </c>
      <c r="AD198" s="90">
        <v>0</v>
      </c>
      <c r="AE198" s="90">
        <v>0</v>
      </c>
      <c r="AF198" s="91">
        <v>0</v>
      </c>
    </row>
    <row r="199" spans="7:49">
      <c r="G199" s="92">
        <v>1.5544443015876999E-2</v>
      </c>
      <c r="H199">
        <v>-0.27507471181057003</v>
      </c>
      <c r="I199">
        <v>0.35903392673858597</v>
      </c>
      <c r="J199">
        <v>0.26669712340713803</v>
      </c>
      <c r="K199">
        <v>0.13530177163144899</v>
      </c>
      <c r="L199" s="93">
        <v>0.111426846898055</v>
      </c>
      <c r="M199">
        <v>0</v>
      </c>
      <c r="N199">
        <v>0</v>
      </c>
      <c r="O199">
        <v>0</v>
      </c>
      <c r="P199">
        <v>0</v>
      </c>
      <c r="Q199">
        <v>0</v>
      </c>
      <c r="R199" s="93">
        <v>0</v>
      </c>
      <c r="U199" s="92">
        <v>3.4842214401142879E-7</v>
      </c>
      <c r="V199">
        <v>0.28671830278963195</v>
      </c>
      <c r="W199">
        <v>-2.471526400205093E-8</v>
      </c>
      <c r="X199">
        <v>0</v>
      </c>
      <c r="Y199">
        <v>0</v>
      </c>
      <c r="Z199" s="93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93">
        <v>0</v>
      </c>
    </row>
    <row r="200" spans="7:49">
      <c r="G200" s="92">
        <v>0.20923385620289001</v>
      </c>
      <c r="H200">
        <v>0.35903392673858597</v>
      </c>
      <c r="I200">
        <v>-1.0286825761193601</v>
      </c>
      <c r="J200">
        <v>-0.38248586255015499</v>
      </c>
      <c r="K200">
        <v>-0.168918879643734</v>
      </c>
      <c r="L200" s="93">
        <v>-0.175680211076919</v>
      </c>
      <c r="M200">
        <v>0</v>
      </c>
      <c r="N200">
        <v>0</v>
      </c>
      <c r="O200">
        <v>0</v>
      </c>
      <c r="P200">
        <v>0</v>
      </c>
      <c r="Q200">
        <v>0</v>
      </c>
      <c r="R200" s="93">
        <v>0</v>
      </c>
      <c r="U200" s="92">
        <v>-1.1853864960026383E-6</v>
      </c>
      <c r="V200">
        <v>-2.4715264015928717E-8</v>
      </c>
      <c r="W200">
        <v>0.28671794046156795</v>
      </c>
      <c r="X200">
        <v>0</v>
      </c>
      <c r="Y200">
        <v>0</v>
      </c>
      <c r="Z200" s="93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93">
        <v>0</v>
      </c>
    </row>
    <row r="201" spans="7:49">
      <c r="G201" s="92">
        <v>3.1316587167466998E-2</v>
      </c>
      <c r="H201">
        <v>-0.26669712340713803</v>
      </c>
      <c r="I201">
        <v>0.38248586255015499</v>
      </c>
      <c r="J201">
        <v>-0.22169618675670799</v>
      </c>
      <c r="K201">
        <v>-0.32524506630833899</v>
      </c>
      <c r="L201" s="93">
        <v>-0.13878392509954199</v>
      </c>
      <c r="M201">
        <v>0</v>
      </c>
      <c r="N201">
        <v>0</v>
      </c>
      <c r="O201">
        <v>0</v>
      </c>
      <c r="P201">
        <v>0</v>
      </c>
      <c r="Q201">
        <v>0</v>
      </c>
      <c r="R201" s="93">
        <v>0</v>
      </c>
      <c r="U201" s="92">
        <v>0</v>
      </c>
      <c r="V201">
        <v>0</v>
      </c>
      <c r="W201">
        <v>0</v>
      </c>
      <c r="X201">
        <v>0.42271734521784304</v>
      </c>
      <c r="Y201">
        <v>-0.14228288708196601</v>
      </c>
      <c r="Z201" s="93">
        <v>-2.6207930505540999E-2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93">
        <v>0</v>
      </c>
    </row>
    <row r="202" spans="7:49">
      <c r="G202" s="92">
        <v>6.9042791720504496E-2</v>
      </c>
      <c r="H202">
        <v>-0.13530177163144899</v>
      </c>
      <c r="I202">
        <v>0.168918879643734</v>
      </c>
      <c r="J202">
        <v>-0.32524506630833899</v>
      </c>
      <c r="K202">
        <v>-1.0748265321300099</v>
      </c>
      <c r="L202" s="93">
        <v>-0.45067497289910202</v>
      </c>
      <c r="M202">
        <v>0</v>
      </c>
      <c r="N202">
        <v>0</v>
      </c>
      <c r="O202">
        <v>0</v>
      </c>
      <c r="P202">
        <v>0</v>
      </c>
      <c r="Q202">
        <v>0</v>
      </c>
      <c r="R202" s="93">
        <v>0</v>
      </c>
      <c r="U202" s="92">
        <v>0</v>
      </c>
      <c r="V202">
        <v>0</v>
      </c>
      <c r="W202">
        <v>0</v>
      </c>
      <c r="X202">
        <v>-0.14228288708196601</v>
      </c>
      <c r="Y202">
        <v>0.31599390962298601</v>
      </c>
      <c r="Z202" s="93">
        <v>-1.0067379453337993E-2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93">
        <v>0</v>
      </c>
    </row>
    <row r="203" spans="7:49">
      <c r="G203" s="94">
        <v>1.8614629131280501E-2</v>
      </c>
      <c r="H203" s="95">
        <v>-0.111426846898055</v>
      </c>
      <c r="I203" s="95">
        <v>0.175680211076919</v>
      </c>
      <c r="J203" s="95">
        <v>-0.13878392509954199</v>
      </c>
      <c r="K203" s="95">
        <v>-0.45067497289910102</v>
      </c>
      <c r="L203" s="96">
        <v>-0.166179863504817</v>
      </c>
      <c r="M203">
        <v>0</v>
      </c>
      <c r="N203">
        <v>0</v>
      </c>
      <c r="O203">
        <v>0</v>
      </c>
      <c r="P203">
        <v>0</v>
      </c>
      <c r="Q203">
        <v>0</v>
      </c>
      <c r="R203" s="93">
        <v>0</v>
      </c>
      <c r="U203" s="94">
        <v>0</v>
      </c>
      <c r="V203" s="95">
        <v>0</v>
      </c>
      <c r="W203" s="95">
        <v>0</v>
      </c>
      <c r="X203" s="95">
        <v>-2.6207930505541006E-2</v>
      </c>
      <c r="Y203" s="95">
        <v>-1.0067379453338007E-2</v>
      </c>
      <c r="Z203" s="96">
        <v>0.24321314082258702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93">
        <v>0</v>
      </c>
    </row>
    <row r="204" spans="7:49">
      <c r="G204" s="9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93">
        <v>0</v>
      </c>
      <c r="U204" s="9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0.28671945116057596</v>
      </c>
      <c r="AB204">
        <v>1.3484154879755961E-6</v>
      </c>
      <c r="AC204">
        <v>1.5404605439930941E-6</v>
      </c>
      <c r="AD204">
        <v>0</v>
      </c>
      <c r="AE204">
        <v>0</v>
      </c>
      <c r="AF204" s="93">
        <v>0</v>
      </c>
    </row>
    <row r="205" spans="7:49">
      <c r="G205" s="9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93">
        <v>0</v>
      </c>
      <c r="U205" s="9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1.3484154880033516E-6</v>
      </c>
      <c r="AB205">
        <v>0.28671985391616001</v>
      </c>
      <c r="AC205">
        <v>3.3016094720117461E-6</v>
      </c>
      <c r="AD205">
        <v>0</v>
      </c>
      <c r="AE205">
        <v>0</v>
      </c>
      <c r="AF205" s="93">
        <v>0</v>
      </c>
    </row>
    <row r="206" spans="7:49">
      <c r="G206" s="9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93">
        <v>0</v>
      </c>
      <c r="U206" s="9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1.5404605439792163E-6</v>
      </c>
      <c r="AB206">
        <v>3.3016094720117461E-6</v>
      </c>
      <c r="AC206">
        <v>0.28671996221030399</v>
      </c>
      <c r="AD206">
        <v>0</v>
      </c>
      <c r="AE206">
        <v>0</v>
      </c>
      <c r="AF206" s="93">
        <v>0</v>
      </c>
    </row>
    <row r="207" spans="7:49">
      <c r="G207" s="9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93">
        <v>0</v>
      </c>
      <c r="U207" s="9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0.42270814938648299</v>
      </c>
      <c r="AE207">
        <v>-0.14227653835636203</v>
      </c>
      <c r="AF207" s="93">
        <v>-2.6254580284088006E-2</v>
      </c>
    </row>
    <row r="208" spans="7:49">
      <c r="G208" s="9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93">
        <v>0</v>
      </c>
      <c r="U208" s="9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-0.14227653835636203</v>
      </c>
      <c r="AE208">
        <v>0.31601284296872401</v>
      </c>
      <c r="AF208" s="93">
        <v>-1.0040112770499987E-2</v>
      </c>
    </row>
    <row r="209" spans="7:32">
      <c r="G209" s="94">
        <v>0</v>
      </c>
      <c r="H209" s="95">
        <v>0</v>
      </c>
      <c r="I209" s="95">
        <v>0</v>
      </c>
      <c r="J209" s="95">
        <v>0</v>
      </c>
      <c r="K209" s="95">
        <v>0</v>
      </c>
      <c r="L209" s="95">
        <v>0</v>
      </c>
      <c r="M209" s="95">
        <v>0</v>
      </c>
      <c r="N209" s="95">
        <v>0</v>
      </c>
      <c r="O209" s="95">
        <v>0</v>
      </c>
      <c r="P209" s="95">
        <v>0</v>
      </c>
      <c r="Q209" s="95">
        <v>0</v>
      </c>
      <c r="R209" s="96">
        <v>0</v>
      </c>
      <c r="U209" s="94">
        <v>0</v>
      </c>
      <c r="V209" s="95">
        <v>0</v>
      </c>
      <c r="W209" s="95">
        <v>0</v>
      </c>
      <c r="X209" s="95">
        <v>0</v>
      </c>
      <c r="Y209" s="95">
        <v>0</v>
      </c>
      <c r="Z209" s="95">
        <v>0</v>
      </c>
      <c r="AA209" s="95">
        <v>0</v>
      </c>
      <c r="AB209" s="95">
        <v>0</v>
      </c>
      <c r="AC209" s="95">
        <v>0</v>
      </c>
      <c r="AD209" s="95">
        <v>-2.6254580284088006E-2</v>
      </c>
      <c r="AE209" s="95">
        <v>-1.0040112770499987E-2</v>
      </c>
      <c r="AF209" s="96">
        <v>0.24320615377294202</v>
      </c>
    </row>
    <row r="211" spans="7:32">
      <c r="G211" t="s">
        <v>27</v>
      </c>
      <c r="H211">
        <v>11</v>
      </c>
      <c r="U211" t="s">
        <v>27</v>
      </c>
      <c r="V211">
        <v>11</v>
      </c>
    </row>
    <row r="212" spans="7:32">
      <c r="G212" s="89">
        <f t="array" ref="G212:R223">TRANSPOSE(G156:R167)</f>
        <v>1.8189072067099999E-4</v>
      </c>
      <c r="H212" s="90">
        <v>3.8135471937489999E-3</v>
      </c>
      <c r="I212" s="90">
        <v>-4.0385006981000001E-3</v>
      </c>
      <c r="J212" s="90">
        <v>-3.5642881629905001E-3</v>
      </c>
      <c r="K212" s="90">
        <v>-3.7488277499275E-3</v>
      </c>
      <c r="L212" s="91">
        <v>-3.2400376797224999E-3</v>
      </c>
      <c r="M212" s="90">
        <v>0</v>
      </c>
      <c r="N212" s="90">
        <v>0</v>
      </c>
      <c r="O212" s="90">
        <v>0</v>
      </c>
      <c r="P212" s="90">
        <v>0</v>
      </c>
      <c r="Q212" s="90">
        <v>0</v>
      </c>
      <c r="R212" s="91">
        <v>0</v>
      </c>
      <c r="U212" s="89">
        <f t="array" ref="U212:AF223">TRANSPOSE(U156:AF167)</f>
        <v>0.286721438560256</v>
      </c>
      <c r="V212" s="90">
        <v>4.248330239889353E-7</v>
      </c>
      <c r="W212" s="90">
        <v>-6.1845504016611041E-8</v>
      </c>
      <c r="X212" s="90">
        <v>0</v>
      </c>
      <c r="Y212" s="90">
        <v>0</v>
      </c>
      <c r="Z212" s="91">
        <v>0</v>
      </c>
      <c r="AA212" s="90">
        <v>0</v>
      </c>
      <c r="AB212" s="90">
        <v>0</v>
      </c>
      <c r="AC212" s="90">
        <v>0</v>
      </c>
      <c r="AD212" s="90">
        <v>0</v>
      </c>
      <c r="AE212" s="90">
        <v>0</v>
      </c>
      <c r="AF212" s="91">
        <v>0</v>
      </c>
    </row>
    <row r="213" spans="7:32">
      <c r="G213" s="92">
        <v>3.8135471937489999E-3</v>
      </c>
      <c r="H213">
        <v>8.8093327693589997E-3</v>
      </c>
      <c r="I213">
        <v>-1.0545398430301001E-2</v>
      </c>
      <c r="J213">
        <v>-7.2585415490224996E-3</v>
      </c>
      <c r="K213">
        <v>2.7070693892850001E-4</v>
      </c>
      <c r="L213" s="93">
        <v>-1.9670570221615E-3</v>
      </c>
      <c r="M213">
        <v>0</v>
      </c>
      <c r="N213">
        <v>0</v>
      </c>
      <c r="O213">
        <v>0</v>
      </c>
      <c r="P213">
        <v>0</v>
      </c>
      <c r="Q213">
        <v>0</v>
      </c>
      <c r="R213" s="93">
        <v>0</v>
      </c>
      <c r="U213" s="92">
        <v>4.2483302397505751E-7</v>
      </c>
      <c r="V213">
        <v>0.28671783494860797</v>
      </c>
      <c r="W213">
        <v>-2.0577607680177801E-6</v>
      </c>
      <c r="X213">
        <v>0</v>
      </c>
      <c r="Y213">
        <v>0</v>
      </c>
      <c r="Z213" s="9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93">
        <v>0</v>
      </c>
    </row>
    <row r="214" spans="7:32">
      <c r="G214" s="92">
        <v>-4.0385006981000001E-3</v>
      </c>
      <c r="H214">
        <v>-1.0545398430301001E-2</v>
      </c>
      <c r="I214">
        <v>8.498968734413E-3</v>
      </c>
      <c r="J214">
        <v>1.1287508506462001E-2</v>
      </c>
      <c r="K214">
        <v>-1.935482352768E-3</v>
      </c>
      <c r="L214" s="93">
        <v>2.3135422498310001E-3</v>
      </c>
      <c r="M214">
        <v>0</v>
      </c>
      <c r="N214">
        <v>0</v>
      </c>
      <c r="O214">
        <v>0</v>
      </c>
      <c r="P214">
        <v>0</v>
      </c>
      <c r="Q214">
        <v>0</v>
      </c>
      <c r="R214" s="93">
        <v>0</v>
      </c>
      <c r="U214" s="92">
        <v>-6.1845504016611041E-8</v>
      </c>
      <c r="V214">
        <v>-2.0577607680177801E-6</v>
      </c>
      <c r="W214">
        <v>0.28672213173452799</v>
      </c>
      <c r="X214">
        <v>0</v>
      </c>
      <c r="Y214">
        <v>0</v>
      </c>
      <c r="Z214" s="93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93">
        <v>0</v>
      </c>
    </row>
    <row r="215" spans="7:32">
      <c r="G215" s="92">
        <v>3.5642881629905001E-3</v>
      </c>
      <c r="H215">
        <v>7.2585415490224996E-3</v>
      </c>
      <c r="I215">
        <v>-1.1287508506462001E-2</v>
      </c>
      <c r="J215">
        <v>-9.2117019899389998E-3</v>
      </c>
      <c r="K215">
        <v>3.7641732684885001E-3</v>
      </c>
      <c r="L215" s="93">
        <v>3.4573059290649998E-4</v>
      </c>
      <c r="M215">
        <v>0</v>
      </c>
      <c r="N215">
        <v>0</v>
      </c>
      <c r="O215">
        <v>0</v>
      </c>
      <c r="P215">
        <v>0</v>
      </c>
      <c r="Q215">
        <v>0</v>
      </c>
      <c r="R215" s="93">
        <v>0</v>
      </c>
      <c r="U215" s="92">
        <v>0</v>
      </c>
      <c r="V215">
        <v>0</v>
      </c>
      <c r="W215">
        <v>0</v>
      </c>
      <c r="X215">
        <v>0.42306510600687808</v>
      </c>
      <c r="Y215">
        <v>-0.14221679912310606</v>
      </c>
      <c r="Z215" s="93">
        <v>-2.5751701208814013E-2</v>
      </c>
      <c r="AA215">
        <v>0</v>
      </c>
      <c r="AB215">
        <v>0</v>
      </c>
      <c r="AC215">
        <v>0</v>
      </c>
      <c r="AD215">
        <v>0</v>
      </c>
      <c r="AE215">
        <v>0</v>
      </c>
      <c r="AF215" s="93">
        <v>0</v>
      </c>
    </row>
    <row r="216" spans="7:32">
      <c r="G216" s="92">
        <v>3.7488277499275E-3</v>
      </c>
      <c r="H216">
        <v>-2.7070693892850001E-4</v>
      </c>
      <c r="I216">
        <v>1.935482352768E-3</v>
      </c>
      <c r="J216">
        <v>3.7641732684885001E-3</v>
      </c>
      <c r="K216">
        <v>8.1616340150399997E-3</v>
      </c>
      <c r="L216" s="93">
        <v>2.1713298992900002E-3</v>
      </c>
      <c r="M216">
        <v>0</v>
      </c>
      <c r="N216">
        <v>0</v>
      </c>
      <c r="O216">
        <v>0</v>
      </c>
      <c r="P216">
        <v>0</v>
      </c>
      <c r="Q216">
        <v>0</v>
      </c>
      <c r="R216" s="93">
        <v>0</v>
      </c>
      <c r="U216" s="92">
        <v>0</v>
      </c>
      <c r="V216">
        <v>0</v>
      </c>
      <c r="W216">
        <v>0</v>
      </c>
      <c r="X216">
        <v>-0.142216799123106</v>
      </c>
      <c r="Y216">
        <v>0.31564572523165796</v>
      </c>
      <c r="Z216" s="93">
        <v>-1.0362952557318006E-2</v>
      </c>
      <c r="AA216">
        <v>0</v>
      </c>
      <c r="AB216">
        <v>0</v>
      </c>
      <c r="AC216">
        <v>0</v>
      </c>
      <c r="AD216">
        <v>0</v>
      </c>
      <c r="AE216">
        <v>0</v>
      </c>
      <c r="AF216" s="93">
        <v>0</v>
      </c>
    </row>
    <row r="217" spans="7:32">
      <c r="G217" s="94">
        <v>3.2400376797224999E-3</v>
      </c>
      <c r="H217" s="95">
        <v>1.9670570221615E-3</v>
      </c>
      <c r="I217" s="95">
        <v>-2.3135422498310001E-3</v>
      </c>
      <c r="J217" s="95">
        <v>3.4573059290649998E-4</v>
      </c>
      <c r="K217" s="95">
        <v>2.1713298992900002E-3</v>
      </c>
      <c r="L217" s="96">
        <v>3.1899684944899998E-3</v>
      </c>
      <c r="M217">
        <v>0</v>
      </c>
      <c r="N217">
        <v>0</v>
      </c>
      <c r="O217">
        <v>0</v>
      </c>
      <c r="P217">
        <v>0</v>
      </c>
      <c r="Q217">
        <v>0</v>
      </c>
      <c r="R217" s="93">
        <v>0</v>
      </c>
      <c r="U217" s="94">
        <v>0</v>
      </c>
      <c r="V217" s="95">
        <v>0</v>
      </c>
      <c r="W217" s="95">
        <v>0</v>
      </c>
      <c r="X217" s="95">
        <v>-2.575170120881401E-2</v>
      </c>
      <c r="Y217" s="95">
        <v>-1.0362952557318006E-2</v>
      </c>
      <c r="Z217" s="96">
        <v>0.243220454591278</v>
      </c>
      <c r="AA217">
        <v>0</v>
      </c>
      <c r="AB217">
        <v>0</v>
      </c>
      <c r="AC217">
        <v>0</v>
      </c>
      <c r="AD217">
        <v>0</v>
      </c>
      <c r="AE217">
        <v>0</v>
      </c>
      <c r="AF217" s="93">
        <v>0</v>
      </c>
    </row>
    <row r="218" spans="7:32">
      <c r="G218" s="9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93">
        <v>0</v>
      </c>
      <c r="U218" s="9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0.28672009089023998</v>
      </c>
      <c r="AB218">
        <v>7.3615359996725971E-7</v>
      </c>
      <c r="AC218">
        <v>-2.7770552320088848E-6</v>
      </c>
      <c r="AD218">
        <v>0</v>
      </c>
      <c r="AE218">
        <v>0</v>
      </c>
      <c r="AF218" s="93">
        <v>0</v>
      </c>
    </row>
    <row r="219" spans="7:32">
      <c r="G219" s="9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93">
        <v>0</v>
      </c>
      <c r="U219" s="9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7.3615359996032081E-7</v>
      </c>
      <c r="AB219">
        <v>0.28671767567564799</v>
      </c>
      <c r="AC219">
        <v>-1.9398041600227067E-6</v>
      </c>
      <c r="AD219">
        <v>0</v>
      </c>
      <c r="AE219">
        <v>0</v>
      </c>
      <c r="AF219" s="93">
        <v>0</v>
      </c>
    </row>
    <row r="220" spans="7:32">
      <c r="G220" s="9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93">
        <v>0</v>
      </c>
      <c r="U220" s="9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-2.7770552320158237E-6</v>
      </c>
      <c r="AB220">
        <v>-1.9398041599949511E-6</v>
      </c>
      <c r="AC220">
        <v>0.28672112488857593</v>
      </c>
      <c r="AD220">
        <v>0</v>
      </c>
      <c r="AE220">
        <v>0</v>
      </c>
      <c r="AF220" s="93">
        <v>0</v>
      </c>
    </row>
    <row r="221" spans="7:32">
      <c r="G221" s="9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93">
        <v>0</v>
      </c>
      <c r="U221" s="9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0.42316676666935804</v>
      </c>
      <c r="AE221">
        <v>-0.14219841470773803</v>
      </c>
      <c r="AF221" s="93">
        <v>-2.5676573812092006E-2</v>
      </c>
    </row>
    <row r="222" spans="7:32">
      <c r="G222" s="9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93">
        <v>0</v>
      </c>
      <c r="U222" s="9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-0.14219841470773803</v>
      </c>
      <c r="AE222">
        <v>0.31550374399085707</v>
      </c>
      <c r="AF222" s="93">
        <v>-1.0392845855438995E-2</v>
      </c>
    </row>
    <row r="223" spans="7:32">
      <c r="G223" s="94">
        <v>0</v>
      </c>
      <c r="H223" s="95">
        <v>0</v>
      </c>
      <c r="I223" s="95">
        <v>0</v>
      </c>
      <c r="J223" s="95">
        <v>0</v>
      </c>
      <c r="K223" s="95">
        <v>0</v>
      </c>
      <c r="L223" s="95">
        <v>0</v>
      </c>
      <c r="M223" s="95">
        <v>0</v>
      </c>
      <c r="N223" s="95">
        <v>0</v>
      </c>
      <c r="O223" s="95">
        <v>0</v>
      </c>
      <c r="P223" s="95">
        <v>0</v>
      </c>
      <c r="Q223" s="95">
        <v>0</v>
      </c>
      <c r="R223" s="96">
        <v>0</v>
      </c>
      <c r="U223" s="94">
        <v>0</v>
      </c>
      <c r="V223" s="95">
        <v>0</v>
      </c>
      <c r="W223" s="95">
        <v>0</v>
      </c>
      <c r="X223" s="95">
        <v>0</v>
      </c>
      <c r="Y223" s="95">
        <v>0</v>
      </c>
      <c r="Z223" s="95">
        <v>0</v>
      </c>
      <c r="AA223" s="95">
        <v>0</v>
      </c>
      <c r="AB223" s="95">
        <v>0</v>
      </c>
      <c r="AC223" s="95">
        <v>0</v>
      </c>
      <c r="AD223" s="95">
        <v>-2.5676573812091992E-2</v>
      </c>
      <c r="AE223" s="95">
        <v>-1.0392845855439009E-2</v>
      </c>
      <c r="AF223" s="96">
        <v>0.243257927910147</v>
      </c>
    </row>
    <row r="225" spans="7:32">
      <c r="G225" s="112" t="s">
        <v>28</v>
      </c>
      <c r="H225">
        <v>10</v>
      </c>
      <c r="U225" s="112" t="s">
        <v>28</v>
      </c>
      <c r="V225">
        <v>10</v>
      </c>
    </row>
    <row r="226" spans="7:32">
      <c r="G226" s="89">
        <f t="array" ref="G226:R237">TRANSPOSE(G142:R153)</f>
        <v>-0.11692700904155</v>
      </c>
      <c r="H226" s="90">
        <v>-0.116588248897872</v>
      </c>
      <c r="I226" s="90">
        <v>1.7837238668383E-2</v>
      </c>
      <c r="J226" s="90">
        <v>3.7488605737700499E-2</v>
      </c>
      <c r="K226" s="90">
        <v>1.3851539541748999E-2</v>
      </c>
      <c r="L226" s="91">
        <v>0.15654514900802499</v>
      </c>
      <c r="M226" s="90">
        <v>0</v>
      </c>
      <c r="N226" s="90">
        <v>0</v>
      </c>
      <c r="O226" s="90">
        <v>0</v>
      </c>
      <c r="P226" s="90">
        <v>0</v>
      </c>
      <c r="Q226" s="90">
        <v>0</v>
      </c>
      <c r="R226" s="91">
        <v>0</v>
      </c>
      <c r="U226" s="89">
        <f t="array" ref="U226:AF237">TRANSPOSE(U142:AF153)</f>
        <v>0.28672126036377599</v>
      </c>
      <c r="V226" s="90">
        <v>-1.4983987197542126E-7</v>
      </c>
      <c r="W226" s="90">
        <v>1.6291430400550144E-7</v>
      </c>
      <c r="X226" s="90">
        <v>0</v>
      </c>
      <c r="Y226" s="90">
        <v>0</v>
      </c>
      <c r="Z226" s="91">
        <v>0</v>
      </c>
      <c r="AA226" s="90">
        <v>0</v>
      </c>
      <c r="AB226" s="90">
        <v>0</v>
      </c>
      <c r="AC226" s="90">
        <v>0</v>
      </c>
      <c r="AD226" s="90">
        <v>0</v>
      </c>
      <c r="AE226" s="90">
        <v>0</v>
      </c>
      <c r="AF226" s="91">
        <v>0</v>
      </c>
    </row>
    <row r="227" spans="7:32">
      <c r="G227" s="92">
        <v>-0.116588248897872</v>
      </c>
      <c r="H227">
        <v>-0.28502867794895398</v>
      </c>
      <c r="I227">
        <v>0.102731720658709</v>
      </c>
      <c r="J227">
        <v>0.24643607480310301</v>
      </c>
      <c r="K227">
        <v>1.2461108669691001E-2</v>
      </c>
      <c r="L227" s="93">
        <v>0.204642126392695</v>
      </c>
      <c r="M227">
        <v>0</v>
      </c>
      <c r="N227">
        <v>0</v>
      </c>
      <c r="O227">
        <v>0</v>
      </c>
      <c r="P227">
        <v>0</v>
      </c>
      <c r="Q227">
        <v>0</v>
      </c>
      <c r="R227" s="93">
        <v>0</v>
      </c>
      <c r="U227" s="92">
        <v>-1.4983987200317683E-7</v>
      </c>
      <c r="V227">
        <v>0.28671851203788801</v>
      </c>
      <c r="W227">
        <v>2.3367680002106539E-7</v>
      </c>
      <c r="X227">
        <v>0</v>
      </c>
      <c r="Y227">
        <v>0</v>
      </c>
      <c r="Z227" s="93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93">
        <v>0</v>
      </c>
    </row>
    <row r="228" spans="7:32">
      <c r="G228" s="92">
        <v>1.7837238668383E-2</v>
      </c>
      <c r="H228">
        <v>0.102731720658709</v>
      </c>
      <c r="I228">
        <v>-6.2903509037562005E-2</v>
      </c>
      <c r="J228">
        <v>-0.126469545743328</v>
      </c>
      <c r="K228">
        <v>4.3901274089500099E-3</v>
      </c>
      <c r="L228" s="93">
        <v>-3.2959250845183502E-2</v>
      </c>
      <c r="M228">
        <v>0</v>
      </c>
      <c r="N228">
        <v>0</v>
      </c>
      <c r="O228">
        <v>0</v>
      </c>
      <c r="P228">
        <v>0</v>
      </c>
      <c r="Q228">
        <v>0</v>
      </c>
      <c r="R228" s="93">
        <v>0</v>
      </c>
      <c r="U228" s="92">
        <v>1.6291430400550144E-7</v>
      </c>
      <c r="V228">
        <v>2.336768000071876E-7</v>
      </c>
      <c r="W228">
        <v>0.28671822354022397</v>
      </c>
      <c r="X228">
        <v>0</v>
      </c>
      <c r="Y228">
        <v>0</v>
      </c>
      <c r="Z228" s="93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93">
        <v>0</v>
      </c>
    </row>
    <row r="229" spans="7:32">
      <c r="G229" s="92">
        <v>-3.7488605737700499E-2</v>
      </c>
      <c r="H229">
        <v>-0.24643607480310301</v>
      </c>
      <c r="I229">
        <v>0.126469545743328</v>
      </c>
      <c r="J229">
        <v>0.296040308334314</v>
      </c>
      <c r="K229">
        <v>-7.9669999521430196E-3</v>
      </c>
      <c r="L229" s="93">
        <v>9.6488721697971E-2</v>
      </c>
      <c r="M229">
        <v>0</v>
      </c>
      <c r="N229">
        <v>0</v>
      </c>
      <c r="O229">
        <v>0</v>
      </c>
      <c r="P229">
        <v>0</v>
      </c>
      <c r="Q229">
        <v>0</v>
      </c>
      <c r="R229" s="93">
        <v>0</v>
      </c>
      <c r="U229" s="92">
        <v>0</v>
      </c>
      <c r="V229">
        <v>0</v>
      </c>
      <c r="W229">
        <v>0</v>
      </c>
      <c r="X229">
        <v>0.42293371306599309</v>
      </c>
      <c r="Y229">
        <v>-0.14227633077753199</v>
      </c>
      <c r="Z229" s="93">
        <v>-2.5816399413772988E-2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93">
        <v>0</v>
      </c>
    </row>
    <row r="230" spans="7:32">
      <c r="G230" s="92">
        <v>-1.3851539541748999E-2</v>
      </c>
      <c r="H230">
        <v>-1.2461108669691001E-2</v>
      </c>
      <c r="I230">
        <v>-4.3901274089500003E-3</v>
      </c>
      <c r="J230">
        <v>-7.9669999521430092E-3</v>
      </c>
      <c r="K230">
        <v>-1.7045647335444E-2</v>
      </c>
      <c r="L230" s="93">
        <v>-2.8108523394280001E-2</v>
      </c>
      <c r="M230">
        <v>0</v>
      </c>
      <c r="N230">
        <v>0</v>
      </c>
      <c r="O230">
        <v>0</v>
      </c>
      <c r="P230">
        <v>0</v>
      </c>
      <c r="Q230">
        <v>0</v>
      </c>
      <c r="R230" s="93">
        <v>0</v>
      </c>
      <c r="U230" s="92">
        <v>0</v>
      </c>
      <c r="V230">
        <v>0</v>
      </c>
      <c r="W230">
        <v>0</v>
      </c>
      <c r="X230">
        <v>-0.14227633077753199</v>
      </c>
      <c r="Y230">
        <v>0.31572031583474403</v>
      </c>
      <c r="Z230" s="93">
        <v>-1.0277978853955982E-2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93">
        <v>0</v>
      </c>
    </row>
    <row r="231" spans="7:32">
      <c r="G231" s="94">
        <v>-0.15654514900802499</v>
      </c>
      <c r="H231" s="95">
        <v>-0.204642126392695</v>
      </c>
      <c r="I231" s="95">
        <v>3.2959250845183502E-2</v>
      </c>
      <c r="J231" s="95">
        <v>9.6488721697971E-2</v>
      </c>
      <c r="K231" s="95">
        <v>-2.8108523394280001E-2</v>
      </c>
      <c r="L231" s="96">
        <v>0.10106554477497399</v>
      </c>
      <c r="M231">
        <v>0</v>
      </c>
      <c r="N231">
        <v>0</v>
      </c>
      <c r="O231">
        <v>0</v>
      </c>
      <c r="P231">
        <v>0</v>
      </c>
      <c r="Q231">
        <v>0</v>
      </c>
      <c r="R231" s="93">
        <v>0</v>
      </c>
      <c r="U231" s="94">
        <v>0</v>
      </c>
      <c r="V231" s="95">
        <v>0</v>
      </c>
      <c r="W231" s="95">
        <v>0</v>
      </c>
      <c r="X231" s="95">
        <v>-2.5816399413772985E-2</v>
      </c>
      <c r="Y231" s="95">
        <v>-1.0277978853955996E-2</v>
      </c>
      <c r="Z231" s="96">
        <v>0.243274787076737</v>
      </c>
      <c r="AA231">
        <v>0</v>
      </c>
      <c r="AB231">
        <v>0</v>
      </c>
      <c r="AC231">
        <v>0</v>
      </c>
      <c r="AD231">
        <v>0</v>
      </c>
      <c r="AE231">
        <v>0</v>
      </c>
      <c r="AF231" s="93">
        <v>0</v>
      </c>
    </row>
    <row r="232" spans="7:32">
      <c r="G232" s="9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93">
        <v>0</v>
      </c>
      <c r="U232" s="9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0.28672063703449602</v>
      </c>
      <c r="AB232">
        <v>7.896268796464545E-8</v>
      </c>
      <c r="AC232">
        <v>-1.2957163520246895E-6</v>
      </c>
      <c r="AD232">
        <v>0</v>
      </c>
      <c r="AE232">
        <v>0</v>
      </c>
      <c r="AF232" s="93">
        <v>0</v>
      </c>
    </row>
    <row r="233" spans="7:32">
      <c r="G233" s="9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93">
        <v>0</v>
      </c>
      <c r="U233" s="9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7.896268796464545E-8</v>
      </c>
      <c r="AB233">
        <v>0.28672001390592</v>
      </c>
      <c r="AC233">
        <v>7.6614451198497857E-7</v>
      </c>
      <c r="AD233">
        <v>0</v>
      </c>
      <c r="AE233">
        <v>0</v>
      </c>
      <c r="AF233" s="93">
        <v>0</v>
      </c>
    </row>
    <row r="234" spans="7:32">
      <c r="G234" s="9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93">
        <v>0</v>
      </c>
      <c r="U234" s="9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-1.2957163520108117E-6</v>
      </c>
      <c r="AB234">
        <v>7.6614451197110078E-7</v>
      </c>
      <c r="AC234">
        <v>0.28672019812351995</v>
      </c>
      <c r="AD234">
        <v>0</v>
      </c>
      <c r="AE234">
        <v>0</v>
      </c>
      <c r="AF234" s="93">
        <v>0</v>
      </c>
    </row>
    <row r="235" spans="7:32">
      <c r="G235" s="9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93">
        <v>0</v>
      </c>
      <c r="U235" s="9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0.42292224828161706</v>
      </c>
      <c r="AE235">
        <v>-0.14228655995944803</v>
      </c>
      <c r="AF235" s="93">
        <v>-2.5789021025211013E-2</v>
      </c>
    </row>
    <row r="236" spans="7:32">
      <c r="G236" s="9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93">
        <v>0</v>
      </c>
      <c r="U236" s="9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-0.14228655995944806</v>
      </c>
      <c r="AE236">
        <v>0.31572492653829604</v>
      </c>
      <c r="AF236" s="93">
        <v>-1.0289369065284007E-2</v>
      </c>
    </row>
    <row r="237" spans="7:32">
      <c r="G237" s="94">
        <v>0</v>
      </c>
      <c r="H237" s="95">
        <v>0</v>
      </c>
      <c r="I237" s="95">
        <v>0</v>
      </c>
      <c r="J237" s="95">
        <v>0</v>
      </c>
      <c r="K237" s="95">
        <v>0</v>
      </c>
      <c r="L237" s="95">
        <v>0</v>
      </c>
      <c r="M237" s="95">
        <v>0</v>
      </c>
      <c r="N237" s="95">
        <v>0</v>
      </c>
      <c r="O237" s="95">
        <v>0</v>
      </c>
      <c r="P237" s="95">
        <v>0</v>
      </c>
      <c r="Q237" s="95">
        <v>0</v>
      </c>
      <c r="R237" s="96">
        <v>0</v>
      </c>
      <c r="U237" s="94">
        <v>0</v>
      </c>
      <c r="V237" s="95">
        <v>0</v>
      </c>
      <c r="W237" s="95">
        <v>0</v>
      </c>
      <c r="X237" s="95">
        <v>0</v>
      </c>
      <c r="Y237" s="95">
        <v>0</v>
      </c>
      <c r="Z237" s="95">
        <v>0</v>
      </c>
      <c r="AA237" s="95">
        <v>0</v>
      </c>
      <c r="AB237" s="95">
        <v>0</v>
      </c>
      <c r="AC237" s="95">
        <v>0</v>
      </c>
      <c r="AD237" s="95">
        <v>-2.5789021025211002E-2</v>
      </c>
      <c r="AE237" s="95">
        <v>-1.0289369065284021E-2</v>
      </c>
      <c r="AF237" s="96">
        <v>0.24328404795337902</v>
      </c>
    </row>
    <row r="239" spans="7:32">
      <c r="G239" s="112" t="s">
        <v>29</v>
      </c>
      <c r="H239">
        <v>9</v>
      </c>
      <c r="U239" s="112" t="s">
        <v>29</v>
      </c>
      <c r="V239">
        <v>9</v>
      </c>
    </row>
    <row r="240" spans="7:32">
      <c r="G240" s="89">
        <f t="array" ref="G240:R251">TRANSPOSE(G128:R139)</f>
        <v>-0.10607381672247899</v>
      </c>
      <c r="H240" s="90">
        <v>-6.7828201941404501E-2</v>
      </c>
      <c r="I240" s="90">
        <v>-8.5882354955996998E-2</v>
      </c>
      <c r="J240" s="90">
        <v>-4.6433799376389501E-2</v>
      </c>
      <c r="K240" s="90">
        <v>-0.118199535071021</v>
      </c>
      <c r="L240" s="91">
        <v>0.150194184069878</v>
      </c>
      <c r="M240" s="90">
        <v>0</v>
      </c>
      <c r="N240" s="90">
        <v>0</v>
      </c>
      <c r="O240" s="90">
        <v>0</v>
      </c>
      <c r="P240" s="90">
        <v>0</v>
      </c>
      <c r="Q240" s="90">
        <v>0</v>
      </c>
      <c r="R240" s="91">
        <v>0</v>
      </c>
      <c r="U240" s="89">
        <f t="array" ref="U240:AF251">TRANSPOSE(U128:AF139)</f>
        <v>0.28671850403839994</v>
      </c>
      <c r="V240" s="90">
        <v>-9.3209804799543328E-7</v>
      </c>
      <c r="W240" s="90">
        <v>1.1859599360064532E-6</v>
      </c>
      <c r="X240" s="90">
        <v>0</v>
      </c>
      <c r="Y240" s="90">
        <v>0</v>
      </c>
      <c r="Z240" s="91">
        <v>0</v>
      </c>
      <c r="AA240" s="90">
        <v>0</v>
      </c>
      <c r="AB240" s="90">
        <v>0</v>
      </c>
      <c r="AC240" s="90">
        <v>0</v>
      </c>
      <c r="AD240" s="90">
        <v>0</v>
      </c>
      <c r="AE240" s="90">
        <v>0</v>
      </c>
      <c r="AF240" s="91">
        <v>0</v>
      </c>
    </row>
    <row r="241" spans="7:32">
      <c r="G241" s="92">
        <v>-6.7828201941404501E-2</v>
      </c>
      <c r="H241">
        <v>-0.23033650936071801</v>
      </c>
      <c r="I241">
        <v>-0.28700679710018201</v>
      </c>
      <c r="J241">
        <v>-0.23992491331127799</v>
      </c>
      <c r="K241">
        <v>-0.18428301475235601</v>
      </c>
      <c r="L241" s="93">
        <v>0.16495222978799401</v>
      </c>
      <c r="M241">
        <v>0</v>
      </c>
      <c r="N241">
        <v>0</v>
      </c>
      <c r="O241">
        <v>0</v>
      </c>
      <c r="P241">
        <v>0</v>
      </c>
      <c r="Q241">
        <v>0</v>
      </c>
      <c r="R241" s="93">
        <v>0</v>
      </c>
      <c r="U241" s="92">
        <v>-9.3209804801624996E-7</v>
      </c>
      <c r="V241">
        <v>0.28671855315353595</v>
      </c>
      <c r="W241">
        <v>1.1244584959962944E-6</v>
      </c>
      <c r="X241">
        <v>0</v>
      </c>
      <c r="Y241">
        <v>0</v>
      </c>
      <c r="Z241" s="93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93">
        <v>0</v>
      </c>
    </row>
    <row r="242" spans="7:32">
      <c r="G242" s="92">
        <v>-8.5882354955996998E-2</v>
      </c>
      <c r="H242">
        <v>-0.28700679710018201</v>
      </c>
      <c r="I242">
        <v>-0.35653202038750198</v>
      </c>
      <c r="J242">
        <v>-0.27878411793991098</v>
      </c>
      <c r="K242">
        <v>-0.217354410925932</v>
      </c>
      <c r="L242" s="93">
        <v>0.19861067662717199</v>
      </c>
      <c r="M242">
        <v>0</v>
      </c>
      <c r="N242">
        <v>0</v>
      </c>
      <c r="O242">
        <v>0</v>
      </c>
      <c r="P242">
        <v>0</v>
      </c>
      <c r="Q242">
        <v>0</v>
      </c>
      <c r="R242" s="93">
        <v>0</v>
      </c>
      <c r="U242" s="92">
        <v>1.1859599359995143E-6</v>
      </c>
      <c r="V242">
        <v>1.1244584960101722E-6</v>
      </c>
      <c r="W242">
        <v>0.28672046993407996</v>
      </c>
      <c r="X242">
        <v>0</v>
      </c>
      <c r="Y242">
        <v>0</v>
      </c>
      <c r="Z242" s="93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93">
        <v>0</v>
      </c>
    </row>
    <row r="243" spans="7:32">
      <c r="G243" s="92">
        <v>4.6433799376389501E-2</v>
      </c>
      <c r="H243">
        <v>0.23992491331127799</v>
      </c>
      <c r="I243">
        <v>0.27878411793991098</v>
      </c>
      <c r="J243">
        <v>0.18755950175161901</v>
      </c>
      <c r="K243">
        <v>0.15372438073627301</v>
      </c>
      <c r="L243" s="93">
        <v>-0.122241997174711</v>
      </c>
      <c r="M243">
        <v>0</v>
      </c>
      <c r="N243">
        <v>0</v>
      </c>
      <c r="O243">
        <v>0</v>
      </c>
      <c r="P243">
        <v>0</v>
      </c>
      <c r="Q243">
        <v>0</v>
      </c>
      <c r="R243" s="93">
        <v>0</v>
      </c>
      <c r="U243" s="92">
        <v>0</v>
      </c>
      <c r="V243">
        <v>0</v>
      </c>
      <c r="W243">
        <v>0</v>
      </c>
      <c r="X243">
        <v>0.423239228331732</v>
      </c>
      <c r="Y243">
        <v>-0.14214814649393204</v>
      </c>
      <c r="Z243" s="93">
        <v>-2.5975718155832002E-2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93">
        <v>0</v>
      </c>
    </row>
    <row r="244" spans="7:32">
      <c r="G244" s="92">
        <v>0.118199535071021</v>
      </c>
      <c r="H244">
        <v>0.18428301475235701</v>
      </c>
      <c r="I244">
        <v>0.217354410925932</v>
      </c>
      <c r="J244">
        <v>0.15372438073627301</v>
      </c>
      <c r="K244">
        <v>4.4320195364669003E-2</v>
      </c>
      <c r="L244" s="93">
        <v>-0.110710443963637</v>
      </c>
      <c r="M244">
        <v>0</v>
      </c>
      <c r="N244">
        <v>0</v>
      </c>
      <c r="O244">
        <v>0</v>
      </c>
      <c r="P244">
        <v>0</v>
      </c>
      <c r="Q244">
        <v>0</v>
      </c>
      <c r="R244" s="93">
        <v>0</v>
      </c>
      <c r="U244" s="92">
        <v>0</v>
      </c>
      <c r="V244">
        <v>0</v>
      </c>
      <c r="W244">
        <v>0</v>
      </c>
      <c r="X244">
        <v>-0.14214814649393204</v>
      </c>
      <c r="Y244">
        <v>0.31537033266359799</v>
      </c>
      <c r="Z244" s="93">
        <v>-1.0178403172217992E-2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93">
        <v>0</v>
      </c>
    </row>
    <row r="245" spans="7:32">
      <c r="G245" s="94">
        <v>-0.150194184069878</v>
      </c>
      <c r="H245" s="95">
        <v>-0.16495222978799401</v>
      </c>
      <c r="I245" s="95">
        <v>-0.19861067662717299</v>
      </c>
      <c r="J245" s="95">
        <v>-0.122241997174711</v>
      </c>
      <c r="K245" s="95">
        <v>-0.110710443963637</v>
      </c>
      <c r="L245" s="96">
        <v>0.17339826943605599</v>
      </c>
      <c r="M245">
        <v>0</v>
      </c>
      <c r="N245">
        <v>0</v>
      </c>
      <c r="O245">
        <v>0</v>
      </c>
      <c r="P245">
        <v>0</v>
      </c>
      <c r="Q245">
        <v>0</v>
      </c>
      <c r="R245" s="93">
        <v>0</v>
      </c>
      <c r="U245" s="94">
        <v>0</v>
      </c>
      <c r="V245" s="95">
        <v>0</v>
      </c>
      <c r="W245" s="95">
        <v>0</v>
      </c>
      <c r="X245" s="95">
        <v>-2.5975718155831995E-2</v>
      </c>
      <c r="Y245" s="95">
        <v>-1.0178403172217992E-2</v>
      </c>
      <c r="Z245" s="96">
        <v>0.24331766759076198</v>
      </c>
      <c r="AA245">
        <v>0</v>
      </c>
      <c r="AB245">
        <v>0</v>
      </c>
      <c r="AC245">
        <v>0</v>
      </c>
      <c r="AD245">
        <v>0</v>
      </c>
      <c r="AE245">
        <v>0</v>
      </c>
      <c r="AF245" s="93">
        <v>0</v>
      </c>
    </row>
    <row r="246" spans="7:32">
      <c r="G246" s="9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93">
        <v>0</v>
      </c>
      <c r="U246" s="9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0.28671975763558399</v>
      </c>
      <c r="AB246">
        <v>1.273581568005111E-6</v>
      </c>
      <c r="AC246">
        <v>-5.3077606400331323E-7</v>
      </c>
      <c r="AD246">
        <v>0</v>
      </c>
      <c r="AE246">
        <v>0</v>
      </c>
      <c r="AF246" s="93">
        <v>0</v>
      </c>
    </row>
    <row r="247" spans="7:32">
      <c r="G247" s="9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93">
        <v>0</v>
      </c>
      <c r="U247" s="9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1.2735815679912332E-6</v>
      </c>
      <c r="AB247">
        <v>0.28672233834495997</v>
      </c>
      <c r="AC247">
        <v>1.8094325759943075E-6</v>
      </c>
      <c r="AD247">
        <v>0</v>
      </c>
      <c r="AE247">
        <v>0</v>
      </c>
      <c r="AF247" s="93">
        <v>0</v>
      </c>
    </row>
    <row r="248" spans="7:32">
      <c r="G248" s="9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93">
        <v>0</v>
      </c>
      <c r="U248" s="9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-5.3077606401719102E-7</v>
      </c>
      <c r="AB248">
        <v>1.8094325759943075E-6</v>
      </c>
      <c r="AC248">
        <v>0.28671752646656001</v>
      </c>
      <c r="AD248">
        <v>0</v>
      </c>
      <c r="AE248">
        <v>0</v>
      </c>
      <c r="AF248" s="93">
        <v>0</v>
      </c>
    </row>
    <row r="249" spans="7:32">
      <c r="G249" s="9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93">
        <v>0</v>
      </c>
      <c r="U249" s="9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0.42326964186789701</v>
      </c>
      <c r="AE249">
        <v>-0.14215063469096903</v>
      </c>
      <c r="AF249" s="93">
        <v>-2.5978519318641004E-2</v>
      </c>
    </row>
    <row r="250" spans="7:32">
      <c r="G250" s="9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93">
        <v>0</v>
      </c>
      <c r="U250" s="9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-0.14215063469096903</v>
      </c>
      <c r="AE250">
        <v>0.31529158799356904</v>
      </c>
      <c r="AF250" s="93">
        <v>-1.0147193627307011E-2</v>
      </c>
    </row>
    <row r="251" spans="7:32">
      <c r="G251" s="94">
        <v>0</v>
      </c>
      <c r="H251" s="95">
        <v>0</v>
      </c>
      <c r="I251" s="95">
        <v>0</v>
      </c>
      <c r="J251" s="95">
        <v>0</v>
      </c>
      <c r="K251" s="95">
        <v>0</v>
      </c>
      <c r="L251" s="95">
        <v>0</v>
      </c>
      <c r="M251" s="95">
        <v>0</v>
      </c>
      <c r="N251" s="95">
        <v>0</v>
      </c>
      <c r="O251" s="95">
        <v>0</v>
      </c>
      <c r="P251" s="95">
        <v>0</v>
      </c>
      <c r="Q251" s="95">
        <v>0</v>
      </c>
      <c r="R251" s="96">
        <v>0</v>
      </c>
      <c r="U251" s="94">
        <v>0</v>
      </c>
      <c r="V251" s="95">
        <v>0</v>
      </c>
      <c r="W251" s="95">
        <v>0</v>
      </c>
      <c r="X251" s="95">
        <v>0</v>
      </c>
      <c r="Y251" s="95">
        <v>0</v>
      </c>
      <c r="Z251" s="95">
        <v>0</v>
      </c>
      <c r="AA251" s="95">
        <v>0</v>
      </c>
      <c r="AB251" s="95">
        <v>0</v>
      </c>
      <c r="AC251" s="95">
        <v>0</v>
      </c>
      <c r="AD251" s="95">
        <v>-2.5978519318640994E-2</v>
      </c>
      <c r="AE251" s="95">
        <v>-1.0147193627307011E-2</v>
      </c>
      <c r="AF251" s="96">
        <v>0.24336758937785904</v>
      </c>
    </row>
    <row r="253" spans="7:32">
      <c r="G253" s="112" t="s">
        <v>30</v>
      </c>
      <c r="H253">
        <v>8</v>
      </c>
      <c r="U253" s="112" t="s">
        <v>30</v>
      </c>
      <c r="V253">
        <v>8</v>
      </c>
    </row>
    <row r="254" spans="7:32">
      <c r="G254" s="89">
        <f t="array" ref="G254:R265">TRANSPOSE(G114:R125)</f>
        <v>4.7277280006460002E-3</v>
      </c>
      <c r="H254" s="90">
        <v>-2.927843013188E-3</v>
      </c>
      <c r="I254" s="90">
        <v>-3.5534940011230001E-3</v>
      </c>
      <c r="J254" s="90">
        <v>3.5043021976659998E-3</v>
      </c>
      <c r="K254" s="90">
        <v>3.0943495799859999E-3</v>
      </c>
      <c r="L254" s="91">
        <v>1.4886248601470001E-3</v>
      </c>
      <c r="M254" s="90">
        <v>0</v>
      </c>
      <c r="N254" s="90">
        <v>0</v>
      </c>
      <c r="O254" s="90">
        <v>0</v>
      </c>
      <c r="P254" s="90">
        <v>0</v>
      </c>
      <c r="Q254" s="90">
        <v>0</v>
      </c>
      <c r="R254" s="91">
        <v>0</v>
      </c>
      <c r="U254" s="89">
        <f t="array" ref="U254:AF265">TRANSPOSE(U114:AF125)</f>
        <v>0.286718876430336</v>
      </c>
      <c r="V254" s="90">
        <v>1.3223526400957253E-7</v>
      </c>
      <c r="W254" s="90">
        <v>-8.6712729600174621E-7</v>
      </c>
      <c r="X254" s="90">
        <v>0</v>
      </c>
      <c r="Y254" s="90">
        <v>0</v>
      </c>
      <c r="Z254" s="91">
        <v>0</v>
      </c>
      <c r="AA254" s="90">
        <v>0</v>
      </c>
      <c r="AB254" s="90">
        <v>0</v>
      </c>
      <c r="AC254" s="90">
        <v>0</v>
      </c>
      <c r="AD254" s="90">
        <v>0</v>
      </c>
      <c r="AE254" s="90">
        <v>0</v>
      </c>
      <c r="AF254" s="91">
        <v>0</v>
      </c>
    </row>
    <row r="255" spans="7:32">
      <c r="G255" s="92">
        <v>-2.927843013188E-3</v>
      </c>
      <c r="H255">
        <v>2.8265575014199999E-4</v>
      </c>
      <c r="I255">
        <v>2.636613434014E-3</v>
      </c>
      <c r="J255">
        <v>-2.6069300999965002E-3</v>
      </c>
      <c r="K255">
        <v>-3.6609382318840001E-3</v>
      </c>
      <c r="L255" s="93">
        <v>-2.0829999659525002E-3</v>
      </c>
      <c r="M255">
        <v>0</v>
      </c>
      <c r="N255">
        <v>0</v>
      </c>
      <c r="O255">
        <v>0</v>
      </c>
      <c r="P255">
        <v>0</v>
      </c>
      <c r="Q255">
        <v>0</v>
      </c>
      <c r="R255" s="93">
        <v>0</v>
      </c>
      <c r="U255" s="92">
        <v>1.3223526401651142E-7</v>
      </c>
      <c r="V255">
        <v>0.28672055136255997</v>
      </c>
      <c r="W255">
        <v>2.8206653440304708E-6</v>
      </c>
      <c r="X255">
        <v>0</v>
      </c>
      <c r="Y255">
        <v>0</v>
      </c>
      <c r="Z255" s="93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93">
        <v>0</v>
      </c>
    </row>
    <row r="256" spans="7:32">
      <c r="G256" s="92">
        <v>-3.5534940011230001E-3</v>
      </c>
      <c r="H256">
        <v>2.636613434014E-3</v>
      </c>
      <c r="I256">
        <v>1.359656241047E-3</v>
      </c>
      <c r="J256">
        <v>-4.8467169386350002E-4</v>
      </c>
      <c r="K256">
        <v>-1.0191884652660001E-3</v>
      </c>
      <c r="L256" s="93">
        <v>5.0160829176350004E-4</v>
      </c>
      <c r="M256">
        <v>0</v>
      </c>
      <c r="N256">
        <v>0</v>
      </c>
      <c r="O256">
        <v>0</v>
      </c>
      <c r="P256">
        <v>0</v>
      </c>
      <c r="Q256">
        <v>0</v>
      </c>
      <c r="R256" s="93">
        <v>0</v>
      </c>
      <c r="U256" s="92">
        <v>-8.6712729598786842E-7</v>
      </c>
      <c r="V256">
        <v>2.8206653440304708E-6</v>
      </c>
      <c r="W256">
        <v>0.28672181728870394</v>
      </c>
      <c r="X256">
        <v>0</v>
      </c>
      <c r="Y256">
        <v>0</v>
      </c>
      <c r="Z256" s="93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93">
        <v>0</v>
      </c>
    </row>
    <row r="257" spans="7:32">
      <c r="G257" s="92">
        <v>-3.5043021976659998E-3</v>
      </c>
      <c r="H257">
        <v>2.6069300999965002E-3</v>
      </c>
      <c r="I257">
        <v>4.8467169386350002E-4</v>
      </c>
      <c r="J257">
        <v>7.5126327204600005E-4</v>
      </c>
      <c r="K257">
        <v>5.9561189735350001E-4</v>
      </c>
      <c r="L257" s="93">
        <v>-5.6975726238649995E-4</v>
      </c>
      <c r="M257">
        <v>0</v>
      </c>
      <c r="N257">
        <v>0</v>
      </c>
      <c r="O257">
        <v>0</v>
      </c>
      <c r="P257">
        <v>0</v>
      </c>
      <c r="Q257">
        <v>0</v>
      </c>
      <c r="R257" s="93">
        <v>0</v>
      </c>
      <c r="U257" s="92">
        <v>0</v>
      </c>
      <c r="V257">
        <v>0</v>
      </c>
      <c r="W257">
        <v>0</v>
      </c>
      <c r="X257">
        <v>0.422847002887278</v>
      </c>
      <c r="Y257">
        <v>-0.142206379744172</v>
      </c>
      <c r="Z257" s="93">
        <v>-2.6394144833625996E-2</v>
      </c>
      <c r="AA257">
        <v>0</v>
      </c>
      <c r="AB257">
        <v>0</v>
      </c>
      <c r="AC257">
        <v>0</v>
      </c>
      <c r="AD257">
        <v>0</v>
      </c>
      <c r="AE257">
        <v>0</v>
      </c>
      <c r="AF257" s="93">
        <v>0</v>
      </c>
    </row>
    <row r="258" spans="7:32">
      <c r="G258" s="92">
        <v>-3.0943495799859999E-3</v>
      </c>
      <c r="H258">
        <v>3.6609382318840001E-3</v>
      </c>
      <c r="I258">
        <v>1.0191884652660001E-3</v>
      </c>
      <c r="J258">
        <v>5.9561189735350001E-4</v>
      </c>
      <c r="K258">
        <v>-1.708931024697E-3</v>
      </c>
      <c r="L258" s="93">
        <v>4.2922714418834997E-3</v>
      </c>
      <c r="M258">
        <v>0</v>
      </c>
      <c r="N258">
        <v>0</v>
      </c>
      <c r="O258">
        <v>0</v>
      </c>
      <c r="P258">
        <v>0</v>
      </c>
      <c r="Q258">
        <v>0</v>
      </c>
      <c r="R258" s="93">
        <v>0</v>
      </c>
      <c r="U258" s="92">
        <v>0</v>
      </c>
      <c r="V258">
        <v>0</v>
      </c>
      <c r="W258">
        <v>0</v>
      </c>
      <c r="X258">
        <v>-0.14220637974417202</v>
      </c>
      <c r="Y258">
        <v>0.31587282537532302</v>
      </c>
      <c r="Z258" s="93">
        <v>-9.966893554540987E-3</v>
      </c>
      <c r="AA258">
        <v>0</v>
      </c>
      <c r="AB258">
        <v>0</v>
      </c>
      <c r="AC258">
        <v>0</v>
      </c>
      <c r="AD258">
        <v>0</v>
      </c>
      <c r="AE258">
        <v>0</v>
      </c>
      <c r="AF258" s="93">
        <v>0</v>
      </c>
    </row>
    <row r="259" spans="7:32">
      <c r="G259" s="94">
        <v>-1.4886248601470001E-3</v>
      </c>
      <c r="H259" s="95">
        <v>2.0829999659525002E-3</v>
      </c>
      <c r="I259" s="95">
        <v>-5.0160829176350004E-4</v>
      </c>
      <c r="J259" s="95">
        <v>-5.6975726238649995E-4</v>
      </c>
      <c r="K259" s="95">
        <v>4.2922714418834997E-3</v>
      </c>
      <c r="L259" s="96">
        <v>-1.152316533703E-3</v>
      </c>
      <c r="M259">
        <v>0</v>
      </c>
      <c r="N259">
        <v>0</v>
      </c>
      <c r="O259">
        <v>0</v>
      </c>
      <c r="P259">
        <v>0</v>
      </c>
      <c r="Q259">
        <v>0</v>
      </c>
      <c r="R259" s="93">
        <v>0</v>
      </c>
      <c r="U259" s="94">
        <v>0</v>
      </c>
      <c r="V259" s="95">
        <v>0</v>
      </c>
      <c r="W259" s="95">
        <v>0</v>
      </c>
      <c r="X259" s="95">
        <v>-2.6394144833625992E-2</v>
      </c>
      <c r="Y259" s="95">
        <v>-9.966893554540987E-3</v>
      </c>
      <c r="Z259" s="96">
        <v>0.24321049595583297</v>
      </c>
      <c r="AA259">
        <v>0</v>
      </c>
      <c r="AB259">
        <v>0</v>
      </c>
      <c r="AC259">
        <v>0</v>
      </c>
      <c r="AD259">
        <v>0</v>
      </c>
      <c r="AE259">
        <v>0</v>
      </c>
      <c r="AF259" s="93">
        <v>0</v>
      </c>
    </row>
    <row r="260" spans="7:32">
      <c r="G260" s="9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93">
        <v>0</v>
      </c>
      <c r="U260" s="9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0.28671950156595194</v>
      </c>
      <c r="AB260">
        <v>-2.9888266240007955E-6</v>
      </c>
      <c r="AC260">
        <v>1.0499112959999612E-6</v>
      </c>
      <c r="AD260">
        <v>0</v>
      </c>
      <c r="AE260">
        <v>0</v>
      </c>
      <c r="AF260" s="93">
        <v>0</v>
      </c>
    </row>
    <row r="261" spans="7:32">
      <c r="G261" s="9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93">
        <v>0</v>
      </c>
      <c r="U261" s="9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-2.9888266239799788E-6</v>
      </c>
      <c r="AB261">
        <v>0.28672064483327997</v>
      </c>
      <c r="AC261">
        <v>-6.1389619200602485E-7</v>
      </c>
      <c r="AD261">
        <v>0</v>
      </c>
      <c r="AE261">
        <v>0</v>
      </c>
      <c r="AF261" s="93">
        <v>0</v>
      </c>
    </row>
    <row r="262" spans="7:32">
      <c r="G262" s="9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93">
        <v>0</v>
      </c>
      <c r="U262" s="9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1.0499112959999612E-6</v>
      </c>
      <c r="AB262">
        <v>-6.1389619199214707E-7</v>
      </c>
      <c r="AC262">
        <v>0.28671926441983997</v>
      </c>
      <c r="AD262">
        <v>0</v>
      </c>
      <c r="AE262">
        <v>0</v>
      </c>
      <c r="AF262" s="93">
        <v>0</v>
      </c>
    </row>
    <row r="263" spans="7:32">
      <c r="G263" s="9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93">
        <v>0</v>
      </c>
      <c r="U263" s="9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0.42286373825331602</v>
      </c>
      <c r="AE263">
        <v>-0.14220276752941799</v>
      </c>
      <c r="AF263" s="93">
        <v>-2.6343142506957982E-2</v>
      </c>
    </row>
    <row r="264" spans="7:32">
      <c r="G264" s="9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93">
        <v>0</v>
      </c>
      <c r="U264" s="9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-0.14220276752941799</v>
      </c>
      <c r="AE264">
        <v>0.31589054647949105</v>
      </c>
      <c r="AF264" s="93">
        <v>-1.0018155761466974E-2</v>
      </c>
    </row>
    <row r="265" spans="7:32">
      <c r="G265" s="94">
        <v>0</v>
      </c>
      <c r="H265" s="95">
        <v>0</v>
      </c>
      <c r="I265" s="95">
        <v>0</v>
      </c>
      <c r="J265" s="95">
        <v>0</v>
      </c>
      <c r="K265" s="95">
        <v>0</v>
      </c>
      <c r="L265" s="95">
        <v>0</v>
      </c>
      <c r="M265" s="95">
        <v>0</v>
      </c>
      <c r="N265" s="95">
        <v>0</v>
      </c>
      <c r="O265" s="95">
        <v>0</v>
      </c>
      <c r="P265" s="95">
        <v>0</v>
      </c>
      <c r="Q265" s="95">
        <v>0</v>
      </c>
      <c r="R265" s="96">
        <v>0</v>
      </c>
      <c r="U265" s="94">
        <v>0</v>
      </c>
      <c r="V265" s="95">
        <v>0</v>
      </c>
      <c r="W265" s="95">
        <v>0</v>
      </c>
      <c r="X265" s="95">
        <v>0</v>
      </c>
      <c r="Y265" s="95">
        <v>0</v>
      </c>
      <c r="Z265" s="95">
        <v>0</v>
      </c>
      <c r="AA265" s="95">
        <v>0</v>
      </c>
      <c r="AB265" s="95">
        <v>0</v>
      </c>
      <c r="AC265" s="95">
        <v>0</v>
      </c>
      <c r="AD265" s="95">
        <v>-2.6343142506957996E-2</v>
      </c>
      <c r="AE265" s="95">
        <v>-1.0018155761466974E-2</v>
      </c>
      <c r="AF265" s="96">
        <v>0.24317788129874696</v>
      </c>
    </row>
    <row r="267" spans="7:32">
      <c r="G267" s="112" t="s">
        <v>31</v>
      </c>
      <c r="H267">
        <v>7</v>
      </c>
      <c r="U267" s="112" t="s">
        <v>31</v>
      </c>
      <c r="V267">
        <v>7</v>
      </c>
    </row>
    <row r="268" spans="7:32">
      <c r="G268" s="89">
        <f t="array" ref="G268:R279">TRANSPOSE(G100:R111)</f>
        <v>-0.28871839059808801</v>
      </c>
      <c r="H268" s="90">
        <v>0.36657474807900298</v>
      </c>
      <c r="I268" s="90">
        <v>-7.1070292546993999E-2</v>
      </c>
      <c r="J268" s="90">
        <v>0.109803603608952</v>
      </c>
      <c r="K268" s="90">
        <v>0.14024885573368701</v>
      </c>
      <c r="L268" s="91">
        <v>0.23284893309243301</v>
      </c>
      <c r="M268" s="90">
        <v>0</v>
      </c>
      <c r="N268" s="90">
        <v>0</v>
      </c>
      <c r="O268" s="90">
        <v>0</v>
      </c>
      <c r="P268" s="90">
        <v>0</v>
      </c>
      <c r="Q268" s="90">
        <v>0</v>
      </c>
      <c r="R268" s="91">
        <v>0</v>
      </c>
      <c r="U268" s="89">
        <f t="array" ref="U268:AF279">TRANSPOSE(U100:AF111)</f>
        <v>0.28672115605504001</v>
      </c>
      <c r="V268" s="90">
        <v>8.3378175998877202E-7</v>
      </c>
      <c r="W268" s="90">
        <v>-3.5599155200766175E-7</v>
      </c>
      <c r="X268" s="90">
        <v>0</v>
      </c>
      <c r="Y268" s="90">
        <v>0</v>
      </c>
      <c r="Z268" s="91">
        <v>0</v>
      </c>
      <c r="AA268" s="90">
        <v>0</v>
      </c>
      <c r="AB268" s="90">
        <v>0</v>
      </c>
      <c r="AC268" s="90">
        <v>0</v>
      </c>
      <c r="AD268" s="90">
        <v>0</v>
      </c>
      <c r="AE268" s="90">
        <v>0</v>
      </c>
      <c r="AF268" s="91">
        <v>0</v>
      </c>
    </row>
    <row r="269" spans="7:32">
      <c r="G269" s="92">
        <v>0.36657474807900298</v>
      </c>
      <c r="H269">
        <v>-0.32669737504607799</v>
      </c>
      <c r="I269">
        <v>7.7620533936565997E-2</v>
      </c>
      <c r="J269">
        <v>-0.110169635182</v>
      </c>
      <c r="K269">
        <v>-0.153735315578963</v>
      </c>
      <c r="L269" s="93">
        <v>-0.106662056734648</v>
      </c>
      <c r="M269">
        <v>0</v>
      </c>
      <c r="N269">
        <v>0</v>
      </c>
      <c r="O269">
        <v>0</v>
      </c>
      <c r="P269">
        <v>0</v>
      </c>
      <c r="Q269">
        <v>0</v>
      </c>
      <c r="R269" s="93">
        <v>0</v>
      </c>
      <c r="U269" s="92">
        <v>8.3378176000264981E-7</v>
      </c>
      <c r="V269">
        <v>0.28672102843596792</v>
      </c>
      <c r="W269">
        <v>1.2546007039926366E-6</v>
      </c>
      <c r="X269">
        <v>0</v>
      </c>
      <c r="Y269">
        <v>0</v>
      </c>
      <c r="Z269" s="93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93">
        <v>0</v>
      </c>
    </row>
    <row r="270" spans="7:32">
      <c r="G270" s="92">
        <v>-7.1070292546993999E-2</v>
      </c>
      <c r="H270">
        <v>7.7620533936565997E-2</v>
      </c>
      <c r="I270">
        <v>6.1714297151685998E-2</v>
      </c>
      <c r="J270">
        <v>-5.4191230098589997E-2</v>
      </c>
      <c r="K270">
        <v>-8.4052586182007005E-2</v>
      </c>
      <c r="L270" s="93">
        <v>3.530546642797E-2</v>
      </c>
      <c r="M270">
        <v>0</v>
      </c>
      <c r="N270">
        <v>0</v>
      </c>
      <c r="O270">
        <v>0</v>
      </c>
      <c r="P270">
        <v>0</v>
      </c>
      <c r="Q270">
        <v>0</v>
      </c>
      <c r="R270" s="93">
        <v>0</v>
      </c>
      <c r="U270" s="92">
        <v>-3.5599155198684507E-7</v>
      </c>
      <c r="V270">
        <v>1.2546007040065144E-6</v>
      </c>
      <c r="W270">
        <v>0.28671872452607994</v>
      </c>
      <c r="X270">
        <v>0</v>
      </c>
      <c r="Y270">
        <v>0</v>
      </c>
      <c r="Z270" s="93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93">
        <v>0</v>
      </c>
    </row>
    <row r="271" spans="7:32">
      <c r="G271" s="92">
        <v>-0.109803603608952</v>
      </c>
      <c r="H271">
        <v>0.110169635182</v>
      </c>
      <c r="I271">
        <v>5.4191230098589997E-2</v>
      </c>
      <c r="J271">
        <v>-4.2772944896343999E-2</v>
      </c>
      <c r="K271">
        <v>-7.8568016457091494E-2</v>
      </c>
      <c r="L271" s="93">
        <v>4.7021379287547502E-2</v>
      </c>
      <c r="M271">
        <v>0</v>
      </c>
      <c r="N271">
        <v>0</v>
      </c>
      <c r="O271">
        <v>0</v>
      </c>
      <c r="P271">
        <v>0</v>
      </c>
      <c r="Q271">
        <v>0</v>
      </c>
      <c r="R271" s="93">
        <v>0</v>
      </c>
      <c r="U271" s="92">
        <v>0</v>
      </c>
      <c r="V271">
        <v>0</v>
      </c>
      <c r="W271">
        <v>0</v>
      </c>
      <c r="X271">
        <v>0.42339523822598407</v>
      </c>
      <c r="Y271">
        <v>-0.14213950343651999</v>
      </c>
      <c r="Z271" s="93">
        <v>-2.5571405472455996E-2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93">
        <v>0</v>
      </c>
    </row>
    <row r="272" spans="7:32">
      <c r="G272" s="92">
        <v>-0.140248855733688</v>
      </c>
      <c r="H272">
        <v>0.153735315578963</v>
      </c>
      <c r="I272">
        <v>8.4052586182007005E-2</v>
      </c>
      <c r="J272">
        <v>-7.8568016457091494E-2</v>
      </c>
      <c r="K272">
        <v>-0.11614213476874199</v>
      </c>
      <c r="L272" s="93">
        <v>7.8827840942691005E-2</v>
      </c>
      <c r="M272">
        <v>0</v>
      </c>
      <c r="N272">
        <v>0</v>
      </c>
      <c r="O272">
        <v>0</v>
      </c>
      <c r="P272">
        <v>0</v>
      </c>
      <c r="Q272">
        <v>0</v>
      </c>
      <c r="R272" s="93">
        <v>0</v>
      </c>
      <c r="U272" s="92">
        <v>0</v>
      </c>
      <c r="V272">
        <v>0</v>
      </c>
      <c r="W272">
        <v>0</v>
      </c>
      <c r="X272">
        <v>-0.14213950343652004</v>
      </c>
      <c r="Y272">
        <v>0.31523583031264296</v>
      </c>
      <c r="Z272" s="93">
        <v>-1.0440325572490985E-2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93">
        <v>0</v>
      </c>
    </row>
    <row r="273" spans="7:32">
      <c r="G273" s="94">
        <v>-0.23284893309243199</v>
      </c>
      <c r="H273" s="95">
        <v>0.106662056734648</v>
      </c>
      <c r="I273" s="95">
        <v>-3.530546642797E-2</v>
      </c>
      <c r="J273" s="95">
        <v>4.7021379287547502E-2</v>
      </c>
      <c r="K273" s="95">
        <v>7.8827840942691005E-2</v>
      </c>
      <c r="L273" s="96">
        <v>-8.2384207077111998E-2</v>
      </c>
      <c r="M273">
        <v>0</v>
      </c>
      <c r="N273">
        <v>0</v>
      </c>
      <c r="O273">
        <v>0</v>
      </c>
      <c r="P273">
        <v>0</v>
      </c>
      <c r="Q273">
        <v>0</v>
      </c>
      <c r="R273" s="93">
        <v>0</v>
      </c>
      <c r="U273" s="94">
        <v>0</v>
      </c>
      <c r="V273" s="95">
        <v>0</v>
      </c>
      <c r="W273" s="95">
        <v>0</v>
      </c>
      <c r="X273" s="95">
        <v>-2.5571405472455996E-2</v>
      </c>
      <c r="Y273" s="95">
        <v>-1.0440325572490999E-2</v>
      </c>
      <c r="Z273" s="96">
        <v>0.24329983241072098</v>
      </c>
      <c r="AA273">
        <v>0</v>
      </c>
      <c r="AB273">
        <v>0</v>
      </c>
      <c r="AC273">
        <v>0</v>
      </c>
      <c r="AD273">
        <v>0</v>
      </c>
      <c r="AE273">
        <v>0</v>
      </c>
      <c r="AF273" s="93">
        <v>0</v>
      </c>
    </row>
    <row r="274" spans="7:32">
      <c r="G274" s="9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93">
        <v>0</v>
      </c>
      <c r="U274" s="9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0.28671759662694396</v>
      </c>
      <c r="AB274">
        <v>-2.0541767679835288E-6</v>
      </c>
      <c r="AC274">
        <v>-1.984102399807397E-7</v>
      </c>
      <c r="AD274">
        <v>0</v>
      </c>
      <c r="AE274">
        <v>0</v>
      </c>
      <c r="AF274" s="93">
        <v>0</v>
      </c>
    </row>
    <row r="275" spans="7:32">
      <c r="G275" s="9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93">
        <v>0</v>
      </c>
      <c r="U275" s="9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-2.0541767679904677E-6</v>
      </c>
      <c r="AB275">
        <v>0.28672024554700792</v>
      </c>
      <c r="AC275">
        <v>3.5541811199690798E-7</v>
      </c>
      <c r="AD275">
        <v>0</v>
      </c>
      <c r="AE275">
        <v>0</v>
      </c>
      <c r="AF275" s="93">
        <v>0</v>
      </c>
    </row>
    <row r="276" spans="7:32">
      <c r="G276" s="9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93">
        <v>0</v>
      </c>
      <c r="U276" s="9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-1.9841023995992302E-7</v>
      </c>
      <c r="AB276">
        <v>3.5541811199690798E-7</v>
      </c>
      <c r="AC276">
        <v>0.28672089020825597</v>
      </c>
      <c r="AD276">
        <v>0</v>
      </c>
      <c r="AE276">
        <v>0</v>
      </c>
      <c r="AF276" s="93">
        <v>0</v>
      </c>
    </row>
    <row r="277" spans="7:32">
      <c r="G277" s="9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93">
        <v>0</v>
      </c>
      <c r="U277" s="9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0.42357325184348205</v>
      </c>
      <c r="AE277">
        <v>-0.14210238461556401</v>
      </c>
      <c r="AF277" s="93">
        <v>-2.5596591681643983E-2</v>
      </c>
    </row>
    <row r="278" spans="7:32">
      <c r="G278" s="9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93">
        <v>0</v>
      </c>
      <c r="U278" s="9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-0.14210238461556401</v>
      </c>
      <c r="AE278">
        <v>0.31494011195780397</v>
      </c>
      <c r="AF278" s="93">
        <v>-1.0367813039907997E-2</v>
      </c>
    </row>
    <row r="279" spans="7:32">
      <c r="G279" s="94">
        <v>0</v>
      </c>
      <c r="H279" s="95">
        <v>0</v>
      </c>
      <c r="I279" s="95">
        <v>0</v>
      </c>
      <c r="J279" s="95">
        <v>0</v>
      </c>
      <c r="K279" s="95">
        <v>0</v>
      </c>
      <c r="L279" s="95">
        <v>0</v>
      </c>
      <c r="M279" s="95">
        <v>0</v>
      </c>
      <c r="N279" s="95">
        <v>0</v>
      </c>
      <c r="O279" s="95">
        <v>0</v>
      </c>
      <c r="P279" s="95">
        <v>0</v>
      </c>
      <c r="Q279" s="95">
        <v>0</v>
      </c>
      <c r="R279" s="96">
        <v>0</v>
      </c>
      <c r="U279" s="94">
        <v>0</v>
      </c>
      <c r="V279" s="95">
        <v>0</v>
      </c>
      <c r="W279" s="95">
        <v>0</v>
      </c>
      <c r="X279" s="95">
        <v>0</v>
      </c>
      <c r="Y279" s="95">
        <v>0</v>
      </c>
      <c r="Z279" s="95">
        <v>0</v>
      </c>
      <c r="AA279" s="95">
        <v>0</v>
      </c>
      <c r="AB279" s="95">
        <v>0</v>
      </c>
      <c r="AC279" s="95">
        <v>0</v>
      </c>
      <c r="AD279" s="95">
        <v>-2.5596591681643986E-2</v>
      </c>
      <c r="AE279" s="95">
        <v>-1.0367813039907983E-2</v>
      </c>
      <c r="AF279" s="96">
        <v>0.24341615697588401</v>
      </c>
    </row>
    <row r="281" spans="7:32">
      <c r="G281" s="112" t="s">
        <v>32</v>
      </c>
      <c r="H281">
        <v>6</v>
      </c>
      <c r="U281" s="112" t="s">
        <v>32</v>
      </c>
      <c r="V281">
        <v>6</v>
      </c>
    </row>
    <row r="282" spans="7:32">
      <c r="G282" s="89">
        <f t="array" ref="G282:R293">TRANSPOSE(G86:R97)</f>
        <v>7.32161257363E-4</v>
      </c>
      <c r="H282" s="90">
        <v>-2.4127774741675E-3</v>
      </c>
      <c r="I282" s="90">
        <v>2.41929593685E-4</v>
      </c>
      <c r="J282" s="90">
        <v>1.2280365703365001E-3</v>
      </c>
      <c r="K282" s="90">
        <v>1.6458715146220001E-3</v>
      </c>
      <c r="L282" s="91">
        <v>-6.8460507435899999E-4</v>
      </c>
      <c r="M282" s="90">
        <v>0</v>
      </c>
      <c r="N282" s="90">
        <v>0</v>
      </c>
      <c r="O282" s="90">
        <v>0</v>
      </c>
      <c r="P282" s="90">
        <v>0</v>
      </c>
      <c r="Q282" s="90">
        <v>0</v>
      </c>
      <c r="R282" s="91">
        <v>0</v>
      </c>
      <c r="U282" s="89">
        <f t="array" ref="U282:AF293">TRANSPOSE(U86:AF97)</f>
        <v>0.28672045040844796</v>
      </c>
      <c r="V282" s="90">
        <v>1.4731673600443251E-7</v>
      </c>
      <c r="W282" s="90">
        <v>1.0288087040136173E-6</v>
      </c>
      <c r="X282" s="90">
        <v>0</v>
      </c>
      <c r="Y282" s="90">
        <v>0</v>
      </c>
      <c r="Z282" s="91">
        <v>0</v>
      </c>
      <c r="AA282" s="90">
        <v>0</v>
      </c>
      <c r="AB282" s="90">
        <v>0</v>
      </c>
      <c r="AC282" s="90">
        <v>0</v>
      </c>
      <c r="AD282" s="90">
        <v>0</v>
      </c>
      <c r="AE282" s="90">
        <v>0</v>
      </c>
      <c r="AF282" s="91">
        <v>0</v>
      </c>
    </row>
    <row r="283" spans="7:32">
      <c r="G283" s="92">
        <v>-2.4127774741675E-3</v>
      </c>
      <c r="H283">
        <v>2.0191186981939999E-3</v>
      </c>
      <c r="I283">
        <v>-3.2931556762335001E-3</v>
      </c>
      <c r="J283">
        <v>-1.0607183942410001E-3</v>
      </c>
      <c r="K283">
        <v>2.842506440932E-3</v>
      </c>
      <c r="L283" s="93">
        <v>1.6957234350574999E-3</v>
      </c>
      <c r="M283">
        <v>0</v>
      </c>
      <c r="N283">
        <v>0</v>
      </c>
      <c r="O283">
        <v>0</v>
      </c>
      <c r="P283">
        <v>0</v>
      </c>
      <c r="Q283">
        <v>0</v>
      </c>
      <c r="R283" s="93">
        <v>0</v>
      </c>
      <c r="U283" s="92">
        <v>1.4731673600443251E-7</v>
      </c>
      <c r="V283">
        <v>0.28671995725004795</v>
      </c>
      <c r="W283">
        <v>-1.4771814399461292E-7</v>
      </c>
      <c r="X283">
        <v>0</v>
      </c>
      <c r="Y283">
        <v>0</v>
      </c>
      <c r="Z283" s="9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93">
        <v>0</v>
      </c>
    </row>
    <row r="284" spans="7:32">
      <c r="G284" s="92">
        <v>2.41929593685E-4</v>
      </c>
      <c r="H284">
        <v>-3.2931556762335001E-3</v>
      </c>
      <c r="I284">
        <v>1.678740789247E-3</v>
      </c>
      <c r="J284">
        <v>-3.214926609107E-3</v>
      </c>
      <c r="K284">
        <v>-2.8386814288745002E-3</v>
      </c>
      <c r="L284" s="93">
        <v>-3.7655619879405E-3</v>
      </c>
      <c r="M284">
        <v>0</v>
      </c>
      <c r="N284">
        <v>0</v>
      </c>
      <c r="O284">
        <v>0</v>
      </c>
      <c r="P284">
        <v>0</v>
      </c>
      <c r="Q284">
        <v>0</v>
      </c>
      <c r="R284" s="93">
        <v>0</v>
      </c>
      <c r="U284" s="92">
        <v>1.0288087040136173E-6</v>
      </c>
      <c r="V284">
        <v>-1.4771814398073513E-7</v>
      </c>
      <c r="W284">
        <v>0.28672263326515196</v>
      </c>
      <c r="X284">
        <v>0</v>
      </c>
      <c r="Y284">
        <v>0</v>
      </c>
      <c r="Z284" s="93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93">
        <v>0</v>
      </c>
    </row>
    <row r="285" spans="7:32">
      <c r="G285" s="92">
        <v>-1.2280365703365001E-3</v>
      </c>
      <c r="H285">
        <v>1.0607183942410001E-3</v>
      </c>
      <c r="I285">
        <v>3.214926609107E-3</v>
      </c>
      <c r="J285">
        <v>-8.2465503678769998E-3</v>
      </c>
      <c r="K285">
        <v>-4.5246411199235002E-3</v>
      </c>
      <c r="L285" s="93">
        <v>3.1634035303320001E-3</v>
      </c>
      <c r="M285">
        <v>0</v>
      </c>
      <c r="N285">
        <v>0</v>
      </c>
      <c r="O285">
        <v>0</v>
      </c>
      <c r="P285">
        <v>0</v>
      </c>
      <c r="Q285">
        <v>0</v>
      </c>
      <c r="R285" s="93">
        <v>0</v>
      </c>
      <c r="U285" s="92">
        <v>0</v>
      </c>
      <c r="V285">
        <v>0</v>
      </c>
      <c r="W285">
        <v>0</v>
      </c>
      <c r="X285">
        <v>0.42264039068162695</v>
      </c>
      <c r="Y285">
        <v>-0.14236023080252003</v>
      </c>
      <c r="Z285" s="93">
        <v>-2.5995652340801985E-2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93">
        <v>0</v>
      </c>
    </row>
    <row r="286" spans="7:32">
      <c r="G286" s="92">
        <v>-1.6458715146220001E-3</v>
      </c>
      <c r="H286">
        <v>-2.842506440932E-3</v>
      </c>
      <c r="I286">
        <v>2.8386814288745002E-3</v>
      </c>
      <c r="J286">
        <v>-4.5246411199235002E-3</v>
      </c>
      <c r="K286">
        <v>-3.3174988252719999E-3</v>
      </c>
      <c r="L286" s="93">
        <v>-5.7053657760119999E-3</v>
      </c>
      <c r="M286">
        <v>0</v>
      </c>
      <c r="N286">
        <v>0</v>
      </c>
      <c r="O286">
        <v>0</v>
      </c>
      <c r="P286">
        <v>0</v>
      </c>
      <c r="Q286">
        <v>0</v>
      </c>
      <c r="R286" s="93">
        <v>0</v>
      </c>
      <c r="U286" s="92">
        <v>0</v>
      </c>
      <c r="V286">
        <v>0</v>
      </c>
      <c r="W286">
        <v>0</v>
      </c>
      <c r="X286">
        <v>-0.14236023080251997</v>
      </c>
      <c r="Y286">
        <v>0.316020039492104</v>
      </c>
      <c r="Z286" s="93">
        <v>-1.0154609345707985E-2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93">
        <v>0</v>
      </c>
    </row>
    <row r="287" spans="7:32">
      <c r="G287" s="94">
        <v>6.8460507435899999E-4</v>
      </c>
      <c r="H287" s="95">
        <v>-1.6957234350574999E-3</v>
      </c>
      <c r="I287" s="95">
        <v>3.7655619879405E-3</v>
      </c>
      <c r="J287" s="95">
        <v>3.1634035303320001E-3</v>
      </c>
      <c r="K287" s="95">
        <v>-5.7053657760119999E-3</v>
      </c>
      <c r="L287" s="96">
        <v>-6.386005713505E-3</v>
      </c>
      <c r="M287">
        <v>0</v>
      </c>
      <c r="N287">
        <v>0</v>
      </c>
      <c r="O287">
        <v>0</v>
      </c>
      <c r="P287">
        <v>0</v>
      </c>
      <c r="Q287">
        <v>0</v>
      </c>
      <c r="R287" s="93">
        <v>0</v>
      </c>
      <c r="U287" s="94">
        <v>0</v>
      </c>
      <c r="V287" s="95">
        <v>0</v>
      </c>
      <c r="W287" s="95">
        <v>0</v>
      </c>
      <c r="X287" s="95">
        <v>-2.5995652340801985E-2</v>
      </c>
      <c r="Y287" s="95">
        <v>-1.0154609345707985E-2</v>
      </c>
      <c r="Z287" s="96">
        <v>0.24327209845861802</v>
      </c>
      <c r="AA287">
        <v>0</v>
      </c>
      <c r="AB287">
        <v>0</v>
      </c>
      <c r="AC287">
        <v>0</v>
      </c>
      <c r="AD287">
        <v>0</v>
      </c>
      <c r="AE287">
        <v>0</v>
      </c>
      <c r="AF287" s="93">
        <v>0</v>
      </c>
    </row>
    <row r="288" spans="7:32">
      <c r="G288" s="9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93">
        <v>0</v>
      </c>
      <c r="U288" s="9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0.28672130059059198</v>
      </c>
      <c r="AB288">
        <v>-4.0192409599126844E-7</v>
      </c>
      <c r="AC288">
        <v>-9.000427520014509E-7</v>
      </c>
      <c r="AD288">
        <v>0</v>
      </c>
      <c r="AE288">
        <v>0</v>
      </c>
      <c r="AF288" s="93">
        <v>0</v>
      </c>
    </row>
    <row r="289" spans="7:32">
      <c r="G289" s="9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93">
        <v>0</v>
      </c>
      <c r="U289" s="9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-4.0192409600514623E-7</v>
      </c>
      <c r="AB289">
        <v>0.28672082976767999</v>
      </c>
      <c r="AC289">
        <v>-3.5581952000096617E-7</v>
      </c>
      <c r="AD289">
        <v>0</v>
      </c>
      <c r="AE289">
        <v>0</v>
      </c>
      <c r="AF289" s="93">
        <v>0</v>
      </c>
    </row>
    <row r="290" spans="7:32">
      <c r="G290" s="9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93">
        <v>0</v>
      </c>
      <c r="U290" s="9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-9.00042751994512E-7</v>
      </c>
      <c r="AB290">
        <v>-3.5581952000096617E-7</v>
      </c>
      <c r="AC290">
        <v>0.28672098571468801</v>
      </c>
      <c r="AD290">
        <v>0</v>
      </c>
      <c r="AE290">
        <v>0</v>
      </c>
      <c r="AF290" s="93">
        <v>0</v>
      </c>
    </row>
    <row r="291" spans="7:32">
      <c r="G291" s="9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93">
        <v>0</v>
      </c>
      <c r="U291" s="9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0.42266143494569397</v>
      </c>
      <c r="AE291">
        <v>-0.14235450243087602</v>
      </c>
      <c r="AF291" s="93">
        <v>-2.6020639958801991E-2</v>
      </c>
    </row>
    <row r="292" spans="7:32">
      <c r="G292" s="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93">
        <v>0</v>
      </c>
      <c r="U292" s="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-0.14235450243087597</v>
      </c>
      <c r="AE292">
        <v>0.31598947180659603</v>
      </c>
      <c r="AF292" s="93">
        <v>-1.0134439315350005E-2</v>
      </c>
    </row>
    <row r="293" spans="7:32">
      <c r="G293" s="94">
        <v>0</v>
      </c>
      <c r="H293" s="95">
        <v>0</v>
      </c>
      <c r="I293" s="95">
        <v>0</v>
      </c>
      <c r="J293" s="95">
        <v>0</v>
      </c>
      <c r="K293" s="95">
        <v>0</v>
      </c>
      <c r="L293" s="95">
        <v>0</v>
      </c>
      <c r="M293" s="95">
        <v>0</v>
      </c>
      <c r="N293" s="95">
        <v>0</v>
      </c>
      <c r="O293" s="95">
        <v>0</v>
      </c>
      <c r="P293" s="95">
        <v>0</v>
      </c>
      <c r="Q293" s="95">
        <v>0</v>
      </c>
      <c r="R293" s="96">
        <v>0</v>
      </c>
      <c r="U293" s="94">
        <v>0</v>
      </c>
      <c r="V293" s="95">
        <v>0</v>
      </c>
      <c r="W293" s="95">
        <v>0</v>
      </c>
      <c r="X293" s="95">
        <v>0</v>
      </c>
      <c r="Y293" s="95">
        <v>0</v>
      </c>
      <c r="Z293" s="95">
        <v>0</v>
      </c>
      <c r="AA293" s="95">
        <v>0</v>
      </c>
      <c r="AB293" s="95">
        <v>0</v>
      </c>
      <c r="AC293" s="95">
        <v>0</v>
      </c>
      <c r="AD293" s="95">
        <v>-2.6020639958801984E-2</v>
      </c>
      <c r="AE293" s="95">
        <v>-1.0134439315350005E-2</v>
      </c>
      <c r="AF293" s="96">
        <v>0.24328334893491299</v>
      </c>
    </row>
    <row r="295" spans="7:32">
      <c r="G295" s="112" t="s">
        <v>33</v>
      </c>
      <c r="H295">
        <v>5</v>
      </c>
      <c r="U295" s="112" t="s">
        <v>33</v>
      </c>
      <c r="V295">
        <v>5</v>
      </c>
    </row>
    <row r="296" spans="7:32">
      <c r="G296" s="89">
        <f t="array" ref="G296:R307">TRANSPOSE(G72:R83)</f>
        <v>6.5384951869410001E-3</v>
      </c>
      <c r="H296" s="90">
        <v>1.9712407224109999E-3</v>
      </c>
      <c r="I296" s="90">
        <v>-5.0681384004740001E-3</v>
      </c>
      <c r="J296" s="90">
        <v>2.3948763484614999E-3</v>
      </c>
      <c r="K296" s="90">
        <v>6.5504926275535003E-3</v>
      </c>
      <c r="L296" s="91">
        <v>4.7470138441255E-3</v>
      </c>
      <c r="M296" s="90">
        <v>0</v>
      </c>
      <c r="N296" s="90">
        <v>0</v>
      </c>
      <c r="O296" s="90">
        <v>0</v>
      </c>
      <c r="P296" s="90">
        <v>0</v>
      </c>
      <c r="Q296" s="90">
        <v>0</v>
      </c>
      <c r="R296" s="91">
        <v>0</v>
      </c>
      <c r="U296" s="89">
        <f t="array" ref="U296:AF307">TRANSPOSE(U72:AF83)</f>
        <v>0.28671897494732801</v>
      </c>
      <c r="V296" s="90">
        <v>1.0663976959882082E-6</v>
      </c>
      <c r="W296" s="90">
        <v>-1.9158630400056831E-6</v>
      </c>
      <c r="X296" s="90">
        <v>0</v>
      </c>
      <c r="Y296" s="90">
        <v>0</v>
      </c>
      <c r="Z296" s="91">
        <v>0</v>
      </c>
      <c r="AA296" s="90">
        <v>0</v>
      </c>
      <c r="AB296" s="90">
        <v>0</v>
      </c>
      <c r="AC296" s="90">
        <v>0</v>
      </c>
      <c r="AD296" s="90">
        <v>0</v>
      </c>
      <c r="AE296" s="90">
        <v>0</v>
      </c>
      <c r="AF296" s="91">
        <v>0</v>
      </c>
    </row>
    <row r="297" spans="7:32">
      <c r="G297" s="92">
        <v>1.9712407224109999E-3</v>
      </c>
      <c r="H297">
        <v>2.8909794635499999E-4</v>
      </c>
      <c r="I297">
        <v>-1.4255537541264999E-3</v>
      </c>
      <c r="J297">
        <v>1.954922905238E-3</v>
      </c>
      <c r="K297">
        <v>1.367287363515E-3</v>
      </c>
      <c r="L297" s="93">
        <v>2.3729915753E-3</v>
      </c>
      <c r="M297">
        <v>0</v>
      </c>
      <c r="N297">
        <v>0</v>
      </c>
      <c r="O297">
        <v>0</v>
      </c>
      <c r="P297">
        <v>0</v>
      </c>
      <c r="Q297">
        <v>0</v>
      </c>
      <c r="R297" s="93">
        <v>0</v>
      </c>
      <c r="U297" s="92">
        <v>1.0663976959882082E-6</v>
      </c>
      <c r="V297">
        <v>0.28672197051187198</v>
      </c>
      <c r="W297">
        <v>1.1447296000000051E-6</v>
      </c>
      <c r="X297">
        <v>0</v>
      </c>
      <c r="Y297">
        <v>0</v>
      </c>
      <c r="Z297" s="93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93">
        <v>0</v>
      </c>
    </row>
    <row r="298" spans="7:32">
      <c r="G298" s="92">
        <v>-5.0681384004740001E-3</v>
      </c>
      <c r="H298">
        <v>-1.4255537541264999E-3</v>
      </c>
      <c r="I298">
        <v>2.9824143762089998E-3</v>
      </c>
      <c r="J298">
        <v>-3.0853976247200002E-4</v>
      </c>
      <c r="K298">
        <v>-5.6127795706844997E-3</v>
      </c>
      <c r="L298" s="93">
        <v>-2.5621785692190001E-3</v>
      </c>
      <c r="M298">
        <v>0</v>
      </c>
      <c r="N298">
        <v>0</v>
      </c>
      <c r="O298">
        <v>0</v>
      </c>
      <c r="P298">
        <v>0</v>
      </c>
      <c r="Q298">
        <v>0</v>
      </c>
      <c r="R298" s="93">
        <v>0</v>
      </c>
      <c r="U298" s="92">
        <v>-1.9158630400056831E-6</v>
      </c>
      <c r="V298">
        <v>1.1447296000000051E-6</v>
      </c>
      <c r="W298">
        <v>0.28672164476927997</v>
      </c>
      <c r="X298">
        <v>0</v>
      </c>
      <c r="Y298">
        <v>0</v>
      </c>
      <c r="Z298" s="93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93">
        <v>0</v>
      </c>
    </row>
    <row r="299" spans="7:32">
      <c r="G299" s="92">
        <v>-2.3948763484614999E-3</v>
      </c>
      <c r="H299">
        <v>-1.954922905238E-3</v>
      </c>
      <c r="I299">
        <v>3.0853976247200002E-4</v>
      </c>
      <c r="J299">
        <v>-4.0700937051400002E-4</v>
      </c>
      <c r="K299">
        <v>-1.7987560730949999E-4</v>
      </c>
      <c r="L299" s="93">
        <v>-3.4074040451490002E-3</v>
      </c>
      <c r="M299">
        <v>0</v>
      </c>
      <c r="N299">
        <v>0</v>
      </c>
      <c r="O299">
        <v>0</v>
      </c>
      <c r="P299">
        <v>0</v>
      </c>
      <c r="Q299">
        <v>0</v>
      </c>
      <c r="R299" s="93">
        <v>0</v>
      </c>
      <c r="U299" s="92">
        <v>0</v>
      </c>
      <c r="V299">
        <v>0</v>
      </c>
      <c r="W299">
        <v>0</v>
      </c>
      <c r="X299">
        <v>0.42304338066433106</v>
      </c>
      <c r="Y299">
        <v>-0.14219403604189104</v>
      </c>
      <c r="Z299" s="93">
        <v>-2.6102987602994007E-2</v>
      </c>
      <c r="AA299">
        <v>0</v>
      </c>
      <c r="AB299">
        <v>0</v>
      </c>
      <c r="AC299">
        <v>0</v>
      </c>
      <c r="AD299">
        <v>0</v>
      </c>
      <c r="AE299">
        <v>0</v>
      </c>
      <c r="AF299" s="93">
        <v>0</v>
      </c>
    </row>
    <row r="300" spans="7:32">
      <c r="G300" s="92">
        <v>-6.5504926275535003E-3</v>
      </c>
      <c r="H300">
        <v>-1.367287363515E-3</v>
      </c>
      <c r="I300">
        <v>5.6127795706844997E-3</v>
      </c>
      <c r="J300">
        <v>-1.7987560730949999E-4</v>
      </c>
      <c r="K300">
        <v>-9.5732440375039998E-3</v>
      </c>
      <c r="L300" s="93">
        <v>-2.9667013854469998E-3</v>
      </c>
      <c r="M300">
        <v>0</v>
      </c>
      <c r="N300">
        <v>0</v>
      </c>
      <c r="O300">
        <v>0</v>
      </c>
      <c r="P300">
        <v>0</v>
      </c>
      <c r="Q300">
        <v>0</v>
      </c>
      <c r="R300" s="93">
        <v>0</v>
      </c>
      <c r="U300" s="92">
        <v>0</v>
      </c>
      <c r="V300">
        <v>0</v>
      </c>
      <c r="W300">
        <v>0</v>
      </c>
      <c r="X300">
        <v>-0.14219403604189107</v>
      </c>
      <c r="Y300">
        <v>0.31560321881376907</v>
      </c>
      <c r="Z300" s="93">
        <v>-1.0111380493831992E-2</v>
      </c>
      <c r="AA300">
        <v>0</v>
      </c>
      <c r="AB300">
        <v>0</v>
      </c>
      <c r="AC300">
        <v>0</v>
      </c>
      <c r="AD300">
        <v>0</v>
      </c>
      <c r="AE300">
        <v>0</v>
      </c>
      <c r="AF300" s="93">
        <v>0</v>
      </c>
    </row>
    <row r="301" spans="7:32">
      <c r="G301" s="94">
        <v>-4.7470138441255E-3</v>
      </c>
      <c r="H301" s="95">
        <v>-2.3729915753E-3</v>
      </c>
      <c r="I301" s="95">
        <v>2.5621785692190001E-3</v>
      </c>
      <c r="J301" s="95">
        <v>-3.4074040451490002E-3</v>
      </c>
      <c r="K301" s="95">
        <v>-2.9667013854469998E-3</v>
      </c>
      <c r="L301" s="96">
        <v>-4.6897385363609996E-3</v>
      </c>
      <c r="M301">
        <v>0</v>
      </c>
      <c r="N301">
        <v>0</v>
      </c>
      <c r="O301">
        <v>0</v>
      </c>
      <c r="P301">
        <v>0</v>
      </c>
      <c r="Q301">
        <v>0</v>
      </c>
      <c r="R301" s="93">
        <v>0</v>
      </c>
      <c r="U301" s="94">
        <v>0</v>
      </c>
      <c r="V301" s="95">
        <v>0</v>
      </c>
      <c r="W301" s="95">
        <v>0</v>
      </c>
      <c r="X301" s="95">
        <v>-2.6102987602994E-2</v>
      </c>
      <c r="Y301" s="95">
        <v>-1.0111380493832006E-2</v>
      </c>
      <c r="Z301" s="96">
        <v>0.24328466301229798</v>
      </c>
      <c r="AA301">
        <v>0</v>
      </c>
      <c r="AB301">
        <v>0</v>
      </c>
      <c r="AC301">
        <v>0</v>
      </c>
      <c r="AD301">
        <v>0</v>
      </c>
      <c r="AE301">
        <v>0</v>
      </c>
      <c r="AF301" s="93">
        <v>0</v>
      </c>
    </row>
    <row r="302" spans="7:32">
      <c r="G302" s="9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93">
        <v>0</v>
      </c>
      <c r="U302" s="9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0.28671715972300799</v>
      </c>
      <c r="AB302">
        <v>1.2888063998656163E-7</v>
      </c>
      <c r="AC302">
        <v>-5.6340480003580495E-8</v>
      </c>
      <c r="AD302">
        <v>0</v>
      </c>
      <c r="AE302">
        <v>0</v>
      </c>
      <c r="AF302" s="93">
        <v>0</v>
      </c>
    </row>
    <row r="303" spans="7:32">
      <c r="G303" s="9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93">
        <v>0</v>
      </c>
      <c r="U303" s="9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1.2888064000737831E-7</v>
      </c>
      <c r="AB303">
        <v>0.28671858317311993</v>
      </c>
      <c r="AC303">
        <v>-3.4870886400639733E-7</v>
      </c>
      <c r="AD303">
        <v>0</v>
      </c>
      <c r="AE303">
        <v>0</v>
      </c>
      <c r="AF303" s="93">
        <v>0</v>
      </c>
    </row>
    <row r="304" spans="7:32">
      <c r="G304" s="9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93">
        <v>0</v>
      </c>
      <c r="U304" s="9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-5.6340480003580495E-8</v>
      </c>
      <c r="AB304">
        <v>-3.4870886399251955E-7</v>
      </c>
      <c r="AC304">
        <v>0.28671948026265598</v>
      </c>
      <c r="AD304">
        <v>0</v>
      </c>
      <c r="AE304">
        <v>0</v>
      </c>
      <c r="AF304" s="93">
        <v>0</v>
      </c>
    </row>
    <row r="305" spans="7:32">
      <c r="G305" s="9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93">
        <v>0</v>
      </c>
      <c r="U305" s="9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0.42317318390057707</v>
      </c>
      <c r="AE305">
        <v>-0.14216130730063403</v>
      </c>
      <c r="AF305" s="93">
        <v>-2.6080283947971003E-2</v>
      </c>
    </row>
    <row r="306" spans="7:32">
      <c r="G306" s="9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93">
        <v>0</v>
      </c>
      <c r="U306" s="9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-0.14216130730063403</v>
      </c>
      <c r="AE306">
        <v>0.31541648320072402</v>
      </c>
      <c r="AF306" s="93">
        <v>-1.0103202244938006E-2</v>
      </c>
    </row>
    <row r="307" spans="7:32">
      <c r="G307" s="94">
        <v>0</v>
      </c>
      <c r="H307" s="95">
        <v>0</v>
      </c>
      <c r="I307" s="95">
        <v>0</v>
      </c>
      <c r="J307" s="95">
        <v>0</v>
      </c>
      <c r="K307" s="95">
        <v>0</v>
      </c>
      <c r="L307" s="95">
        <v>0</v>
      </c>
      <c r="M307" s="95">
        <v>0</v>
      </c>
      <c r="N307" s="95">
        <v>0</v>
      </c>
      <c r="O307" s="95">
        <v>0</v>
      </c>
      <c r="P307" s="95">
        <v>0</v>
      </c>
      <c r="Q307" s="95">
        <v>0</v>
      </c>
      <c r="R307" s="96">
        <v>0</v>
      </c>
      <c r="U307" s="94">
        <v>0</v>
      </c>
      <c r="V307" s="95">
        <v>0</v>
      </c>
      <c r="W307" s="95">
        <v>0</v>
      </c>
      <c r="X307" s="95">
        <v>0</v>
      </c>
      <c r="Y307" s="95">
        <v>0</v>
      </c>
      <c r="Z307" s="95">
        <v>0</v>
      </c>
      <c r="AA307" s="95">
        <v>0</v>
      </c>
      <c r="AB307" s="95">
        <v>0</v>
      </c>
      <c r="AC307" s="95">
        <v>0</v>
      </c>
      <c r="AD307" s="95">
        <v>-2.6080283947971E-2</v>
      </c>
      <c r="AE307" s="95">
        <v>-1.0103202244937992E-2</v>
      </c>
      <c r="AF307" s="96">
        <v>0.24333404814960299</v>
      </c>
    </row>
    <row r="309" spans="7:32">
      <c r="G309" s="112" t="s">
        <v>34</v>
      </c>
      <c r="H309">
        <v>4</v>
      </c>
      <c r="U309" s="112" t="s">
        <v>34</v>
      </c>
      <c r="V309">
        <v>4</v>
      </c>
    </row>
    <row r="310" spans="7:32">
      <c r="G310" s="89">
        <f t="array" ref="G310:R321">TRANSPOSE(G58:R69)</f>
        <v>-0.60300073998283799</v>
      </c>
      <c r="H310" s="90">
        <v>-0.23850311341543501</v>
      </c>
      <c r="I310" s="90">
        <v>0.17221830237390601</v>
      </c>
      <c r="J310" s="90">
        <v>1.4549803124094001E-2</v>
      </c>
      <c r="K310" s="90">
        <v>-0.44524240453325498</v>
      </c>
      <c r="L310" s="91">
        <v>-0.45515079007838299</v>
      </c>
      <c r="M310" s="90">
        <v>0</v>
      </c>
      <c r="N310" s="90">
        <v>0</v>
      </c>
      <c r="O310" s="90">
        <v>0</v>
      </c>
      <c r="P310" s="90">
        <v>0</v>
      </c>
      <c r="Q310" s="90">
        <v>0</v>
      </c>
      <c r="R310" s="91">
        <v>0</v>
      </c>
      <c r="U310" s="89">
        <f t="array" ref="U310:AF321">TRANSPOSE(U58:AF69)</f>
        <v>0.28672264866201602</v>
      </c>
      <c r="V310" s="90">
        <v>5.2670464004145323E-8</v>
      </c>
      <c r="W310" s="90">
        <v>-2.0472381440164722E-6</v>
      </c>
      <c r="X310" s="90">
        <v>0</v>
      </c>
      <c r="Y310" s="90">
        <v>0</v>
      </c>
      <c r="Z310" s="91">
        <v>0</v>
      </c>
      <c r="AA310" s="90">
        <v>0</v>
      </c>
      <c r="AB310" s="90">
        <v>0</v>
      </c>
      <c r="AC310" s="90">
        <v>0</v>
      </c>
      <c r="AD310" s="90">
        <v>0</v>
      </c>
      <c r="AE310" s="90">
        <v>0</v>
      </c>
      <c r="AF310" s="91">
        <v>0</v>
      </c>
    </row>
    <row r="311" spans="7:32">
      <c r="G311" s="92">
        <v>-0.23850311341543501</v>
      </c>
      <c r="H311">
        <v>-0.13410236344781701</v>
      </c>
      <c r="I311">
        <v>8.1523119829227497E-2</v>
      </c>
      <c r="J311">
        <v>1.3920528921208999E-2</v>
      </c>
      <c r="K311">
        <v>-0.21724776785760699</v>
      </c>
      <c r="L311" s="93">
        <v>-0.24150823154600301</v>
      </c>
      <c r="M311">
        <v>0</v>
      </c>
      <c r="N311">
        <v>0</v>
      </c>
      <c r="O311">
        <v>0</v>
      </c>
      <c r="P311">
        <v>0</v>
      </c>
      <c r="Q311">
        <v>0</v>
      </c>
      <c r="R311" s="93">
        <v>0</v>
      </c>
      <c r="U311" s="92">
        <v>5.2670464011084217E-8</v>
      </c>
      <c r="V311">
        <v>0.28672280337612799</v>
      </c>
      <c r="W311">
        <v>-5.393203200698693E-8</v>
      </c>
      <c r="X311">
        <v>0</v>
      </c>
      <c r="Y311">
        <v>0</v>
      </c>
      <c r="Z311" s="93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93">
        <v>0</v>
      </c>
    </row>
    <row r="312" spans="7:32">
      <c r="G312" s="92">
        <v>0.17221830237390601</v>
      </c>
      <c r="H312">
        <v>8.1523119829227497E-2</v>
      </c>
      <c r="I312">
        <v>-3.088528964676E-2</v>
      </c>
      <c r="J312">
        <v>-3.5789919280139998E-2</v>
      </c>
      <c r="K312">
        <v>0.113881750080086</v>
      </c>
      <c r="L312" s="93">
        <v>0.12874789111813301</v>
      </c>
      <c r="M312">
        <v>0</v>
      </c>
      <c r="N312">
        <v>0</v>
      </c>
      <c r="O312">
        <v>0</v>
      </c>
      <c r="P312">
        <v>0</v>
      </c>
      <c r="Q312">
        <v>0</v>
      </c>
      <c r="R312" s="93">
        <v>0</v>
      </c>
      <c r="U312" s="92">
        <v>-2.0472381440095333E-6</v>
      </c>
      <c r="V312">
        <v>-5.393203200698693E-8</v>
      </c>
      <c r="W312">
        <v>0.28671971391078399</v>
      </c>
      <c r="X312">
        <v>0</v>
      </c>
      <c r="Y312">
        <v>0</v>
      </c>
      <c r="Z312" s="93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93">
        <v>0</v>
      </c>
    </row>
    <row r="313" spans="7:32">
      <c r="G313" s="92">
        <v>-1.4549803124094001E-2</v>
      </c>
      <c r="H313">
        <v>-1.3920528921208999E-2</v>
      </c>
      <c r="I313">
        <v>3.5789919280139998E-2</v>
      </c>
      <c r="J313">
        <v>-0.121624412296183</v>
      </c>
      <c r="K313">
        <v>3.24682234201044E-2</v>
      </c>
      <c r="L313" s="93">
        <v>-0.204475991437919</v>
      </c>
      <c r="M313">
        <v>0</v>
      </c>
      <c r="N313">
        <v>0</v>
      </c>
      <c r="O313">
        <v>0</v>
      </c>
      <c r="P313">
        <v>0</v>
      </c>
      <c r="Q313">
        <v>0</v>
      </c>
      <c r="R313" s="93">
        <v>0</v>
      </c>
      <c r="U313" s="92">
        <v>0</v>
      </c>
      <c r="V313">
        <v>0</v>
      </c>
      <c r="W313">
        <v>0</v>
      </c>
      <c r="X313">
        <v>0.42326391359736903</v>
      </c>
      <c r="Y313">
        <v>-0.14221257013923097</v>
      </c>
      <c r="Z313" s="93">
        <v>-2.5499079728455002E-2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93">
        <v>0</v>
      </c>
    </row>
    <row r="314" spans="7:32">
      <c r="G314" s="92">
        <v>0.44524240453325498</v>
      </c>
      <c r="H314">
        <v>0.21724776785760599</v>
      </c>
      <c r="I314">
        <v>-0.113881750080086</v>
      </c>
      <c r="J314">
        <v>3.2468223420104497E-2</v>
      </c>
      <c r="K314">
        <v>0.268605811672051</v>
      </c>
      <c r="L314" s="93">
        <v>0.48495468794874402</v>
      </c>
      <c r="M314">
        <v>0</v>
      </c>
      <c r="N314">
        <v>0</v>
      </c>
      <c r="O314">
        <v>0</v>
      </c>
      <c r="P314">
        <v>0</v>
      </c>
      <c r="Q314">
        <v>0</v>
      </c>
      <c r="R314" s="93">
        <v>0</v>
      </c>
      <c r="U314" s="92">
        <v>0</v>
      </c>
      <c r="V314">
        <v>0</v>
      </c>
      <c r="W314">
        <v>0</v>
      </c>
      <c r="X314">
        <v>-0.14221257013923103</v>
      </c>
      <c r="Y314">
        <v>0.31533983310966701</v>
      </c>
      <c r="Z314" s="93">
        <v>-1.0456350447398982E-2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93">
        <v>0</v>
      </c>
    </row>
    <row r="315" spans="7:32">
      <c r="G315" s="94">
        <v>0.45515079007838299</v>
      </c>
      <c r="H315" s="95">
        <v>0.24150823154600301</v>
      </c>
      <c r="I315" s="95">
        <v>-0.12874789111813201</v>
      </c>
      <c r="J315" s="95">
        <v>-0.204475991437919</v>
      </c>
      <c r="K315" s="95">
        <v>0.48495468794874402</v>
      </c>
      <c r="L315" s="96">
        <v>0.21123206277885301</v>
      </c>
      <c r="M315">
        <v>0</v>
      </c>
      <c r="N315">
        <v>0</v>
      </c>
      <c r="O315">
        <v>0</v>
      </c>
      <c r="P315">
        <v>0</v>
      </c>
      <c r="Q315">
        <v>0</v>
      </c>
      <c r="R315" s="93">
        <v>0</v>
      </c>
      <c r="U315" s="94">
        <v>0</v>
      </c>
      <c r="V315" s="95">
        <v>0</v>
      </c>
      <c r="W315" s="95">
        <v>0</v>
      </c>
      <c r="X315" s="95">
        <v>-2.5499079728455002E-2</v>
      </c>
      <c r="Y315" s="95">
        <v>-1.0456350447398982E-2</v>
      </c>
      <c r="Z315" s="96">
        <v>0.243333319445657</v>
      </c>
      <c r="AA315">
        <v>0</v>
      </c>
      <c r="AB315">
        <v>0</v>
      </c>
      <c r="AC315">
        <v>0</v>
      </c>
      <c r="AD315">
        <v>0</v>
      </c>
      <c r="AE315">
        <v>0</v>
      </c>
      <c r="AF315" s="93">
        <v>0</v>
      </c>
    </row>
    <row r="316" spans="7:32">
      <c r="G316" s="9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93">
        <v>0</v>
      </c>
      <c r="U316" s="9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0.28672293695897599</v>
      </c>
      <c r="AB316">
        <v>6.7479551999621856E-7</v>
      </c>
      <c r="AC316">
        <v>-6.454067200817315E-8</v>
      </c>
      <c r="AD316">
        <v>0</v>
      </c>
      <c r="AE316">
        <v>0</v>
      </c>
      <c r="AF316" s="93">
        <v>0</v>
      </c>
    </row>
    <row r="317" spans="7:32">
      <c r="G317" s="9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93">
        <v>0</v>
      </c>
      <c r="U317" s="9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6.7479551999621856E-7</v>
      </c>
      <c r="AB317">
        <v>0.28672088705433596</v>
      </c>
      <c r="AC317">
        <v>8.5302067198700371E-7</v>
      </c>
      <c r="AD317">
        <v>0</v>
      </c>
      <c r="AE317">
        <v>0</v>
      </c>
      <c r="AF317" s="93">
        <v>0</v>
      </c>
    </row>
    <row r="318" spans="7:32">
      <c r="G318" s="9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93">
        <v>0</v>
      </c>
      <c r="U318" s="9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-6.454067200817315E-8</v>
      </c>
      <c r="AB318">
        <v>8.5302067198700371E-7</v>
      </c>
      <c r="AC318">
        <v>0.28672051431833601</v>
      </c>
      <c r="AD318">
        <v>0</v>
      </c>
      <c r="AE318">
        <v>0</v>
      </c>
      <c r="AF318" s="93">
        <v>0</v>
      </c>
    </row>
    <row r="319" spans="7:32">
      <c r="G319" s="9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93">
        <v>0</v>
      </c>
      <c r="U319" s="9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0.42320844010160302</v>
      </c>
      <c r="AE319">
        <v>-0.14222436543231098</v>
      </c>
      <c r="AF319" s="93">
        <v>-2.5544820786373004E-2</v>
      </c>
    </row>
    <row r="320" spans="7:32">
      <c r="G320" s="9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93">
        <v>0</v>
      </c>
      <c r="U320" s="9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-0.14222436543231098</v>
      </c>
      <c r="AE320">
        <v>0.31539912727620301</v>
      </c>
      <c r="AF320" s="93">
        <v>-1.0427595018919017E-2</v>
      </c>
    </row>
    <row r="321" spans="7:32">
      <c r="G321" s="94">
        <v>0</v>
      </c>
      <c r="H321" s="95">
        <v>0</v>
      </c>
      <c r="I321" s="95">
        <v>0</v>
      </c>
      <c r="J321" s="95">
        <v>0</v>
      </c>
      <c r="K321" s="95">
        <v>0</v>
      </c>
      <c r="L321" s="95">
        <v>0</v>
      </c>
      <c r="M321" s="95">
        <v>0</v>
      </c>
      <c r="N321" s="95">
        <v>0</v>
      </c>
      <c r="O321" s="95">
        <v>0</v>
      </c>
      <c r="P321" s="95">
        <v>0</v>
      </c>
      <c r="Q321" s="95">
        <v>0</v>
      </c>
      <c r="R321" s="96">
        <v>0</v>
      </c>
      <c r="U321" s="94">
        <v>0</v>
      </c>
      <c r="V321" s="95">
        <v>0</v>
      </c>
      <c r="W321" s="95">
        <v>0</v>
      </c>
      <c r="X321" s="95">
        <v>0</v>
      </c>
      <c r="Y321" s="95">
        <v>0</v>
      </c>
      <c r="Z321" s="95">
        <v>0</v>
      </c>
      <c r="AA321" s="95">
        <v>0</v>
      </c>
      <c r="AB321" s="95">
        <v>0</v>
      </c>
      <c r="AC321" s="95">
        <v>0</v>
      </c>
      <c r="AD321" s="95">
        <v>-2.5544820786372997E-2</v>
      </c>
      <c r="AE321" s="95">
        <v>-1.0427595018919003E-2</v>
      </c>
      <c r="AF321" s="96">
        <v>0.243327459891713</v>
      </c>
    </row>
    <row r="323" spans="7:32">
      <c r="G323" s="112" t="s">
        <v>35</v>
      </c>
      <c r="H323">
        <v>3</v>
      </c>
      <c r="U323" s="112" t="s">
        <v>35</v>
      </c>
      <c r="V323">
        <v>3</v>
      </c>
    </row>
    <row r="324" spans="7:32">
      <c r="G324" s="89">
        <f t="array" ref="G324:R335">TRANSPOSE(G44:R55)</f>
        <v>-4.6316064724644002E-2</v>
      </c>
      <c r="H324" s="90">
        <v>-3.0588571164568E-2</v>
      </c>
      <c r="I324" s="90">
        <v>-0.11971534284834</v>
      </c>
      <c r="J324" s="90">
        <v>2.96170347839575E-2</v>
      </c>
      <c r="K324" s="90">
        <v>0.163704653094778</v>
      </c>
      <c r="L324" s="91">
        <v>-3.41860646314045E-2</v>
      </c>
      <c r="M324" s="90">
        <v>0</v>
      </c>
      <c r="N324" s="90">
        <v>0</v>
      </c>
      <c r="O324" s="90">
        <v>0</v>
      </c>
      <c r="P324" s="90">
        <v>0</v>
      </c>
      <c r="Q324" s="90">
        <v>0</v>
      </c>
      <c r="R324" s="91">
        <v>0</v>
      </c>
      <c r="U324" s="89">
        <f t="array" ref="U324:AF335">TRANSPOSE(U44:AF55)</f>
        <v>0.28671842458828795</v>
      </c>
      <c r="V324" s="90">
        <v>2.3298007040262192E-6</v>
      </c>
      <c r="W324" s="90">
        <v>-1.7573642239962495E-6</v>
      </c>
      <c r="X324" s="90">
        <v>0</v>
      </c>
      <c r="Y324" s="90">
        <v>0</v>
      </c>
      <c r="Z324" s="91">
        <v>0</v>
      </c>
      <c r="AA324" s="90">
        <v>0</v>
      </c>
      <c r="AB324" s="90">
        <v>0</v>
      </c>
      <c r="AC324" s="90">
        <v>0</v>
      </c>
      <c r="AD324" s="90">
        <v>0</v>
      </c>
      <c r="AE324" s="90">
        <v>0</v>
      </c>
      <c r="AF324" s="91">
        <v>0</v>
      </c>
    </row>
    <row r="325" spans="7:32">
      <c r="G325" s="92">
        <v>-3.0588571164568E-2</v>
      </c>
      <c r="H325">
        <v>-6.8237643493187006E-2</v>
      </c>
      <c r="I325">
        <v>-8.1683981727631499E-2</v>
      </c>
      <c r="J325">
        <v>4.8662488938160497E-2</v>
      </c>
      <c r="K325">
        <v>8.0999144674365503E-2</v>
      </c>
      <c r="L325" s="93">
        <v>-7.4185604340303496E-2</v>
      </c>
      <c r="M325">
        <v>0</v>
      </c>
      <c r="N325">
        <v>0</v>
      </c>
      <c r="O325">
        <v>0</v>
      </c>
      <c r="P325">
        <v>0</v>
      </c>
      <c r="Q325">
        <v>0</v>
      </c>
      <c r="R325" s="93">
        <v>0</v>
      </c>
      <c r="U325" s="92">
        <v>2.3298007040331581E-6</v>
      </c>
      <c r="V325">
        <v>0.28672028620390394</v>
      </c>
      <c r="W325">
        <v>1.1014635519918103E-6</v>
      </c>
      <c r="X325">
        <v>0</v>
      </c>
      <c r="Y325">
        <v>0</v>
      </c>
      <c r="Z325" s="93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93">
        <v>0</v>
      </c>
    </row>
    <row r="326" spans="7:32">
      <c r="G326" s="92">
        <v>-0.11971534284834</v>
      </c>
      <c r="H326">
        <v>-8.1683981727631499E-2</v>
      </c>
      <c r="I326">
        <v>-0.26013633489884402</v>
      </c>
      <c r="J326">
        <v>6.8685402509437499E-2</v>
      </c>
      <c r="K326">
        <v>0.29013109060077702</v>
      </c>
      <c r="L326" s="93">
        <v>-7.7040428045003995E-2</v>
      </c>
      <c r="M326">
        <v>0</v>
      </c>
      <c r="N326">
        <v>0</v>
      </c>
      <c r="O326">
        <v>0</v>
      </c>
      <c r="P326">
        <v>0</v>
      </c>
      <c r="Q326">
        <v>0</v>
      </c>
      <c r="R326" s="93">
        <v>0</v>
      </c>
      <c r="U326" s="92">
        <v>-1.7573642239962495E-6</v>
      </c>
      <c r="V326">
        <v>1.1014635520056881E-6</v>
      </c>
      <c r="W326">
        <v>0.286717882028032</v>
      </c>
      <c r="X326">
        <v>0</v>
      </c>
      <c r="Y326">
        <v>0</v>
      </c>
      <c r="Z326" s="93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93">
        <v>0</v>
      </c>
    </row>
    <row r="327" spans="7:32">
      <c r="G327" s="92">
        <v>-2.96170347839575E-2</v>
      </c>
      <c r="H327">
        <v>-4.8662488938160497E-2</v>
      </c>
      <c r="I327">
        <v>-6.8685402509437499E-2</v>
      </c>
      <c r="J327">
        <v>-7.7300317880675998E-2</v>
      </c>
      <c r="K327">
        <v>4.0123126098659499E-2</v>
      </c>
      <c r="L327" s="93">
        <v>-1.4016547752416E-2</v>
      </c>
      <c r="M327">
        <v>0</v>
      </c>
      <c r="N327">
        <v>0</v>
      </c>
      <c r="O327">
        <v>0</v>
      </c>
      <c r="P327">
        <v>0</v>
      </c>
      <c r="Q327">
        <v>0</v>
      </c>
      <c r="R327" s="93">
        <v>0</v>
      </c>
      <c r="U327" s="92">
        <v>0</v>
      </c>
      <c r="V327">
        <v>0</v>
      </c>
      <c r="W327">
        <v>0</v>
      </c>
      <c r="X327">
        <v>0.42290623934285099</v>
      </c>
      <c r="Y327">
        <v>-0.14222752111707693</v>
      </c>
      <c r="Z327" s="93">
        <v>-2.6168561241294994E-2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93">
        <v>0</v>
      </c>
    </row>
    <row r="328" spans="7:32">
      <c r="G328" s="92">
        <v>-0.163704653094778</v>
      </c>
      <c r="H328">
        <v>-8.0999144674365503E-2</v>
      </c>
      <c r="I328">
        <v>-0.29013109060077702</v>
      </c>
      <c r="J328">
        <v>4.0123126098659499E-2</v>
      </c>
      <c r="K328">
        <v>0.277211984448342</v>
      </c>
      <c r="L328" s="93">
        <v>-5.1360963793705E-2</v>
      </c>
      <c r="M328">
        <v>0</v>
      </c>
      <c r="N328">
        <v>0</v>
      </c>
      <c r="O328">
        <v>0</v>
      </c>
      <c r="P328">
        <v>0</v>
      </c>
      <c r="Q328">
        <v>0</v>
      </c>
      <c r="R328" s="93">
        <v>0</v>
      </c>
      <c r="U328" s="92">
        <v>0</v>
      </c>
      <c r="V328">
        <v>0</v>
      </c>
      <c r="W328">
        <v>0</v>
      </c>
      <c r="X328">
        <v>-0.14222752111707698</v>
      </c>
      <c r="Y328">
        <v>0.31575952329337698</v>
      </c>
      <c r="Z328" s="93">
        <v>-1.0076546075124995E-2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93">
        <v>0</v>
      </c>
    </row>
    <row r="329" spans="7:32">
      <c r="G329" s="94">
        <v>3.41860646314045E-2</v>
      </c>
      <c r="H329" s="95">
        <v>7.4185604340303496E-2</v>
      </c>
      <c r="I329" s="95">
        <v>7.7040428045003995E-2</v>
      </c>
      <c r="J329" s="95">
        <v>-1.4016547752416E-2</v>
      </c>
      <c r="K329" s="95">
        <v>-5.1360963793705E-2</v>
      </c>
      <c r="L329" s="96">
        <v>6.7498030769807996E-2</v>
      </c>
      <c r="M329">
        <v>0</v>
      </c>
      <c r="N329">
        <v>0</v>
      </c>
      <c r="O329">
        <v>0</v>
      </c>
      <c r="P329">
        <v>0</v>
      </c>
      <c r="Q329">
        <v>0</v>
      </c>
      <c r="R329" s="93">
        <v>0</v>
      </c>
      <c r="U329" s="94">
        <v>0</v>
      </c>
      <c r="V329" s="95">
        <v>0</v>
      </c>
      <c r="W329" s="95">
        <v>0</v>
      </c>
      <c r="X329" s="95">
        <v>-2.6168561241294994E-2</v>
      </c>
      <c r="Y329" s="95">
        <v>-1.0076546075124995E-2</v>
      </c>
      <c r="Z329" s="96">
        <v>0.24325836377610502</v>
      </c>
      <c r="AA329">
        <v>0</v>
      </c>
      <c r="AB329">
        <v>0</v>
      </c>
      <c r="AC329">
        <v>0</v>
      </c>
      <c r="AD329">
        <v>0</v>
      </c>
      <c r="AE329">
        <v>0</v>
      </c>
      <c r="AF329" s="93">
        <v>0</v>
      </c>
    </row>
    <row r="330" spans="7:32">
      <c r="G330" s="9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93">
        <v>0</v>
      </c>
      <c r="U330" s="9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0.28671917542195202</v>
      </c>
      <c r="AB330">
        <v>-6.1765222399146058E-7</v>
      </c>
      <c r="AC330">
        <v>1.9979223039937044E-6</v>
      </c>
      <c r="AD330">
        <v>0</v>
      </c>
      <c r="AE330">
        <v>0</v>
      </c>
      <c r="AF330" s="93">
        <v>0</v>
      </c>
    </row>
    <row r="331" spans="7:32">
      <c r="G331" s="9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93">
        <v>0</v>
      </c>
      <c r="U331" s="9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-6.1765222397758279E-7</v>
      </c>
      <c r="AB331">
        <v>0.28671704543641596</v>
      </c>
      <c r="AC331">
        <v>1.0813071359971893E-6</v>
      </c>
      <c r="AD331">
        <v>0</v>
      </c>
      <c r="AE331">
        <v>0</v>
      </c>
      <c r="AF331" s="93">
        <v>0</v>
      </c>
    </row>
    <row r="332" spans="7:32">
      <c r="G332" s="9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93">
        <v>0</v>
      </c>
      <c r="U332" s="9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1.9979223040145211E-6</v>
      </c>
      <c r="AB332">
        <v>1.0813071359971893E-6</v>
      </c>
      <c r="AC332">
        <v>0.28671973188812799</v>
      </c>
      <c r="AD332">
        <v>0</v>
      </c>
      <c r="AE332">
        <v>0</v>
      </c>
      <c r="AF332" s="93">
        <v>0</v>
      </c>
    </row>
    <row r="333" spans="7:32">
      <c r="G333" s="9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93">
        <v>0</v>
      </c>
      <c r="U333" s="9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0.42304643026156807</v>
      </c>
      <c r="AE333">
        <v>-0.14219780384882399</v>
      </c>
      <c r="AF333" s="93">
        <v>-2.611608846608799E-2</v>
      </c>
    </row>
    <row r="334" spans="7:32">
      <c r="G334" s="9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93">
        <v>0</v>
      </c>
      <c r="U334" s="9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-0.14219780384882399</v>
      </c>
      <c r="AE334">
        <v>0.31557588063901798</v>
      </c>
      <c r="AF334" s="93">
        <v>-1.008940203905398E-2</v>
      </c>
    </row>
    <row r="335" spans="7:32">
      <c r="G335" s="94">
        <v>0</v>
      </c>
      <c r="H335" s="95">
        <v>0</v>
      </c>
      <c r="I335" s="95">
        <v>0</v>
      </c>
      <c r="J335" s="95">
        <v>0</v>
      </c>
      <c r="K335" s="95">
        <v>0</v>
      </c>
      <c r="L335" s="95">
        <v>0</v>
      </c>
      <c r="M335" s="95">
        <v>0</v>
      </c>
      <c r="N335" s="95">
        <v>0</v>
      </c>
      <c r="O335" s="95">
        <v>0</v>
      </c>
      <c r="P335" s="95">
        <v>0</v>
      </c>
      <c r="Q335" s="95">
        <v>0</v>
      </c>
      <c r="R335" s="96">
        <v>0</v>
      </c>
      <c r="U335" s="94">
        <v>0</v>
      </c>
      <c r="V335" s="95">
        <v>0</v>
      </c>
      <c r="W335" s="95">
        <v>0</v>
      </c>
      <c r="X335" s="95">
        <v>0</v>
      </c>
      <c r="Y335" s="95">
        <v>0</v>
      </c>
      <c r="Z335" s="95">
        <v>0</v>
      </c>
      <c r="AA335" s="95">
        <v>0</v>
      </c>
      <c r="AB335" s="95">
        <v>0</v>
      </c>
      <c r="AC335" s="95">
        <v>0</v>
      </c>
      <c r="AD335" s="95">
        <v>-2.6116088466087997E-2</v>
      </c>
      <c r="AE335" s="95">
        <v>-1.0089402039053993E-2</v>
      </c>
      <c r="AF335" s="96">
        <v>0.24330316554468198</v>
      </c>
    </row>
    <row r="337" spans="7:32">
      <c r="G337" s="112" t="s">
        <v>36</v>
      </c>
      <c r="H337">
        <v>2</v>
      </c>
      <c r="U337" s="112" t="s">
        <v>36</v>
      </c>
      <c r="V337">
        <v>2</v>
      </c>
    </row>
    <row r="338" spans="7:32">
      <c r="G338" s="89">
        <f t="array" ref="G338:R349">TRANSPOSE(G30:R41)</f>
        <v>1.7524864413900001E-4</v>
      </c>
      <c r="H338" s="90">
        <v>2.8083665872999998E-4</v>
      </c>
      <c r="I338" s="90">
        <v>-2.2430972331200001E-4</v>
      </c>
      <c r="J338" s="90">
        <v>-2.6143565865749998E-4</v>
      </c>
      <c r="K338" s="90">
        <v>2.8775320956199999E-4</v>
      </c>
      <c r="L338" s="91">
        <v>1.063270479845E-4</v>
      </c>
      <c r="M338" s="90">
        <v>0</v>
      </c>
      <c r="N338" s="90">
        <v>0</v>
      </c>
      <c r="O338" s="90">
        <v>0</v>
      </c>
      <c r="P338" s="90">
        <v>0</v>
      </c>
      <c r="Q338" s="90">
        <v>0</v>
      </c>
      <c r="R338" s="91">
        <v>0</v>
      </c>
      <c r="U338" s="89">
        <f t="array" ref="U338:AF349">TRANSPOSE(U30:AF41)</f>
        <v>0.28672120952832003</v>
      </c>
      <c r="V338" s="90">
        <v>-1.1272396800016127E-6</v>
      </c>
      <c r="W338" s="90">
        <v>-2.976727040068794E-7</v>
      </c>
      <c r="X338" s="90">
        <v>0</v>
      </c>
      <c r="Y338" s="90">
        <v>0</v>
      </c>
      <c r="Z338" s="91">
        <v>0</v>
      </c>
      <c r="AA338" s="90">
        <v>0</v>
      </c>
      <c r="AB338" s="90">
        <v>0</v>
      </c>
      <c r="AC338" s="90">
        <v>0</v>
      </c>
      <c r="AD338" s="90">
        <v>0</v>
      </c>
      <c r="AE338" s="90">
        <v>0</v>
      </c>
      <c r="AF338" s="91">
        <v>0</v>
      </c>
    </row>
    <row r="339" spans="7:32">
      <c r="G339" s="92">
        <v>2.8083665872999998E-4</v>
      </c>
      <c r="H339">
        <v>1.75559942688E-4</v>
      </c>
      <c r="I339">
        <v>-2.32645670903E-4</v>
      </c>
      <c r="J339">
        <v>-1.4955630379200001E-4</v>
      </c>
      <c r="K339">
        <v>3.7690541772149999E-4</v>
      </c>
      <c r="L339" s="93">
        <v>1.8172033711E-4</v>
      </c>
      <c r="M339">
        <v>0</v>
      </c>
      <c r="N339">
        <v>0</v>
      </c>
      <c r="O339">
        <v>0</v>
      </c>
      <c r="P339">
        <v>0</v>
      </c>
      <c r="Q339">
        <v>0</v>
      </c>
      <c r="R339" s="93">
        <v>0</v>
      </c>
      <c r="U339" s="92">
        <v>-1.1272396800085516E-6</v>
      </c>
      <c r="V339">
        <v>0.28672218406092798</v>
      </c>
      <c r="W339">
        <v>4.4131942399106006E-7</v>
      </c>
      <c r="X339">
        <v>0</v>
      </c>
      <c r="Y339">
        <v>0</v>
      </c>
      <c r="Z339" s="93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93">
        <v>0</v>
      </c>
    </row>
    <row r="340" spans="7:32">
      <c r="G340" s="92">
        <v>-2.2430972331200001E-4</v>
      </c>
      <c r="H340">
        <v>-2.32645670903E-4</v>
      </c>
      <c r="I340">
        <v>8.9191228580000001E-5</v>
      </c>
      <c r="J340">
        <v>1.4674156057150001E-4</v>
      </c>
      <c r="K340">
        <v>-2.2798375501750001E-4</v>
      </c>
      <c r="L340" s="93">
        <v>-1.0046878823900001E-4</v>
      </c>
      <c r="M340">
        <v>0</v>
      </c>
      <c r="N340">
        <v>0</v>
      </c>
      <c r="O340">
        <v>0</v>
      </c>
      <c r="P340">
        <v>0</v>
      </c>
      <c r="Q340">
        <v>0</v>
      </c>
      <c r="R340" s="93">
        <v>0</v>
      </c>
      <c r="U340" s="92">
        <v>-2.9767270399300161E-7</v>
      </c>
      <c r="V340">
        <v>4.4131942399106006E-7</v>
      </c>
      <c r="W340">
        <v>0.28672220636774398</v>
      </c>
      <c r="X340">
        <v>0</v>
      </c>
      <c r="Y340">
        <v>0</v>
      </c>
      <c r="Z340" s="93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93">
        <v>0</v>
      </c>
    </row>
    <row r="341" spans="7:32">
      <c r="G341" s="92">
        <v>2.6143565865749998E-4</v>
      </c>
      <c r="H341">
        <v>1.4955630379200001E-4</v>
      </c>
      <c r="I341">
        <v>-1.4674156057150001E-4</v>
      </c>
      <c r="J341">
        <v>6.1398956813599995E-4</v>
      </c>
      <c r="K341">
        <v>-2.644712621235E-4</v>
      </c>
      <c r="L341" s="93">
        <v>4.31761487956E-4</v>
      </c>
      <c r="M341">
        <v>0</v>
      </c>
      <c r="N341">
        <v>0</v>
      </c>
      <c r="O341">
        <v>0</v>
      </c>
      <c r="P341">
        <v>0</v>
      </c>
      <c r="Q341">
        <v>0</v>
      </c>
      <c r="R341" s="93">
        <v>0</v>
      </c>
      <c r="U341" s="92">
        <v>0</v>
      </c>
      <c r="V341">
        <v>0</v>
      </c>
      <c r="W341">
        <v>0</v>
      </c>
      <c r="X341">
        <v>0.42297383117126403</v>
      </c>
      <c r="Y341">
        <v>-0.14223744455015203</v>
      </c>
      <c r="Z341" s="93">
        <v>-2.6040642558224011E-2</v>
      </c>
      <c r="AA341">
        <v>0</v>
      </c>
      <c r="AB341">
        <v>0</v>
      </c>
      <c r="AC341">
        <v>0</v>
      </c>
      <c r="AD341">
        <v>0</v>
      </c>
      <c r="AE341">
        <v>0</v>
      </c>
      <c r="AF341" s="93">
        <v>0</v>
      </c>
    </row>
    <row r="342" spans="7:32">
      <c r="G342" s="92">
        <v>-2.8775320956199999E-4</v>
      </c>
      <c r="H342">
        <v>-3.7690541772149999E-4</v>
      </c>
      <c r="I342">
        <v>2.2798375501750001E-4</v>
      </c>
      <c r="J342">
        <v>-2.644712621235E-4</v>
      </c>
      <c r="K342">
        <v>2.0063062505100001E-4</v>
      </c>
      <c r="L342" s="93">
        <v>-2.2377190936250001E-4</v>
      </c>
      <c r="M342">
        <v>0</v>
      </c>
      <c r="N342">
        <v>0</v>
      </c>
      <c r="O342">
        <v>0</v>
      </c>
      <c r="P342">
        <v>0</v>
      </c>
      <c r="Q342">
        <v>0</v>
      </c>
      <c r="R342" s="93">
        <v>0</v>
      </c>
      <c r="U342" s="92">
        <v>0</v>
      </c>
      <c r="V342">
        <v>0</v>
      </c>
      <c r="W342">
        <v>0</v>
      </c>
      <c r="X342">
        <v>-0.14223744455015203</v>
      </c>
      <c r="Y342">
        <v>0.31566745340631408</v>
      </c>
      <c r="Z342" s="93">
        <v>-1.0136499153955994E-2</v>
      </c>
      <c r="AA342">
        <v>0</v>
      </c>
      <c r="AB342">
        <v>0</v>
      </c>
      <c r="AC342">
        <v>0</v>
      </c>
      <c r="AD342">
        <v>0</v>
      </c>
      <c r="AE342">
        <v>0</v>
      </c>
      <c r="AF342" s="93">
        <v>0</v>
      </c>
    </row>
    <row r="343" spans="7:32">
      <c r="G343" s="94">
        <v>-1.063270479845E-4</v>
      </c>
      <c r="H343" s="95">
        <v>-1.8172033711E-4</v>
      </c>
      <c r="I343" s="95">
        <v>1.0046878823900001E-4</v>
      </c>
      <c r="J343" s="95">
        <v>4.31761487956E-4</v>
      </c>
      <c r="K343" s="95">
        <v>-2.2377190936250001E-4</v>
      </c>
      <c r="L343" s="96">
        <v>-6.3462844440200005E-4</v>
      </c>
      <c r="M343">
        <v>0</v>
      </c>
      <c r="N343">
        <v>0</v>
      </c>
      <c r="O343">
        <v>0</v>
      </c>
      <c r="P343">
        <v>0</v>
      </c>
      <c r="Q343">
        <v>0</v>
      </c>
      <c r="R343" s="93">
        <v>0</v>
      </c>
      <c r="U343" s="94">
        <v>0</v>
      </c>
      <c r="V343" s="95">
        <v>0</v>
      </c>
      <c r="W343" s="95">
        <v>0</v>
      </c>
      <c r="X343" s="95">
        <v>-2.6040642558224004E-2</v>
      </c>
      <c r="Y343" s="95">
        <v>-1.0136499153955994E-2</v>
      </c>
      <c r="Z343" s="96">
        <v>0.243295917725352</v>
      </c>
      <c r="AA343">
        <v>0</v>
      </c>
      <c r="AB343">
        <v>0</v>
      </c>
      <c r="AC343">
        <v>0</v>
      </c>
      <c r="AD343">
        <v>0</v>
      </c>
      <c r="AE343">
        <v>0</v>
      </c>
      <c r="AF343" s="93">
        <v>0</v>
      </c>
    </row>
    <row r="344" spans="7:32">
      <c r="G344" s="9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93">
        <v>0</v>
      </c>
      <c r="U344" s="9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0.28671971322265594</v>
      </c>
      <c r="AB344">
        <v>-1.4390476800463237E-7</v>
      </c>
      <c r="AC344">
        <v>-2.1889064959826343E-6</v>
      </c>
      <c r="AD344">
        <v>0</v>
      </c>
      <c r="AE344">
        <v>0</v>
      </c>
      <c r="AF344" s="93">
        <v>0</v>
      </c>
    </row>
    <row r="345" spans="7:32">
      <c r="G345" s="9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93">
        <v>0</v>
      </c>
      <c r="U345" s="9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-1.4390476800463237E-7</v>
      </c>
      <c r="AB345">
        <v>0.28672283167539203</v>
      </c>
      <c r="AC345">
        <v>-9.3886463996273317E-7</v>
      </c>
      <c r="AD345">
        <v>0</v>
      </c>
      <c r="AE345">
        <v>0</v>
      </c>
      <c r="AF345" s="93">
        <v>0</v>
      </c>
    </row>
    <row r="346" spans="7:32">
      <c r="G346" s="9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93">
        <v>0</v>
      </c>
      <c r="U346" s="9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-2.1889064959965121E-6</v>
      </c>
      <c r="AB346">
        <v>-9.3886463999048875E-7</v>
      </c>
      <c r="AC346">
        <v>0.28672088954879993</v>
      </c>
      <c r="AD346">
        <v>0</v>
      </c>
      <c r="AE346">
        <v>0</v>
      </c>
      <c r="AF346" s="93">
        <v>0</v>
      </c>
    </row>
    <row r="347" spans="7:32">
      <c r="G347" s="9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93">
        <v>0</v>
      </c>
      <c r="U347" s="9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0.42294074553141803</v>
      </c>
      <c r="AE347">
        <v>-0.14225414922599403</v>
      </c>
      <c r="AF347" s="93">
        <v>-2.5989279701529994E-2</v>
      </c>
    </row>
    <row r="348" spans="7:32">
      <c r="G348" s="9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93">
        <v>0</v>
      </c>
      <c r="U348" s="9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-0.14225414922599403</v>
      </c>
      <c r="AE348">
        <v>0.31570115815066602</v>
      </c>
      <c r="AF348" s="93">
        <v>-1.0168634534853976E-2</v>
      </c>
    </row>
    <row r="349" spans="7:32">
      <c r="G349" s="94">
        <v>0</v>
      </c>
      <c r="H349" s="95">
        <v>0</v>
      </c>
      <c r="I349" s="95">
        <v>0</v>
      </c>
      <c r="J349" s="95">
        <v>0</v>
      </c>
      <c r="K349" s="95">
        <v>0</v>
      </c>
      <c r="L349" s="95">
        <v>0</v>
      </c>
      <c r="M349" s="95">
        <v>0</v>
      </c>
      <c r="N349" s="95">
        <v>0</v>
      </c>
      <c r="O349" s="95">
        <v>0</v>
      </c>
      <c r="P349" s="95">
        <v>0</v>
      </c>
      <c r="Q349" s="95">
        <v>0</v>
      </c>
      <c r="R349" s="96">
        <v>0</v>
      </c>
      <c r="U349" s="94">
        <v>0</v>
      </c>
      <c r="V349" s="95">
        <v>0</v>
      </c>
      <c r="W349" s="95">
        <v>0</v>
      </c>
      <c r="X349" s="95">
        <v>0</v>
      </c>
      <c r="Y349" s="95">
        <v>0</v>
      </c>
      <c r="Z349" s="95">
        <v>0</v>
      </c>
      <c r="AA349" s="95">
        <v>0</v>
      </c>
      <c r="AB349" s="95">
        <v>0</v>
      </c>
      <c r="AC349" s="95">
        <v>0</v>
      </c>
      <c r="AD349" s="95">
        <v>-2.5989279701529987E-2</v>
      </c>
      <c r="AE349" s="95">
        <v>-1.0168634534853976E-2</v>
      </c>
      <c r="AF349" s="96">
        <v>0.24329215213745398</v>
      </c>
    </row>
    <row r="351" spans="7:32">
      <c r="G351" s="112" t="s">
        <v>37</v>
      </c>
      <c r="H351">
        <v>1</v>
      </c>
      <c r="U351" s="112" t="s">
        <v>37</v>
      </c>
      <c r="V351">
        <v>1</v>
      </c>
    </row>
    <row r="352" spans="7:32">
      <c r="G352" s="89">
        <f t="array" ref="G352:R363">TRANSPOSE(G16:R27)</f>
        <v>1.4326550116050001E-3</v>
      </c>
      <c r="H352" s="90">
        <v>1.8875665632105E-3</v>
      </c>
      <c r="I352" s="90">
        <v>7.3259545890001602E-6</v>
      </c>
      <c r="J352" s="90">
        <v>7.4978444309E-4</v>
      </c>
      <c r="K352" s="90">
        <v>3.4756176135849998E-4</v>
      </c>
      <c r="L352" s="91">
        <v>3.9487113479500001E-4</v>
      </c>
      <c r="M352" s="90">
        <v>0</v>
      </c>
      <c r="N352" s="90">
        <v>0</v>
      </c>
      <c r="O352" s="90">
        <v>0</v>
      </c>
      <c r="P352" s="90">
        <v>0</v>
      </c>
      <c r="Q352" s="90">
        <v>0</v>
      </c>
      <c r="R352" s="91">
        <v>0</v>
      </c>
      <c r="U352" s="89">
        <f t="array" ref="U352:AF363">TRANSPOSE(U16:AF27)</f>
        <v>0.28672080078028794</v>
      </c>
      <c r="V352" s="90">
        <v>1.8816573440078033E-6</v>
      </c>
      <c r="W352" s="90">
        <v>-1.0890199040047843E-6</v>
      </c>
      <c r="X352" s="90">
        <v>0</v>
      </c>
      <c r="Y352" s="90">
        <v>0</v>
      </c>
      <c r="Z352" s="91">
        <v>0</v>
      </c>
      <c r="AA352" s="90">
        <v>0</v>
      </c>
      <c r="AB352" s="90">
        <v>0</v>
      </c>
      <c r="AC352" s="90">
        <v>0</v>
      </c>
      <c r="AD352" s="90">
        <v>0</v>
      </c>
      <c r="AE352" s="90">
        <v>0</v>
      </c>
      <c r="AF352" s="91">
        <v>0</v>
      </c>
    </row>
    <row r="353" spans="7:32">
      <c r="G353" s="92">
        <v>1.8875665632105E-3</v>
      </c>
      <c r="H353">
        <v>1.742742178822E-3</v>
      </c>
      <c r="I353">
        <v>-6.0260890916300001E-4</v>
      </c>
      <c r="J353">
        <v>-1.2118088439909999E-3</v>
      </c>
      <c r="K353">
        <v>1.5061670028265E-3</v>
      </c>
      <c r="L353" s="93">
        <v>1.4208334927059999E-3</v>
      </c>
      <c r="M353">
        <v>0</v>
      </c>
      <c r="N353">
        <v>0</v>
      </c>
      <c r="O353">
        <v>0</v>
      </c>
      <c r="P353">
        <v>0</v>
      </c>
      <c r="Q353">
        <v>0</v>
      </c>
      <c r="R353" s="93">
        <v>0</v>
      </c>
      <c r="U353" s="92">
        <v>1.8816573440078033E-6</v>
      </c>
      <c r="V353">
        <v>0.28672110149222396</v>
      </c>
      <c r="W353">
        <v>-3.2278937600604962E-7</v>
      </c>
      <c r="X353">
        <v>0</v>
      </c>
      <c r="Y353">
        <v>0</v>
      </c>
      <c r="Z353" s="9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93">
        <v>0</v>
      </c>
    </row>
    <row r="354" spans="7:32">
      <c r="G354" s="92">
        <v>7.3259545890001602E-6</v>
      </c>
      <c r="H354">
        <v>-6.0260890916300001E-4</v>
      </c>
      <c r="I354">
        <v>-1.565374037388E-3</v>
      </c>
      <c r="J354">
        <v>-2.4834542652605002E-3</v>
      </c>
      <c r="K354">
        <v>2.8061776105005E-3</v>
      </c>
      <c r="L354" s="93">
        <v>-3.1594348438799999E-4</v>
      </c>
      <c r="M354">
        <v>0</v>
      </c>
      <c r="N354">
        <v>0</v>
      </c>
      <c r="O354">
        <v>0</v>
      </c>
      <c r="P354">
        <v>0</v>
      </c>
      <c r="Q354">
        <v>0</v>
      </c>
      <c r="R354" s="93">
        <v>0</v>
      </c>
      <c r="U354" s="92">
        <v>-1.0890199040047843E-6</v>
      </c>
      <c r="V354">
        <v>-3.2278937599217183E-7</v>
      </c>
      <c r="W354">
        <v>0.28671799685939198</v>
      </c>
      <c r="X354">
        <v>0</v>
      </c>
      <c r="Y354">
        <v>0</v>
      </c>
      <c r="Z354" s="93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93">
        <v>0</v>
      </c>
    </row>
    <row r="355" spans="7:32">
      <c r="G355" s="92">
        <v>-7.4978444309E-4</v>
      </c>
      <c r="H355">
        <v>1.2118088439909999E-3</v>
      </c>
      <c r="I355">
        <v>2.4834542652605002E-3</v>
      </c>
      <c r="J355">
        <v>5.1281837668499999E-3</v>
      </c>
      <c r="K355">
        <v>-7.3186443893709999E-3</v>
      </c>
      <c r="L355" s="93">
        <v>3.366599830901E-3</v>
      </c>
      <c r="M355">
        <v>0</v>
      </c>
      <c r="N355">
        <v>0</v>
      </c>
      <c r="O355">
        <v>0</v>
      </c>
      <c r="P355">
        <v>0</v>
      </c>
      <c r="Q355">
        <v>0</v>
      </c>
      <c r="R355" s="93">
        <v>0</v>
      </c>
      <c r="U355" s="92">
        <v>0</v>
      </c>
      <c r="V355">
        <v>0</v>
      </c>
      <c r="W355">
        <v>0</v>
      </c>
      <c r="X355">
        <v>0.42318065664209398</v>
      </c>
      <c r="Y355">
        <v>-0.14218091051967002</v>
      </c>
      <c r="Z355" s="93">
        <v>-2.5777200288276E-2</v>
      </c>
      <c r="AA355">
        <v>0</v>
      </c>
      <c r="AB355">
        <v>0</v>
      </c>
      <c r="AC355">
        <v>0</v>
      </c>
      <c r="AD355">
        <v>0</v>
      </c>
      <c r="AE355">
        <v>0</v>
      </c>
      <c r="AF355" s="93">
        <v>0</v>
      </c>
    </row>
    <row r="356" spans="7:32">
      <c r="G356" s="92">
        <v>-3.4756176135849998E-4</v>
      </c>
      <c r="H356">
        <v>-1.5061670028265E-3</v>
      </c>
      <c r="I356">
        <v>-2.8061776105005E-3</v>
      </c>
      <c r="J356">
        <v>-7.3186443893709999E-3</v>
      </c>
      <c r="K356">
        <v>6.170275304256E-3</v>
      </c>
      <c r="L356" s="93">
        <v>-6.11620560321E-4</v>
      </c>
      <c r="M356">
        <v>0</v>
      </c>
      <c r="N356">
        <v>0</v>
      </c>
      <c r="O356">
        <v>0</v>
      </c>
      <c r="P356">
        <v>0</v>
      </c>
      <c r="Q356">
        <v>0</v>
      </c>
      <c r="R356" s="93">
        <v>0</v>
      </c>
      <c r="U356" s="92">
        <v>0</v>
      </c>
      <c r="V356">
        <v>0</v>
      </c>
      <c r="W356">
        <v>0</v>
      </c>
      <c r="X356">
        <v>-0.14218091051967002</v>
      </c>
      <c r="Y356">
        <v>0.3154862781525421</v>
      </c>
      <c r="Z356" s="93">
        <v>-1.0327364119787977E-2</v>
      </c>
      <c r="AA356">
        <v>0</v>
      </c>
      <c r="AB356">
        <v>0</v>
      </c>
      <c r="AC356">
        <v>0</v>
      </c>
      <c r="AD356">
        <v>0</v>
      </c>
      <c r="AE356">
        <v>0</v>
      </c>
      <c r="AF356" s="93">
        <v>0</v>
      </c>
    </row>
    <row r="357" spans="7:32">
      <c r="G357" s="94">
        <v>-3.9487113479500001E-4</v>
      </c>
      <c r="H357" s="95">
        <v>-1.4208334927059999E-3</v>
      </c>
      <c r="I357" s="95">
        <v>3.1594348438799999E-4</v>
      </c>
      <c r="J357" s="95">
        <v>3.366599830901E-3</v>
      </c>
      <c r="K357" s="95">
        <v>-6.11620560321E-4</v>
      </c>
      <c r="L357" s="96">
        <v>-3.2484940990760002E-3</v>
      </c>
      <c r="M357">
        <v>0</v>
      </c>
      <c r="N357">
        <v>0</v>
      </c>
      <c r="O357">
        <v>0</v>
      </c>
      <c r="P357">
        <v>0</v>
      </c>
      <c r="Q357">
        <v>0</v>
      </c>
      <c r="R357" s="93">
        <v>0</v>
      </c>
      <c r="U357" s="94">
        <v>0</v>
      </c>
      <c r="V357" s="95">
        <v>0</v>
      </c>
      <c r="W357" s="95">
        <v>0</v>
      </c>
      <c r="X357" s="95">
        <v>-2.5777200288276004E-2</v>
      </c>
      <c r="Y357" s="95">
        <v>-1.0327364119787991E-2</v>
      </c>
      <c r="Z357" s="96">
        <v>0.243262112421156</v>
      </c>
      <c r="AA357">
        <v>0</v>
      </c>
      <c r="AB357">
        <v>0</v>
      </c>
      <c r="AC357">
        <v>0</v>
      </c>
      <c r="AD357">
        <v>0</v>
      </c>
      <c r="AE357">
        <v>0</v>
      </c>
      <c r="AF357" s="93">
        <v>0</v>
      </c>
    </row>
    <row r="358" spans="7:32">
      <c r="G358" s="9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93">
        <v>0</v>
      </c>
      <c r="U358" s="9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0.28672098990079997</v>
      </c>
      <c r="AB358">
        <v>9.6194559991158446E-8</v>
      </c>
      <c r="AC358">
        <v>-3.2069631999975812E-7</v>
      </c>
      <c r="AD358">
        <v>0</v>
      </c>
      <c r="AE358">
        <v>0</v>
      </c>
      <c r="AF358" s="93">
        <v>0</v>
      </c>
    </row>
    <row r="359" spans="7:32">
      <c r="G359" s="9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93">
        <v>0</v>
      </c>
      <c r="U359" s="9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9.6194559970341764E-8</v>
      </c>
      <c r="AB359">
        <v>0.28671919681126401</v>
      </c>
      <c r="AC359">
        <v>-2.0193689596881281E-7</v>
      </c>
      <c r="AD359">
        <v>0</v>
      </c>
      <c r="AE359">
        <v>0</v>
      </c>
      <c r="AF359" s="93">
        <v>0</v>
      </c>
    </row>
    <row r="360" spans="7:32">
      <c r="G360" s="9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93">
        <v>0</v>
      </c>
      <c r="U360" s="9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-3.2069631999975812E-7</v>
      </c>
      <c r="AB360">
        <v>-2.019368959826906E-7</v>
      </c>
      <c r="AC360">
        <v>0.28671880939519995</v>
      </c>
      <c r="AD360">
        <v>0</v>
      </c>
      <c r="AE360">
        <v>0</v>
      </c>
      <c r="AF360" s="93">
        <v>0</v>
      </c>
    </row>
    <row r="361" spans="7:32">
      <c r="G361" s="9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93">
        <v>0</v>
      </c>
      <c r="U361" s="9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0.42329345689830006</v>
      </c>
      <c r="AE361">
        <v>-0.14215032224839005</v>
      </c>
      <c r="AF361" s="93">
        <v>-2.5735581686369999E-2</v>
      </c>
    </row>
    <row r="362" spans="7:32">
      <c r="G362" s="9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93">
        <v>0</v>
      </c>
      <c r="U362" s="9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-0.14215032224839005</v>
      </c>
      <c r="AE362">
        <v>0.31535720172421705</v>
      </c>
      <c r="AF362" s="93">
        <v>-1.0349499199008974E-2</v>
      </c>
    </row>
    <row r="363" spans="7:32">
      <c r="G363" s="94">
        <v>0</v>
      </c>
      <c r="H363" s="95">
        <v>0</v>
      </c>
      <c r="I363" s="95">
        <v>0</v>
      </c>
      <c r="J363" s="95">
        <v>0</v>
      </c>
      <c r="K363" s="95">
        <v>0</v>
      </c>
      <c r="L363" s="95">
        <v>0</v>
      </c>
      <c r="M363" s="95">
        <v>0</v>
      </c>
      <c r="N363" s="95">
        <v>0</v>
      </c>
      <c r="O363" s="95">
        <v>0</v>
      </c>
      <c r="P363" s="95">
        <v>0</v>
      </c>
      <c r="Q363" s="95">
        <v>0</v>
      </c>
      <c r="R363" s="96">
        <v>0</v>
      </c>
      <c r="U363" s="94">
        <v>0</v>
      </c>
      <c r="V363" s="95">
        <v>0</v>
      </c>
      <c r="W363" s="95">
        <v>0</v>
      </c>
      <c r="X363" s="95">
        <v>0</v>
      </c>
      <c r="Y363" s="95">
        <v>0</v>
      </c>
      <c r="Z363" s="95">
        <v>0</v>
      </c>
      <c r="AA363" s="95">
        <v>0</v>
      </c>
      <c r="AB363" s="95">
        <v>0</v>
      </c>
      <c r="AC363" s="95">
        <v>0</v>
      </c>
      <c r="AD363" s="95">
        <v>-2.5735581686369993E-2</v>
      </c>
      <c r="AE363" s="95">
        <v>-1.034949919900896E-2</v>
      </c>
      <c r="AF363" s="96">
        <v>0.24327888592587299</v>
      </c>
    </row>
    <row r="365" spans="7:32">
      <c r="G365" s="112" t="s">
        <v>38</v>
      </c>
      <c r="H365">
        <v>0</v>
      </c>
      <c r="U365" s="112" t="s">
        <v>38</v>
      </c>
      <c r="V365">
        <v>0</v>
      </c>
    </row>
    <row r="366" spans="7:32">
      <c r="G366" s="89">
        <f t="array" ref="G366:R377">TRANSPOSE(G2:R13)</f>
        <v>5.2066703564000001E-4</v>
      </c>
      <c r="H366" s="90">
        <v>3.0021432579729998E-3</v>
      </c>
      <c r="I366" s="90">
        <v>2.1420256807184999E-3</v>
      </c>
      <c r="J366" s="90">
        <v>1.352154013795E-3</v>
      </c>
      <c r="K366" s="90">
        <v>-2.5634083864490001E-3</v>
      </c>
      <c r="L366" s="91">
        <v>7.2688750234450004E-4</v>
      </c>
      <c r="M366" s="90">
        <v>0</v>
      </c>
      <c r="N366" s="90">
        <v>0</v>
      </c>
      <c r="O366" s="90">
        <v>0</v>
      </c>
      <c r="P366" s="90">
        <v>0</v>
      </c>
      <c r="Q366" s="90">
        <v>0</v>
      </c>
      <c r="R366" s="91">
        <v>0</v>
      </c>
      <c r="U366" s="89">
        <f t="array" ref="U366:AF377">TRANSPOSE(U2:AF13)</f>
        <v>0.28671871515033592</v>
      </c>
      <c r="V366" s="90">
        <v>3.4979840005111562E-7</v>
      </c>
      <c r="W366" s="90">
        <v>2.1907128320078351E-6</v>
      </c>
      <c r="X366" s="90">
        <v>0</v>
      </c>
      <c r="Y366" s="90">
        <v>0</v>
      </c>
      <c r="Z366" s="91">
        <v>0</v>
      </c>
      <c r="AA366" s="90">
        <v>0</v>
      </c>
      <c r="AB366" s="90">
        <v>0</v>
      </c>
      <c r="AC366" s="90">
        <v>0</v>
      </c>
      <c r="AD366" s="90">
        <v>0</v>
      </c>
      <c r="AE366" s="90">
        <v>0</v>
      </c>
      <c r="AF366" s="91">
        <v>0</v>
      </c>
    </row>
    <row r="367" spans="7:32">
      <c r="G367" s="92">
        <v>3.0021432579729998E-3</v>
      </c>
      <c r="H367">
        <v>1.036521428393E-2</v>
      </c>
      <c r="I367">
        <v>8.1120179197889993E-3</v>
      </c>
      <c r="J367">
        <v>1.7358073053399999E-4</v>
      </c>
      <c r="K367">
        <v>-7.4691969422039997E-3</v>
      </c>
      <c r="L367" s="93">
        <v>8.6887397322414992E-3</v>
      </c>
      <c r="M367">
        <v>0</v>
      </c>
      <c r="N367">
        <v>0</v>
      </c>
      <c r="O367">
        <v>0</v>
      </c>
      <c r="P367">
        <v>0</v>
      </c>
      <c r="Q367">
        <v>0</v>
      </c>
      <c r="R367" s="93">
        <v>0</v>
      </c>
      <c r="U367" s="92">
        <v>3.4979840003723783E-7</v>
      </c>
      <c r="V367">
        <v>0.28672055660953594</v>
      </c>
      <c r="W367">
        <v>-2.3602503679970299E-6</v>
      </c>
      <c r="X367">
        <v>0</v>
      </c>
      <c r="Y367">
        <v>0</v>
      </c>
      <c r="Z367" s="93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93">
        <v>0</v>
      </c>
    </row>
    <row r="368" spans="7:32">
      <c r="G368" s="92">
        <v>2.1420256807184999E-3</v>
      </c>
      <c r="H368">
        <v>8.1120179197889993E-3</v>
      </c>
      <c r="I368">
        <v>5.6639862484510004E-3</v>
      </c>
      <c r="J368">
        <v>2.5262550211395001E-3</v>
      </c>
      <c r="K368">
        <v>-5.9231152602445001E-3</v>
      </c>
      <c r="L368" s="93">
        <v>5.8470299359530001E-3</v>
      </c>
      <c r="M368">
        <v>0</v>
      </c>
      <c r="N368">
        <v>0</v>
      </c>
      <c r="O368">
        <v>0</v>
      </c>
      <c r="P368">
        <v>0</v>
      </c>
      <c r="Q368">
        <v>0</v>
      </c>
      <c r="R368" s="93">
        <v>0</v>
      </c>
      <c r="U368" s="92">
        <v>2.1907128320078351E-6</v>
      </c>
      <c r="V368">
        <v>-2.3602503679970299E-6</v>
      </c>
      <c r="W368">
        <v>0.28671838917836795</v>
      </c>
      <c r="X368">
        <v>0</v>
      </c>
      <c r="Y368">
        <v>0</v>
      </c>
      <c r="Z368" s="93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93">
        <v>0</v>
      </c>
    </row>
    <row r="369" spans="7:32">
      <c r="G369" s="92">
        <v>-1.352154013795E-3</v>
      </c>
      <c r="H369">
        <v>-1.7358073053399999E-4</v>
      </c>
      <c r="I369">
        <v>-2.5262550211395001E-3</v>
      </c>
      <c r="J369">
        <v>-1.2999232964765999E-2</v>
      </c>
      <c r="K369">
        <v>7.1948468371280001E-3</v>
      </c>
      <c r="L369" s="93">
        <v>3.0907343554919999E-3</v>
      </c>
      <c r="M369">
        <v>0</v>
      </c>
      <c r="N369">
        <v>0</v>
      </c>
      <c r="O369">
        <v>0</v>
      </c>
      <c r="P369">
        <v>0</v>
      </c>
      <c r="Q369">
        <v>0</v>
      </c>
      <c r="R369" s="93">
        <v>0</v>
      </c>
      <c r="U369" s="92">
        <v>0</v>
      </c>
      <c r="V369">
        <v>0</v>
      </c>
      <c r="W369">
        <v>0</v>
      </c>
      <c r="X369">
        <v>0.422770951178988</v>
      </c>
      <c r="Y369">
        <v>-0.14228851031654799</v>
      </c>
      <c r="Z369" s="93">
        <v>-2.5937992280169988E-2</v>
      </c>
      <c r="AA369">
        <v>0</v>
      </c>
      <c r="AB369">
        <v>0</v>
      </c>
      <c r="AC369">
        <v>0</v>
      </c>
      <c r="AD369">
        <v>0</v>
      </c>
      <c r="AE369">
        <v>0</v>
      </c>
      <c r="AF369" s="93">
        <v>0</v>
      </c>
    </row>
    <row r="370" spans="7:32">
      <c r="G370" s="92">
        <v>2.5634083864490001E-3</v>
      </c>
      <c r="H370">
        <v>7.4691969422039997E-3</v>
      </c>
      <c r="I370">
        <v>5.9231152602445001E-3</v>
      </c>
      <c r="J370">
        <v>7.1948468371280001E-3</v>
      </c>
      <c r="K370">
        <v>-7.6246327964060003E-3</v>
      </c>
      <c r="L370" s="93">
        <v>5.6340367780035004E-3</v>
      </c>
      <c r="M370">
        <v>0</v>
      </c>
      <c r="N370">
        <v>0</v>
      </c>
      <c r="O370">
        <v>0</v>
      </c>
      <c r="P370">
        <v>0</v>
      </c>
      <c r="Q370">
        <v>0</v>
      </c>
      <c r="R370" s="93">
        <v>0</v>
      </c>
      <c r="U370" s="92">
        <v>0</v>
      </c>
      <c r="V370">
        <v>0</v>
      </c>
      <c r="W370">
        <v>0</v>
      </c>
      <c r="X370">
        <v>-0.14228851031654799</v>
      </c>
      <c r="Y370">
        <v>0.31598167067618799</v>
      </c>
      <c r="Z370" s="93">
        <v>-1.0256462434369992E-2</v>
      </c>
      <c r="AA370">
        <v>0</v>
      </c>
      <c r="AB370">
        <v>0</v>
      </c>
      <c r="AC370">
        <v>0</v>
      </c>
      <c r="AD370">
        <v>0</v>
      </c>
      <c r="AE370">
        <v>0</v>
      </c>
      <c r="AF370" s="93">
        <v>0</v>
      </c>
    </row>
    <row r="371" spans="7:32">
      <c r="G371" s="94">
        <v>-7.2688750234450004E-4</v>
      </c>
      <c r="H371" s="95">
        <v>-8.6887397322414992E-3</v>
      </c>
      <c r="I371" s="95">
        <v>-5.8470299359530001E-3</v>
      </c>
      <c r="J371" s="95">
        <v>3.0907343554919999E-3</v>
      </c>
      <c r="K371" s="95">
        <v>5.6340367780035004E-3</v>
      </c>
      <c r="L371" s="96">
        <v>-1.1256016282054001E-2</v>
      </c>
      <c r="M371">
        <v>0</v>
      </c>
      <c r="N371">
        <v>0</v>
      </c>
      <c r="O371">
        <v>0</v>
      </c>
      <c r="P371">
        <v>0</v>
      </c>
      <c r="Q371">
        <v>0</v>
      </c>
      <c r="R371" s="93">
        <v>0</v>
      </c>
      <c r="U371" s="94">
        <v>0</v>
      </c>
      <c r="V371" s="95">
        <v>0</v>
      </c>
      <c r="W371" s="95">
        <v>0</v>
      </c>
      <c r="X371" s="95">
        <v>-2.5937992280169991E-2</v>
      </c>
      <c r="Y371" s="95">
        <v>-1.0256462434369992E-2</v>
      </c>
      <c r="Z371" s="96">
        <v>0.24317415605714499</v>
      </c>
      <c r="AA371">
        <v>0</v>
      </c>
      <c r="AB371">
        <v>0</v>
      </c>
      <c r="AC371">
        <v>0</v>
      </c>
      <c r="AD371">
        <v>0</v>
      </c>
      <c r="AE371">
        <v>0</v>
      </c>
      <c r="AF371" s="93">
        <v>0</v>
      </c>
    </row>
    <row r="372" spans="7:32">
      <c r="G372" s="9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93">
        <v>0</v>
      </c>
      <c r="U372" s="9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0.28671796870348798</v>
      </c>
      <c r="AB372">
        <v>4.9378918398623739E-7</v>
      </c>
      <c r="AC372">
        <v>-2.2645145601046801E-7</v>
      </c>
      <c r="AD372">
        <v>0</v>
      </c>
      <c r="AE372">
        <v>0</v>
      </c>
      <c r="AF372" s="93">
        <v>0</v>
      </c>
    </row>
    <row r="373" spans="7:32">
      <c r="G373" s="9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93">
        <v>0</v>
      </c>
      <c r="U373" s="9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4.937891839792985E-7</v>
      </c>
      <c r="AB373">
        <v>0.28671804302131199</v>
      </c>
      <c r="AC373">
        <v>-7.1410483200307073E-7</v>
      </c>
      <c r="AD373">
        <v>0</v>
      </c>
      <c r="AE373">
        <v>0</v>
      </c>
      <c r="AF373" s="93">
        <v>0</v>
      </c>
    </row>
    <row r="374" spans="7:32">
      <c r="G374" s="9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93">
        <v>0</v>
      </c>
      <c r="U374" s="9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-2.2645145601046801E-7</v>
      </c>
      <c r="AB374">
        <v>-7.1410483200307073E-7</v>
      </c>
      <c r="AC374">
        <v>0.28672004779622401</v>
      </c>
      <c r="AD374">
        <v>0</v>
      </c>
      <c r="AE374">
        <v>0</v>
      </c>
      <c r="AF374" s="93">
        <v>0</v>
      </c>
    </row>
    <row r="375" spans="7:32">
      <c r="G375" s="9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93">
        <v>0</v>
      </c>
      <c r="U375" s="9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0.42290872759366205</v>
      </c>
      <c r="AE375">
        <v>-0.14222912049960601</v>
      </c>
      <c r="AF375" s="93">
        <v>-2.5904863290953994E-2</v>
      </c>
    </row>
    <row r="376" spans="7:32">
      <c r="G376" s="9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93">
        <v>0</v>
      </c>
      <c r="U376" s="9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-0.14222912049960604</v>
      </c>
      <c r="AE376">
        <v>0.31587566343065399</v>
      </c>
      <c r="AF376" s="93">
        <v>-1.0307059981889979E-2</v>
      </c>
    </row>
    <row r="377" spans="7:32">
      <c r="G377" s="94">
        <v>0</v>
      </c>
      <c r="H377" s="95">
        <v>0</v>
      </c>
      <c r="I377" s="95">
        <v>0</v>
      </c>
      <c r="J377" s="95">
        <v>0</v>
      </c>
      <c r="K377" s="95">
        <v>0</v>
      </c>
      <c r="L377" s="95">
        <v>0</v>
      </c>
      <c r="M377" s="95">
        <v>0</v>
      </c>
      <c r="N377" s="95">
        <v>0</v>
      </c>
      <c r="O377" s="95">
        <v>0</v>
      </c>
      <c r="P377" s="95">
        <v>0</v>
      </c>
      <c r="Q377" s="95">
        <v>0</v>
      </c>
      <c r="R377" s="96">
        <v>0</v>
      </c>
      <c r="U377" s="94">
        <v>0</v>
      </c>
      <c r="V377" s="95">
        <v>0</v>
      </c>
      <c r="W377" s="95">
        <v>0</v>
      </c>
      <c r="X377" s="95">
        <v>0</v>
      </c>
      <c r="Y377" s="95">
        <v>0</v>
      </c>
      <c r="Z377" s="95">
        <v>0</v>
      </c>
      <c r="AA377" s="95">
        <v>0</v>
      </c>
      <c r="AB377" s="95">
        <v>0</v>
      </c>
      <c r="AC377" s="95">
        <v>0</v>
      </c>
      <c r="AD377" s="95">
        <v>-2.5904863290954015E-2</v>
      </c>
      <c r="AE377" s="95">
        <v>-1.0307059981889993E-2</v>
      </c>
      <c r="AF377" s="96">
        <v>0.24314009970917699</v>
      </c>
    </row>
    <row r="393" spans="37:37">
      <c r="AK393">
        <v>0</v>
      </c>
    </row>
  </sheetData>
  <phoneticPr fontId="12" type="noConversion"/>
  <conditionalFormatting sqref="AH51:AJ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2:L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ColWidth="9" defaultRowHeight="14"/>
  <sheetData/>
  <phoneticPr fontId="1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3"/>
  <sheetViews>
    <sheetView workbookViewId="0">
      <selection activeCell="P20" sqref="P20"/>
    </sheetView>
  </sheetViews>
  <sheetFormatPr baseColWidth="10" defaultColWidth="9" defaultRowHeight="14"/>
  <sheetData>
    <row r="1" spans="1:18">
      <c r="A1" t="s">
        <v>6</v>
      </c>
      <c r="R1" s="88"/>
    </row>
    <row r="2" spans="1:18">
      <c r="A2">
        <v>0.28671999999999997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8">
      <c r="A3">
        <v>0</v>
      </c>
      <c r="B3">
        <v>0.28671999999999997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8">
      <c r="A4">
        <v>0</v>
      </c>
      <c r="B4">
        <v>0</v>
      </c>
      <c r="C4">
        <v>0.28671999999999997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8">
      <c r="A5">
        <v>0</v>
      </c>
      <c r="B5">
        <v>0</v>
      </c>
      <c r="C5">
        <v>0</v>
      </c>
      <c r="D5">
        <v>0.52151000000000003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8">
      <c r="A6">
        <v>0</v>
      </c>
      <c r="B6">
        <v>0</v>
      </c>
      <c r="C6">
        <v>0</v>
      </c>
      <c r="D6">
        <v>0</v>
      </c>
      <c r="E6">
        <v>0.20249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8">
      <c r="A7">
        <v>0</v>
      </c>
      <c r="B7">
        <v>0</v>
      </c>
      <c r="C7">
        <v>0</v>
      </c>
      <c r="D7">
        <v>0</v>
      </c>
      <c r="E7">
        <v>0</v>
      </c>
      <c r="F7">
        <v>0.25391999999999998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0.28671999999999997</v>
      </c>
      <c r="H8">
        <v>0</v>
      </c>
      <c r="I8">
        <v>0</v>
      </c>
      <c r="J8">
        <v>0</v>
      </c>
      <c r="K8">
        <v>0</v>
      </c>
      <c r="L8">
        <v>0</v>
      </c>
    </row>
    <row r="9" spans="1:18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0.28671999999999997</v>
      </c>
      <c r="I9">
        <v>0</v>
      </c>
      <c r="J9">
        <v>0</v>
      </c>
      <c r="K9">
        <v>0</v>
      </c>
      <c r="L9">
        <v>0</v>
      </c>
    </row>
    <row r="10" spans="1:18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0.28671999999999997</v>
      </c>
      <c r="J10">
        <v>0</v>
      </c>
      <c r="K10">
        <v>0</v>
      </c>
      <c r="L10">
        <v>0</v>
      </c>
    </row>
    <row r="11" spans="1:18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0.52151000000000003</v>
      </c>
      <c r="K11">
        <v>0</v>
      </c>
      <c r="L11">
        <v>0</v>
      </c>
    </row>
    <row r="12" spans="1:18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0.20249</v>
      </c>
      <c r="L12">
        <v>0</v>
      </c>
    </row>
    <row r="13" spans="1:18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0.25391999999999998</v>
      </c>
    </row>
  </sheetData>
  <phoneticPr fontId="1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28"/>
  <sheetViews>
    <sheetView workbookViewId="0">
      <selection activeCell="Z10" sqref="Z10"/>
    </sheetView>
  </sheetViews>
  <sheetFormatPr baseColWidth="10" defaultColWidth="9" defaultRowHeight="14"/>
  <cols>
    <col min="1" max="10" width="9" style="14"/>
    <col min="11" max="11" width="9.33203125" style="14" customWidth="1"/>
    <col min="12" max="12" width="12.6640625" style="14"/>
    <col min="13" max="20" width="9" style="14"/>
    <col min="21" max="21" width="9.33203125" style="14" customWidth="1"/>
    <col min="22" max="16384" width="9" style="14"/>
  </cols>
  <sheetData>
    <row r="1" spans="1:21">
      <c r="B1" s="14" t="s">
        <v>42</v>
      </c>
      <c r="C1" s="14" t="s">
        <v>43</v>
      </c>
      <c r="D1" s="14" t="s">
        <v>44</v>
      </c>
      <c r="G1" s="14" t="s">
        <v>45</v>
      </c>
      <c r="H1" s="14" t="s">
        <v>46</v>
      </c>
      <c r="K1" s="14" t="s">
        <v>47</v>
      </c>
      <c r="L1" s="14" t="s">
        <v>48</v>
      </c>
      <c r="M1" s="14" t="s">
        <v>49</v>
      </c>
      <c r="P1" s="97" t="s">
        <v>50</v>
      </c>
      <c r="Q1" s="14" t="s">
        <v>51</v>
      </c>
      <c r="R1" s="14" t="s">
        <v>52</v>
      </c>
      <c r="U1" s="97" t="s">
        <v>50</v>
      </c>
    </row>
    <row r="2" spans="1:21">
      <c r="A2" s="14" t="s">
        <v>53</v>
      </c>
      <c r="B2" s="14">
        <v>0</v>
      </c>
      <c r="C2" s="14">
        <v>0</v>
      </c>
      <c r="D2" s="14">
        <v>0</v>
      </c>
      <c r="G2" s="14" t="s">
        <v>53</v>
      </c>
      <c r="H2" s="14">
        <v>0</v>
      </c>
      <c r="I2" s="14">
        <v>0</v>
      </c>
      <c r="J2" s="14">
        <v>0</v>
      </c>
      <c r="K2" s="14">
        <v>0</v>
      </c>
      <c r="L2" s="14" t="s">
        <v>54</v>
      </c>
      <c r="M2" s="14">
        <v>-0.76819311307424298</v>
      </c>
      <c r="N2" s="14">
        <v>0.5</v>
      </c>
      <c r="O2" s="14">
        <v>0.37865662747964601</v>
      </c>
      <c r="P2" s="14">
        <v>0</v>
      </c>
      <c r="Q2" s="14" t="s">
        <v>55</v>
      </c>
      <c r="R2" s="14">
        <v>-0.5</v>
      </c>
      <c r="S2" s="14">
        <v>0</v>
      </c>
      <c r="T2" s="14">
        <v>0</v>
      </c>
      <c r="U2" s="14">
        <v>0</v>
      </c>
    </row>
    <row r="3" spans="1:21">
      <c r="A3" s="14" t="s">
        <v>56</v>
      </c>
      <c r="B3" s="14">
        <v>0</v>
      </c>
      <c r="C3" s="14">
        <v>0.5</v>
      </c>
      <c r="D3" s="14">
        <v>0.5</v>
      </c>
      <c r="G3" s="14" t="s">
        <v>55</v>
      </c>
      <c r="H3" s="14">
        <v>-0.5</v>
      </c>
      <c r="I3" s="14">
        <v>0</v>
      </c>
      <c r="J3" s="14">
        <v>0</v>
      </c>
      <c r="K3" s="14">
        <f>SQRT(((H3-H2)*A20)^2+((I3-I2)*B20)^2+((J3-J2)*C20)^2-2*(H3-H2)*(J3-J2)*COS(PI()*(180-E20)/180))</f>
        <v>0.45923326084032351</v>
      </c>
      <c r="L3" s="14" t="s">
        <v>57</v>
      </c>
      <c r="M3" s="14">
        <v>-0.5</v>
      </c>
      <c r="N3" s="14">
        <v>0.5</v>
      </c>
      <c r="O3" s="14">
        <v>0</v>
      </c>
      <c r="P3" s="14">
        <f>SQRT(((M3-M2)*A20)^2+((N3-N2)*B20)^2+((O3-O2)*C20)^2-2*(M3-M2)*(O3-O2)*COS(PI()*(180-E20)/180))</f>
        <v>0.31727065458363551</v>
      </c>
      <c r="Q3" s="14" t="s">
        <v>57</v>
      </c>
      <c r="R3" s="14">
        <v>-0.5</v>
      </c>
      <c r="S3" s="14">
        <v>0.5</v>
      </c>
      <c r="T3" s="14">
        <v>0</v>
      </c>
      <c r="U3" s="14">
        <f>SQRT(((R3-R2)*A20)^2+((S3-S2)*B20)^2+((T3-T2)*C20)^2-2*(R3-R2)*(T3-T2)*COS(PI()*(180-E20)/180))</f>
        <v>0.52177340298457497</v>
      </c>
    </row>
    <row r="4" spans="1:21">
      <c r="A4" s="14" t="s">
        <v>58</v>
      </c>
      <c r="B4" s="14">
        <v>-0.5</v>
      </c>
      <c r="C4" s="14">
        <v>0</v>
      </c>
      <c r="D4" s="14">
        <v>0.5</v>
      </c>
      <c r="G4" s="14" t="s">
        <v>59</v>
      </c>
      <c r="H4" s="14">
        <v>-0.76819311307424298</v>
      </c>
      <c r="I4" s="14">
        <v>0</v>
      </c>
      <c r="J4" s="14">
        <v>0.37865662747964601</v>
      </c>
      <c r="K4" s="14">
        <f>SQRT(((H4-H3)*A20)^2+((I4-I3)*B20)^2+((J4-J3)*C20)^2-2*(H4-H3)*(J4-J3)*COS(PI()*(180-E20)/180))</f>
        <v>0.31727065458363551</v>
      </c>
      <c r="L4" s="14" t="s">
        <v>60</v>
      </c>
      <c r="M4" s="14">
        <v>0</v>
      </c>
      <c r="N4" s="14">
        <v>0.5</v>
      </c>
      <c r="O4" s="14">
        <v>0</v>
      </c>
      <c r="P4" s="14">
        <f>SQRT(((M4-M3)*A20)^2+((N4-N3)*B20)^2+((O4-O3)*C20)^2-2*(M4-M3)*(O4-O3)*COS(PI()*(180-E20)/180))</f>
        <v>0.45923326084032351</v>
      </c>
    </row>
    <row r="5" spans="1:21">
      <c r="A5" s="14" t="s">
        <v>57</v>
      </c>
      <c r="B5" s="14">
        <v>-0.5</v>
      </c>
      <c r="C5" s="14">
        <v>0.5</v>
      </c>
      <c r="D5" s="14">
        <v>0</v>
      </c>
      <c r="G5" s="14" t="s">
        <v>58</v>
      </c>
      <c r="H5" s="14">
        <v>-0.5</v>
      </c>
      <c r="I5" s="14">
        <v>0</v>
      </c>
      <c r="J5" s="14">
        <v>0.5</v>
      </c>
      <c r="K5" s="14">
        <f>SQRT(((H5-H4)*A20)^2+((I5-I4)*B20)^2+((J5-J4)*C20)^2-2*(H5-H4)*(J5-J4)*COS(PI()*(180-E20)/180))</f>
        <v>0.34221976712167673</v>
      </c>
    </row>
    <row r="6" spans="1:21">
      <c r="A6" s="14" t="s">
        <v>61</v>
      </c>
      <c r="B6" s="14">
        <v>0.5</v>
      </c>
      <c r="C6" s="14">
        <v>0.5</v>
      </c>
      <c r="D6" s="14">
        <v>0</v>
      </c>
      <c r="G6" s="14" t="s">
        <v>62</v>
      </c>
      <c r="H6" s="14">
        <v>-0.5</v>
      </c>
      <c r="I6" s="14">
        <v>0.5</v>
      </c>
      <c r="J6" s="14">
        <v>0.5</v>
      </c>
      <c r="K6" s="14">
        <f>SQRT(((H6-H5)*A20)^2+((I6-I5)*B20)^2+((J6-J5)*C20)^2-2*(H6-H5)*(J6-J5)*COS(PI()*(180-E20)/180))</f>
        <v>0.52177340298457497</v>
      </c>
    </row>
    <row r="7" spans="1:21">
      <c r="A7" s="14" t="s">
        <v>62</v>
      </c>
      <c r="B7" s="14">
        <v>-0.5</v>
      </c>
      <c r="C7" s="14">
        <v>0.5</v>
      </c>
      <c r="D7" s="14">
        <v>0.5</v>
      </c>
      <c r="G7" s="14" t="s">
        <v>63</v>
      </c>
      <c r="H7" s="14">
        <v>-0.23180688692575699</v>
      </c>
      <c r="I7" s="14">
        <v>0.5</v>
      </c>
      <c r="J7" s="14">
        <v>0.62134337252035399</v>
      </c>
      <c r="K7" s="14">
        <f>SQRT(((H7-H6)*A20)^2+((I7-I6)*B20)^2+((J7-J6)*C20)^2-2*(H7-H6)*(J7-J6)*COS(PI()*(180-E20)/180))</f>
        <v>0.34221976712167673</v>
      </c>
    </row>
    <row r="8" spans="1:21">
      <c r="A8" s="14" t="s">
        <v>59</v>
      </c>
      <c r="B8" s="14">
        <v>-0.76819311307424298</v>
      </c>
      <c r="C8" s="14">
        <v>0</v>
      </c>
      <c r="D8" s="14">
        <v>0.37865662747964601</v>
      </c>
      <c r="G8" s="14" t="s">
        <v>56</v>
      </c>
      <c r="H8" s="14">
        <v>0</v>
      </c>
      <c r="I8" s="14">
        <v>0.5</v>
      </c>
      <c r="J8" s="14">
        <v>0.5</v>
      </c>
      <c r="K8" s="14">
        <f>SQRT(((H8-H7)*A20)^2+((I8-I7)*B20)^2+((J8-J7)*C20)^2-2*(H8-H7)*(J8-J7)*COS(PI()*(180-E20)/180))</f>
        <v>0.16697617588780214</v>
      </c>
    </row>
    <row r="9" spans="1:21">
      <c r="A9" s="14" t="s">
        <v>64</v>
      </c>
      <c r="B9" s="14">
        <v>-0.23180688692575699</v>
      </c>
      <c r="C9" s="14">
        <v>0</v>
      </c>
      <c r="D9" s="14">
        <v>0.62134337252035399</v>
      </c>
      <c r="G9" s="14" t="s">
        <v>65</v>
      </c>
      <c r="H9" s="14">
        <v>0</v>
      </c>
      <c r="I9" s="14">
        <v>0</v>
      </c>
      <c r="J9" s="14">
        <v>0.5</v>
      </c>
      <c r="K9" s="14">
        <f>SQRT(((H9-H8)*A20)^2+((I9-I8)*B20)^2+((J9-J8)*C20)^2-2*(H9-H8)*(J9-J8)*COS(PI()*(180-E20)/180))</f>
        <v>0.52177340298457497</v>
      </c>
    </row>
    <row r="10" spans="1:21">
      <c r="A10" s="14" t="s">
        <v>66</v>
      </c>
      <c r="B10" s="14">
        <v>0.23180688692575699</v>
      </c>
      <c r="C10" s="14">
        <v>0</v>
      </c>
      <c r="D10" s="14">
        <v>0.37865662747964601</v>
      </c>
      <c r="G10" s="14" t="s">
        <v>64</v>
      </c>
      <c r="H10" s="14">
        <v>-0.23180688692575699</v>
      </c>
      <c r="I10" s="14">
        <v>0</v>
      </c>
      <c r="J10" s="14">
        <v>0.62134337252035399</v>
      </c>
      <c r="K10" s="14">
        <f>SQRT(((H10-H9)*A20)^2+((I10-I9)*B20)^2+((J10-J9)*C20)^2-2*(H10-H9)*(J10-J9)*COS(PI()*(180-E20)/180))</f>
        <v>0.16697617588780214</v>
      </c>
    </row>
    <row r="11" spans="1:21">
      <c r="A11" s="14" t="s">
        <v>54</v>
      </c>
      <c r="B11" s="14">
        <v>-0.76819311307424298</v>
      </c>
      <c r="C11" s="14">
        <v>0.5</v>
      </c>
      <c r="D11" s="14">
        <v>0.37865662747964601</v>
      </c>
    </row>
    <row r="12" spans="1:21">
      <c r="A12" s="14" t="s">
        <v>63</v>
      </c>
      <c r="B12" s="14">
        <v>-0.23180688692575699</v>
      </c>
      <c r="C12" s="14">
        <v>0.5</v>
      </c>
      <c r="D12" s="14">
        <v>0.62134337252035399</v>
      </c>
    </row>
    <row r="13" spans="1:21">
      <c r="A13" s="14" t="s">
        <v>67</v>
      </c>
      <c r="B13" s="14">
        <v>0.23180688692575699</v>
      </c>
      <c r="C13" s="14">
        <v>0.5</v>
      </c>
      <c r="D13" s="14">
        <v>0.37865662747964601</v>
      </c>
    </row>
    <row r="14" spans="1:21">
      <c r="A14" s="14" t="s">
        <v>65</v>
      </c>
      <c r="B14" s="14">
        <v>0</v>
      </c>
      <c r="C14" s="14">
        <v>0</v>
      </c>
      <c r="D14" s="14">
        <v>0.5</v>
      </c>
      <c r="G14" s="14" t="s">
        <v>42</v>
      </c>
      <c r="H14" s="14" t="s">
        <v>43</v>
      </c>
      <c r="I14" s="14" t="s">
        <v>44</v>
      </c>
      <c r="J14" s="14">
        <v>23</v>
      </c>
      <c r="K14" s="14">
        <v>13</v>
      </c>
      <c r="L14" s="14">
        <v>12</v>
      </c>
    </row>
    <row r="15" spans="1:21">
      <c r="A15" s="14" t="s">
        <v>55</v>
      </c>
      <c r="B15" s="14">
        <v>-0.5</v>
      </c>
      <c r="C15" s="14">
        <v>0</v>
      </c>
      <c r="D15" s="14">
        <v>0</v>
      </c>
      <c r="G15" s="14">
        <v>0.91846652168064702</v>
      </c>
      <c r="H15" s="14">
        <v>1.0435468059691499</v>
      </c>
      <c r="I15" s="14">
        <v>1.06836461869084</v>
      </c>
      <c r="J15" s="14">
        <v>90</v>
      </c>
      <c r="K15" s="14">
        <v>52.49</v>
      </c>
      <c r="L15" s="14">
        <v>90</v>
      </c>
    </row>
    <row r="16" spans="1:21">
      <c r="A16" s="14" t="s">
        <v>68</v>
      </c>
      <c r="B16" s="14">
        <v>0.5</v>
      </c>
      <c r="C16" s="14">
        <v>0</v>
      </c>
      <c r="D16" s="14">
        <v>0</v>
      </c>
    </row>
    <row r="17" spans="1:15">
      <c r="A17" s="14" t="s">
        <v>60</v>
      </c>
      <c r="B17" s="14">
        <v>0</v>
      </c>
      <c r="C17" s="14">
        <v>0.5</v>
      </c>
      <c r="D17" s="14">
        <v>0</v>
      </c>
    </row>
    <row r="19" spans="1:15">
      <c r="A19" s="14" t="s">
        <v>42</v>
      </c>
      <c r="B19" s="14" t="s">
        <v>43</v>
      </c>
      <c r="C19" s="14" t="s">
        <v>44</v>
      </c>
      <c r="D19" s="14">
        <v>23</v>
      </c>
      <c r="E19" s="14">
        <v>13</v>
      </c>
      <c r="F19" s="14">
        <v>12</v>
      </c>
      <c r="H19" s="97" t="s">
        <v>69</v>
      </c>
      <c r="J19" s="97" t="s">
        <v>70</v>
      </c>
    </row>
    <row r="20" spans="1:15">
      <c r="A20" s="14">
        <f>'[1]lattice constant'!A5</f>
        <v>0.91846652168064702</v>
      </c>
      <c r="B20" s="14">
        <f>'[1]lattice constant'!B5</f>
        <v>1.0435468059691499</v>
      </c>
      <c r="C20" s="14">
        <f>'[1]lattice constant'!C5</f>
        <v>1.06836461869084</v>
      </c>
      <c r="D20" s="14">
        <f>'[1]lattice constant'!D5</f>
        <v>90</v>
      </c>
      <c r="E20" s="14">
        <f>'[1]lattice constant'!E5</f>
        <v>52.49</v>
      </c>
      <c r="F20" s="14">
        <f>'[1]lattice constant'!F5</f>
        <v>90</v>
      </c>
      <c r="H20" s="14">
        <f>E21*C20/A20</f>
        <v>0.70827523833227624</v>
      </c>
      <c r="J20" s="14">
        <f>E21*A20/C20</f>
        <v>0.52346750404882436</v>
      </c>
    </row>
    <row r="21" spans="1:15">
      <c r="A21" s="14">
        <v>0.91846652168064702</v>
      </c>
      <c r="B21" s="14">
        <v>1.0435468059691499</v>
      </c>
      <c r="C21" s="14">
        <v>1.06836461869084</v>
      </c>
      <c r="E21" s="14">
        <f>COS(PI()*E20/180)</f>
        <v>0.60889988601524869</v>
      </c>
      <c r="H21" s="14">
        <v>0.70827523833227701</v>
      </c>
      <c r="J21" s="14">
        <v>0.52346750404882303</v>
      </c>
    </row>
    <row r="22" spans="1:15">
      <c r="E22" s="14">
        <v>0.60889988601524903</v>
      </c>
    </row>
    <row r="23" spans="1:15">
      <c r="H23" s="97" t="s">
        <v>71</v>
      </c>
      <c r="I23" s="14">
        <f>B8*A20</f>
        <v>-0.70555965654432795</v>
      </c>
      <c r="J23" s="14">
        <f>B16*A20</f>
        <v>0.45923326084032351</v>
      </c>
      <c r="L23" s="14">
        <f>-A20/2</f>
        <v>-0.45923326084032351</v>
      </c>
      <c r="M23" s="14">
        <v>-0.45923326084032401</v>
      </c>
    </row>
    <row r="24" spans="1:15">
      <c r="H24" s="97" t="s">
        <v>72</v>
      </c>
      <c r="I24" s="14">
        <v>0</v>
      </c>
      <c r="J24" s="14">
        <f>C11*B20</f>
        <v>0.52177340298457497</v>
      </c>
    </row>
    <row r="25" spans="1:15">
      <c r="H25" s="97" t="s">
        <v>73</v>
      </c>
      <c r="I25" s="14">
        <v>0</v>
      </c>
      <c r="J25" s="14">
        <f>D12*C20</f>
        <v>0.66382127525878853</v>
      </c>
      <c r="L25" s="14">
        <f>C20/2</f>
        <v>0.53418230934541999</v>
      </c>
      <c r="M25" s="14">
        <v>0.53418230934542099</v>
      </c>
    </row>
    <row r="27" spans="1:15">
      <c r="L27" s="14">
        <f>C20*E21-A20</f>
        <v>-0.26793942713706997</v>
      </c>
      <c r="M27" s="14">
        <v>-0.26793942713706898</v>
      </c>
      <c r="N27" s="14">
        <f>(A20*A20+C20*C20-2*A20*C20*E21)/2</f>
        <v>0.39500449717482844</v>
      </c>
      <c r="O27" s="14">
        <v>0.39500449717482999</v>
      </c>
    </row>
    <row r="28" spans="1:15">
      <c r="L28" s="14">
        <f>C20-A20*E21</f>
        <v>0.50911045833067203</v>
      </c>
      <c r="M28" s="14">
        <v>0.50911045833067403</v>
      </c>
    </row>
  </sheetData>
  <phoneticPr fontId="12" type="noConversion"/>
  <pageMargins left="0.75" right="0.75" top="1" bottom="1" header="0.5" footer="0.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Z237"/>
  <sheetViews>
    <sheetView zoomScale="89" workbookViewId="0">
      <selection activeCell="CE131" sqref="CE131"/>
    </sheetView>
  </sheetViews>
  <sheetFormatPr baseColWidth="10" defaultColWidth="9" defaultRowHeight="14"/>
  <cols>
    <col min="2" max="33" width="9.33203125"/>
    <col min="41" max="52" width="9.33203125"/>
    <col min="71" max="73" width="9" customWidth="1"/>
  </cols>
  <sheetData>
    <row r="1" spans="1:32">
      <c r="A1" t="s">
        <v>74</v>
      </c>
    </row>
    <row r="2" spans="1:32">
      <c r="A2" t="s">
        <v>75</v>
      </c>
    </row>
    <row r="3" spans="1:32">
      <c r="A3" t="s">
        <v>76</v>
      </c>
    </row>
    <row r="5" spans="1:32">
      <c r="B5">
        <v>13</v>
      </c>
      <c r="I5" t="s">
        <v>77</v>
      </c>
      <c r="P5" t="s">
        <v>5</v>
      </c>
      <c r="T5" t="s">
        <v>25</v>
      </c>
      <c r="AA5" t="s">
        <v>25</v>
      </c>
      <c r="AB5" t="s">
        <v>78</v>
      </c>
    </row>
    <row r="6" spans="1:32">
      <c r="B6" s="89">
        <v>4.6292499999999999</v>
      </c>
      <c r="C6" s="90">
        <v>0.94649000000000005</v>
      </c>
      <c r="D6" s="90">
        <v>-1.19923</v>
      </c>
      <c r="E6" s="90">
        <v>8.4999999999999995E-4</v>
      </c>
      <c r="F6" s="90">
        <v>1.0000000000000001E-5</v>
      </c>
      <c r="G6" s="91">
        <v>7.2000000000000005E-4</v>
      </c>
      <c r="I6" s="89">
        <v>0.28671999999999997</v>
      </c>
      <c r="J6" s="90">
        <v>0</v>
      </c>
      <c r="K6" s="90">
        <v>0</v>
      </c>
      <c r="L6" s="90">
        <v>0</v>
      </c>
      <c r="M6" s="90">
        <v>0</v>
      </c>
      <c r="N6" s="91">
        <v>0</v>
      </c>
      <c r="P6" s="89">
        <v>0.65710999999999997</v>
      </c>
      <c r="Q6" s="90">
        <v>0.21304999999999999</v>
      </c>
      <c r="R6" s="91">
        <v>-0.72306000000000004</v>
      </c>
      <c r="T6" s="89">
        <f t="array" ref="T6:Y11">-1*(H14:M19+B20:G25+H28:M33+B34:G39+H42:M47+B48:G53+H56:M61+B62:G67+H70:M75+TRANSPOSE(MMULT(MMULT(AB100:AG105,H70:M75),AB100:AG105))+TRANSPOSE(MMULT(MMULT(AB108:AG113,H70:M75),AB108:AG113))+MMULT(MMULT(AB116:AG121,H70:M75),AB116:AG121)+H84:M89+TRANSPOSE(MMULT(MMULT(AB100:AG105,H84:M89),AB100:AG105))+TRANSPOSE(MMULT(MMULT(AB108:AG113,H84:M89),AB108:AG113))+MMULT(MMULT(AB116:AG121,H84:M89),AB116:AG121))</f>
        <v>4.2962199999999999</v>
      </c>
      <c r="U6" s="90">
        <v>1.6644800000000002</v>
      </c>
      <c r="V6" s="90">
        <v>-1.2300599999999995</v>
      </c>
      <c r="W6" s="90">
        <v>1.2100000000000374E-3</v>
      </c>
      <c r="X6" s="90">
        <v>-9.3999999999994088E-4</v>
      </c>
      <c r="Y6" s="91">
        <v>-1.5800000000000258E-3</v>
      </c>
      <c r="AA6" s="89">
        <f t="array" ref="AA6:AC11">T6:V11</f>
        <v>4.2962199999999999</v>
      </c>
      <c r="AB6" s="90">
        <v>1.6644800000000002</v>
      </c>
      <c r="AC6" s="90">
        <v>-1.2300599999999995</v>
      </c>
      <c r="AD6" s="90">
        <f t="array" ref="AD6:AF8">W6:Y8</f>
        <v>1.2100000000000374E-3</v>
      </c>
      <c r="AE6" s="90">
        <v>-9.3999999999994088E-4</v>
      </c>
      <c r="AF6" s="91">
        <v>-1.5800000000000258E-3</v>
      </c>
    </row>
    <row r="7" spans="1:32">
      <c r="B7" s="92">
        <v>0.94649000000000005</v>
      </c>
      <c r="C7">
        <v>3.2706900000000001</v>
      </c>
      <c r="D7">
        <v>0.18421000000000001</v>
      </c>
      <c r="E7">
        <v>-4.4000000000000002E-4</v>
      </c>
      <c r="F7">
        <v>-4.6000000000000001E-4</v>
      </c>
      <c r="G7" s="93">
        <v>-9.5E-4</v>
      </c>
      <c r="I7" s="92">
        <v>0</v>
      </c>
      <c r="J7">
        <v>0.28671999999999997</v>
      </c>
      <c r="K7">
        <v>0</v>
      </c>
      <c r="L7">
        <v>0</v>
      </c>
      <c r="M7">
        <v>0</v>
      </c>
      <c r="N7" s="93">
        <v>0</v>
      </c>
      <c r="P7" s="92">
        <v>-0.60999000000000003</v>
      </c>
      <c r="Q7">
        <v>0.71382999999999996</v>
      </c>
      <c r="R7" s="93">
        <v>-0.34401999999999999</v>
      </c>
      <c r="T7" s="92">
        <v>1.4015599999999999</v>
      </c>
      <c r="U7">
        <v>3.2565399999999998</v>
      </c>
      <c r="V7">
        <v>1.0703700000000005</v>
      </c>
      <c r="W7">
        <v>2.239999999999992E-3</v>
      </c>
      <c r="X7">
        <v>-1.3400000000000287E-3</v>
      </c>
      <c r="Y7" s="93">
        <v>-2.0899999999999218E-3</v>
      </c>
      <c r="AA7" s="92">
        <v>1.4015599999999999</v>
      </c>
      <c r="AB7">
        <v>3.2565399999999998</v>
      </c>
      <c r="AC7">
        <v>1.0703700000000005</v>
      </c>
      <c r="AD7">
        <v>2.239999999999992E-3</v>
      </c>
      <c r="AE7">
        <v>-1.3400000000000287E-3</v>
      </c>
      <c r="AF7" s="93">
        <v>-2.0899999999999218E-3</v>
      </c>
    </row>
    <row r="8" spans="1:32">
      <c r="B8" s="92">
        <v>-1.19923</v>
      </c>
      <c r="C8">
        <v>0.18421000000000001</v>
      </c>
      <c r="D8">
        <v>4.2686799999999998</v>
      </c>
      <c r="E8">
        <v>-4.6999999999999999E-4</v>
      </c>
      <c r="F8">
        <v>7.5000000000000002E-4</v>
      </c>
      <c r="G8" s="93">
        <v>-4.2999999999999999E-4</v>
      </c>
      <c r="I8" s="92">
        <v>0</v>
      </c>
      <c r="J8">
        <v>0</v>
      </c>
      <c r="K8">
        <v>0.28671999999999997</v>
      </c>
      <c r="L8">
        <v>0</v>
      </c>
      <c r="M8">
        <v>0</v>
      </c>
      <c r="N8" s="93">
        <v>0</v>
      </c>
      <c r="P8" s="94">
        <v>0.44285000000000002</v>
      </c>
      <c r="Q8" s="95">
        <v>0.66712000000000005</v>
      </c>
      <c r="R8" s="96">
        <v>0.59902999999999995</v>
      </c>
      <c r="T8" s="92">
        <v>-1.2300599999999995</v>
      </c>
      <c r="U8">
        <v>0.89693000000000023</v>
      </c>
      <c r="V8">
        <v>4.9941800000000001</v>
      </c>
      <c r="W8">
        <v>1.6599999999999948E-3</v>
      </c>
      <c r="X8">
        <v>-3.7000000000009248E-4</v>
      </c>
      <c r="Y8" s="93">
        <v>-1.800000000001245E-4</v>
      </c>
      <c r="AA8" s="92">
        <v>-1.2300599999999995</v>
      </c>
      <c r="AB8">
        <v>0.89693000000000023</v>
      </c>
      <c r="AC8">
        <v>4.9941800000000001</v>
      </c>
      <c r="AD8">
        <v>1.6599999999999948E-3</v>
      </c>
      <c r="AE8">
        <v>-3.7000000000009248E-4</v>
      </c>
      <c r="AF8" s="93">
        <v>-1.800000000001245E-4</v>
      </c>
    </row>
    <row r="9" spans="1:32">
      <c r="B9" s="92">
        <v>8.4999999999999995E-4</v>
      </c>
      <c r="C9">
        <v>-4.4000000000000002E-4</v>
      </c>
      <c r="D9">
        <v>-4.6999999999999999E-4</v>
      </c>
      <c r="E9">
        <v>4.9677499999999997</v>
      </c>
      <c r="F9">
        <v>1.53549</v>
      </c>
      <c r="G9" s="93">
        <v>0.90132000000000001</v>
      </c>
      <c r="I9" s="92">
        <v>0</v>
      </c>
      <c r="J9">
        <v>0</v>
      </c>
      <c r="K9">
        <v>0</v>
      </c>
      <c r="L9">
        <v>0.36713000000000001</v>
      </c>
      <c r="M9">
        <v>-0.11508</v>
      </c>
      <c r="N9" s="93">
        <v>7.0559999999999998E-2</v>
      </c>
      <c r="T9" s="92">
        <v>1.2100000000000513E-3</v>
      </c>
      <c r="U9">
        <v>2.2399999999999989E-3</v>
      </c>
      <c r="V9">
        <v>1.6599999999999944E-3</v>
      </c>
      <c r="W9">
        <v>-2.4429799999999995</v>
      </c>
      <c r="X9">
        <v>2.4173200000000001</v>
      </c>
      <c r="Y9" s="93">
        <v>-1.7583099999999998</v>
      </c>
      <c r="AA9" s="92">
        <v>1.2100000000000513E-3</v>
      </c>
      <c r="AB9">
        <v>2.2399999999999989E-3</v>
      </c>
      <c r="AC9">
        <v>1.6599999999999944E-3</v>
      </c>
      <c r="AD9">
        <f t="array" ref="AD9:AF11">E9:G11</f>
        <v>4.9677499999999997</v>
      </c>
      <c r="AE9">
        <v>1.53549</v>
      </c>
      <c r="AF9" s="93">
        <v>0.90132000000000001</v>
      </c>
    </row>
    <row r="10" spans="1:32">
      <c r="B10" s="92">
        <v>1.0000000000000001E-5</v>
      </c>
      <c r="C10">
        <v>-4.6000000000000001E-4</v>
      </c>
      <c r="D10">
        <v>7.5000000000000002E-4</v>
      </c>
      <c r="E10">
        <v>1.53549</v>
      </c>
      <c r="F10">
        <v>6.8489000000000004</v>
      </c>
      <c r="G10" s="93">
        <v>2.1589</v>
      </c>
      <c r="I10" s="92">
        <v>0</v>
      </c>
      <c r="J10">
        <v>0</v>
      </c>
      <c r="K10">
        <v>0</v>
      </c>
      <c r="L10">
        <v>-0.11508</v>
      </c>
      <c r="M10">
        <v>0.32728000000000002</v>
      </c>
      <c r="N10" s="93">
        <v>-9.6780000000000005E-2</v>
      </c>
      <c r="T10" s="92">
        <v>-9.3999999999994088E-4</v>
      </c>
      <c r="U10">
        <v>-1.339999999999994E-3</v>
      </c>
      <c r="V10">
        <v>-3.7000000000009291E-4</v>
      </c>
      <c r="W10">
        <v>-2.9905599999999999</v>
      </c>
      <c r="X10">
        <v>4.1199600000000007</v>
      </c>
      <c r="Y10" s="93">
        <v>-2.3655600000000003</v>
      </c>
      <c r="AA10" s="92">
        <v>-9.3999999999994088E-4</v>
      </c>
      <c r="AB10">
        <v>-1.339999999999994E-3</v>
      </c>
      <c r="AC10">
        <v>-3.7000000000009291E-4</v>
      </c>
      <c r="AD10">
        <v>1.53549</v>
      </c>
      <c r="AE10">
        <v>6.8489000000000004</v>
      </c>
      <c r="AF10" s="93">
        <v>2.1589</v>
      </c>
    </row>
    <row r="11" spans="1:32">
      <c r="B11" s="94">
        <v>7.2000000000000005E-4</v>
      </c>
      <c r="C11" s="95">
        <v>-9.5E-4</v>
      </c>
      <c r="D11" s="95">
        <v>-4.2999999999999999E-4</v>
      </c>
      <c r="E11" s="95">
        <v>0.90132000000000001</v>
      </c>
      <c r="F11" s="95">
        <v>2.1589</v>
      </c>
      <c r="G11" s="96">
        <v>6.3514099999999996</v>
      </c>
      <c r="I11" s="94">
        <v>0</v>
      </c>
      <c r="J11" s="95">
        <v>0</v>
      </c>
      <c r="K11" s="95">
        <v>0</v>
      </c>
      <c r="L11" s="95">
        <v>7.0559999999999998E-2</v>
      </c>
      <c r="M11" s="95">
        <v>-9.6780000000000005E-2</v>
      </c>
      <c r="N11" s="96">
        <v>0.28350999999999998</v>
      </c>
      <c r="T11" s="94">
        <v>-1.5800000000000258E-3</v>
      </c>
      <c r="U11" s="95">
        <v>-2.0899999999999253E-3</v>
      </c>
      <c r="V11" s="95">
        <v>-1.7999999999995667E-4</v>
      </c>
      <c r="W11" s="95">
        <v>-1.7583099999999998</v>
      </c>
      <c r="X11" s="95">
        <v>3.00352</v>
      </c>
      <c r="Y11" s="96">
        <v>-4.8668799999999983</v>
      </c>
      <c r="AA11" s="94">
        <v>-1.5800000000000258E-3</v>
      </c>
      <c r="AB11" s="95">
        <v>-2.0899999999999253E-3</v>
      </c>
      <c r="AC11" s="95">
        <v>-1.7999999999995667E-4</v>
      </c>
      <c r="AD11" s="95">
        <v>0.90132000000000001</v>
      </c>
      <c r="AE11" s="95">
        <v>2.1589</v>
      </c>
      <c r="AF11" s="96">
        <v>6.3514099999999996</v>
      </c>
    </row>
    <row r="13" spans="1:32">
      <c r="B13" t="s">
        <v>10</v>
      </c>
      <c r="O13" t="s">
        <v>77</v>
      </c>
      <c r="AB13" t="s">
        <v>5</v>
      </c>
    </row>
    <row r="14" spans="1:32">
      <c r="B14" s="89">
        <v>5.24634</v>
      </c>
      <c r="C14" s="90">
        <v>1.8962300000000001</v>
      </c>
      <c r="D14" s="90">
        <v>-1.2042900000000001</v>
      </c>
      <c r="E14" s="90">
        <v>-7.7999999999999999E-4</v>
      </c>
      <c r="F14" s="90">
        <v>-3.0899999999999999E-3</v>
      </c>
      <c r="G14" s="91">
        <v>3.7000000000000002E-3</v>
      </c>
      <c r="H14" s="90">
        <v>5.4000000000000001E-4</v>
      </c>
      <c r="I14" s="90">
        <v>2.4000000000000001E-4</v>
      </c>
      <c r="J14" s="90">
        <v>-1.0300000000000001E-3</v>
      </c>
      <c r="K14" s="90">
        <v>-4.4999999999999999E-4</v>
      </c>
      <c r="L14" s="90">
        <v>-3.9300000000000003E-3</v>
      </c>
      <c r="M14" s="91">
        <v>1.15E-3</v>
      </c>
      <c r="O14" s="89">
        <v>0.28671999999999997</v>
      </c>
      <c r="P14" s="90">
        <v>0</v>
      </c>
      <c r="Q14" s="90">
        <v>0</v>
      </c>
      <c r="R14" s="90">
        <v>0</v>
      </c>
      <c r="S14" s="90">
        <v>0</v>
      </c>
      <c r="T14" s="90">
        <v>0</v>
      </c>
      <c r="U14" s="90">
        <v>0</v>
      </c>
      <c r="V14" s="90">
        <v>0</v>
      </c>
      <c r="W14" s="90">
        <v>0</v>
      </c>
      <c r="X14" s="90">
        <v>0</v>
      </c>
      <c r="Y14" s="90">
        <v>0</v>
      </c>
      <c r="Z14" s="91">
        <v>0</v>
      </c>
      <c r="AB14" s="89">
        <v>0.56567000000000001</v>
      </c>
      <c r="AC14" s="90">
        <v>0.1825</v>
      </c>
      <c r="AD14" s="91">
        <v>-0.80418000000000001</v>
      </c>
    </row>
    <row r="15" spans="1:32">
      <c r="B15" s="92">
        <v>1.8962300000000001</v>
      </c>
      <c r="C15">
        <v>3.3875999999999999</v>
      </c>
      <c r="D15">
        <v>0.94816</v>
      </c>
      <c r="E15">
        <v>-1.16E-3</v>
      </c>
      <c r="F15">
        <v>1.8000000000000001E-4</v>
      </c>
      <c r="G15" s="93">
        <v>-5.4000000000000001E-4</v>
      </c>
      <c r="H15">
        <v>2.7E-4</v>
      </c>
      <c r="I15">
        <v>-4.8000000000000001E-4</v>
      </c>
      <c r="J15">
        <v>3.2000000000000003E-4</v>
      </c>
      <c r="K15">
        <v>8.0000000000000007E-5</v>
      </c>
      <c r="L15">
        <v>1E-3</v>
      </c>
      <c r="M15" s="93">
        <v>2.4099999999999998E-3</v>
      </c>
      <c r="O15" s="92">
        <v>0</v>
      </c>
      <c r="P15">
        <v>0.28671999999999997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s="93">
        <v>0</v>
      </c>
      <c r="AB15" s="92">
        <v>-0.63776999999999995</v>
      </c>
      <c r="AC15">
        <v>0.71501999999999999</v>
      </c>
      <c r="AD15" s="93">
        <v>-0.28633999999999998</v>
      </c>
    </row>
    <row r="16" spans="1:32">
      <c r="B16" s="92">
        <v>-1.2042900000000001</v>
      </c>
      <c r="C16">
        <v>0.94816</v>
      </c>
      <c r="D16">
        <v>4.3587600000000002</v>
      </c>
      <c r="E16">
        <v>1.66E-3</v>
      </c>
      <c r="F16">
        <v>3.6099999999999999E-3</v>
      </c>
      <c r="G16" s="93">
        <v>3.2000000000000003E-4</v>
      </c>
      <c r="H16">
        <v>-1.0399999999999999E-3</v>
      </c>
      <c r="I16">
        <v>3.3E-4</v>
      </c>
      <c r="J16">
        <v>4.4000000000000002E-4</v>
      </c>
      <c r="K16">
        <v>-1.9000000000000001E-4</v>
      </c>
      <c r="L16">
        <v>1.41E-3</v>
      </c>
      <c r="M16" s="93">
        <v>-2.65E-3</v>
      </c>
      <c r="O16" s="92">
        <v>0</v>
      </c>
      <c r="P16">
        <v>0</v>
      </c>
      <c r="Q16">
        <v>0.28671999999999997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 s="93">
        <v>0</v>
      </c>
      <c r="AB16" s="94">
        <v>0.52275000000000005</v>
      </c>
      <c r="AC16" s="95">
        <v>0.67486000000000002</v>
      </c>
      <c r="AD16" s="96">
        <v>0.52085999999999999</v>
      </c>
    </row>
    <row r="17" spans="2:30">
      <c r="B17" s="92">
        <v>-7.7999999999999999E-4</v>
      </c>
      <c r="C17">
        <v>-1.16E-3</v>
      </c>
      <c r="D17">
        <v>1.66E-3</v>
      </c>
      <c r="E17">
        <v>4.90829</v>
      </c>
      <c r="F17">
        <v>1.2154499999999999</v>
      </c>
      <c r="G17" s="93">
        <v>0.90412999999999999</v>
      </c>
      <c r="H17">
        <v>4.4999999999999999E-4</v>
      </c>
      <c r="I17">
        <v>-6.0000000000000002E-5</v>
      </c>
      <c r="J17">
        <v>1.9000000000000001E-4</v>
      </c>
      <c r="K17">
        <v>2.2000000000000001E-3</v>
      </c>
      <c r="L17">
        <v>-5.4000000000000001E-4</v>
      </c>
      <c r="M17" s="93">
        <v>1.4499999999999999E-3</v>
      </c>
      <c r="O17" s="92">
        <v>0</v>
      </c>
      <c r="P17">
        <v>0</v>
      </c>
      <c r="Q17">
        <v>0</v>
      </c>
      <c r="R17">
        <v>0.33783000000000002</v>
      </c>
      <c r="S17">
        <v>-0.10324999999999999</v>
      </c>
      <c r="T17">
        <v>7.2789999999999994E-2</v>
      </c>
      <c r="U17">
        <v>0</v>
      </c>
      <c r="V17">
        <v>0</v>
      </c>
      <c r="W17">
        <v>0</v>
      </c>
      <c r="X17">
        <v>0</v>
      </c>
      <c r="Y17">
        <v>0</v>
      </c>
      <c r="Z17" s="93">
        <v>0</v>
      </c>
    </row>
    <row r="18" spans="2:30">
      <c r="B18" s="92">
        <v>-3.0899999999999999E-3</v>
      </c>
      <c r="C18">
        <v>1.8000000000000001E-4</v>
      </c>
      <c r="D18">
        <v>3.6099999999999999E-3</v>
      </c>
      <c r="E18">
        <v>1.2154499999999999</v>
      </c>
      <c r="F18">
        <v>6.1054000000000004</v>
      </c>
      <c r="G18" s="93">
        <v>3.1213299999999999</v>
      </c>
      <c r="H18">
        <v>3.9300000000000003E-3</v>
      </c>
      <c r="I18">
        <v>-1.01E-3</v>
      </c>
      <c r="J18">
        <v>-1.41E-3</v>
      </c>
      <c r="K18">
        <v>-5.0000000000000001E-4</v>
      </c>
      <c r="L18">
        <v>-9.9399999999999992E-3</v>
      </c>
      <c r="M18" s="93">
        <v>5.5500000000000002E-3</v>
      </c>
      <c r="O18" s="92">
        <v>0</v>
      </c>
      <c r="P18">
        <v>0</v>
      </c>
      <c r="Q18">
        <v>0</v>
      </c>
      <c r="R18">
        <v>-0.10324999999999999</v>
      </c>
      <c r="S18">
        <v>0.33646999999999999</v>
      </c>
      <c r="T18">
        <v>-0.11403000000000001</v>
      </c>
      <c r="U18">
        <v>0</v>
      </c>
      <c r="V18">
        <v>0</v>
      </c>
      <c r="W18">
        <v>0</v>
      </c>
      <c r="X18">
        <v>0</v>
      </c>
      <c r="Y18">
        <v>0</v>
      </c>
      <c r="Z18" s="93">
        <v>0</v>
      </c>
      <c r="AB18" s="89">
        <v>0.56567000000000001</v>
      </c>
      <c r="AC18" s="90">
        <v>0.18249000000000001</v>
      </c>
      <c r="AD18" s="91">
        <v>-0.80418000000000001</v>
      </c>
    </row>
    <row r="19" spans="2:30">
      <c r="B19" s="94">
        <v>3.7000000000000002E-3</v>
      </c>
      <c r="C19" s="95">
        <v>-5.4000000000000001E-4</v>
      </c>
      <c r="D19" s="95">
        <v>3.2000000000000003E-4</v>
      </c>
      <c r="E19" s="95">
        <v>0.90412999999999999</v>
      </c>
      <c r="F19" s="95">
        <v>3.1213299999999999</v>
      </c>
      <c r="G19" s="96">
        <v>7.75509</v>
      </c>
      <c r="H19">
        <v>-1.16E-3</v>
      </c>
      <c r="I19">
        <v>-2.4099999999999998E-3</v>
      </c>
      <c r="J19">
        <v>2.6700000000000001E-3</v>
      </c>
      <c r="K19">
        <v>1.47E-3</v>
      </c>
      <c r="L19">
        <v>5.4999999999999997E-3</v>
      </c>
      <c r="M19" s="93">
        <v>5.1999999999999995E-4</v>
      </c>
      <c r="O19" s="92">
        <v>0</v>
      </c>
      <c r="P19">
        <v>0</v>
      </c>
      <c r="Q19">
        <v>0</v>
      </c>
      <c r="R19">
        <v>7.2789999999999994E-2</v>
      </c>
      <c r="S19">
        <v>-0.11403000000000001</v>
      </c>
      <c r="T19">
        <v>0.30363000000000001</v>
      </c>
      <c r="U19">
        <v>0</v>
      </c>
      <c r="V19">
        <v>0</v>
      </c>
      <c r="W19">
        <v>0</v>
      </c>
      <c r="X19">
        <v>0</v>
      </c>
      <c r="Y19">
        <v>0</v>
      </c>
      <c r="Z19" s="93">
        <v>0</v>
      </c>
      <c r="AB19" s="92">
        <v>-0.63776999999999995</v>
      </c>
      <c r="AC19">
        <v>0.71501999999999999</v>
      </c>
      <c r="AD19" s="93">
        <v>-0.28636</v>
      </c>
    </row>
    <row r="20" spans="2:30">
      <c r="B20" s="92">
        <v>5.4000000000000001E-4</v>
      </c>
      <c r="C20">
        <v>2.7E-4</v>
      </c>
      <c r="D20">
        <v>-1.0399999999999999E-3</v>
      </c>
      <c r="E20">
        <v>4.4999999999999999E-4</v>
      </c>
      <c r="F20">
        <v>3.9300000000000003E-3</v>
      </c>
      <c r="G20">
        <v>-1.16E-3</v>
      </c>
      <c r="H20" s="89">
        <v>5.2465000000000002</v>
      </c>
      <c r="I20" s="90">
        <v>1.8964000000000001</v>
      </c>
      <c r="J20" s="90">
        <v>-1.2043200000000001</v>
      </c>
      <c r="K20" s="90">
        <v>7.5000000000000002E-4</v>
      </c>
      <c r="L20" s="90">
        <v>3.2799999999999999E-3</v>
      </c>
      <c r="M20" s="91">
        <v>-3.5999999999999999E-3</v>
      </c>
      <c r="O20" s="92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0.28671999999999997</v>
      </c>
      <c r="V20">
        <v>0</v>
      </c>
      <c r="W20">
        <v>0</v>
      </c>
      <c r="X20">
        <v>0</v>
      </c>
      <c r="Y20">
        <v>0</v>
      </c>
      <c r="Z20" s="93">
        <v>0</v>
      </c>
      <c r="AB20" s="94">
        <v>0.52275000000000005</v>
      </c>
      <c r="AC20" s="95">
        <v>0.67486999999999997</v>
      </c>
      <c r="AD20" s="96">
        <v>0.52085000000000004</v>
      </c>
    </row>
    <row r="21" spans="2:30">
      <c r="B21" s="92">
        <v>2.4000000000000001E-4</v>
      </c>
      <c r="C21">
        <v>-4.8000000000000001E-4</v>
      </c>
      <c r="D21">
        <v>3.3E-4</v>
      </c>
      <c r="E21">
        <v>-6.0000000000000002E-5</v>
      </c>
      <c r="F21">
        <v>-1.01E-3</v>
      </c>
      <c r="G21">
        <v>-2.4099999999999998E-3</v>
      </c>
      <c r="H21" s="92">
        <v>1.8964000000000001</v>
      </c>
      <c r="I21">
        <v>3.3879199999999998</v>
      </c>
      <c r="J21">
        <v>0.94811000000000001</v>
      </c>
      <c r="K21">
        <v>1.2199999999999999E-3</v>
      </c>
      <c r="L21">
        <v>1.0000000000000001E-5</v>
      </c>
      <c r="M21" s="93">
        <v>6.3000000000000003E-4</v>
      </c>
      <c r="O21" s="92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0.28671999999999997</v>
      </c>
      <c r="W21">
        <v>0</v>
      </c>
      <c r="X21">
        <v>0</v>
      </c>
      <c r="Y21">
        <v>0</v>
      </c>
      <c r="Z21" s="93">
        <v>0</v>
      </c>
    </row>
    <row r="22" spans="2:30">
      <c r="B22" s="92">
        <v>-1.0300000000000001E-3</v>
      </c>
      <c r="C22">
        <v>3.2000000000000003E-4</v>
      </c>
      <c r="D22">
        <v>4.4000000000000002E-4</v>
      </c>
      <c r="E22">
        <v>1.9000000000000001E-4</v>
      </c>
      <c r="F22">
        <v>-1.41E-3</v>
      </c>
      <c r="G22">
        <v>2.6700000000000001E-3</v>
      </c>
      <c r="H22" s="92">
        <v>-1.2043200000000001</v>
      </c>
      <c r="I22">
        <v>0.94811000000000001</v>
      </c>
      <c r="J22">
        <v>4.3588100000000001</v>
      </c>
      <c r="K22">
        <v>-1.73E-3</v>
      </c>
      <c r="L22">
        <v>-3.6800000000000001E-3</v>
      </c>
      <c r="M22" s="93">
        <v>-4.4000000000000002E-4</v>
      </c>
      <c r="O22" s="9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0.28671999999999997</v>
      </c>
      <c r="X22">
        <v>0</v>
      </c>
      <c r="Y22">
        <v>0</v>
      </c>
      <c r="Z22" s="93">
        <v>0</v>
      </c>
    </row>
    <row r="23" spans="2:30">
      <c r="B23" s="92">
        <v>-4.4999999999999999E-4</v>
      </c>
      <c r="C23">
        <v>8.0000000000000007E-5</v>
      </c>
      <c r="D23">
        <v>-1.9000000000000001E-4</v>
      </c>
      <c r="E23">
        <v>2.2000000000000001E-3</v>
      </c>
      <c r="F23">
        <v>-5.0000000000000001E-4</v>
      </c>
      <c r="G23">
        <v>1.47E-3</v>
      </c>
      <c r="H23" s="92">
        <v>7.5000000000000002E-4</v>
      </c>
      <c r="I23">
        <v>1.2199999999999999E-3</v>
      </c>
      <c r="J23">
        <v>-1.73E-3</v>
      </c>
      <c r="K23">
        <v>4.9087699999999996</v>
      </c>
      <c r="L23">
        <v>1.2153400000000001</v>
      </c>
      <c r="M23" s="93">
        <v>0.90393000000000001</v>
      </c>
      <c r="O23" s="92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0.33783000000000002</v>
      </c>
      <c r="Y23">
        <v>-0.10324999999999999</v>
      </c>
      <c r="Z23" s="93">
        <v>7.2789999999999994E-2</v>
      </c>
    </row>
    <row r="24" spans="2:30">
      <c r="B24" s="92">
        <v>-3.9300000000000003E-3</v>
      </c>
      <c r="C24">
        <v>1E-3</v>
      </c>
      <c r="D24">
        <v>1.41E-3</v>
      </c>
      <c r="E24">
        <v>-5.4000000000000001E-4</v>
      </c>
      <c r="F24">
        <v>-9.9399999999999992E-3</v>
      </c>
      <c r="G24">
        <v>5.4999999999999997E-3</v>
      </c>
      <c r="H24" s="92">
        <v>3.2799999999999999E-3</v>
      </c>
      <c r="I24">
        <v>1.0000000000000001E-5</v>
      </c>
      <c r="J24">
        <v>-3.6800000000000001E-3</v>
      </c>
      <c r="K24">
        <v>1.2153400000000001</v>
      </c>
      <c r="L24">
        <v>6.10562</v>
      </c>
      <c r="M24" s="93">
        <v>3.1215999999999999</v>
      </c>
      <c r="O24" s="92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-0.10324999999999999</v>
      </c>
      <c r="Y24">
        <v>0.33646999999999999</v>
      </c>
      <c r="Z24" s="93">
        <v>-0.11403000000000001</v>
      </c>
    </row>
    <row r="25" spans="2:30">
      <c r="B25" s="94">
        <v>1.15E-3</v>
      </c>
      <c r="C25" s="95">
        <v>2.4099999999999998E-3</v>
      </c>
      <c r="D25" s="95">
        <v>-2.65E-3</v>
      </c>
      <c r="E25" s="95">
        <v>1.4499999999999999E-3</v>
      </c>
      <c r="F25" s="95">
        <v>5.5500000000000002E-3</v>
      </c>
      <c r="G25" s="95">
        <v>5.1999999999999995E-4</v>
      </c>
      <c r="H25" s="94">
        <v>-3.5999999999999999E-3</v>
      </c>
      <c r="I25" s="95">
        <v>6.3000000000000003E-4</v>
      </c>
      <c r="J25" s="95">
        <v>-4.4000000000000002E-4</v>
      </c>
      <c r="K25" s="95">
        <v>0.90393000000000001</v>
      </c>
      <c r="L25" s="95">
        <v>3.1215999999999999</v>
      </c>
      <c r="M25" s="96">
        <v>7.75563</v>
      </c>
      <c r="O25" s="94">
        <v>0</v>
      </c>
      <c r="P25" s="95">
        <v>0</v>
      </c>
      <c r="Q25" s="95">
        <v>0</v>
      </c>
      <c r="R25" s="95">
        <v>0</v>
      </c>
      <c r="S25" s="95">
        <v>0</v>
      </c>
      <c r="T25" s="95">
        <v>0</v>
      </c>
      <c r="U25" s="95">
        <v>0</v>
      </c>
      <c r="V25" s="95">
        <v>0</v>
      </c>
      <c r="W25" s="95">
        <v>0</v>
      </c>
      <c r="X25" s="95">
        <v>7.2789999999999994E-2</v>
      </c>
      <c r="Y25" s="95">
        <v>-0.11403000000000001</v>
      </c>
      <c r="Z25" s="96">
        <v>0.30362</v>
      </c>
    </row>
    <row r="27" spans="2:30">
      <c r="B27" t="s">
        <v>9</v>
      </c>
      <c r="O27" t="s">
        <v>77</v>
      </c>
      <c r="AB27" t="s">
        <v>5</v>
      </c>
    </row>
    <row r="28" spans="2:30">
      <c r="B28" s="89">
        <v>5.32545</v>
      </c>
      <c r="C28" s="90">
        <v>1.63706</v>
      </c>
      <c r="D28" s="90">
        <v>-1.02152</v>
      </c>
      <c r="E28" s="90">
        <v>0.1651</v>
      </c>
      <c r="F28" s="90">
        <v>-3.6650000000000002E-2</v>
      </c>
      <c r="G28" s="91">
        <v>-0.15498999999999999</v>
      </c>
      <c r="H28" s="90">
        <v>-0.34466999999999998</v>
      </c>
      <c r="I28" s="90">
        <v>-0.55666000000000004</v>
      </c>
      <c r="J28" s="90">
        <v>-0.24554000000000001</v>
      </c>
      <c r="K28" s="90">
        <v>0.23300000000000001</v>
      </c>
      <c r="L28" s="90">
        <v>-8.5199999999999998E-3</v>
      </c>
      <c r="M28" s="91">
        <v>-0.64734999999999998</v>
      </c>
      <c r="O28" s="89">
        <v>0.28671999999999997</v>
      </c>
      <c r="P28" s="90">
        <v>0</v>
      </c>
      <c r="Q28" s="90">
        <v>0</v>
      </c>
      <c r="R28" s="90">
        <v>0</v>
      </c>
      <c r="S28" s="90">
        <v>0</v>
      </c>
      <c r="T28" s="90">
        <v>0</v>
      </c>
      <c r="U28" s="90">
        <v>0</v>
      </c>
      <c r="V28" s="90">
        <v>0</v>
      </c>
      <c r="W28" s="90">
        <v>0</v>
      </c>
      <c r="X28" s="90">
        <v>0</v>
      </c>
      <c r="Y28" s="90">
        <v>0</v>
      </c>
      <c r="Z28" s="91">
        <v>0</v>
      </c>
      <c r="AB28" s="89">
        <v>0.58733999999999997</v>
      </c>
      <c r="AC28" s="90">
        <v>0.18307999999999999</v>
      </c>
      <c r="AD28" s="91">
        <v>-0.78835999999999995</v>
      </c>
    </row>
    <row r="29" spans="2:30">
      <c r="B29" s="92">
        <v>1.63706</v>
      </c>
      <c r="C29">
        <v>4.2436699999999998</v>
      </c>
      <c r="D29">
        <v>-0.13597000000000001</v>
      </c>
      <c r="E29">
        <v>6.8190000000000001E-2</v>
      </c>
      <c r="F29">
        <v>-1.149E-2</v>
      </c>
      <c r="G29" s="93">
        <v>-9.5920000000000005E-2</v>
      </c>
      <c r="H29">
        <v>-0.55701000000000001</v>
      </c>
      <c r="I29">
        <v>-1.0501400000000001</v>
      </c>
      <c r="J29">
        <v>-3.218E-2</v>
      </c>
      <c r="K29">
        <v>-0.16716</v>
      </c>
      <c r="L29">
        <v>1.431E-2</v>
      </c>
      <c r="M29" s="93">
        <v>-1.11595</v>
      </c>
      <c r="O29" s="92">
        <v>0</v>
      </c>
      <c r="P29">
        <v>0.28671999999999997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93">
        <v>0</v>
      </c>
      <c r="AB29" s="92">
        <v>-0.62841999999999998</v>
      </c>
      <c r="AC29">
        <v>0.71699000000000002</v>
      </c>
      <c r="AD29" s="93">
        <v>-0.30168</v>
      </c>
    </row>
    <row r="30" spans="2:30">
      <c r="B30" s="92">
        <v>-1.02152</v>
      </c>
      <c r="C30">
        <v>-0.13597000000000001</v>
      </c>
      <c r="D30">
        <v>5.6770800000000001</v>
      </c>
      <c r="E30">
        <v>6.8129999999999996E-2</v>
      </c>
      <c r="F30">
        <v>-5.5530000000000003E-2</v>
      </c>
      <c r="G30" s="93">
        <v>-0.16483</v>
      </c>
      <c r="H30">
        <v>-0.24493999999999999</v>
      </c>
      <c r="I30">
        <v>-3.2500000000000001E-2</v>
      </c>
      <c r="J30">
        <v>-0.17981</v>
      </c>
      <c r="K30">
        <v>0.38166</v>
      </c>
      <c r="L30">
        <v>-0.13241</v>
      </c>
      <c r="M30" s="93">
        <v>-0.27759</v>
      </c>
      <c r="O30" s="92">
        <v>0</v>
      </c>
      <c r="P30">
        <v>0</v>
      </c>
      <c r="Q30">
        <v>0.28671999999999997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 s="93">
        <v>0</v>
      </c>
      <c r="AB30" s="94">
        <v>0.51000999999999996</v>
      </c>
      <c r="AC30" s="95">
        <v>0.67261000000000004</v>
      </c>
      <c r="AD30" s="96">
        <v>0.53617000000000004</v>
      </c>
    </row>
    <row r="31" spans="2:30">
      <c r="B31" s="92">
        <v>0.1651</v>
      </c>
      <c r="C31">
        <v>6.8190000000000001E-2</v>
      </c>
      <c r="D31">
        <v>6.8129999999999996E-2</v>
      </c>
      <c r="E31">
        <v>4.7907299999999999</v>
      </c>
      <c r="F31">
        <v>1.6103799999999999</v>
      </c>
      <c r="G31" s="93">
        <v>1.2708699999999999</v>
      </c>
      <c r="H31">
        <v>-0.23411000000000001</v>
      </c>
      <c r="I31">
        <v>0.16508</v>
      </c>
      <c r="J31">
        <v>-0.38318999999999998</v>
      </c>
      <c r="K31">
        <v>0.42287000000000002</v>
      </c>
      <c r="L31">
        <v>4.2970000000000001E-2</v>
      </c>
      <c r="M31" s="93">
        <v>5.1330000000000001E-2</v>
      </c>
      <c r="O31" s="92">
        <v>0</v>
      </c>
      <c r="P31">
        <v>0</v>
      </c>
      <c r="Q31">
        <v>0</v>
      </c>
      <c r="R31">
        <v>0.34449999999999997</v>
      </c>
      <c r="S31">
        <v>-0.10552</v>
      </c>
      <c r="T31">
        <v>7.3819999999999997E-2</v>
      </c>
      <c r="U31">
        <v>0</v>
      </c>
      <c r="V31">
        <v>0</v>
      </c>
      <c r="W31">
        <v>0</v>
      </c>
      <c r="X31">
        <v>0</v>
      </c>
      <c r="Y31">
        <v>0</v>
      </c>
      <c r="Z31" s="93">
        <v>0</v>
      </c>
    </row>
    <row r="32" spans="2:30">
      <c r="B32" s="92">
        <v>-3.6650000000000002E-2</v>
      </c>
      <c r="C32">
        <v>-1.149E-2</v>
      </c>
      <c r="D32">
        <v>-5.5530000000000003E-2</v>
      </c>
      <c r="E32">
        <v>1.6103799999999999</v>
      </c>
      <c r="F32">
        <v>6.8814399999999996</v>
      </c>
      <c r="G32" s="93">
        <v>3.6796500000000001</v>
      </c>
      <c r="H32">
        <v>9.5899999999999996E-3</v>
      </c>
      <c r="I32">
        <v>-1.29E-2</v>
      </c>
      <c r="J32">
        <v>0.13308</v>
      </c>
      <c r="K32">
        <v>4.233E-2</v>
      </c>
      <c r="L32">
        <v>-0.15035999999999999</v>
      </c>
      <c r="M32" s="93">
        <v>-7.5020000000000003E-2</v>
      </c>
      <c r="O32" s="92">
        <v>0</v>
      </c>
      <c r="P32">
        <v>0</v>
      </c>
      <c r="Q32">
        <v>0</v>
      </c>
      <c r="R32">
        <v>-0.10552</v>
      </c>
      <c r="S32">
        <v>0.33316000000000001</v>
      </c>
      <c r="T32">
        <v>-0.11057</v>
      </c>
      <c r="U32">
        <v>0</v>
      </c>
      <c r="V32">
        <v>0</v>
      </c>
      <c r="W32">
        <v>0</v>
      </c>
      <c r="X32">
        <v>0</v>
      </c>
      <c r="Y32">
        <v>0</v>
      </c>
      <c r="Z32" s="93">
        <v>0</v>
      </c>
      <c r="AB32" s="89">
        <v>0.58738999999999997</v>
      </c>
      <c r="AC32" s="90">
        <v>0.18506</v>
      </c>
      <c r="AD32" s="91">
        <v>-0.78786</v>
      </c>
    </row>
    <row r="33" spans="2:30">
      <c r="B33" s="94">
        <v>-0.15498999999999999</v>
      </c>
      <c r="C33" s="95">
        <v>-9.5920000000000005E-2</v>
      </c>
      <c r="D33" s="95">
        <v>-0.16483</v>
      </c>
      <c r="E33" s="95">
        <v>1.2708699999999999</v>
      </c>
      <c r="F33" s="95">
        <v>3.6796500000000001</v>
      </c>
      <c r="G33" s="96">
        <v>8.0630100000000002</v>
      </c>
      <c r="H33">
        <v>0.64883999999999997</v>
      </c>
      <c r="I33">
        <v>1.1179699999999999</v>
      </c>
      <c r="J33">
        <v>0.27753</v>
      </c>
      <c r="K33">
        <v>5.339E-2</v>
      </c>
      <c r="L33">
        <v>-7.6060000000000003E-2</v>
      </c>
      <c r="M33" s="93">
        <v>1.19007</v>
      </c>
      <c r="O33" s="92">
        <v>0</v>
      </c>
      <c r="P33">
        <v>0</v>
      </c>
      <c r="Q33">
        <v>0</v>
      </c>
      <c r="R33">
        <v>7.3819999999999997E-2</v>
      </c>
      <c r="S33">
        <v>-0.11057</v>
      </c>
      <c r="T33">
        <v>0.30026000000000003</v>
      </c>
      <c r="U33">
        <v>0</v>
      </c>
      <c r="V33">
        <v>0</v>
      </c>
      <c r="W33">
        <v>0</v>
      </c>
      <c r="X33">
        <v>0</v>
      </c>
      <c r="Y33">
        <v>0</v>
      </c>
      <c r="Z33" s="93">
        <v>0</v>
      </c>
      <c r="AB33" s="92">
        <v>-0.62861999999999996</v>
      </c>
      <c r="AC33">
        <v>0.71745999999999999</v>
      </c>
      <c r="AD33" s="93">
        <v>-0.30014000000000002</v>
      </c>
    </row>
    <row r="34" spans="2:30">
      <c r="B34" s="92">
        <v>-0.34466999999999998</v>
      </c>
      <c r="C34">
        <v>-0.55701000000000001</v>
      </c>
      <c r="D34">
        <v>-0.24493999999999999</v>
      </c>
      <c r="E34">
        <v>-0.23411000000000001</v>
      </c>
      <c r="F34">
        <v>9.5899999999999996E-3</v>
      </c>
      <c r="G34">
        <v>0.64883999999999997</v>
      </c>
      <c r="H34" s="89">
        <v>5.3156499999999998</v>
      </c>
      <c r="I34" s="90">
        <v>1.6371100000000001</v>
      </c>
      <c r="J34" s="90">
        <v>-1.0211699999999999</v>
      </c>
      <c r="K34" s="90">
        <v>-0.15878</v>
      </c>
      <c r="L34" s="90">
        <v>4.2270000000000002E-2</v>
      </c>
      <c r="M34" s="91">
        <v>0.15808</v>
      </c>
      <c r="O34" s="92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0.28671999999999997</v>
      </c>
      <c r="V34">
        <v>0</v>
      </c>
      <c r="W34">
        <v>0</v>
      </c>
      <c r="X34">
        <v>0</v>
      </c>
      <c r="Y34">
        <v>0</v>
      </c>
      <c r="Z34" s="93">
        <v>0</v>
      </c>
      <c r="AB34" s="94">
        <v>0.50971</v>
      </c>
      <c r="AC34" s="95">
        <v>0.67157</v>
      </c>
      <c r="AD34" s="96">
        <v>0.53776000000000002</v>
      </c>
    </row>
    <row r="35" spans="2:30">
      <c r="B35" s="92">
        <v>-0.55666000000000004</v>
      </c>
      <c r="C35">
        <v>-1.0501400000000001</v>
      </c>
      <c r="D35">
        <v>-3.2500000000000001E-2</v>
      </c>
      <c r="E35">
        <v>0.16508</v>
      </c>
      <c r="F35">
        <v>-1.29E-2</v>
      </c>
      <c r="G35">
        <v>1.1179699999999999</v>
      </c>
      <c r="H35" s="92">
        <v>1.6371100000000001</v>
      </c>
      <c r="I35">
        <v>4.23712</v>
      </c>
      <c r="J35">
        <v>-0.13483000000000001</v>
      </c>
      <c r="K35">
        <v>-6.8849999999999995E-2</v>
      </c>
      <c r="L35">
        <v>1.3610000000000001E-2</v>
      </c>
      <c r="M35" s="93">
        <v>9.2990000000000003E-2</v>
      </c>
      <c r="O35" s="92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0.28671999999999997</v>
      </c>
      <c r="W35">
        <v>0</v>
      </c>
      <c r="X35">
        <v>0</v>
      </c>
      <c r="Y35">
        <v>0</v>
      </c>
      <c r="Z35" s="93">
        <v>0</v>
      </c>
    </row>
    <row r="36" spans="2:30">
      <c r="B36" s="92">
        <v>-0.24554000000000001</v>
      </c>
      <c r="C36">
        <v>-3.218E-2</v>
      </c>
      <c r="D36">
        <v>-0.17981</v>
      </c>
      <c r="E36">
        <v>-0.38318999999999998</v>
      </c>
      <c r="F36">
        <v>0.13308</v>
      </c>
      <c r="G36">
        <v>0.27753</v>
      </c>
      <c r="H36" s="92">
        <v>-1.0211699999999999</v>
      </c>
      <c r="I36">
        <v>-0.13483000000000001</v>
      </c>
      <c r="J36">
        <v>5.6847799999999999</v>
      </c>
      <c r="K36">
        <v>-6.1929999999999999E-2</v>
      </c>
      <c r="L36">
        <v>4.8680000000000001E-2</v>
      </c>
      <c r="M36" s="93">
        <v>0.15790000000000001</v>
      </c>
      <c r="O36" s="92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0.28671999999999997</v>
      </c>
      <c r="X36">
        <v>0</v>
      </c>
      <c r="Y36">
        <v>0</v>
      </c>
      <c r="Z36" s="93">
        <v>0</v>
      </c>
    </row>
    <row r="37" spans="2:30">
      <c r="B37" s="92">
        <v>0.23300000000000001</v>
      </c>
      <c r="C37">
        <v>-0.16716</v>
      </c>
      <c r="D37">
        <v>0.38166</v>
      </c>
      <c r="E37">
        <v>0.42287000000000002</v>
      </c>
      <c r="F37">
        <v>4.233E-2</v>
      </c>
      <c r="G37">
        <v>5.339E-2</v>
      </c>
      <c r="H37" s="92">
        <v>-0.15878</v>
      </c>
      <c r="I37">
        <v>-6.8849999999999995E-2</v>
      </c>
      <c r="J37">
        <v>-6.1929999999999999E-2</v>
      </c>
      <c r="K37">
        <v>4.7896299999999998</v>
      </c>
      <c r="L37">
        <v>1.6333299999999999</v>
      </c>
      <c r="M37" s="93">
        <v>1.2815300000000001</v>
      </c>
      <c r="O37" s="92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0.34448000000000001</v>
      </c>
      <c r="Y37">
        <v>-0.10564</v>
      </c>
      <c r="Z37" s="93">
        <v>7.3719999999999994E-2</v>
      </c>
    </row>
    <row r="38" spans="2:30">
      <c r="B38" s="92">
        <v>-8.5199999999999998E-3</v>
      </c>
      <c r="C38">
        <v>1.431E-2</v>
      </c>
      <c r="D38">
        <v>-0.13241</v>
      </c>
      <c r="E38">
        <v>4.2970000000000001E-2</v>
      </c>
      <c r="F38">
        <v>-0.15035999999999999</v>
      </c>
      <c r="G38">
        <v>-7.6060000000000003E-2</v>
      </c>
      <c r="H38" s="92">
        <v>4.2270000000000002E-2</v>
      </c>
      <c r="I38">
        <v>1.3610000000000001E-2</v>
      </c>
      <c r="J38">
        <v>4.8680000000000001E-2</v>
      </c>
      <c r="K38">
        <v>1.6333299999999999</v>
      </c>
      <c r="L38">
        <v>6.8891299999999998</v>
      </c>
      <c r="M38" s="93">
        <v>3.68608</v>
      </c>
      <c r="O38" s="92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-0.10564</v>
      </c>
      <c r="Y38">
        <v>0.33318999999999999</v>
      </c>
      <c r="Z38" s="93">
        <v>-0.11051999999999999</v>
      </c>
    </row>
    <row r="39" spans="2:30">
      <c r="B39" s="94">
        <v>-0.64734999999999998</v>
      </c>
      <c r="C39" s="95">
        <v>-1.11595</v>
      </c>
      <c r="D39" s="95">
        <v>-0.27759</v>
      </c>
      <c r="E39" s="95">
        <v>5.1330000000000001E-2</v>
      </c>
      <c r="F39" s="95">
        <v>-7.5020000000000003E-2</v>
      </c>
      <c r="G39" s="95">
        <v>1.19007</v>
      </c>
      <c r="H39" s="94">
        <v>0.15808</v>
      </c>
      <c r="I39" s="95">
        <v>9.2990000000000003E-2</v>
      </c>
      <c r="J39" s="95">
        <v>0.15790000000000001</v>
      </c>
      <c r="K39" s="95">
        <v>1.2815300000000001</v>
      </c>
      <c r="L39" s="95">
        <v>3.68608</v>
      </c>
      <c r="M39" s="96">
        <v>8.0429300000000001</v>
      </c>
      <c r="O39" s="94">
        <v>0</v>
      </c>
      <c r="P39" s="95">
        <v>0</v>
      </c>
      <c r="Q39" s="95">
        <v>0</v>
      </c>
      <c r="R39" s="95">
        <v>0</v>
      </c>
      <c r="S39" s="95">
        <v>0</v>
      </c>
      <c r="T39" s="95">
        <v>0</v>
      </c>
      <c r="U39" s="95">
        <v>0</v>
      </c>
      <c r="V39" s="95">
        <v>0</v>
      </c>
      <c r="W39" s="95">
        <v>0</v>
      </c>
      <c r="X39" s="95">
        <v>7.3719999999999994E-2</v>
      </c>
      <c r="Y39" s="95">
        <v>-0.11051999999999999</v>
      </c>
      <c r="Z39" s="96">
        <v>0.30025000000000002</v>
      </c>
    </row>
    <row r="41" spans="2:30">
      <c r="B41" t="s">
        <v>23</v>
      </c>
      <c r="O41" t="s">
        <v>77</v>
      </c>
      <c r="AB41" t="s">
        <v>5</v>
      </c>
    </row>
    <row r="42" spans="2:30">
      <c r="B42" s="89">
        <v>5.2434700000000003</v>
      </c>
      <c r="C42" s="90">
        <v>1.89581</v>
      </c>
      <c r="D42" s="90">
        <v>-1.2003900000000001</v>
      </c>
      <c r="E42" s="90">
        <v>3.7499999999999999E-3</v>
      </c>
      <c r="F42" s="90">
        <v>9.7999999999999997E-4</v>
      </c>
      <c r="G42" s="91">
        <v>1.5299999999999999E-3</v>
      </c>
      <c r="H42" s="90">
        <v>-2.2000000000000001E-3</v>
      </c>
      <c r="I42" s="90">
        <v>6.4999999999999997E-4</v>
      </c>
      <c r="J42" s="90">
        <v>2.5200000000000001E-3</v>
      </c>
      <c r="K42" s="90">
        <v>3.3800000000000002E-3</v>
      </c>
      <c r="L42" s="90">
        <v>-3.9199999999999999E-3</v>
      </c>
      <c r="M42" s="91">
        <v>1.65E-3</v>
      </c>
      <c r="O42" s="89">
        <v>0.28671999999999997</v>
      </c>
      <c r="P42" s="90">
        <v>0</v>
      </c>
      <c r="Q42" s="90">
        <v>0</v>
      </c>
      <c r="R42" s="90">
        <v>0</v>
      </c>
      <c r="S42" s="90">
        <v>0</v>
      </c>
      <c r="T42" s="90">
        <v>0</v>
      </c>
      <c r="U42" s="90">
        <v>0</v>
      </c>
      <c r="V42" s="90">
        <v>0</v>
      </c>
      <c r="W42" s="90">
        <v>0</v>
      </c>
      <c r="X42" s="90">
        <v>0</v>
      </c>
      <c r="Y42" s="90">
        <v>0</v>
      </c>
      <c r="Z42" s="91">
        <v>0</v>
      </c>
      <c r="AB42" s="89">
        <v>0.56608999999999998</v>
      </c>
      <c r="AC42" s="90">
        <v>0.18293000000000001</v>
      </c>
      <c r="AD42" s="91">
        <v>-0.80379</v>
      </c>
    </row>
    <row r="43" spans="2:30">
      <c r="B43" s="92">
        <v>1.89581</v>
      </c>
      <c r="C43">
        <v>3.38571</v>
      </c>
      <c r="D43">
        <v>0.94259000000000004</v>
      </c>
      <c r="E43">
        <v>-4.5700000000000003E-3</v>
      </c>
      <c r="F43">
        <v>-3.5899999999999999E-3</v>
      </c>
      <c r="G43" s="93">
        <v>-3.6099999999999999E-3</v>
      </c>
      <c r="H43">
        <v>6.4000000000000005E-4</v>
      </c>
      <c r="I43">
        <v>3.6000000000000002E-4</v>
      </c>
      <c r="J43">
        <v>-9.3999999999999997E-4</v>
      </c>
      <c r="K43">
        <v>2.82E-3</v>
      </c>
      <c r="L43">
        <v>1.32E-3</v>
      </c>
      <c r="M43" s="93">
        <v>3.2399999999999998E-3</v>
      </c>
      <c r="O43" s="92">
        <v>0</v>
      </c>
      <c r="P43">
        <v>0.28671999999999997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 s="93">
        <v>0</v>
      </c>
      <c r="AB43" s="92">
        <v>-0.63727999999999996</v>
      </c>
      <c r="AC43">
        <v>0.71560999999999997</v>
      </c>
      <c r="AD43" s="93">
        <v>-0.28595999999999999</v>
      </c>
    </row>
    <row r="44" spans="2:30">
      <c r="B44" s="92">
        <v>-1.2003900000000001</v>
      </c>
      <c r="C44">
        <v>0.94259000000000004</v>
      </c>
      <c r="D44">
        <v>4.36036</v>
      </c>
      <c r="E44">
        <v>-6.6800000000000002E-3</v>
      </c>
      <c r="F44">
        <v>6.45E-3</v>
      </c>
      <c r="G44" s="93">
        <v>-1.4300000000000001E-3</v>
      </c>
      <c r="H44">
        <v>2.5300000000000001E-3</v>
      </c>
      <c r="I44">
        <v>-9.5E-4</v>
      </c>
      <c r="J44">
        <v>-1.56E-3</v>
      </c>
      <c r="K44">
        <v>-4.7200000000000002E-3</v>
      </c>
      <c r="L44">
        <v>1.3799999999999999E-3</v>
      </c>
      <c r="M44" s="93">
        <v>-2.7899999999999999E-3</v>
      </c>
      <c r="O44" s="92">
        <v>0</v>
      </c>
      <c r="P44">
        <v>0</v>
      </c>
      <c r="Q44">
        <v>0.28671999999999997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 s="93">
        <v>0</v>
      </c>
      <c r="AB44" s="94">
        <v>0.52288999999999997</v>
      </c>
      <c r="AC44" s="95">
        <v>0.67412000000000005</v>
      </c>
      <c r="AD44" s="96">
        <v>0.52166999999999997</v>
      </c>
    </row>
    <row r="45" spans="2:30">
      <c r="B45" s="92">
        <v>3.7499999999999999E-3</v>
      </c>
      <c r="C45">
        <v>-4.5700000000000003E-3</v>
      </c>
      <c r="D45">
        <v>-6.6800000000000002E-3</v>
      </c>
      <c r="E45">
        <v>4.9061300000000001</v>
      </c>
      <c r="F45">
        <v>1.22539</v>
      </c>
      <c r="G45" s="93">
        <v>0.91049999999999998</v>
      </c>
      <c r="H45">
        <v>-3.3700000000000002E-3</v>
      </c>
      <c r="I45">
        <v>-2.8800000000000002E-3</v>
      </c>
      <c r="J45">
        <v>4.7400000000000003E-3</v>
      </c>
      <c r="K45">
        <v>-6.8500000000000002E-3</v>
      </c>
      <c r="L45">
        <v>-7.79E-3</v>
      </c>
      <c r="M45" s="93">
        <v>-8.2799999999999992E-3</v>
      </c>
      <c r="O45" s="92">
        <v>0</v>
      </c>
      <c r="P45">
        <v>0</v>
      </c>
      <c r="Q45">
        <v>0</v>
      </c>
      <c r="R45">
        <v>0.33794999999999997</v>
      </c>
      <c r="S45">
        <v>-0.10327</v>
      </c>
      <c r="T45">
        <v>7.2859999999999994E-2</v>
      </c>
      <c r="U45">
        <v>0</v>
      </c>
      <c r="V45">
        <v>0</v>
      </c>
      <c r="W45">
        <v>0</v>
      </c>
      <c r="X45">
        <v>0</v>
      </c>
      <c r="Y45">
        <v>0</v>
      </c>
      <c r="Z45" s="93">
        <v>0</v>
      </c>
    </row>
    <row r="46" spans="2:30">
      <c r="B46" s="92">
        <v>9.7999999999999997E-4</v>
      </c>
      <c r="C46">
        <v>-3.5899999999999999E-3</v>
      </c>
      <c r="D46">
        <v>6.45E-3</v>
      </c>
      <c r="E46">
        <v>1.22539</v>
      </c>
      <c r="F46">
        <v>6.1018499999999998</v>
      </c>
      <c r="G46" s="93">
        <v>3.1194299999999999</v>
      </c>
      <c r="H46">
        <v>3.8899999999999998E-3</v>
      </c>
      <c r="I46">
        <v>-1.2999999999999999E-3</v>
      </c>
      <c r="J46">
        <v>-1.4E-3</v>
      </c>
      <c r="K46">
        <v>-7.7799999999999996E-3</v>
      </c>
      <c r="L46">
        <v>-9.1599999999999997E-3</v>
      </c>
      <c r="M46" s="93">
        <v>-3.2599999999999999E-3</v>
      </c>
      <c r="O46" s="92">
        <v>0</v>
      </c>
      <c r="P46">
        <v>0</v>
      </c>
      <c r="Q46">
        <v>0</v>
      </c>
      <c r="R46">
        <v>-0.10327</v>
      </c>
      <c r="S46">
        <v>0.33626</v>
      </c>
      <c r="T46">
        <v>-0.11398</v>
      </c>
      <c r="U46">
        <v>0</v>
      </c>
      <c r="V46">
        <v>0</v>
      </c>
      <c r="W46">
        <v>0</v>
      </c>
      <c r="X46">
        <v>0</v>
      </c>
      <c r="Y46">
        <v>0</v>
      </c>
      <c r="Z46" s="93">
        <v>0</v>
      </c>
      <c r="AB46" s="89">
        <v>0.56589999999999996</v>
      </c>
      <c r="AC46" s="90">
        <v>0.18404999999999999</v>
      </c>
      <c r="AD46" s="91">
        <v>-0.80367</v>
      </c>
    </row>
    <row r="47" spans="2:30">
      <c r="B47" s="94">
        <v>1.5299999999999999E-3</v>
      </c>
      <c r="C47" s="95">
        <v>-3.6099999999999999E-3</v>
      </c>
      <c r="D47" s="95">
        <v>-1.4300000000000001E-3</v>
      </c>
      <c r="E47" s="95">
        <v>0.91049999999999998</v>
      </c>
      <c r="F47" s="95">
        <v>3.1194299999999999</v>
      </c>
      <c r="G47" s="96">
        <v>7.7354200000000004</v>
      </c>
      <c r="H47">
        <v>-1.65E-3</v>
      </c>
      <c r="I47">
        <v>-3.29E-3</v>
      </c>
      <c r="J47">
        <v>2.7899999999999999E-3</v>
      </c>
      <c r="K47">
        <v>-8.2400000000000008E-3</v>
      </c>
      <c r="L47">
        <v>-3.29E-3</v>
      </c>
      <c r="M47" s="93">
        <v>1.6000000000000001E-4</v>
      </c>
      <c r="O47" s="92">
        <v>0</v>
      </c>
      <c r="P47">
        <v>0</v>
      </c>
      <c r="Q47">
        <v>0</v>
      </c>
      <c r="R47">
        <v>7.2859999999999994E-2</v>
      </c>
      <c r="S47">
        <v>-0.11398</v>
      </c>
      <c r="T47">
        <v>0.30371999999999999</v>
      </c>
      <c r="U47">
        <v>0</v>
      </c>
      <c r="V47">
        <v>0</v>
      </c>
      <c r="W47">
        <v>0</v>
      </c>
      <c r="X47">
        <v>0</v>
      </c>
      <c r="Y47">
        <v>0</v>
      </c>
      <c r="Z47" s="93">
        <v>0</v>
      </c>
      <c r="AB47" s="92">
        <v>-0.63761999999999996</v>
      </c>
      <c r="AC47">
        <v>0.71565999999999996</v>
      </c>
      <c r="AD47" s="93">
        <v>-0.28508</v>
      </c>
    </row>
    <row r="48" spans="2:30">
      <c r="B48" s="92">
        <v>-2.2000000000000001E-3</v>
      </c>
      <c r="C48">
        <v>6.4000000000000005E-4</v>
      </c>
      <c r="D48">
        <v>2.5300000000000001E-3</v>
      </c>
      <c r="E48">
        <v>-3.3700000000000002E-3</v>
      </c>
      <c r="F48">
        <v>3.8899999999999998E-3</v>
      </c>
      <c r="G48">
        <v>-1.65E-3</v>
      </c>
      <c r="H48" s="89">
        <v>5.2416600000000004</v>
      </c>
      <c r="I48" s="90">
        <v>1.9012800000000001</v>
      </c>
      <c r="J48" s="90">
        <v>-1.19716</v>
      </c>
      <c r="K48" s="90">
        <v>-3.81E-3</v>
      </c>
      <c r="L48" s="90">
        <v>4.7299999999999998E-3</v>
      </c>
      <c r="M48" s="91">
        <v>1.2800000000000001E-3</v>
      </c>
      <c r="O48" s="92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0.28671999999999997</v>
      </c>
      <c r="V48">
        <v>0</v>
      </c>
      <c r="W48">
        <v>0</v>
      </c>
      <c r="X48">
        <v>0</v>
      </c>
      <c r="Y48">
        <v>0</v>
      </c>
      <c r="Z48" s="93">
        <v>0</v>
      </c>
      <c r="AB48" s="94">
        <v>0.52268999999999999</v>
      </c>
      <c r="AC48" s="95">
        <v>0.67376000000000003</v>
      </c>
      <c r="AD48" s="96">
        <v>0.52234000000000003</v>
      </c>
    </row>
    <row r="49" spans="2:30">
      <c r="B49" s="92">
        <v>6.4999999999999997E-4</v>
      </c>
      <c r="C49">
        <v>3.6000000000000002E-4</v>
      </c>
      <c r="D49">
        <v>-9.5E-4</v>
      </c>
      <c r="E49">
        <v>-2.8800000000000002E-3</v>
      </c>
      <c r="F49">
        <v>-1.2999999999999999E-3</v>
      </c>
      <c r="G49">
        <v>-3.29E-3</v>
      </c>
      <c r="H49" s="92">
        <v>1.9012800000000001</v>
      </c>
      <c r="I49">
        <v>3.3913899999999999</v>
      </c>
      <c r="J49">
        <v>0.94186999999999999</v>
      </c>
      <c r="K49">
        <v>5.7600000000000004E-3</v>
      </c>
      <c r="L49">
        <v>5.5399999999999998E-3</v>
      </c>
      <c r="M49" s="93">
        <v>6.3600000000000002E-3</v>
      </c>
      <c r="O49" s="92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0.28671999999999997</v>
      </c>
      <c r="W49">
        <v>0</v>
      </c>
      <c r="X49">
        <v>0</v>
      </c>
      <c r="Y49">
        <v>0</v>
      </c>
      <c r="Z49" s="93">
        <v>0</v>
      </c>
    </row>
    <row r="50" spans="2:30">
      <c r="B50" s="92">
        <v>2.5200000000000001E-3</v>
      </c>
      <c r="C50">
        <v>-9.3999999999999997E-4</v>
      </c>
      <c r="D50">
        <v>-1.56E-3</v>
      </c>
      <c r="E50">
        <v>4.7400000000000003E-3</v>
      </c>
      <c r="F50">
        <v>-1.4E-3</v>
      </c>
      <c r="G50">
        <v>2.7899999999999999E-3</v>
      </c>
      <c r="H50" s="92">
        <v>-1.19716</v>
      </c>
      <c r="I50">
        <v>0.94186999999999999</v>
      </c>
      <c r="J50">
        <v>4.3622899999999998</v>
      </c>
      <c r="K50">
        <v>7.7600000000000004E-3</v>
      </c>
      <c r="L50">
        <v>-1.1050000000000001E-2</v>
      </c>
      <c r="M50" s="93">
        <v>4.4000000000000002E-4</v>
      </c>
      <c r="O50" s="92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0.28671999999999997</v>
      </c>
      <c r="X50">
        <v>0</v>
      </c>
      <c r="Y50">
        <v>0</v>
      </c>
      <c r="Z50" s="93">
        <v>0</v>
      </c>
    </row>
    <row r="51" spans="2:30">
      <c r="B51" s="92">
        <v>3.3800000000000002E-3</v>
      </c>
      <c r="C51">
        <v>2.82E-3</v>
      </c>
      <c r="D51">
        <v>-4.7200000000000002E-3</v>
      </c>
      <c r="E51">
        <v>-6.8500000000000002E-3</v>
      </c>
      <c r="F51">
        <v>-7.7799999999999996E-3</v>
      </c>
      <c r="G51">
        <v>-8.2400000000000008E-3</v>
      </c>
      <c r="H51" s="92">
        <v>-3.81E-3</v>
      </c>
      <c r="I51">
        <v>5.7600000000000004E-3</v>
      </c>
      <c r="J51">
        <v>7.7600000000000004E-3</v>
      </c>
      <c r="K51">
        <v>4.9104400000000004</v>
      </c>
      <c r="L51">
        <v>1.2300800000000001</v>
      </c>
      <c r="M51" s="93">
        <v>0.90749000000000002</v>
      </c>
      <c r="O51" s="92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0.33787</v>
      </c>
      <c r="Y51">
        <v>-0.10333000000000001</v>
      </c>
      <c r="Z51" s="93">
        <v>7.2770000000000001E-2</v>
      </c>
    </row>
    <row r="52" spans="2:30">
      <c r="B52" s="92">
        <v>-3.9199999999999999E-3</v>
      </c>
      <c r="C52">
        <v>1.32E-3</v>
      </c>
      <c r="D52">
        <v>1.3799999999999999E-3</v>
      </c>
      <c r="E52">
        <v>-7.79E-3</v>
      </c>
      <c r="F52">
        <v>-9.1599999999999997E-3</v>
      </c>
      <c r="G52">
        <v>-3.29E-3</v>
      </c>
      <c r="H52" s="92">
        <v>4.7299999999999998E-3</v>
      </c>
      <c r="I52">
        <v>5.5399999999999998E-3</v>
      </c>
      <c r="J52">
        <v>-1.1050000000000001E-2</v>
      </c>
      <c r="K52">
        <v>1.2300800000000001</v>
      </c>
      <c r="L52">
        <v>6.1059999999999999</v>
      </c>
      <c r="M52" s="93">
        <v>3.1263299999999998</v>
      </c>
      <c r="O52" s="9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-0.10333000000000001</v>
      </c>
      <c r="Y52">
        <v>0.33637</v>
      </c>
      <c r="Z52" s="93">
        <v>-0.11398</v>
      </c>
    </row>
    <row r="53" spans="2:30">
      <c r="B53" s="94">
        <v>1.65E-3</v>
      </c>
      <c r="C53" s="95">
        <v>3.2399999999999998E-3</v>
      </c>
      <c r="D53" s="95">
        <v>-2.7899999999999999E-3</v>
      </c>
      <c r="E53" s="95">
        <v>-8.2799999999999992E-3</v>
      </c>
      <c r="F53" s="95">
        <v>-3.2599999999999999E-3</v>
      </c>
      <c r="G53" s="95">
        <v>1.6000000000000001E-4</v>
      </c>
      <c r="H53" s="94">
        <v>1.2800000000000001E-3</v>
      </c>
      <c r="I53" s="95">
        <v>6.3600000000000002E-3</v>
      </c>
      <c r="J53" s="95">
        <v>4.4000000000000002E-4</v>
      </c>
      <c r="K53" s="95">
        <v>0.90749000000000002</v>
      </c>
      <c r="L53" s="95">
        <v>3.1263299999999998</v>
      </c>
      <c r="M53" s="96">
        <v>7.7341899999999999</v>
      </c>
      <c r="O53" s="94">
        <v>0</v>
      </c>
      <c r="P53" s="95">
        <v>0</v>
      </c>
      <c r="Q53" s="95">
        <v>0</v>
      </c>
      <c r="R53" s="95">
        <v>0</v>
      </c>
      <c r="S53" s="95">
        <v>0</v>
      </c>
      <c r="T53" s="95">
        <v>0</v>
      </c>
      <c r="U53" s="95">
        <v>0</v>
      </c>
      <c r="V53" s="95">
        <v>0</v>
      </c>
      <c r="W53" s="95">
        <v>0</v>
      </c>
      <c r="X53" s="95">
        <v>7.2770000000000001E-2</v>
      </c>
      <c r="Y53" s="95">
        <v>-0.11398</v>
      </c>
      <c r="Z53" s="96">
        <v>0.30368000000000001</v>
      </c>
    </row>
    <row r="55" spans="2:30">
      <c r="B55" t="s">
        <v>79</v>
      </c>
      <c r="O55" t="s">
        <v>77</v>
      </c>
      <c r="AB55" t="s">
        <v>5</v>
      </c>
    </row>
    <row r="56" spans="2:30">
      <c r="B56" s="89">
        <v>5.0191400000000002</v>
      </c>
      <c r="C56" s="90">
        <v>1.4499200000000001</v>
      </c>
      <c r="D56" s="90">
        <v>-1.3017700000000001</v>
      </c>
      <c r="E56" s="90">
        <v>6.4920000000000005E-2</v>
      </c>
      <c r="F56" s="90">
        <v>-0.11652</v>
      </c>
      <c r="G56" s="91">
        <v>-0.15372</v>
      </c>
      <c r="H56" s="90">
        <v>-0.17247999999999999</v>
      </c>
      <c r="I56" s="90">
        <v>-0.21057999999999999</v>
      </c>
      <c r="J56" s="90">
        <v>-0.49841000000000002</v>
      </c>
      <c r="K56" s="90">
        <v>-0.26607999999999998</v>
      </c>
      <c r="L56" s="90">
        <v>-0.20487</v>
      </c>
      <c r="M56" s="91">
        <v>0.18526999999999999</v>
      </c>
      <c r="O56" s="89">
        <v>0.28671999999999997</v>
      </c>
      <c r="P56" s="90">
        <v>0</v>
      </c>
      <c r="Q56" s="90">
        <v>0</v>
      </c>
      <c r="R56" s="90">
        <v>0</v>
      </c>
      <c r="S56" s="90">
        <v>0</v>
      </c>
      <c r="T56" s="90">
        <v>0</v>
      </c>
      <c r="U56" s="90">
        <v>0</v>
      </c>
      <c r="V56" s="90">
        <v>0</v>
      </c>
      <c r="W56" s="90">
        <v>0</v>
      </c>
      <c r="X56" s="90">
        <v>0</v>
      </c>
      <c r="Y56" s="90">
        <v>0</v>
      </c>
      <c r="Z56" s="91">
        <v>0</v>
      </c>
      <c r="AB56" s="89">
        <v>0.58520000000000005</v>
      </c>
      <c r="AC56" s="90">
        <v>0.19603000000000001</v>
      </c>
      <c r="AD56" s="91">
        <v>-0.78683999999999998</v>
      </c>
    </row>
    <row r="57" spans="2:30">
      <c r="B57" s="92">
        <v>1.4499200000000001</v>
      </c>
      <c r="C57">
        <v>4.15618</v>
      </c>
      <c r="D57">
        <v>-0.26535999999999998</v>
      </c>
      <c r="E57">
        <v>-5.8659999999999997E-2</v>
      </c>
      <c r="F57">
        <v>-8.8929999999999995E-2</v>
      </c>
      <c r="G57" s="93">
        <v>-2.8490000000000001E-2</v>
      </c>
      <c r="H57">
        <v>-0.21057000000000001</v>
      </c>
      <c r="I57">
        <v>-0.20127</v>
      </c>
      <c r="J57">
        <v>-0.45884000000000003</v>
      </c>
      <c r="K57">
        <v>-0.30684</v>
      </c>
      <c r="L57">
        <v>-0.14488000000000001</v>
      </c>
      <c r="M57" s="93">
        <v>0.21983</v>
      </c>
      <c r="O57" s="92">
        <v>0</v>
      </c>
      <c r="P57">
        <v>0.28671999999999997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 s="93">
        <v>0</v>
      </c>
      <c r="AB57" s="92">
        <v>-0.63249999999999995</v>
      </c>
      <c r="AC57">
        <v>0.71755999999999998</v>
      </c>
      <c r="AD57" s="93">
        <v>-0.29164000000000001</v>
      </c>
    </row>
    <row r="58" spans="2:30">
      <c r="B58" s="92">
        <v>-1.3017700000000001</v>
      </c>
      <c r="C58">
        <v>-0.26535999999999998</v>
      </c>
      <c r="D58">
        <v>5.5789099999999996</v>
      </c>
      <c r="E58">
        <v>-0.11286</v>
      </c>
      <c r="F58">
        <v>-0.17695</v>
      </c>
      <c r="G58" s="93">
        <v>9.7900000000000001E-3</v>
      </c>
      <c r="H58">
        <v>-0.49841000000000002</v>
      </c>
      <c r="I58">
        <v>-0.45889000000000002</v>
      </c>
      <c r="J58">
        <v>-0.87651999999999997</v>
      </c>
      <c r="K58">
        <v>-0.61592000000000002</v>
      </c>
      <c r="L58">
        <v>-0.15407000000000001</v>
      </c>
      <c r="M58" s="93">
        <v>0.45326</v>
      </c>
      <c r="O58" s="92">
        <v>0</v>
      </c>
      <c r="P58">
        <v>0</v>
      </c>
      <c r="Q58">
        <v>0.28671999999999997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 s="93">
        <v>0</v>
      </c>
      <c r="AB58" s="94">
        <v>0.50744</v>
      </c>
      <c r="AC58" s="95">
        <v>0.66834000000000005</v>
      </c>
      <c r="AD58" s="96">
        <v>0.54390000000000005</v>
      </c>
    </row>
    <row r="59" spans="2:30">
      <c r="B59" s="92">
        <v>6.4920000000000005E-2</v>
      </c>
      <c r="C59">
        <v>-5.8659999999999997E-2</v>
      </c>
      <c r="D59">
        <v>-0.11286</v>
      </c>
      <c r="E59">
        <v>4.9420099999999998</v>
      </c>
      <c r="F59">
        <v>1.8660399999999999</v>
      </c>
      <c r="G59" s="93">
        <v>1.5449299999999999</v>
      </c>
      <c r="H59">
        <v>0.26596999999999998</v>
      </c>
      <c r="I59">
        <v>0.30671999999999999</v>
      </c>
      <c r="J59">
        <v>0.61577000000000004</v>
      </c>
      <c r="K59">
        <v>0.19700999999999999</v>
      </c>
      <c r="L59">
        <v>0.1091</v>
      </c>
      <c r="M59" s="93">
        <v>-0.10584</v>
      </c>
      <c r="O59" s="92">
        <v>0</v>
      </c>
      <c r="P59">
        <v>0</v>
      </c>
      <c r="Q59">
        <v>0</v>
      </c>
      <c r="R59">
        <v>0.34358</v>
      </c>
      <c r="S59">
        <v>-0.10628</v>
      </c>
      <c r="T59">
        <v>7.2720000000000007E-2</v>
      </c>
      <c r="U59">
        <v>0</v>
      </c>
      <c r="V59">
        <v>0</v>
      </c>
      <c r="W59">
        <v>0</v>
      </c>
      <c r="X59">
        <v>0</v>
      </c>
      <c r="Y59">
        <v>0</v>
      </c>
      <c r="Z59" s="93">
        <v>0</v>
      </c>
    </row>
    <row r="60" spans="2:30">
      <c r="B60" s="92">
        <v>-0.11652</v>
      </c>
      <c r="C60">
        <v>-8.8929999999999995E-2</v>
      </c>
      <c r="D60">
        <v>-0.17695</v>
      </c>
      <c r="E60">
        <v>1.8660399999999999</v>
      </c>
      <c r="F60">
        <v>7.0785</v>
      </c>
      <c r="G60" s="93">
        <v>3.4992700000000001</v>
      </c>
      <c r="H60">
        <v>0.20477000000000001</v>
      </c>
      <c r="I60">
        <v>0.14480000000000001</v>
      </c>
      <c r="J60">
        <v>0.15379000000000001</v>
      </c>
      <c r="K60">
        <v>0.10883</v>
      </c>
      <c r="L60">
        <v>-0.14327999999999999</v>
      </c>
      <c r="M60" s="93">
        <v>-8.6169999999999997E-2</v>
      </c>
      <c r="O60" s="92">
        <v>0</v>
      </c>
      <c r="P60">
        <v>0</v>
      </c>
      <c r="Q60">
        <v>0</v>
      </c>
      <c r="R60">
        <v>-0.10628</v>
      </c>
      <c r="S60">
        <v>0.33449000000000001</v>
      </c>
      <c r="T60">
        <v>-0.11055</v>
      </c>
      <c r="U60">
        <v>0</v>
      </c>
      <c r="V60">
        <v>0</v>
      </c>
      <c r="W60">
        <v>0</v>
      </c>
      <c r="X60">
        <v>0</v>
      </c>
      <c r="Y60">
        <v>0</v>
      </c>
      <c r="Z60" s="93">
        <v>0</v>
      </c>
      <c r="AB60" s="89">
        <v>0.58521000000000001</v>
      </c>
      <c r="AC60" s="90">
        <v>0.19620000000000001</v>
      </c>
      <c r="AD60" s="91">
        <v>-0.78678000000000003</v>
      </c>
    </row>
    <row r="61" spans="2:30">
      <c r="B61" s="94">
        <v>-0.15372</v>
      </c>
      <c r="C61" s="95">
        <v>-2.8490000000000001E-2</v>
      </c>
      <c r="D61" s="95">
        <v>9.7900000000000001E-3</v>
      </c>
      <c r="E61" s="95">
        <v>1.5449299999999999</v>
      </c>
      <c r="F61" s="95">
        <v>3.4992700000000001</v>
      </c>
      <c r="G61" s="96">
        <v>7.6538700000000004</v>
      </c>
      <c r="H61">
        <v>-0.18517</v>
      </c>
      <c r="I61">
        <v>-0.21970999999999999</v>
      </c>
      <c r="J61">
        <v>-0.45304</v>
      </c>
      <c r="K61">
        <v>-0.10579</v>
      </c>
      <c r="L61">
        <v>-8.6230000000000001E-2</v>
      </c>
      <c r="M61" s="93">
        <v>0.12155000000000001</v>
      </c>
      <c r="O61" s="92">
        <v>0</v>
      </c>
      <c r="P61">
        <v>0</v>
      </c>
      <c r="Q61">
        <v>0</v>
      </c>
      <c r="R61">
        <v>7.2720000000000007E-2</v>
      </c>
      <c r="S61">
        <v>-0.11055</v>
      </c>
      <c r="T61">
        <v>0.29985000000000001</v>
      </c>
      <c r="U61">
        <v>0</v>
      </c>
      <c r="V61">
        <v>0</v>
      </c>
      <c r="W61">
        <v>0</v>
      </c>
      <c r="X61">
        <v>0</v>
      </c>
      <c r="Y61">
        <v>0</v>
      </c>
      <c r="Z61" s="93">
        <v>0</v>
      </c>
      <c r="AB61" s="92">
        <v>-0.63244</v>
      </c>
      <c r="AC61">
        <v>0.7177</v>
      </c>
      <c r="AD61" s="93">
        <v>-0.29143000000000002</v>
      </c>
    </row>
    <row r="62" spans="2:30">
      <c r="B62" s="92">
        <v>-0.17247999999999999</v>
      </c>
      <c r="C62">
        <v>-0.21057000000000001</v>
      </c>
      <c r="D62">
        <v>-0.49841000000000002</v>
      </c>
      <c r="E62">
        <v>0.26596999999999998</v>
      </c>
      <c r="F62">
        <v>0.20477000000000001</v>
      </c>
      <c r="G62">
        <v>-0.18517</v>
      </c>
      <c r="H62" s="89">
        <v>5.0183999999999997</v>
      </c>
      <c r="I62" s="90">
        <v>1.4506699999999999</v>
      </c>
      <c r="J62" s="90">
        <v>-1.2990200000000001</v>
      </c>
      <c r="K62" s="90">
        <v>-6.5509999999999999E-2</v>
      </c>
      <c r="L62" s="90">
        <v>0.12119000000000001</v>
      </c>
      <c r="M62" s="91">
        <v>0.15812000000000001</v>
      </c>
      <c r="O62" s="9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0.28671999999999997</v>
      </c>
      <c r="V62">
        <v>0</v>
      </c>
      <c r="W62">
        <v>0</v>
      </c>
      <c r="X62">
        <v>0</v>
      </c>
      <c r="Y62">
        <v>0</v>
      </c>
      <c r="Z62" s="93">
        <v>0</v>
      </c>
      <c r="AB62" s="94">
        <v>0.50749</v>
      </c>
      <c r="AC62" s="95">
        <v>0.66813999999999996</v>
      </c>
      <c r="AD62" s="96">
        <v>0.54408999999999996</v>
      </c>
    </row>
    <row r="63" spans="2:30">
      <c r="B63" s="92">
        <v>-0.21057999999999999</v>
      </c>
      <c r="C63">
        <v>-0.20127</v>
      </c>
      <c r="D63">
        <v>-0.45889000000000002</v>
      </c>
      <c r="E63">
        <v>0.30671999999999999</v>
      </c>
      <c r="F63">
        <v>0.14480000000000001</v>
      </c>
      <c r="G63">
        <v>-0.21970999999999999</v>
      </c>
      <c r="H63" s="92">
        <v>1.4506699999999999</v>
      </c>
      <c r="I63">
        <v>4.1573399999999996</v>
      </c>
      <c r="J63">
        <v>-0.26467000000000002</v>
      </c>
      <c r="K63">
        <v>5.9859999999999997E-2</v>
      </c>
      <c r="L63">
        <v>9.1350000000000001E-2</v>
      </c>
      <c r="M63" s="93">
        <v>3.2160000000000001E-2</v>
      </c>
      <c r="O63" s="92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0.28671999999999997</v>
      </c>
      <c r="W63">
        <v>0</v>
      </c>
      <c r="X63">
        <v>0</v>
      </c>
      <c r="Y63">
        <v>0</v>
      </c>
      <c r="Z63" s="93">
        <v>0</v>
      </c>
    </row>
    <row r="64" spans="2:30">
      <c r="B64" s="92">
        <v>-0.49841000000000002</v>
      </c>
      <c r="C64">
        <v>-0.45884000000000003</v>
      </c>
      <c r="D64">
        <v>-0.87651999999999997</v>
      </c>
      <c r="E64">
        <v>0.61577000000000004</v>
      </c>
      <c r="F64">
        <v>0.15379000000000001</v>
      </c>
      <c r="G64">
        <v>-0.45304</v>
      </c>
      <c r="H64" s="92">
        <v>-1.2990200000000001</v>
      </c>
      <c r="I64">
        <v>-0.26467000000000002</v>
      </c>
      <c r="J64">
        <v>5.5831900000000001</v>
      </c>
      <c r="K64">
        <v>0.11033</v>
      </c>
      <c r="L64">
        <v>0.1767</v>
      </c>
      <c r="M64" s="93">
        <v>-1.2699999999999999E-2</v>
      </c>
      <c r="O64" s="92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0.28671999999999997</v>
      </c>
      <c r="X64">
        <v>0</v>
      </c>
      <c r="Y64">
        <v>0</v>
      </c>
      <c r="Z64" s="93">
        <v>0</v>
      </c>
    </row>
    <row r="65" spans="2:30">
      <c r="B65" s="92">
        <v>-0.26607999999999998</v>
      </c>
      <c r="C65">
        <v>-0.30684</v>
      </c>
      <c r="D65">
        <v>-0.61592000000000002</v>
      </c>
      <c r="E65">
        <v>0.19700999999999999</v>
      </c>
      <c r="F65">
        <v>0.10883</v>
      </c>
      <c r="G65">
        <v>-0.10579</v>
      </c>
      <c r="H65" s="92">
        <v>-6.5509999999999999E-2</v>
      </c>
      <c r="I65">
        <v>5.9859999999999997E-2</v>
      </c>
      <c r="J65">
        <v>0.11033</v>
      </c>
      <c r="K65">
        <v>4.9447900000000002</v>
      </c>
      <c r="L65">
        <v>1.8696999999999999</v>
      </c>
      <c r="M65" s="93">
        <v>1.5446899999999999</v>
      </c>
      <c r="O65" s="92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0.34358</v>
      </c>
      <c r="Y65">
        <v>-0.10628</v>
      </c>
      <c r="Z65" s="93">
        <v>7.2730000000000003E-2</v>
      </c>
    </row>
    <row r="66" spans="2:30">
      <c r="B66" s="92">
        <v>-0.20487</v>
      </c>
      <c r="C66">
        <v>-0.14488000000000001</v>
      </c>
      <c r="D66">
        <v>-0.15407000000000001</v>
      </c>
      <c r="E66">
        <v>0.1091</v>
      </c>
      <c r="F66">
        <v>-0.14327999999999999</v>
      </c>
      <c r="G66">
        <v>-8.6230000000000001E-2</v>
      </c>
      <c r="H66" s="92">
        <v>0.12119000000000001</v>
      </c>
      <c r="I66">
        <v>9.1350000000000001E-2</v>
      </c>
      <c r="J66">
        <v>0.1767</v>
      </c>
      <c r="K66">
        <v>1.8696999999999999</v>
      </c>
      <c r="L66">
        <v>7.0780799999999999</v>
      </c>
      <c r="M66" s="93">
        <v>3.5000200000000001</v>
      </c>
      <c r="O66" s="92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-0.10628</v>
      </c>
      <c r="Y66">
        <v>0.33445999999999998</v>
      </c>
      <c r="Z66" s="93">
        <v>-0.11055</v>
      </c>
    </row>
    <row r="67" spans="2:30">
      <c r="B67" s="94">
        <v>0.18526999999999999</v>
      </c>
      <c r="C67" s="95">
        <v>0.21983</v>
      </c>
      <c r="D67" s="95">
        <v>0.45326</v>
      </c>
      <c r="E67" s="95">
        <v>-0.10584</v>
      </c>
      <c r="F67" s="95">
        <v>-8.6169999999999997E-2</v>
      </c>
      <c r="G67" s="95">
        <v>0.12155000000000001</v>
      </c>
      <c r="H67" s="94">
        <v>0.15812000000000001</v>
      </c>
      <c r="I67" s="95">
        <v>3.2160000000000001E-2</v>
      </c>
      <c r="J67" s="95">
        <v>-1.2699999999999999E-2</v>
      </c>
      <c r="K67" s="95">
        <v>1.5446899999999999</v>
      </c>
      <c r="L67" s="95">
        <v>3.5000200000000001</v>
      </c>
      <c r="M67" s="96">
        <v>7.6523000000000003</v>
      </c>
      <c r="O67" s="94">
        <v>0</v>
      </c>
      <c r="P67" s="95">
        <v>0</v>
      </c>
      <c r="Q67" s="95">
        <v>0</v>
      </c>
      <c r="R67" s="95">
        <v>0</v>
      </c>
      <c r="S67" s="95">
        <v>0</v>
      </c>
      <c r="T67" s="95">
        <v>0</v>
      </c>
      <c r="U67" s="95">
        <v>0</v>
      </c>
      <c r="V67" s="95">
        <v>0</v>
      </c>
      <c r="W67" s="95">
        <v>0</v>
      </c>
      <c r="X67" s="95">
        <v>7.2730000000000003E-2</v>
      </c>
      <c r="Y67" s="95">
        <v>-0.11055</v>
      </c>
      <c r="Z67" s="96">
        <v>0.29987999999999998</v>
      </c>
    </row>
    <row r="69" spans="2:30">
      <c r="B69" t="s">
        <v>80</v>
      </c>
      <c r="O69" t="s">
        <v>77</v>
      </c>
      <c r="AB69" t="s">
        <v>5</v>
      </c>
    </row>
    <row r="70" spans="2:30">
      <c r="B70" s="89">
        <v>4.6738200000000001</v>
      </c>
      <c r="C70" s="90">
        <v>1.5603499999999999</v>
      </c>
      <c r="D70" s="90">
        <v>-0.83435000000000004</v>
      </c>
      <c r="E70" s="90">
        <v>0.21859000000000001</v>
      </c>
      <c r="F70" s="90">
        <v>0.70735999999999999</v>
      </c>
      <c r="G70" s="91">
        <v>0.57335999999999998</v>
      </c>
      <c r="H70" s="90">
        <v>-0.67925000000000002</v>
      </c>
      <c r="I70" s="90">
        <v>9.8150000000000001E-2</v>
      </c>
      <c r="J70" s="90">
        <v>0.68738999999999995</v>
      </c>
      <c r="K70" s="90">
        <v>-0.34534999999999999</v>
      </c>
      <c r="L70" s="90">
        <v>1.0501400000000001</v>
      </c>
      <c r="M70" s="91">
        <v>-0.44252000000000002</v>
      </c>
      <c r="O70" s="89">
        <v>0.28671999999999997</v>
      </c>
      <c r="P70" s="90">
        <v>0</v>
      </c>
      <c r="Q70" s="90">
        <v>0</v>
      </c>
      <c r="R70" s="90">
        <v>0</v>
      </c>
      <c r="S70" s="90">
        <v>0</v>
      </c>
      <c r="T70" s="90">
        <v>0</v>
      </c>
      <c r="U70" s="90">
        <v>0</v>
      </c>
      <c r="V70" s="90">
        <v>0</v>
      </c>
      <c r="W70" s="90">
        <v>0</v>
      </c>
      <c r="X70" s="90">
        <v>0</v>
      </c>
      <c r="Y70" s="90">
        <v>0</v>
      </c>
      <c r="Z70" s="91">
        <v>0</v>
      </c>
      <c r="AB70" s="89">
        <v>0.60538999999999998</v>
      </c>
      <c r="AC70" s="90">
        <v>0.19445000000000001</v>
      </c>
      <c r="AD70" s="91">
        <v>-0.77181</v>
      </c>
    </row>
    <row r="71" spans="2:30">
      <c r="B71" s="92">
        <v>1.5603499999999999</v>
      </c>
      <c r="C71">
        <v>3.8420299999999998</v>
      </c>
      <c r="D71">
        <v>-0.12367</v>
      </c>
      <c r="E71">
        <v>-3.8359999999999998E-2</v>
      </c>
      <c r="F71">
        <v>0.23033999999999999</v>
      </c>
      <c r="G71" s="93">
        <v>8.0979999999999996E-2</v>
      </c>
      <c r="H71">
        <v>0.15590999999999999</v>
      </c>
      <c r="I71">
        <v>-0.13458000000000001</v>
      </c>
      <c r="J71">
        <v>-0.106</v>
      </c>
      <c r="K71">
        <v>-0.24263999999999999</v>
      </c>
      <c r="L71">
        <v>-0.13458000000000001</v>
      </c>
      <c r="M71" s="93">
        <v>-7.349E-2</v>
      </c>
      <c r="O71" s="92">
        <v>0</v>
      </c>
      <c r="P71">
        <v>0.28671999999999997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 s="93">
        <v>0</v>
      </c>
      <c r="AB71" s="92">
        <v>-0.62975999999999999</v>
      </c>
      <c r="AC71">
        <v>0.71001000000000003</v>
      </c>
      <c r="AD71" s="93">
        <v>-0.31508000000000003</v>
      </c>
    </row>
    <row r="72" spans="2:30">
      <c r="B72" s="92">
        <v>-0.83435000000000004</v>
      </c>
      <c r="C72">
        <v>-0.12367</v>
      </c>
      <c r="D72">
        <v>5.3536400000000004</v>
      </c>
      <c r="E72">
        <v>-0.21565000000000001</v>
      </c>
      <c r="F72">
        <v>-0.52068000000000003</v>
      </c>
      <c r="G72" s="93">
        <v>-0.35843000000000003</v>
      </c>
      <c r="H72">
        <v>0.66496999999999995</v>
      </c>
      <c r="I72">
        <v>-6.8729999999999999E-2</v>
      </c>
      <c r="J72">
        <v>-0.71357999999999999</v>
      </c>
      <c r="K72">
        <v>0.39815</v>
      </c>
      <c r="L72">
        <v>-0.90351000000000004</v>
      </c>
      <c r="M72" s="93">
        <v>0.48969000000000001</v>
      </c>
      <c r="O72" s="92">
        <v>0</v>
      </c>
      <c r="P72">
        <v>0</v>
      </c>
      <c r="Q72">
        <v>0.28671999999999997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 s="93">
        <v>0</v>
      </c>
      <c r="AB72" s="94">
        <v>0.48673</v>
      </c>
      <c r="AC72" s="95">
        <v>0.67681000000000002</v>
      </c>
      <c r="AD72" s="96">
        <v>0.55228999999999995</v>
      </c>
    </row>
    <row r="73" spans="2:30">
      <c r="B73" s="92">
        <v>0.21859000000000001</v>
      </c>
      <c r="C73">
        <v>-3.8359999999999998E-2</v>
      </c>
      <c r="D73">
        <v>-0.21565000000000001</v>
      </c>
      <c r="E73">
        <v>4.36374</v>
      </c>
      <c r="F73">
        <v>1.55202</v>
      </c>
      <c r="G73" s="93">
        <v>1.40042</v>
      </c>
      <c r="H73">
        <v>0.49113000000000001</v>
      </c>
      <c r="I73">
        <v>-2.726E-2</v>
      </c>
      <c r="J73">
        <v>-0.65247999999999995</v>
      </c>
      <c r="K73">
        <v>0.27981</v>
      </c>
      <c r="L73">
        <v>-0.79810000000000003</v>
      </c>
      <c r="M73" s="93">
        <v>0.37295</v>
      </c>
      <c r="O73" s="92">
        <v>0</v>
      </c>
      <c r="P73">
        <v>0</v>
      </c>
      <c r="Q73">
        <v>0</v>
      </c>
      <c r="R73">
        <v>0.35004000000000002</v>
      </c>
      <c r="S73">
        <v>-0.10911999999999999</v>
      </c>
      <c r="T73">
        <v>7.2080000000000005E-2</v>
      </c>
      <c r="U73">
        <v>0</v>
      </c>
      <c r="V73">
        <v>0</v>
      </c>
      <c r="W73">
        <v>0</v>
      </c>
      <c r="X73">
        <v>0</v>
      </c>
      <c r="Y73">
        <v>0</v>
      </c>
      <c r="Z73" s="93">
        <v>0</v>
      </c>
    </row>
    <row r="74" spans="2:30">
      <c r="B74" s="92">
        <v>0.70735999999999999</v>
      </c>
      <c r="C74">
        <v>0.23033999999999999</v>
      </c>
      <c r="D74">
        <v>-0.52068000000000003</v>
      </c>
      <c r="E74">
        <v>1.55202</v>
      </c>
      <c r="F74">
        <v>5.9774200000000004</v>
      </c>
      <c r="G74" s="93">
        <v>3.05837</v>
      </c>
      <c r="H74">
        <v>0.32625999999999999</v>
      </c>
      <c r="I74">
        <v>0.17568</v>
      </c>
      <c r="J74">
        <v>-0.70672999999999997</v>
      </c>
      <c r="K74">
        <v>0.54654999999999998</v>
      </c>
      <c r="L74">
        <v>-0.99951999999999996</v>
      </c>
      <c r="M74" s="93">
        <v>0.22466</v>
      </c>
      <c r="O74" s="92">
        <v>0</v>
      </c>
      <c r="P74">
        <v>0</v>
      </c>
      <c r="Q74">
        <v>0</v>
      </c>
      <c r="R74">
        <v>-0.10911999999999999</v>
      </c>
      <c r="S74">
        <v>0.33411999999999997</v>
      </c>
      <c r="T74">
        <v>-0.10674</v>
      </c>
      <c r="U74">
        <v>0</v>
      </c>
      <c r="V74">
        <v>0</v>
      </c>
      <c r="W74">
        <v>0</v>
      </c>
      <c r="X74">
        <v>0</v>
      </c>
      <c r="Y74">
        <v>0</v>
      </c>
      <c r="Z74" s="93">
        <v>0</v>
      </c>
      <c r="AB74" s="89">
        <v>0.57438</v>
      </c>
      <c r="AC74" s="90">
        <v>0.19120999999999999</v>
      </c>
      <c r="AD74" s="91">
        <v>0.79593999999999998</v>
      </c>
    </row>
    <row r="75" spans="2:30">
      <c r="B75" s="94">
        <v>0.57335999999999998</v>
      </c>
      <c r="C75" s="95">
        <v>8.0979999999999996E-2</v>
      </c>
      <c r="D75" s="95">
        <v>-0.35843000000000003</v>
      </c>
      <c r="E75" s="95">
        <v>1.40042</v>
      </c>
      <c r="F75" s="95">
        <v>3.05837</v>
      </c>
      <c r="G75" s="96">
        <v>7.04047</v>
      </c>
      <c r="H75">
        <v>0.77988000000000002</v>
      </c>
      <c r="I75">
        <v>-3.8019999999999998E-2</v>
      </c>
      <c r="J75">
        <v>-0.81167</v>
      </c>
      <c r="K75">
        <v>0.60102</v>
      </c>
      <c r="L75">
        <v>-1.26146</v>
      </c>
      <c r="M75" s="93">
        <v>0.54557</v>
      </c>
      <c r="O75" s="92">
        <v>0</v>
      </c>
      <c r="P75">
        <v>0</v>
      </c>
      <c r="Q75">
        <v>0</v>
      </c>
      <c r="R75">
        <v>7.2080000000000005E-2</v>
      </c>
      <c r="S75">
        <v>-0.10674</v>
      </c>
      <c r="T75">
        <v>0.29376000000000002</v>
      </c>
      <c r="U75">
        <v>0</v>
      </c>
      <c r="V75">
        <v>0</v>
      </c>
      <c r="W75">
        <v>0</v>
      </c>
      <c r="X75">
        <v>0</v>
      </c>
      <c r="Y75">
        <v>0</v>
      </c>
      <c r="Z75" s="93">
        <v>0</v>
      </c>
      <c r="AB75" s="92">
        <v>0.64229999999999998</v>
      </c>
      <c r="AC75">
        <v>-0.70806000000000002</v>
      </c>
      <c r="AD75" s="93">
        <v>-0.29341</v>
      </c>
    </row>
    <row r="76" spans="2:30">
      <c r="B76" s="92">
        <v>-0.67925000000000002</v>
      </c>
      <c r="C76">
        <v>0.15590999999999999</v>
      </c>
      <c r="D76">
        <v>0.66496999999999995</v>
      </c>
      <c r="E76">
        <v>0.49113000000000001</v>
      </c>
      <c r="F76">
        <v>0.32625999999999999</v>
      </c>
      <c r="G76">
        <v>0.77988000000000002</v>
      </c>
      <c r="H76" s="89">
        <v>5.3411400000000002</v>
      </c>
      <c r="I76" s="90">
        <v>-1.6787300000000001</v>
      </c>
      <c r="J76" s="90">
        <v>-1.4083399999999999</v>
      </c>
      <c r="K76" s="90">
        <v>0.52851999999999999</v>
      </c>
      <c r="L76" s="90">
        <v>-0.56047000000000002</v>
      </c>
      <c r="M76" s="91">
        <v>2.1780000000000001E-2</v>
      </c>
      <c r="O76" s="92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0.28671999999999997</v>
      </c>
      <c r="V76">
        <v>0</v>
      </c>
      <c r="W76">
        <v>0</v>
      </c>
      <c r="X76">
        <v>0</v>
      </c>
      <c r="Y76">
        <v>0</v>
      </c>
      <c r="Z76" s="93">
        <v>0</v>
      </c>
      <c r="AB76" s="94">
        <v>0.50746999999999998</v>
      </c>
      <c r="AC76" s="95">
        <v>0.67976999999999999</v>
      </c>
      <c r="AD76" s="96">
        <v>-0.52951999999999999</v>
      </c>
    </row>
    <row r="77" spans="2:30">
      <c r="B77" s="92">
        <v>9.8150000000000001E-2</v>
      </c>
      <c r="C77">
        <v>-0.13458000000000001</v>
      </c>
      <c r="D77">
        <v>-6.8729999999999999E-2</v>
      </c>
      <c r="E77">
        <v>-2.726E-2</v>
      </c>
      <c r="F77">
        <v>0.17568</v>
      </c>
      <c r="G77">
        <v>-3.8019999999999998E-2</v>
      </c>
      <c r="H77" s="92">
        <v>-1.6787300000000001</v>
      </c>
      <c r="I77">
        <v>3.7378200000000001</v>
      </c>
      <c r="J77">
        <v>-0.62194000000000005</v>
      </c>
      <c r="K77">
        <v>-0.11781999999999999</v>
      </c>
      <c r="L77">
        <v>0.23768</v>
      </c>
      <c r="M77" s="93">
        <v>-8.3099999999999993E-2</v>
      </c>
      <c r="O77" s="92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0.28671999999999997</v>
      </c>
      <c r="W77">
        <v>0</v>
      </c>
      <c r="X77">
        <v>0</v>
      </c>
      <c r="Y77">
        <v>0</v>
      </c>
      <c r="Z77" s="93">
        <v>0</v>
      </c>
    </row>
    <row r="78" spans="2:30">
      <c r="B78" s="92">
        <v>0.68738999999999995</v>
      </c>
      <c r="C78">
        <v>-0.106</v>
      </c>
      <c r="D78">
        <v>-0.71357999999999999</v>
      </c>
      <c r="E78">
        <v>-0.65247999999999995</v>
      </c>
      <c r="F78">
        <v>-0.70672999999999997</v>
      </c>
      <c r="G78">
        <v>-0.81167</v>
      </c>
      <c r="H78" s="92">
        <v>-1.4083399999999999</v>
      </c>
      <c r="I78">
        <v>-0.62194000000000005</v>
      </c>
      <c r="J78">
        <v>5.1744500000000002</v>
      </c>
      <c r="K78">
        <v>-3.4029999999999998E-2</v>
      </c>
      <c r="L78">
        <v>1.21261</v>
      </c>
      <c r="M78" s="93">
        <v>-0.64515999999999996</v>
      </c>
      <c r="O78" s="92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0.28671999999999997</v>
      </c>
      <c r="X78">
        <v>0</v>
      </c>
      <c r="Y78">
        <v>0</v>
      </c>
      <c r="Z78" s="93">
        <v>0</v>
      </c>
    </row>
    <row r="79" spans="2:30">
      <c r="B79" s="92">
        <v>-0.34534999999999999</v>
      </c>
      <c r="C79">
        <v>-0.24263999999999999</v>
      </c>
      <c r="D79">
        <v>0.39815</v>
      </c>
      <c r="E79">
        <v>0.27981</v>
      </c>
      <c r="F79">
        <v>0.54654999999999998</v>
      </c>
      <c r="G79">
        <v>0.60102</v>
      </c>
      <c r="H79" s="92">
        <v>0.52851999999999999</v>
      </c>
      <c r="I79">
        <v>-0.11781999999999999</v>
      </c>
      <c r="J79">
        <v>-3.4029999999999998E-2</v>
      </c>
      <c r="K79">
        <v>5.2294799999999997</v>
      </c>
      <c r="L79">
        <v>-1.9919100000000001</v>
      </c>
      <c r="M79" s="93">
        <v>1.38961</v>
      </c>
      <c r="O79" s="92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0.34033000000000002</v>
      </c>
      <c r="Y79">
        <v>0.10568</v>
      </c>
      <c r="Z79" s="93">
        <v>7.1309999999999998E-2</v>
      </c>
    </row>
    <row r="80" spans="2:30">
      <c r="B80" s="92">
        <v>1.0501400000000001</v>
      </c>
      <c r="C80">
        <v>-0.13458000000000001</v>
      </c>
      <c r="D80">
        <v>-0.90351000000000004</v>
      </c>
      <c r="E80">
        <v>-0.79810000000000003</v>
      </c>
      <c r="F80">
        <v>-0.99951999999999996</v>
      </c>
      <c r="G80">
        <v>-1.26146</v>
      </c>
      <c r="H80" s="92">
        <v>-0.56047000000000002</v>
      </c>
      <c r="I80">
        <v>0.23768</v>
      </c>
      <c r="J80">
        <v>1.21261</v>
      </c>
      <c r="K80">
        <v>-1.9919100000000001</v>
      </c>
      <c r="L80">
        <v>7.2428299999999997</v>
      </c>
      <c r="M80" s="93">
        <v>-3.6754699999999998</v>
      </c>
      <c r="O80" s="92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0.10568</v>
      </c>
      <c r="Y80">
        <v>0.33853</v>
      </c>
      <c r="Z80" s="93">
        <v>0.11198</v>
      </c>
    </row>
    <row r="81" spans="2:30">
      <c r="B81" s="94">
        <v>-0.44252000000000002</v>
      </c>
      <c r="C81" s="95">
        <v>-7.349E-2</v>
      </c>
      <c r="D81" s="95">
        <v>0.48969000000000001</v>
      </c>
      <c r="E81" s="95">
        <v>0.37295</v>
      </c>
      <c r="F81" s="95">
        <v>0.22466</v>
      </c>
      <c r="G81" s="95">
        <v>0.54557</v>
      </c>
      <c r="H81" s="94">
        <v>2.1780000000000001E-2</v>
      </c>
      <c r="I81" s="95">
        <v>-8.3099999999999993E-2</v>
      </c>
      <c r="J81" s="95">
        <v>-0.64515999999999996</v>
      </c>
      <c r="K81" s="95">
        <v>1.38961</v>
      </c>
      <c r="L81" s="95">
        <v>-3.6754699999999998</v>
      </c>
      <c r="M81" s="96">
        <v>7.9210399999999996</v>
      </c>
      <c r="O81" s="94">
        <v>0</v>
      </c>
      <c r="P81" s="95">
        <v>0</v>
      </c>
      <c r="Q81" s="95">
        <v>0</v>
      </c>
      <c r="R81" s="95">
        <v>0</v>
      </c>
      <c r="S81" s="95">
        <v>0</v>
      </c>
      <c r="T81" s="95">
        <v>0</v>
      </c>
      <c r="U81" s="95">
        <v>0</v>
      </c>
      <c r="V81" s="95">
        <v>0</v>
      </c>
      <c r="W81" s="95">
        <v>0</v>
      </c>
      <c r="X81" s="95">
        <v>7.1309999999999998E-2</v>
      </c>
      <c r="Y81" s="95">
        <v>0.11198</v>
      </c>
      <c r="Z81" s="96">
        <v>0.29905999999999999</v>
      </c>
    </row>
    <row r="83" spans="2:30">
      <c r="B83" t="s">
        <v>81</v>
      </c>
      <c r="O83" t="s">
        <v>77</v>
      </c>
      <c r="AB83" t="s">
        <v>5</v>
      </c>
    </row>
    <row r="84" spans="2:30">
      <c r="B84" s="89">
        <v>5.2200199999999999</v>
      </c>
      <c r="C84" s="90">
        <v>1.70147</v>
      </c>
      <c r="D84" s="90">
        <v>-1.2370099999999999</v>
      </c>
      <c r="E84" s="90">
        <v>-3.4389999999999997E-2</v>
      </c>
      <c r="F84" s="90">
        <v>0.23415</v>
      </c>
      <c r="G84" s="91">
        <v>0.20072999999999999</v>
      </c>
      <c r="H84" s="90">
        <v>-0.13539999999999999</v>
      </c>
      <c r="I84" s="90">
        <v>-7.127E-2</v>
      </c>
      <c r="J84" s="90">
        <v>-8.4100000000000008E-3</v>
      </c>
      <c r="K84" s="90">
        <v>-4.5400000000000003E-2</v>
      </c>
      <c r="L84" s="90">
        <v>0.10383000000000001</v>
      </c>
      <c r="M84" s="91">
        <v>-7.6300000000000007E-2</v>
      </c>
      <c r="O84" s="89">
        <v>0.28671999999999997</v>
      </c>
      <c r="P84" s="90">
        <v>0</v>
      </c>
      <c r="Q84" s="90">
        <v>0</v>
      </c>
      <c r="R84" s="90">
        <v>0</v>
      </c>
      <c r="S84" s="90">
        <v>0</v>
      </c>
      <c r="T84" s="90">
        <v>0</v>
      </c>
      <c r="U84" s="90">
        <v>0</v>
      </c>
      <c r="V84" s="90">
        <v>0</v>
      </c>
      <c r="W84" s="90">
        <v>0</v>
      </c>
      <c r="X84" s="90">
        <v>0</v>
      </c>
      <c r="Y84" s="90">
        <v>0</v>
      </c>
      <c r="Z84" s="91">
        <v>0</v>
      </c>
      <c r="AB84" s="89">
        <v>0.58030999999999999</v>
      </c>
      <c r="AC84" s="90">
        <v>0.18639</v>
      </c>
      <c r="AD84" s="91">
        <v>-0.79278000000000004</v>
      </c>
    </row>
    <row r="85" spans="2:30">
      <c r="B85" s="92">
        <v>1.70147</v>
      </c>
      <c r="C85">
        <v>3.7373599999999998</v>
      </c>
      <c r="D85">
        <v>0.35410999999999998</v>
      </c>
      <c r="E85">
        <v>-0.22950000000000001</v>
      </c>
      <c r="F85">
        <v>-0.30669999999999997</v>
      </c>
      <c r="G85" s="93">
        <v>-0.10986</v>
      </c>
      <c r="H85">
        <v>-6.3299999999999995E-2</v>
      </c>
      <c r="I85">
        <v>-5.3789999999999998E-2</v>
      </c>
      <c r="J85">
        <v>-8.6199999999999992E-3</v>
      </c>
      <c r="K85">
        <v>-2.104E-2</v>
      </c>
      <c r="L85">
        <v>4.1500000000000002E-2</v>
      </c>
      <c r="M85" s="93">
        <v>-1.6240000000000001E-2</v>
      </c>
      <c r="O85" s="92">
        <v>0</v>
      </c>
      <c r="P85">
        <v>0.28671999999999997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 s="93">
        <v>0</v>
      </c>
      <c r="AB85" s="92">
        <v>-0.63500999999999996</v>
      </c>
      <c r="AC85">
        <v>0.71306000000000003</v>
      </c>
      <c r="AD85" s="93">
        <v>-0.29718</v>
      </c>
    </row>
    <row r="86" spans="2:30">
      <c r="B86" s="92">
        <v>-1.2370099999999999</v>
      </c>
      <c r="C86">
        <v>0.35410999999999998</v>
      </c>
      <c r="D86">
        <v>5.0936000000000003</v>
      </c>
      <c r="E86">
        <v>0.1174</v>
      </c>
      <c r="F86">
        <v>0.36653999999999998</v>
      </c>
      <c r="G86" s="93">
        <v>0.34559000000000001</v>
      </c>
      <c r="H86">
        <v>1.324E-2</v>
      </c>
      <c r="I86">
        <v>-2.5300000000000001E-3</v>
      </c>
      <c r="J86">
        <v>-6.2399999999999999E-3</v>
      </c>
      <c r="K86">
        <v>2.0699999999999998E-3</v>
      </c>
      <c r="L86">
        <v>-1.8970000000000001E-2</v>
      </c>
      <c r="M86" s="93">
        <v>1.686E-2</v>
      </c>
      <c r="O86" s="92">
        <v>0</v>
      </c>
      <c r="P86">
        <v>0</v>
      </c>
      <c r="Q86">
        <v>0.28671999999999997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 s="93">
        <v>0</v>
      </c>
      <c r="AB86" s="94">
        <v>0.50990000000000002</v>
      </c>
      <c r="AC86" s="95">
        <v>0.67588000000000004</v>
      </c>
      <c r="AD86" s="96">
        <v>0.53215999999999997</v>
      </c>
    </row>
    <row r="87" spans="2:30">
      <c r="B87" s="92">
        <v>-3.4389999999999997E-2</v>
      </c>
      <c r="C87">
        <v>-0.22950000000000001</v>
      </c>
      <c r="D87">
        <v>0.1174</v>
      </c>
      <c r="E87">
        <v>4.6138599999999999</v>
      </c>
      <c r="F87">
        <v>1.5359700000000001</v>
      </c>
      <c r="G87" s="93">
        <v>1.409</v>
      </c>
      <c r="H87">
        <v>6.3439999999999996E-2</v>
      </c>
      <c r="I87">
        <v>3.6510000000000001E-2</v>
      </c>
      <c r="J87">
        <v>-5.4000000000000001E-4</v>
      </c>
      <c r="K87">
        <v>2.332E-2</v>
      </c>
      <c r="L87">
        <v>-5.7279999999999998E-2</v>
      </c>
      <c r="M87" s="93">
        <v>1.788E-2</v>
      </c>
      <c r="O87" s="92">
        <v>0</v>
      </c>
      <c r="P87">
        <v>0</v>
      </c>
      <c r="Q87">
        <v>0</v>
      </c>
      <c r="R87">
        <v>0.34225</v>
      </c>
      <c r="S87">
        <v>-0.10544000000000001</v>
      </c>
      <c r="T87">
        <v>7.2700000000000001E-2</v>
      </c>
      <c r="U87">
        <v>0</v>
      </c>
      <c r="V87">
        <v>0</v>
      </c>
      <c r="W87">
        <v>0</v>
      </c>
      <c r="X87">
        <v>0</v>
      </c>
      <c r="Y87">
        <v>0</v>
      </c>
      <c r="Z87" s="93">
        <v>0</v>
      </c>
    </row>
    <row r="88" spans="2:30">
      <c r="B88" s="92">
        <v>0.23415</v>
      </c>
      <c r="C88">
        <v>-0.30669999999999997</v>
      </c>
      <c r="D88">
        <v>0.36653999999999998</v>
      </c>
      <c r="E88">
        <v>1.5359700000000001</v>
      </c>
      <c r="F88">
        <v>6.5220200000000004</v>
      </c>
      <c r="G88" s="93">
        <v>3.34598</v>
      </c>
      <c r="H88">
        <v>-0.15271999999999999</v>
      </c>
      <c r="I88">
        <v>-6.5229999999999996E-2</v>
      </c>
      <c r="J88">
        <v>-2.31E-3</v>
      </c>
      <c r="K88">
        <v>-4.9959999999999997E-2</v>
      </c>
      <c r="L88">
        <v>0.12590000000000001</v>
      </c>
      <c r="M88" s="93">
        <v>-9.6670000000000006E-2</v>
      </c>
      <c r="O88" s="92">
        <v>0</v>
      </c>
      <c r="P88">
        <v>0</v>
      </c>
      <c r="Q88">
        <v>0</v>
      </c>
      <c r="R88">
        <v>-0.10544000000000001</v>
      </c>
      <c r="S88">
        <v>0.33567000000000002</v>
      </c>
      <c r="T88">
        <v>-0.11143</v>
      </c>
      <c r="U88">
        <v>0</v>
      </c>
      <c r="V88">
        <v>0</v>
      </c>
      <c r="W88">
        <v>0</v>
      </c>
      <c r="X88">
        <v>0</v>
      </c>
      <c r="Y88">
        <v>0</v>
      </c>
      <c r="Z88" s="93">
        <v>0</v>
      </c>
      <c r="AB88" s="89">
        <v>0.58118000000000003</v>
      </c>
      <c r="AC88" s="90">
        <v>0.18853</v>
      </c>
      <c r="AD88" s="91">
        <v>0.79162999999999994</v>
      </c>
    </row>
    <row r="89" spans="2:30">
      <c r="B89" s="94">
        <v>0.20072999999999999</v>
      </c>
      <c r="C89" s="95">
        <v>-0.10986</v>
      </c>
      <c r="D89" s="95">
        <v>0.34559000000000001</v>
      </c>
      <c r="E89" s="95">
        <v>1.409</v>
      </c>
      <c r="F89" s="95">
        <v>3.34598</v>
      </c>
      <c r="G89" s="96">
        <v>7.5752800000000002</v>
      </c>
      <c r="H89">
        <v>-6.0400000000000002E-2</v>
      </c>
      <c r="I89">
        <v>-9.5149999999999998E-2</v>
      </c>
      <c r="J89">
        <v>-2.0100000000000001E-3</v>
      </c>
      <c r="K89">
        <v>-5.2440000000000001E-2</v>
      </c>
      <c r="L89">
        <v>4.718E-2</v>
      </c>
      <c r="M89" s="93">
        <v>1.4999999999999999E-2</v>
      </c>
      <c r="O89" s="92">
        <v>0</v>
      </c>
      <c r="P89">
        <v>0</v>
      </c>
      <c r="Q89">
        <v>0</v>
      </c>
      <c r="R89">
        <v>7.2700000000000001E-2</v>
      </c>
      <c r="S89">
        <v>-0.11143</v>
      </c>
      <c r="T89">
        <v>0.3</v>
      </c>
      <c r="U89">
        <v>0</v>
      </c>
      <c r="V89">
        <v>0</v>
      </c>
      <c r="W89">
        <v>0</v>
      </c>
      <c r="X89">
        <v>0</v>
      </c>
      <c r="Y89">
        <v>0</v>
      </c>
      <c r="Z89" s="93">
        <v>0</v>
      </c>
      <c r="AB89" s="92">
        <v>0.63292000000000004</v>
      </c>
      <c r="AC89">
        <v>-0.71618000000000004</v>
      </c>
      <c r="AD89" s="93">
        <v>-0.29409999999999997</v>
      </c>
    </row>
    <row r="90" spans="2:30">
      <c r="B90" s="92">
        <v>-0.13539999999999999</v>
      </c>
      <c r="C90">
        <v>-6.3299999999999995E-2</v>
      </c>
      <c r="D90">
        <v>1.324E-2</v>
      </c>
      <c r="E90">
        <v>6.3439999999999996E-2</v>
      </c>
      <c r="F90">
        <v>-0.15271999999999999</v>
      </c>
      <c r="G90">
        <v>-6.0400000000000002E-2</v>
      </c>
      <c r="H90" s="89">
        <v>5.2248099999999997</v>
      </c>
      <c r="I90" s="90">
        <v>-1.51607</v>
      </c>
      <c r="J90" s="90">
        <v>-1.0624100000000001</v>
      </c>
      <c r="K90" s="90">
        <v>-1.653E-2</v>
      </c>
      <c r="L90" s="90">
        <v>-0.13580999999999999</v>
      </c>
      <c r="M90" s="91">
        <v>0.11215</v>
      </c>
      <c r="O90" s="92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0.28671999999999997</v>
      </c>
      <c r="V90">
        <v>0</v>
      </c>
      <c r="W90">
        <v>0</v>
      </c>
      <c r="X90">
        <v>0</v>
      </c>
      <c r="Y90">
        <v>0</v>
      </c>
      <c r="Z90" s="93">
        <v>0</v>
      </c>
      <c r="AB90" s="94">
        <v>0.51149999999999995</v>
      </c>
      <c r="AC90" s="95">
        <v>0.67196999999999996</v>
      </c>
      <c r="AD90" s="96">
        <v>-0.53556000000000004</v>
      </c>
    </row>
    <row r="91" spans="2:30">
      <c r="B91" s="92">
        <v>-7.127E-2</v>
      </c>
      <c r="C91">
        <v>-5.3789999999999998E-2</v>
      </c>
      <c r="D91">
        <v>-2.5300000000000001E-3</v>
      </c>
      <c r="E91">
        <v>3.6510000000000001E-2</v>
      </c>
      <c r="F91">
        <v>-6.5229999999999996E-2</v>
      </c>
      <c r="G91">
        <v>-9.5149999999999998E-2</v>
      </c>
      <c r="H91" s="92">
        <v>-1.51607</v>
      </c>
      <c r="I91">
        <v>4.1378000000000004</v>
      </c>
      <c r="J91">
        <v>0.20874000000000001</v>
      </c>
      <c r="K91">
        <v>2.2370000000000001E-2</v>
      </c>
      <c r="L91">
        <v>3.0329999999999999E-2</v>
      </c>
      <c r="M91" s="93">
        <v>-7.3999999999999996E-2</v>
      </c>
      <c r="O91" s="92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0.28671999999999997</v>
      </c>
      <c r="W91">
        <v>0</v>
      </c>
      <c r="X91">
        <v>0</v>
      </c>
      <c r="Y91">
        <v>0</v>
      </c>
      <c r="Z91" s="93">
        <v>0</v>
      </c>
    </row>
    <row r="92" spans="2:30">
      <c r="B92" s="92">
        <v>-8.4100000000000008E-3</v>
      </c>
      <c r="C92">
        <v>-8.6199999999999992E-3</v>
      </c>
      <c r="D92">
        <v>-6.2399999999999999E-3</v>
      </c>
      <c r="E92">
        <v>-5.4000000000000001E-4</v>
      </c>
      <c r="F92">
        <v>-2.31E-3</v>
      </c>
      <c r="G92">
        <v>-2.0100000000000001E-3</v>
      </c>
      <c r="H92" s="92">
        <v>-1.0624100000000001</v>
      </c>
      <c r="I92">
        <v>0.20874000000000001</v>
      </c>
      <c r="J92">
        <v>5.6643400000000002</v>
      </c>
      <c r="K92">
        <v>3.4849999999999999E-2</v>
      </c>
      <c r="L92">
        <v>-2.2079999999999999E-2</v>
      </c>
      <c r="M92" s="93">
        <v>2.2499999999999998E-3</v>
      </c>
      <c r="O92" s="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0.28671999999999997</v>
      </c>
      <c r="X92">
        <v>0</v>
      </c>
      <c r="Y92">
        <v>0</v>
      </c>
      <c r="Z92" s="93">
        <v>0</v>
      </c>
    </row>
    <row r="93" spans="2:30">
      <c r="B93" s="92">
        <v>-4.5400000000000003E-2</v>
      </c>
      <c r="C93">
        <v>-2.104E-2</v>
      </c>
      <c r="D93">
        <v>2.0699999999999998E-3</v>
      </c>
      <c r="E93">
        <v>2.332E-2</v>
      </c>
      <c r="F93">
        <v>-4.9959999999999997E-2</v>
      </c>
      <c r="G93">
        <v>-5.2440000000000001E-2</v>
      </c>
      <c r="H93" s="92">
        <v>-1.653E-2</v>
      </c>
      <c r="I93">
        <v>2.2370000000000001E-2</v>
      </c>
      <c r="J93">
        <v>3.4849999999999999E-2</v>
      </c>
      <c r="K93">
        <v>4.5897899999999998</v>
      </c>
      <c r="L93">
        <v>-1.6767000000000001</v>
      </c>
      <c r="M93" s="93">
        <v>1.5911999999999999</v>
      </c>
      <c r="O93" s="92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0.34248000000000001</v>
      </c>
      <c r="Y93">
        <v>0.10538</v>
      </c>
      <c r="Z93" s="93">
        <v>7.3029999999999998E-2</v>
      </c>
    </row>
    <row r="94" spans="2:30">
      <c r="B94" s="92">
        <v>0.10383000000000001</v>
      </c>
      <c r="C94">
        <v>4.1500000000000002E-2</v>
      </c>
      <c r="D94">
        <v>-1.8970000000000001E-2</v>
      </c>
      <c r="E94">
        <v>-5.7279999999999998E-2</v>
      </c>
      <c r="F94">
        <v>0.12590000000000001</v>
      </c>
      <c r="G94">
        <v>4.718E-2</v>
      </c>
      <c r="H94" s="92">
        <v>-0.13580999999999999</v>
      </c>
      <c r="I94">
        <v>3.0329999999999999E-2</v>
      </c>
      <c r="J94">
        <v>-2.2079999999999999E-2</v>
      </c>
      <c r="K94">
        <v>-1.6767000000000001</v>
      </c>
      <c r="L94">
        <v>6.7407500000000002</v>
      </c>
      <c r="M94" s="93">
        <v>-3.5873300000000001</v>
      </c>
      <c r="O94" s="92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0.10538</v>
      </c>
      <c r="Y94">
        <v>0.33473000000000003</v>
      </c>
      <c r="Z94" s="93">
        <v>0.11138000000000001</v>
      </c>
    </row>
    <row r="95" spans="2:30">
      <c r="B95" s="94">
        <v>-7.6300000000000007E-2</v>
      </c>
      <c r="C95" s="95">
        <v>-1.6240000000000001E-2</v>
      </c>
      <c r="D95" s="95">
        <v>1.686E-2</v>
      </c>
      <c r="E95" s="95">
        <v>1.788E-2</v>
      </c>
      <c r="F95" s="95">
        <v>-9.6670000000000006E-2</v>
      </c>
      <c r="G95" s="95">
        <v>1.4999999999999999E-2</v>
      </c>
      <c r="H95" s="94">
        <v>0.11215</v>
      </c>
      <c r="I95" s="95">
        <v>-7.3999999999999996E-2</v>
      </c>
      <c r="J95" s="95">
        <v>2.2499999999999998E-3</v>
      </c>
      <c r="K95" s="95">
        <v>1.5911999999999999</v>
      </c>
      <c r="L95" s="95">
        <v>-3.5873300000000001</v>
      </c>
      <c r="M95" s="96">
        <v>7.6307600000000004</v>
      </c>
      <c r="O95" s="94">
        <v>0</v>
      </c>
      <c r="P95" s="95">
        <v>0</v>
      </c>
      <c r="Q95" s="95">
        <v>0</v>
      </c>
      <c r="R95" s="95">
        <v>0</v>
      </c>
      <c r="S95" s="95">
        <v>0</v>
      </c>
      <c r="T95" s="95">
        <v>0</v>
      </c>
      <c r="U95" s="95">
        <v>0</v>
      </c>
      <c r="V95" s="95">
        <v>0</v>
      </c>
      <c r="W95" s="95">
        <v>0</v>
      </c>
      <c r="X95" s="95">
        <v>7.3029999999999998E-2</v>
      </c>
      <c r="Y95" s="95">
        <v>0.11138000000000001</v>
      </c>
      <c r="Z95" s="96">
        <v>0.30070000000000002</v>
      </c>
    </row>
    <row r="98" spans="2:33" ht="19">
      <c r="B98" s="2"/>
      <c r="C98" s="2" t="s">
        <v>82</v>
      </c>
      <c r="D98" s="2">
        <v>3</v>
      </c>
      <c r="E98" s="2" t="s">
        <v>83</v>
      </c>
      <c r="F98" s="2">
        <v>4</v>
      </c>
      <c r="G98" s="2" t="s">
        <v>84</v>
      </c>
      <c r="H98" s="2">
        <v>7</v>
      </c>
      <c r="I98" s="2" t="s">
        <v>85</v>
      </c>
      <c r="J98" s="2">
        <v>10</v>
      </c>
      <c r="K98" s="2" t="s">
        <v>86</v>
      </c>
      <c r="L98" s="2">
        <v>12</v>
      </c>
      <c r="M98" s="2" t="s">
        <v>87</v>
      </c>
      <c r="N98" s="2">
        <v>13</v>
      </c>
      <c r="O98" s="2" t="s">
        <v>80</v>
      </c>
      <c r="P98" s="2">
        <v>14</v>
      </c>
      <c r="Q98" s="2" t="s">
        <v>88</v>
      </c>
      <c r="R98" s="2">
        <v>16</v>
      </c>
      <c r="S98" s="2" t="s">
        <v>89</v>
      </c>
      <c r="T98" s="2">
        <v>17</v>
      </c>
      <c r="U98" s="2" t="s">
        <v>90</v>
      </c>
      <c r="V98" s="2">
        <v>22</v>
      </c>
      <c r="W98" s="2" t="s">
        <v>81</v>
      </c>
      <c r="X98" s="2">
        <v>23</v>
      </c>
      <c r="Y98" s="2" t="s">
        <v>91</v>
      </c>
      <c r="Z98" s="2">
        <v>26</v>
      </c>
    </row>
    <row r="99" spans="2:33" ht="19">
      <c r="B99" s="2" t="s">
        <v>82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63" t="s">
        <v>81</v>
      </c>
      <c r="O99" s="29"/>
      <c r="P99" s="2"/>
      <c r="Q99" s="2"/>
      <c r="R99" s="2"/>
      <c r="S99" s="2"/>
      <c r="T99" s="2"/>
      <c r="U99" s="2"/>
      <c r="V99" s="2"/>
      <c r="W99" s="2"/>
      <c r="X99" s="2"/>
      <c r="Y99" s="2"/>
      <c r="Z99" s="75"/>
      <c r="AB99" s="47" t="s">
        <v>92</v>
      </c>
      <c r="AC99" s="14" t="s">
        <v>92</v>
      </c>
      <c r="AD99" s="14"/>
      <c r="AE99" s="14"/>
      <c r="AF99" s="14"/>
      <c r="AG99" s="14"/>
    </row>
    <row r="100" spans="2:33" ht="19">
      <c r="B100" s="2">
        <v>3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0">
        <v>23</v>
      </c>
      <c r="O100" s="3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75"/>
      <c r="AB100" s="81">
        <v>1</v>
      </c>
      <c r="AC100" s="82">
        <v>0</v>
      </c>
      <c r="AD100" s="82">
        <v>0</v>
      </c>
      <c r="AE100" s="82">
        <v>0</v>
      </c>
      <c r="AF100" s="82">
        <v>0</v>
      </c>
      <c r="AG100" s="83">
        <v>0</v>
      </c>
    </row>
    <row r="101" spans="2:33" ht="30">
      <c r="B101" s="2" t="s">
        <v>83</v>
      </c>
      <c r="C101" s="2"/>
      <c r="D101" s="2"/>
      <c r="E101" s="45" t="s">
        <v>93</v>
      </c>
      <c r="F101" s="14"/>
      <c r="G101" s="46">
        <v>13</v>
      </c>
      <c r="H101" s="46">
        <v>14</v>
      </c>
      <c r="I101" s="46">
        <v>16</v>
      </c>
      <c r="J101" s="46">
        <v>22</v>
      </c>
      <c r="K101" s="46">
        <v>23</v>
      </c>
      <c r="L101" s="2"/>
      <c r="M101" s="2"/>
      <c r="N101" s="64" t="s">
        <v>81</v>
      </c>
      <c r="O101" s="64">
        <v>23</v>
      </c>
      <c r="P101" s="2"/>
      <c r="Q101" s="2"/>
      <c r="R101" s="47"/>
      <c r="S101" s="48" t="s">
        <v>54</v>
      </c>
      <c r="T101" s="2"/>
      <c r="U101" s="2" t="s">
        <v>94</v>
      </c>
      <c r="V101" s="2"/>
      <c r="W101" s="2"/>
      <c r="X101" s="2"/>
      <c r="Y101" s="2"/>
      <c r="Z101" s="75"/>
      <c r="AB101" s="84">
        <v>0</v>
      </c>
      <c r="AC101" s="14">
        <v>-1</v>
      </c>
      <c r="AD101" s="14">
        <v>0</v>
      </c>
      <c r="AE101" s="14">
        <v>0</v>
      </c>
      <c r="AF101" s="14">
        <v>0</v>
      </c>
      <c r="AG101" s="85">
        <v>0</v>
      </c>
    </row>
    <row r="102" spans="2:33" ht="30">
      <c r="B102" s="2">
        <v>4</v>
      </c>
      <c r="C102" s="2"/>
      <c r="D102" s="2"/>
      <c r="E102" s="14"/>
      <c r="F102" s="14"/>
      <c r="G102" s="46" t="s">
        <v>80</v>
      </c>
      <c r="H102" s="46" t="s">
        <v>81</v>
      </c>
      <c r="I102" s="46"/>
      <c r="J102" s="46"/>
      <c r="K102" s="46"/>
      <c r="L102" s="2"/>
      <c r="M102" s="2"/>
      <c r="N102" s="20">
        <v>22</v>
      </c>
      <c r="O102" s="20" t="s">
        <v>81</v>
      </c>
      <c r="P102" s="2"/>
      <c r="Q102" s="2"/>
      <c r="R102" s="49"/>
      <c r="S102" s="48" t="s">
        <v>95</v>
      </c>
      <c r="T102" s="2"/>
      <c r="U102" s="2" t="s">
        <v>96</v>
      </c>
      <c r="V102" s="2"/>
      <c r="W102" s="2"/>
      <c r="X102" s="2"/>
      <c r="Y102" s="2"/>
      <c r="Z102" s="75"/>
      <c r="AB102" s="84">
        <v>0</v>
      </c>
      <c r="AC102" s="14">
        <v>0</v>
      </c>
      <c r="AD102" s="14">
        <v>1</v>
      </c>
      <c r="AE102" s="14">
        <v>0</v>
      </c>
      <c r="AF102" s="14">
        <v>0</v>
      </c>
      <c r="AG102" s="85">
        <v>0</v>
      </c>
    </row>
    <row r="103" spans="2:33" ht="30">
      <c r="B103" s="2" t="s">
        <v>84</v>
      </c>
      <c r="C103" s="2"/>
      <c r="D103" s="2"/>
      <c r="E103" s="2"/>
      <c r="F103" s="2" t="s">
        <v>97</v>
      </c>
      <c r="G103" s="113" t="s">
        <v>98</v>
      </c>
      <c r="H103" s="113"/>
      <c r="I103" s="113"/>
      <c r="J103" s="2"/>
      <c r="K103" s="2"/>
      <c r="L103" s="2"/>
      <c r="M103" s="2"/>
      <c r="N103" s="32"/>
      <c r="O103" s="64">
        <v>22</v>
      </c>
      <c r="P103" s="2"/>
      <c r="Q103" s="2"/>
      <c r="R103" s="50"/>
      <c r="S103" s="48" t="s">
        <v>99</v>
      </c>
      <c r="T103" s="2"/>
      <c r="U103" s="2" t="s">
        <v>100</v>
      </c>
      <c r="V103" s="2"/>
      <c r="W103" s="2"/>
      <c r="X103" s="2"/>
      <c r="Y103" s="2"/>
      <c r="Z103" s="75"/>
      <c r="AB103" s="84">
        <v>0</v>
      </c>
      <c r="AC103" s="14">
        <v>0</v>
      </c>
      <c r="AD103" s="14">
        <v>0</v>
      </c>
      <c r="AE103" s="14">
        <v>-1</v>
      </c>
      <c r="AF103" s="14">
        <v>0</v>
      </c>
      <c r="AG103" s="85">
        <v>0</v>
      </c>
    </row>
    <row r="104" spans="2:33" ht="30">
      <c r="B104" s="2">
        <v>7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32"/>
      <c r="O104" s="65" t="s">
        <v>81</v>
      </c>
      <c r="P104" s="2"/>
      <c r="Q104" s="2"/>
      <c r="R104" s="51"/>
      <c r="S104" s="48" t="s">
        <v>101</v>
      </c>
      <c r="T104" s="2"/>
      <c r="U104" s="2" t="s">
        <v>102</v>
      </c>
      <c r="V104" s="2"/>
      <c r="W104" s="2"/>
      <c r="X104" s="2"/>
      <c r="Y104" s="2"/>
      <c r="Z104" s="75"/>
      <c r="AB104" s="84">
        <v>0</v>
      </c>
      <c r="AC104" s="14">
        <v>0</v>
      </c>
      <c r="AD104" s="14">
        <v>0</v>
      </c>
      <c r="AE104" s="14">
        <v>0</v>
      </c>
      <c r="AF104" s="14">
        <v>1</v>
      </c>
      <c r="AG104" s="85">
        <v>0</v>
      </c>
    </row>
    <row r="105" spans="2:33" ht="26">
      <c r="B105" s="2" t="s">
        <v>85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66" t="s">
        <v>80</v>
      </c>
      <c r="O105" s="31"/>
      <c r="P105" s="2"/>
      <c r="Q105" s="2"/>
      <c r="R105" s="52"/>
      <c r="S105" s="53" t="s">
        <v>103</v>
      </c>
      <c r="T105" s="2"/>
      <c r="U105" s="2"/>
      <c r="V105" s="2"/>
      <c r="W105" s="2"/>
      <c r="X105" s="2"/>
      <c r="Y105" s="2"/>
      <c r="Z105" s="75"/>
      <c r="AB105" s="73">
        <v>0</v>
      </c>
      <c r="AC105" s="86">
        <v>0</v>
      </c>
      <c r="AD105" s="86">
        <v>0</v>
      </c>
      <c r="AE105" s="86">
        <v>0</v>
      </c>
      <c r="AF105" s="86">
        <v>0</v>
      </c>
      <c r="AG105" s="87">
        <v>-1</v>
      </c>
    </row>
    <row r="106" spans="2:33" ht="26">
      <c r="B106" s="2">
        <v>10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0">
        <v>16</v>
      </c>
      <c r="O106" s="31"/>
      <c r="P106" s="2"/>
      <c r="Q106" s="2"/>
      <c r="R106" s="54"/>
      <c r="S106" s="53" t="s">
        <v>104</v>
      </c>
      <c r="T106" s="2"/>
      <c r="U106" s="2"/>
      <c r="V106" s="2"/>
      <c r="W106" s="2"/>
      <c r="X106" s="2"/>
      <c r="Y106" s="2"/>
      <c r="Z106" s="75"/>
      <c r="AB106" s="14"/>
      <c r="AC106" s="14"/>
      <c r="AD106" s="14"/>
      <c r="AE106" s="14"/>
      <c r="AF106" s="14"/>
      <c r="AG106" s="14"/>
    </row>
    <row r="107" spans="2:33" ht="27" thickBot="1">
      <c r="B107" s="2" t="s">
        <v>86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67" t="s">
        <v>80</v>
      </c>
      <c r="O107" s="68">
        <v>16</v>
      </c>
      <c r="P107" s="2"/>
      <c r="Q107" s="2"/>
      <c r="R107" s="55"/>
      <c r="S107" s="53" t="s">
        <v>105</v>
      </c>
      <c r="T107" s="2"/>
      <c r="U107" s="2"/>
      <c r="V107" s="2"/>
      <c r="W107" s="2"/>
      <c r="X107" s="2"/>
      <c r="Y107" s="2"/>
      <c r="Z107" s="75"/>
      <c r="AB107" s="49"/>
      <c r="AC107" s="14" t="s">
        <v>106</v>
      </c>
      <c r="AD107" s="14"/>
      <c r="AE107" s="14"/>
      <c r="AF107" s="14"/>
      <c r="AG107" s="14"/>
    </row>
    <row r="108" spans="2:33" ht="19">
      <c r="B108" s="2">
        <v>12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0">
        <v>14</v>
      </c>
      <c r="O108" s="31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75"/>
      <c r="AB108" s="81">
        <v>-1</v>
      </c>
      <c r="AC108" s="82">
        <v>0</v>
      </c>
      <c r="AD108" s="82">
        <v>0</v>
      </c>
      <c r="AE108" s="82">
        <v>0</v>
      </c>
      <c r="AF108" s="82">
        <v>0</v>
      </c>
      <c r="AG108" s="83">
        <v>0</v>
      </c>
    </row>
    <row r="109" spans="2:33" ht="20" thickBot="1">
      <c r="B109" s="2" t="s">
        <v>87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64" t="s">
        <v>80</v>
      </c>
      <c r="O109" s="64">
        <v>14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75"/>
      <c r="AB109" s="84">
        <v>0</v>
      </c>
      <c r="AC109" s="14">
        <v>1</v>
      </c>
      <c r="AD109" s="14">
        <v>0</v>
      </c>
      <c r="AE109" s="14">
        <v>0</v>
      </c>
      <c r="AF109" s="14">
        <v>0</v>
      </c>
      <c r="AG109" s="85">
        <v>0</v>
      </c>
    </row>
    <row r="110" spans="2:33" ht="20" thickBot="1">
      <c r="B110" s="2">
        <v>13</v>
      </c>
      <c r="C110" s="42" t="s">
        <v>81</v>
      </c>
      <c r="D110" s="10">
        <v>23</v>
      </c>
      <c r="E110" s="58" t="s">
        <v>81</v>
      </c>
      <c r="F110" s="10">
        <v>22</v>
      </c>
      <c r="G110" s="5"/>
      <c r="H110" s="5"/>
      <c r="I110" s="59" t="s">
        <v>80</v>
      </c>
      <c r="J110" s="10">
        <v>16</v>
      </c>
      <c r="K110" s="60" t="s">
        <v>80</v>
      </c>
      <c r="L110" s="10">
        <v>14</v>
      </c>
      <c r="M110" s="58" t="s">
        <v>80</v>
      </c>
      <c r="N110" s="22">
        <v>13</v>
      </c>
      <c r="O110" s="22" t="s">
        <v>80</v>
      </c>
      <c r="P110" s="23">
        <v>14</v>
      </c>
      <c r="Q110" s="5"/>
      <c r="R110" s="23">
        <v>16</v>
      </c>
      <c r="S110" s="5"/>
      <c r="T110" s="5"/>
      <c r="U110" s="60" t="s">
        <v>81</v>
      </c>
      <c r="V110" s="23">
        <v>22</v>
      </c>
      <c r="W110" s="23" t="s">
        <v>81</v>
      </c>
      <c r="X110" s="23">
        <v>23</v>
      </c>
      <c r="Y110" s="5"/>
      <c r="Z110" s="76"/>
      <c r="AB110" s="84">
        <v>0</v>
      </c>
      <c r="AC110" s="14">
        <v>0</v>
      </c>
      <c r="AD110" s="14">
        <v>-1</v>
      </c>
      <c r="AE110" s="14">
        <v>0</v>
      </c>
      <c r="AF110" s="14">
        <v>0</v>
      </c>
      <c r="AG110" s="85">
        <v>0</v>
      </c>
    </row>
    <row r="111" spans="2:33" ht="20" thickBot="1">
      <c r="B111" s="2" t="s">
        <v>80</v>
      </c>
      <c r="C111" s="7"/>
      <c r="D111" s="8"/>
      <c r="E111" s="58">
        <v>23</v>
      </c>
      <c r="F111" s="10" t="s">
        <v>81</v>
      </c>
      <c r="G111" s="58">
        <v>22</v>
      </c>
      <c r="H111" s="61" t="s">
        <v>81</v>
      </c>
      <c r="I111" s="8"/>
      <c r="J111" s="8"/>
      <c r="K111" s="62">
        <v>16</v>
      </c>
      <c r="L111" s="8"/>
      <c r="M111" s="58">
        <v>14</v>
      </c>
      <c r="N111" s="69" t="s">
        <v>80</v>
      </c>
      <c r="O111" s="70">
        <v>13</v>
      </c>
      <c r="P111" s="62" t="s">
        <v>80</v>
      </c>
      <c r="Q111" s="62">
        <v>14</v>
      </c>
      <c r="R111" s="61" t="s">
        <v>80</v>
      </c>
      <c r="S111" s="58">
        <v>16</v>
      </c>
      <c r="T111" s="79" t="s">
        <v>80</v>
      </c>
      <c r="U111" s="8"/>
      <c r="V111" s="8"/>
      <c r="W111" s="62">
        <v>22</v>
      </c>
      <c r="X111" s="62" t="s">
        <v>81</v>
      </c>
      <c r="Y111" s="62">
        <v>23</v>
      </c>
      <c r="Z111" s="80" t="s">
        <v>81</v>
      </c>
      <c r="AB111" s="84">
        <v>0</v>
      </c>
      <c r="AC111" s="14">
        <v>0</v>
      </c>
      <c r="AD111" s="14">
        <v>0</v>
      </c>
      <c r="AE111" s="14">
        <v>-1</v>
      </c>
      <c r="AF111" s="14">
        <v>0</v>
      </c>
      <c r="AG111" s="85">
        <v>0</v>
      </c>
    </row>
    <row r="112" spans="2:33" ht="19">
      <c r="B112" s="2">
        <v>14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4">
        <v>14</v>
      </c>
      <c r="O112" s="68" t="s">
        <v>80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75"/>
      <c r="AB112" s="84">
        <v>0</v>
      </c>
      <c r="AC112" s="14">
        <v>0</v>
      </c>
      <c r="AD112" s="14">
        <v>0</v>
      </c>
      <c r="AE112" s="14">
        <v>0</v>
      </c>
      <c r="AF112" s="14">
        <v>1</v>
      </c>
      <c r="AG112" s="85">
        <v>0</v>
      </c>
    </row>
    <row r="113" spans="1:78" ht="19">
      <c r="B113" s="2" t="s">
        <v>88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32"/>
      <c r="O113" s="68">
        <v>14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75"/>
      <c r="AB113" s="73">
        <v>0</v>
      </c>
      <c r="AC113" s="86">
        <v>0</v>
      </c>
      <c r="AD113" s="86">
        <v>0</v>
      </c>
      <c r="AE113" s="86">
        <v>0</v>
      </c>
      <c r="AF113" s="86">
        <v>0</v>
      </c>
      <c r="AG113" s="87">
        <v>-1</v>
      </c>
    </row>
    <row r="114" spans="1:78" ht="19">
      <c r="B114" s="2">
        <v>16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4">
        <v>16</v>
      </c>
      <c r="O114" s="65" t="s">
        <v>80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75"/>
      <c r="AB114" s="14"/>
      <c r="AC114" s="14"/>
      <c r="AD114" s="14"/>
      <c r="AE114" s="14"/>
      <c r="AF114" s="14"/>
      <c r="AG114" s="14"/>
    </row>
    <row r="115" spans="1:78" ht="19">
      <c r="B115" s="2" t="s">
        <v>89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32"/>
      <c r="O115" s="64">
        <v>16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75"/>
      <c r="AB115" s="100"/>
      <c r="AC115" s="14" t="s">
        <v>107</v>
      </c>
      <c r="AD115" s="14"/>
      <c r="AE115" s="14"/>
      <c r="AF115" s="14"/>
      <c r="AG115" s="14"/>
    </row>
    <row r="116" spans="1:78" ht="19">
      <c r="B116" s="2">
        <v>17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32"/>
      <c r="O116" s="71" t="s">
        <v>80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75"/>
      <c r="AB116" s="81">
        <v>-1</v>
      </c>
      <c r="AC116" s="82">
        <v>0</v>
      </c>
      <c r="AD116" s="82">
        <v>0</v>
      </c>
      <c r="AE116" s="82">
        <v>0</v>
      </c>
      <c r="AF116" s="82">
        <v>0</v>
      </c>
      <c r="AG116" s="83">
        <v>0</v>
      </c>
    </row>
    <row r="117" spans="1:78" ht="19">
      <c r="B117" s="2" t="s">
        <v>90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67" t="s">
        <v>81</v>
      </c>
      <c r="O117" s="31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75"/>
      <c r="AB117" s="84">
        <v>0</v>
      </c>
      <c r="AC117" s="14">
        <v>-1</v>
      </c>
      <c r="AD117" s="14">
        <v>0</v>
      </c>
      <c r="AE117" s="14">
        <v>0</v>
      </c>
      <c r="AF117" s="14">
        <v>0</v>
      </c>
      <c r="AG117" s="85">
        <v>0</v>
      </c>
    </row>
    <row r="118" spans="1:78" ht="19">
      <c r="B118" s="2">
        <v>22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4">
        <v>22</v>
      </c>
      <c r="O118" s="31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75"/>
      <c r="AB118" s="84">
        <v>0</v>
      </c>
      <c r="AC118" s="14">
        <v>0</v>
      </c>
      <c r="AD118" s="14">
        <v>-1</v>
      </c>
      <c r="AE118" s="14">
        <v>0</v>
      </c>
      <c r="AF118" s="14">
        <v>0</v>
      </c>
      <c r="AG118" s="85">
        <v>0</v>
      </c>
    </row>
    <row r="119" spans="1:78" ht="19">
      <c r="B119" s="2" t="s">
        <v>81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4" t="s">
        <v>81</v>
      </c>
      <c r="O119" s="68">
        <v>22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75"/>
      <c r="AB119" s="84">
        <v>0</v>
      </c>
      <c r="AC119" s="14">
        <v>0</v>
      </c>
      <c r="AD119" s="14">
        <v>0</v>
      </c>
      <c r="AE119" s="14">
        <v>1</v>
      </c>
      <c r="AF119" s="14">
        <v>0</v>
      </c>
      <c r="AG119" s="85">
        <v>0</v>
      </c>
    </row>
    <row r="120" spans="1:78" ht="19">
      <c r="B120" s="2">
        <v>23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4">
        <v>23</v>
      </c>
      <c r="O120" s="68" t="s">
        <v>81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75"/>
      <c r="AB120" s="84">
        <v>0</v>
      </c>
      <c r="AC120" s="14">
        <v>0</v>
      </c>
      <c r="AD120" s="14">
        <v>0</v>
      </c>
      <c r="AE120" s="14">
        <v>0</v>
      </c>
      <c r="AF120" s="14">
        <v>1</v>
      </c>
      <c r="AG120" s="85">
        <v>0</v>
      </c>
    </row>
    <row r="121" spans="1:78" ht="19">
      <c r="B121" s="2" t="s">
        <v>91</v>
      </c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72"/>
      <c r="O121" s="68">
        <v>23</v>
      </c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B121" s="73">
        <v>0</v>
      </c>
      <c r="AC121" s="86">
        <v>0</v>
      </c>
      <c r="AD121" s="86">
        <v>0</v>
      </c>
      <c r="AE121" s="86">
        <v>0</v>
      </c>
      <c r="AF121" s="86">
        <v>0</v>
      </c>
      <c r="AG121" s="87">
        <v>1</v>
      </c>
    </row>
    <row r="122" spans="1:78" ht="19">
      <c r="B122" s="2">
        <v>26</v>
      </c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73"/>
      <c r="O122" s="74" t="s">
        <v>81</v>
      </c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5" spans="1:78">
      <c r="A125" t="s">
        <v>108</v>
      </c>
    </row>
    <row r="126" spans="1:78" ht="19">
      <c r="C126" s="22">
        <v>13</v>
      </c>
      <c r="D126" s="22" t="s">
        <v>80</v>
      </c>
    </row>
    <row r="127" spans="1:78" ht="20" thickBot="1">
      <c r="B127">
        <v>13</v>
      </c>
      <c r="C127" s="69" t="s">
        <v>80</v>
      </c>
      <c r="D127" s="70">
        <v>13</v>
      </c>
      <c r="O127" t="s">
        <v>25</v>
      </c>
      <c r="AB127" t="s">
        <v>77</v>
      </c>
      <c r="AO127" t="s">
        <v>25</v>
      </c>
      <c r="AP127" t="s">
        <v>109</v>
      </c>
      <c r="AQ127" s="88" t="s">
        <v>128</v>
      </c>
      <c r="BB127" s="88" t="s">
        <v>127</v>
      </c>
      <c r="BC127" s="88" t="s">
        <v>129</v>
      </c>
      <c r="BM127" s="88" t="s">
        <v>127</v>
      </c>
      <c r="BN127" s="88" t="s">
        <v>130</v>
      </c>
      <c r="BZ127" s="88" t="s">
        <v>131</v>
      </c>
    </row>
    <row r="128" spans="1:78">
      <c r="B128" s="89">
        <v>4.6738200000000001</v>
      </c>
      <c r="C128" s="90">
        <v>1.5603499999999999</v>
      </c>
      <c r="D128" s="90">
        <v>-0.83435000000000004</v>
      </c>
      <c r="E128" s="90">
        <v>0.21859000000000001</v>
      </c>
      <c r="F128" s="90">
        <v>0.70735999999999999</v>
      </c>
      <c r="G128" s="91">
        <v>0.57335999999999998</v>
      </c>
      <c r="H128" s="90">
        <v>-0.67925000000000002</v>
      </c>
      <c r="I128" s="90">
        <v>9.8150000000000001E-2</v>
      </c>
      <c r="J128" s="90">
        <v>0.68738999999999995</v>
      </c>
      <c r="K128" s="90">
        <v>-0.34534999999999999</v>
      </c>
      <c r="L128" s="90">
        <v>1.0501400000000001</v>
      </c>
      <c r="M128" s="91">
        <v>-0.44252000000000002</v>
      </c>
      <c r="O128" s="98">
        <f t="array" ref="O128:Z130">TRANSPOSE(AO128:AQ139)</f>
        <v>1.03762</v>
      </c>
      <c r="P128" s="99">
        <v>1.5330199999999998</v>
      </c>
      <c r="Q128" s="99">
        <v>1.4843200000000001</v>
      </c>
      <c r="R128" s="99">
        <v>1.2099999999999889E-3</v>
      </c>
      <c r="S128" s="99">
        <v>-9.3999999999999639E-4</v>
      </c>
      <c r="T128" s="99">
        <v>-1.5799999999999703E-3</v>
      </c>
      <c r="U128" s="99">
        <v>2.5793500000000007</v>
      </c>
      <c r="V128" s="99">
        <v>0.22960999999999998</v>
      </c>
      <c r="W128" s="99">
        <v>-2.0269900000000001</v>
      </c>
      <c r="X128" s="99">
        <v>-0.34534999999999999</v>
      </c>
      <c r="Y128" s="99">
        <v>1.0501400000000001</v>
      </c>
      <c r="Z128" s="101">
        <v>-0.44252000000000002</v>
      </c>
      <c r="AB128" s="89">
        <v>0.28671999999999997</v>
      </c>
      <c r="AC128" s="90">
        <v>0</v>
      </c>
      <c r="AD128" s="90">
        <v>0</v>
      </c>
      <c r="AE128" s="90">
        <v>0</v>
      </c>
      <c r="AF128" s="90">
        <v>0</v>
      </c>
      <c r="AG128" s="90">
        <v>0</v>
      </c>
      <c r="AH128" s="90">
        <v>0</v>
      </c>
      <c r="AI128" s="90">
        <v>0</v>
      </c>
      <c r="AJ128" s="90">
        <v>0</v>
      </c>
      <c r="AK128" s="90">
        <v>0</v>
      </c>
      <c r="AL128" s="90">
        <v>0</v>
      </c>
      <c r="AM128" s="91">
        <v>0</v>
      </c>
      <c r="AO128" s="89">
        <f t="array" ref="AO128:AQ139">(-1*(B142:D153+O142:Q153+B156:D167+O156:Q167+B170:D181+O170:Q181+B184:D195+O184:Q195+B198:D209+O198:Q209+B212:D223+O212:Q223+B226:D237+O226:Q237))</f>
        <v>1.03762</v>
      </c>
      <c r="AP128" s="90">
        <v>1.5330199999999998</v>
      </c>
      <c r="AQ128" s="91">
        <v>1.4843200000000001</v>
      </c>
      <c r="AR128" s="89">
        <f t="array" ref="AR128:AZ130">-1*(E142:M144+R142:Z144+E156:M158+R156:Z158+E170:M172+R170:Z172+E184:M186+R184:Z186+E198:M200+R198:Z200+E212:M214+R212:Z214+E226:M228+R226:Z228)</f>
        <v>1.2099999999999889E-3</v>
      </c>
      <c r="AS128" s="90">
        <v>-9.3999999999999639E-4</v>
      </c>
      <c r="AT128" s="90">
        <v>-1.5799999999999703E-3</v>
      </c>
      <c r="AU128" s="90">
        <v>2.5793500000000007</v>
      </c>
      <c r="AV128" s="90">
        <v>0.22960999999999998</v>
      </c>
      <c r="AW128" s="90">
        <v>-2.0269900000000001</v>
      </c>
      <c r="AX128" s="90">
        <v>-0.34534999999999999</v>
      </c>
      <c r="AY128" s="90">
        <v>1.0501400000000001</v>
      </c>
      <c r="AZ128" s="91">
        <v>-0.44252000000000002</v>
      </c>
      <c r="BB128" s="89">
        <v>4.2962199999999999</v>
      </c>
      <c r="BC128" s="90">
        <v>1.6644800000000002</v>
      </c>
      <c r="BD128" s="91">
        <v>-1.2300599999999995</v>
      </c>
      <c r="BE128" s="89">
        <v>1.2100000000000374E-3</v>
      </c>
      <c r="BF128" s="90">
        <v>-9.3999999999994088E-4</v>
      </c>
      <c r="BG128" s="91">
        <v>-1.5800000000000258E-3</v>
      </c>
      <c r="BM128" s="89">
        <v>4.2962199999999999</v>
      </c>
      <c r="BN128" s="90">
        <v>1.6644800000000002</v>
      </c>
      <c r="BO128" s="91">
        <v>-1.2300599999999995</v>
      </c>
      <c r="BP128" s="89">
        <v>1.2100000000000374E-3</v>
      </c>
      <c r="BQ128" s="90">
        <v>-9.3999999999994088E-4</v>
      </c>
      <c r="BR128" s="91">
        <v>-1.5800000000000258E-3</v>
      </c>
    </row>
    <row r="129" spans="2:76">
      <c r="B129" s="92">
        <v>1.5603499999999999</v>
      </c>
      <c r="C129">
        <v>3.8420299999999998</v>
      </c>
      <c r="D129">
        <v>-0.12367</v>
      </c>
      <c r="E129">
        <v>-3.8359999999999998E-2</v>
      </c>
      <c r="F129">
        <v>0.23033999999999999</v>
      </c>
      <c r="G129" s="93">
        <v>8.0979999999999996E-2</v>
      </c>
      <c r="H129">
        <v>0.15590999999999999</v>
      </c>
      <c r="I129">
        <v>-0.13458000000000001</v>
      </c>
      <c r="J129">
        <v>-0.106</v>
      </c>
      <c r="K129">
        <v>-0.24263999999999999</v>
      </c>
      <c r="L129">
        <v>-0.13458000000000001</v>
      </c>
      <c r="M129" s="93">
        <v>-7.349E-2</v>
      </c>
      <c r="O129" s="102">
        <v>1.5330199999999998</v>
      </c>
      <c r="P129">
        <v>2.5030600000000005</v>
      </c>
      <c r="Q129">
        <v>0.98365000000000002</v>
      </c>
      <c r="R129">
        <v>2.2400000000000198E-3</v>
      </c>
      <c r="S129">
        <v>-1.3400000000000079E-3</v>
      </c>
      <c r="T129">
        <v>-2.0899999999998142E-3</v>
      </c>
      <c r="U129">
        <v>2.445E-2</v>
      </c>
      <c r="V129">
        <v>0.61890000000000001</v>
      </c>
      <c r="W129">
        <v>-1.9280000000000002E-2</v>
      </c>
      <c r="X129">
        <v>-0.24263999999999997</v>
      </c>
      <c r="Y129">
        <v>-0.13458000000000001</v>
      </c>
      <c r="Z129" s="105">
        <v>-7.3490000000000014E-2</v>
      </c>
      <c r="AB129" s="92">
        <v>0</v>
      </c>
      <c r="AC129">
        <v>0.28671999999999997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93">
        <v>0</v>
      </c>
      <c r="AO129" s="92">
        <v>1.5330199999999998</v>
      </c>
      <c r="AP129">
        <v>2.5030600000000005</v>
      </c>
      <c r="AQ129" s="93">
        <v>0.98365000000000002</v>
      </c>
      <c r="AR129" s="92">
        <v>2.2400000000000198E-3</v>
      </c>
      <c r="AS129">
        <v>-1.3400000000000079E-3</v>
      </c>
      <c r="AT129">
        <v>-2.0899999999998142E-3</v>
      </c>
      <c r="AU129">
        <v>2.445E-2</v>
      </c>
      <c r="AV129">
        <v>0.61890000000000001</v>
      </c>
      <c r="AW129">
        <v>-1.9280000000000002E-2</v>
      </c>
      <c r="AX129">
        <v>-0.24263999999999997</v>
      </c>
      <c r="AY129">
        <v>-0.13458000000000001</v>
      </c>
      <c r="AZ129" s="93">
        <v>-7.3490000000000014E-2</v>
      </c>
      <c r="BB129" s="92">
        <v>1.4015599999999999</v>
      </c>
      <c r="BC129" s="114">
        <v>3.2565399999999998</v>
      </c>
      <c r="BD129" s="93">
        <v>1.0703700000000005</v>
      </c>
      <c r="BE129" s="92">
        <v>2.239999999999992E-3</v>
      </c>
      <c r="BF129" s="114">
        <v>-1.3400000000000287E-3</v>
      </c>
      <c r="BG129" s="93">
        <v>-2.0899999999999218E-3</v>
      </c>
      <c r="BM129" s="92">
        <v>1.4015599999999999</v>
      </c>
      <c r="BN129" s="114">
        <v>3.2565399999999998</v>
      </c>
      <c r="BO129" s="93">
        <v>1.0703700000000005</v>
      </c>
      <c r="BP129" s="92">
        <v>2.239999999999992E-3</v>
      </c>
      <c r="BQ129" s="114">
        <v>-1.3400000000000287E-3</v>
      </c>
      <c r="BR129" s="93">
        <v>-2.0899999999999218E-3</v>
      </c>
    </row>
    <row r="130" spans="2:76" ht="15" thickBot="1">
      <c r="B130" s="92">
        <v>-0.83435000000000004</v>
      </c>
      <c r="C130">
        <v>-0.12367</v>
      </c>
      <c r="D130">
        <v>5.3536400000000004</v>
      </c>
      <c r="E130">
        <v>-0.21565000000000001</v>
      </c>
      <c r="F130">
        <v>-0.52068000000000003</v>
      </c>
      <c r="G130" s="93">
        <v>-0.35843000000000003</v>
      </c>
      <c r="H130">
        <v>0.66496999999999995</v>
      </c>
      <c r="I130">
        <v>-6.8729999999999999E-2</v>
      </c>
      <c r="J130">
        <v>-0.71357999999999999</v>
      </c>
      <c r="K130">
        <v>0.39815</v>
      </c>
      <c r="L130">
        <v>-0.90351000000000004</v>
      </c>
      <c r="M130" s="93">
        <v>0.48969000000000001</v>
      </c>
      <c r="O130" s="103">
        <v>1.4843200000000001</v>
      </c>
      <c r="P130" s="104">
        <v>0.98365000000000002</v>
      </c>
      <c r="Q130" s="104">
        <v>2.1149</v>
      </c>
      <c r="R130" s="104">
        <v>1.6599999999999948E-3</v>
      </c>
      <c r="S130" s="104">
        <v>-3.7000000000000921E-4</v>
      </c>
      <c r="T130" s="104">
        <v>-1.8000000000001348E-4</v>
      </c>
      <c r="U130" s="104">
        <v>-2.04941</v>
      </c>
      <c r="V130" s="104">
        <v>-0.15544999999999998</v>
      </c>
      <c r="W130" s="104">
        <v>2.1657000000000002</v>
      </c>
      <c r="X130" s="104">
        <v>0.39815</v>
      </c>
      <c r="Y130" s="104">
        <v>-0.90351000000000004</v>
      </c>
      <c r="Z130" s="106">
        <v>0.48969000000000001</v>
      </c>
      <c r="AB130" s="92">
        <v>0</v>
      </c>
      <c r="AC130">
        <v>0</v>
      </c>
      <c r="AD130">
        <v>0.28671999999999997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s="93">
        <v>0</v>
      </c>
      <c r="AO130" s="92">
        <v>1.4843200000000001</v>
      </c>
      <c r="AP130">
        <v>0.98365000000000002</v>
      </c>
      <c r="AQ130" s="93">
        <v>2.1149</v>
      </c>
      <c r="AR130" s="94">
        <v>1.6599999999998838E-3</v>
      </c>
      <c r="AS130" s="95">
        <v>-3.7000000000000921E-4</v>
      </c>
      <c r="AT130" s="95">
        <v>-1.8000000000001348E-4</v>
      </c>
      <c r="AU130" s="95">
        <v>-2.04941</v>
      </c>
      <c r="AV130" s="95">
        <v>-0.15544999999999998</v>
      </c>
      <c r="AW130" s="95">
        <v>2.1657000000000002</v>
      </c>
      <c r="AX130" s="95">
        <v>0.39815</v>
      </c>
      <c r="AY130" s="95">
        <v>-0.90351000000000004</v>
      </c>
      <c r="AZ130" s="96">
        <v>0.48969000000000001</v>
      </c>
      <c r="BB130" s="92">
        <v>-1.2300599999999995</v>
      </c>
      <c r="BC130" s="114">
        <v>0.89693000000000023</v>
      </c>
      <c r="BD130" s="93">
        <v>4.9941800000000001</v>
      </c>
      <c r="BE130" s="94">
        <v>1.6599999999999948E-3</v>
      </c>
      <c r="BF130" s="95">
        <v>-3.7000000000009248E-4</v>
      </c>
      <c r="BG130" s="96">
        <v>-1.800000000001245E-4</v>
      </c>
      <c r="BM130" s="92">
        <v>-1.2300599999999995</v>
      </c>
      <c r="BN130" s="114">
        <v>0.89693000000000023</v>
      </c>
      <c r="BO130" s="93">
        <v>4.9941800000000001</v>
      </c>
      <c r="BP130" s="94">
        <v>1.6599999999999948E-3</v>
      </c>
      <c r="BQ130" s="95">
        <v>-3.7000000000009248E-4</v>
      </c>
      <c r="BR130" s="96">
        <v>-1.800000000001245E-4</v>
      </c>
    </row>
    <row r="131" spans="2:76">
      <c r="B131" s="92">
        <v>0.21859000000000001</v>
      </c>
      <c r="C131">
        <v>-3.8359999999999998E-2</v>
      </c>
      <c r="D131">
        <v>-0.21565000000000001</v>
      </c>
      <c r="E131">
        <v>4.36374</v>
      </c>
      <c r="F131">
        <v>1.55202</v>
      </c>
      <c r="G131" s="93">
        <v>1.40042</v>
      </c>
      <c r="H131">
        <v>0.49113000000000001</v>
      </c>
      <c r="I131">
        <v>-2.726E-2</v>
      </c>
      <c r="J131">
        <v>-0.65247999999999995</v>
      </c>
      <c r="K131">
        <v>0.27981</v>
      </c>
      <c r="L131">
        <v>-0.79810000000000003</v>
      </c>
      <c r="M131" s="93">
        <v>0.37295</v>
      </c>
      <c r="O131" s="102">
        <f t="array" ref="O131:Q139">TRANSPOSE(AR128:AZ130)</f>
        <v>1.2099999999999889E-3</v>
      </c>
      <c r="P131">
        <v>2.2400000000000198E-3</v>
      </c>
      <c r="Q131" s="105">
        <v>1.6599999999998838E-3</v>
      </c>
      <c r="R131">
        <v>4.36374</v>
      </c>
      <c r="S131">
        <v>1.55202</v>
      </c>
      <c r="T131" s="93">
        <v>1.40042</v>
      </c>
      <c r="U131">
        <v>0.49113000000000001</v>
      </c>
      <c r="V131">
        <v>-2.726E-2</v>
      </c>
      <c r="W131">
        <v>-0.65247999999999995</v>
      </c>
      <c r="X131">
        <v>0.27981</v>
      </c>
      <c r="Y131">
        <v>-0.79810000000000003</v>
      </c>
      <c r="Z131" s="93">
        <v>0.37295</v>
      </c>
      <c r="AB131" s="92">
        <v>0</v>
      </c>
      <c r="AC131">
        <v>0</v>
      </c>
      <c r="AD131">
        <v>0</v>
      </c>
      <c r="AE131">
        <v>0.35004000000000002</v>
      </c>
      <c r="AF131">
        <v>-0.10911999999999999</v>
      </c>
      <c r="AG131">
        <v>7.2080000000000005E-2</v>
      </c>
      <c r="AH131">
        <v>0</v>
      </c>
      <c r="AI131">
        <v>0</v>
      </c>
      <c r="AJ131">
        <v>0</v>
      </c>
      <c r="AK131">
        <v>0</v>
      </c>
      <c r="AL131">
        <v>0</v>
      </c>
      <c r="AM131" s="93">
        <v>0</v>
      </c>
      <c r="AO131" s="92">
        <v>1.2099999999999889E-3</v>
      </c>
      <c r="AP131">
        <v>2.2400000000000198E-3</v>
      </c>
      <c r="AQ131" s="93">
        <v>1.6599999999999948E-3</v>
      </c>
      <c r="BB131" s="92">
        <v>1.2100000000000513E-3</v>
      </c>
      <c r="BC131" s="114">
        <v>2.2399999999999989E-3</v>
      </c>
      <c r="BD131" s="93">
        <v>1.6599999999999944E-3</v>
      </c>
      <c r="BE131">
        <v>4.9677499999999997</v>
      </c>
      <c r="BF131">
        <v>1.53549</v>
      </c>
      <c r="BG131">
        <v>0.90132000000000001</v>
      </c>
      <c r="BM131" s="92">
        <v>1.2100000000000513E-3</v>
      </c>
      <c r="BN131" s="114">
        <v>2.2399999999999989E-3</v>
      </c>
      <c r="BO131" s="93">
        <v>1.6599999999999944E-3</v>
      </c>
      <c r="BP131">
        <v>4.9677499999999997</v>
      </c>
      <c r="BQ131">
        <v>1.53549</v>
      </c>
      <c r="BR131">
        <v>0.90132000000000001</v>
      </c>
    </row>
    <row r="132" spans="2:76">
      <c r="B132" s="92">
        <v>0.70735999999999999</v>
      </c>
      <c r="C132">
        <v>0.23033999999999999</v>
      </c>
      <c r="D132">
        <v>-0.52068000000000003</v>
      </c>
      <c r="E132">
        <v>1.55202</v>
      </c>
      <c r="F132">
        <v>5.9774200000000004</v>
      </c>
      <c r="G132" s="93">
        <v>3.05837</v>
      </c>
      <c r="H132">
        <v>0.32625999999999999</v>
      </c>
      <c r="I132">
        <v>0.17568</v>
      </c>
      <c r="J132">
        <v>-0.70672999999999997</v>
      </c>
      <c r="K132">
        <v>0.54654999999999998</v>
      </c>
      <c r="L132">
        <v>-0.99951999999999996</v>
      </c>
      <c r="M132" s="93">
        <v>0.22466</v>
      </c>
      <c r="O132" s="102">
        <v>-9.3999999999999639E-4</v>
      </c>
      <c r="P132">
        <v>-1.3400000000000079E-3</v>
      </c>
      <c r="Q132" s="105">
        <v>-3.7000000000000921E-4</v>
      </c>
      <c r="R132">
        <v>1.55202</v>
      </c>
      <c r="S132">
        <v>5.9774200000000004</v>
      </c>
      <c r="T132" s="93">
        <v>3.05837</v>
      </c>
      <c r="U132">
        <v>0.32625999999999999</v>
      </c>
      <c r="V132">
        <v>0.17568</v>
      </c>
      <c r="W132">
        <v>-0.70672999999999997</v>
      </c>
      <c r="X132">
        <v>0.54654999999999998</v>
      </c>
      <c r="Y132">
        <v>-0.99951999999999996</v>
      </c>
      <c r="Z132" s="93">
        <v>0.22466</v>
      </c>
      <c r="AB132" s="92">
        <v>0</v>
      </c>
      <c r="AC132">
        <v>0</v>
      </c>
      <c r="AD132">
        <v>0</v>
      </c>
      <c r="AE132">
        <v>-0.10911999999999999</v>
      </c>
      <c r="AF132">
        <v>0.33411999999999997</v>
      </c>
      <c r="AG132">
        <v>-0.10674</v>
      </c>
      <c r="AH132">
        <v>0</v>
      </c>
      <c r="AI132">
        <v>0</v>
      </c>
      <c r="AJ132">
        <v>0</v>
      </c>
      <c r="AK132">
        <v>0</v>
      </c>
      <c r="AL132">
        <v>0</v>
      </c>
      <c r="AM132" s="93">
        <v>0</v>
      </c>
      <c r="AO132" s="92">
        <v>-9.3999999999999639E-4</v>
      </c>
      <c r="AP132">
        <v>-1.3400000000000079E-3</v>
      </c>
      <c r="AQ132" s="93">
        <v>-3.7000000000000921E-4</v>
      </c>
      <c r="BB132" s="92">
        <v>-9.3999999999994088E-4</v>
      </c>
      <c r="BC132" s="114">
        <v>-1.339999999999994E-3</v>
      </c>
      <c r="BD132" s="93">
        <v>-3.7000000000009291E-4</v>
      </c>
      <c r="BE132">
        <v>1.53549</v>
      </c>
      <c r="BF132">
        <v>6.8489000000000004</v>
      </c>
      <c r="BG132">
        <v>2.1589</v>
      </c>
      <c r="BM132" s="92">
        <v>-9.3999999999994088E-4</v>
      </c>
      <c r="BN132" s="114">
        <v>-1.339999999999994E-3</v>
      </c>
      <c r="BO132" s="93">
        <v>-3.7000000000009291E-4</v>
      </c>
      <c r="BP132">
        <v>1.53549</v>
      </c>
      <c r="BQ132">
        <v>6.8489000000000004</v>
      </c>
      <c r="BR132">
        <v>2.1589</v>
      </c>
    </row>
    <row r="133" spans="2:76" ht="15" thickBot="1">
      <c r="B133" s="94">
        <v>0.57335999999999998</v>
      </c>
      <c r="C133" s="95">
        <v>8.0979999999999996E-2</v>
      </c>
      <c r="D133" s="95">
        <v>-0.35843000000000003</v>
      </c>
      <c r="E133" s="95">
        <v>1.40042</v>
      </c>
      <c r="F133" s="95">
        <v>3.05837</v>
      </c>
      <c r="G133" s="96">
        <v>7.04047</v>
      </c>
      <c r="H133">
        <v>0.77988000000000002</v>
      </c>
      <c r="I133">
        <v>-3.8019999999999998E-2</v>
      </c>
      <c r="J133">
        <v>-0.81167</v>
      </c>
      <c r="K133">
        <v>0.60102</v>
      </c>
      <c r="L133">
        <v>-1.26146</v>
      </c>
      <c r="M133" s="93">
        <v>0.54557</v>
      </c>
      <c r="O133" s="102">
        <v>-1.5799999999999703E-3</v>
      </c>
      <c r="P133">
        <v>-2.0899999999998142E-3</v>
      </c>
      <c r="Q133" s="105">
        <v>-1.8000000000001348E-4</v>
      </c>
      <c r="R133" s="95">
        <v>1.40042</v>
      </c>
      <c r="S133" s="95">
        <v>3.05837</v>
      </c>
      <c r="T133" s="96">
        <v>7.04047</v>
      </c>
      <c r="U133">
        <v>0.77988000000000002</v>
      </c>
      <c r="V133">
        <v>-3.8019999999999998E-2</v>
      </c>
      <c r="W133">
        <v>-0.81167</v>
      </c>
      <c r="X133">
        <v>0.60102</v>
      </c>
      <c r="Y133">
        <v>-1.26146</v>
      </c>
      <c r="Z133" s="93">
        <v>0.54557</v>
      </c>
      <c r="AB133" s="92">
        <v>0</v>
      </c>
      <c r="AC133">
        <v>0</v>
      </c>
      <c r="AD133">
        <v>0</v>
      </c>
      <c r="AE133">
        <v>7.2080000000000005E-2</v>
      </c>
      <c r="AF133">
        <v>-0.10674</v>
      </c>
      <c r="AG133">
        <v>0.29376000000000002</v>
      </c>
      <c r="AH133">
        <v>0</v>
      </c>
      <c r="AI133">
        <v>0</v>
      </c>
      <c r="AJ133">
        <v>0</v>
      </c>
      <c r="AK133">
        <v>0</v>
      </c>
      <c r="AL133">
        <v>0</v>
      </c>
      <c r="AM133" s="93">
        <v>0</v>
      </c>
      <c r="AO133" s="92">
        <v>-1.5799999999999703E-3</v>
      </c>
      <c r="AP133">
        <v>-2.0899999999998142E-3</v>
      </c>
      <c r="AQ133" s="93">
        <v>-1.8000000000001348E-4</v>
      </c>
      <c r="BB133" s="94">
        <v>-1.5800000000000258E-3</v>
      </c>
      <c r="BC133" s="95">
        <v>-2.0899999999999253E-3</v>
      </c>
      <c r="BD133" s="96">
        <v>-1.7999999999995667E-4</v>
      </c>
      <c r="BE133">
        <v>0.90132000000000001</v>
      </c>
      <c r="BF133">
        <v>2.1589</v>
      </c>
      <c r="BG133">
        <v>6.3514099999999996</v>
      </c>
      <c r="BM133" s="94">
        <v>-1.5800000000000258E-3</v>
      </c>
      <c r="BN133" s="95">
        <v>-2.0899999999999253E-3</v>
      </c>
      <c r="BO133" s="96">
        <v>-1.7999999999995667E-4</v>
      </c>
      <c r="BP133">
        <v>0.90132000000000001</v>
      </c>
      <c r="BQ133">
        <v>2.1589</v>
      </c>
      <c r="BR133">
        <v>6.3514099999999996</v>
      </c>
    </row>
    <row r="134" spans="2:76">
      <c r="B134" s="92">
        <v>-0.67925000000000002</v>
      </c>
      <c r="C134">
        <v>0.15590999999999999</v>
      </c>
      <c r="D134">
        <v>0.66496999999999995</v>
      </c>
      <c r="E134">
        <v>0.49113000000000001</v>
      </c>
      <c r="F134">
        <v>0.32625999999999999</v>
      </c>
      <c r="G134">
        <v>0.77988000000000002</v>
      </c>
      <c r="H134" s="89">
        <v>5.3411400000000002</v>
      </c>
      <c r="I134" s="90">
        <v>-1.6787300000000001</v>
      </c>
      <c r="J134" s="90">
        <v>-1.4083399999999999</v>
      </c>
      <c r="K134" s="90">
        <v>0.52851999999999999</v>
      </c>
      <c r="L134" s="90">
        <v>-0.56047000000000002</v>
      </c>
      <c r="M134" s="91">
        <v>2.1780000000000001E-2</v>
      </c>
      <c r="O134" s="102">
        <v>2.5793500000000007</v>
      </c>
      <c r="P134">
        <v>2.445E-2</v>
      </c>
      <c r="Q134" s="105">
        <v>-2.04941</v>
      </c>
      <c r="R134">
        <v>0.49113000000000001</v>
      </c>
      <c r="S134">
        <v>0.32625999999999999</v>
      </c>
      <c r="T134">
        <v>0.77988000000000002</v>
      </c>
      <c r="U134" s="89">
        <v>5.3411400000000002</v>
      </c>
      <c r="V134" s="90">
        <v>-1.6787300000000001</v>
      </c>
      <c r="W134" s="90">
        <v>-1.4083399999999999</v>
      </c>
      <c r="X134" s="90">
        <v>0.52851999999999999</v>
      </c>
      <c r="Y134" s="90">
        <v>-0.56047000000000002</v>
      </c>
      <c r="Z134" s="91">
        <v>2.1780000000000001E-2</v>
      </c>
      <c r="AB134" s="92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0.28671999999999997</v>
      </c>
      <c r="AI134">
        <v>0</v>
      </c>
      <c r="AJ134">
        <v>0</v>
      </c>
      <c r="AK134">
        <v>0</v>
      </c>
      <c r="AL134">
        <v>0</v>
      </c>
      <c r="AM134" s="93">
        <v>0</v>
      </c>
      <c r="AO134" s="92">
        <v>2.5793500000000007</v>
      </c>
      <c r="AP134">
        <v>2.445E-2</v>
      </c>
      <c r="AQ134" s="93">
        <v>-2.04941</v>
      </c>
      <c r="BS134" s="89" cm="1">
        <f t="array" ref="BS134:BX139">MMULT(MMULT(AB100:AG105,BM128:BR133),AB100:AG105)</f>
        <v>4.2962199999999999</v>
      </c>
      <c r="BT134" s="90">
        <v>-1.6644800000000002</v>
      </c>
      <c r="BU134" s="91">
        <v>-1.2300599999999995</v>
      </c>
      <c r="BV134" s="89">
        <v>-1.2100000000000374E-3</v>
      </c>
      <c r="BW134" s="90">
        <v>-9.3999999999994088E-4</v>
      </c>
      <c r="BX134" s="91">
        <v>1.5800000000000258E-3</v>
      </c>
    </row>
    <row r="135" spans="2:76">
      <c r="B135" s="92">
        <v>9.8150000000000001E-2</v>
      </c>
      <c r="C135">
        <v>-0.13458000000000001</v>
      </c>
      <c r="D135">
        <v>-6.8729999999999999E-2</v>
      </c>
      <c r="E135">
        <v>-2.726E-2</v>
      </c>
      <c r="F135">
        <v>0.17568</v>
      </c>
      <c r="G135">
        <v>-3.8019999999999998E-2</v>
      </c>
      <c r="H135" s="92">
        <v>-1.6787300000000001</v>
      </c>
      <c r="I135">
        <v>3.7378200000000001</v>
      </c>
      <c r="J135">
        <v>-0.62194000000000005</v>
      </c>
      <c r="K135">
        <v>-0.11781999999999999</v>
      </c>
      <c r="L135">
        <v>0.23768</v>
      </c>
      <c r="M135" s="93">
        <v>-8.3099999999999993E-2</v>
      </c>
      <c r="O135" s="102">
        <v>0.22960999999999998</v>
      </c>
      <c r="P135">
        <v>0.61890000000000001</v>
      </c>
      <c r="Q135" s="105">
        <v>-0.15544999999999998</v>
      </c>
      <c r="R135">
        <v>-2.726E-2</v>
      </c>
      <c r="S135">
        <v>0.17568</v>
      </c>
      <c r="T135">
        <v>-3.8019999999999998E-2</v>
      </c>
      <c r="U135" s="92">
        <v>-1.6787300000000001</v>
      </c>
      <c r="V135">
        <v>3.7378200000000001</v>
      </c>
      <c r="W135">
        <v>-0.62194000000000005</v>
      </c>
      <c r="X135">
        <v>-0.11781999999999999</v>
      </c>
      <c r="Y135">
        <v>0.23768</v>
      </c>
      <c r="Z135" s="93">
        <v>-8.3099999999999993E-2</v>
      </c>
      <c r="AB135" s="92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0.28671999999999997</v>
      </c>
      <c r="AJ135">
        <v>0</v>
      </c>
      <c r="AK135">
        <v>0</v>
      </c>
      <c r="AL135">
        <v>0</v>
      </c>
      <c r="AM135" s="93">
        <v>0</v>
      </c>
      <c r="AO135" s="92">
        <v>0.22960999999999998</v>
      </c>
      <c r="AP135">
        <v>0.61890000000000001</v>
      </c>
      <c r="AQ135" s="93">
        <v>-0.15544999999999998</v>
      </c>
      <c r="BS135" s="92">
        <v>-1.4015599999999999</v>
      </c>
      <c r="BT135" s="114">
        <v>3.2565399999999998</v>
      </c>
      <c r="BU135" s="93">
        <v>-1.0703700000000005</v>
      </c>
      <c r="BV135" s="92">
        <v>2.239999999999992E-3</v>
      </c>
      <c r="BW135" s="114">
        <v>1.3400000000000287E-3</v>
      </c>
      <c r="BX135" s="93">
        <v>-2.0899999999999218E-3</v>
      </c>
    </row>
    <row r="136" spans="2:76" ht="15" thickBot="1">
      <c r="B136" s="92">
        <v>0.68738999999999995</v>
      </c>
      <c r="C136">
        <v>-0.106</v>
      </c>
      <c r="D136">
        <v>-0.71357999999999999</v>
      </c>
      <c r="E136">
        <v>-0.65247999999999995</v>
      </c>
      <c r="F136">
        <v>-0.70672999999999997</v>
      </c>
      <c r="G136">
        <v>-0.81167</v>
      </c>
      <c r="H136" s="92">
        <v>-1.4083399999999999</v>
      </c>
      <c r="I136">
        <v>-0.62194000000000005</v>
      </c>
      <c r="J136">
        <v>5.1744500000000002</v>
      </c>
      <c r="K136">
        <v>-3.4029999999999998E-2</v>
      </c>
      <c r="L136">
        <v>1.21261</v>
      </c>
      <c r="M136" s="93">
        <v>-0.64515999999999996</v>
      </c>
      <c r="O136" s="102">
        <v>-2.0269900000000001</v>
      </c>
      <c r="P136">
        <v>-1.9280000000000002E-2</v>
      </c>
      <c r="Q136" s="105">
        <v>2.1657000000000002</v>
      </c>
      <c r="R136">
        <v>-0.65247999999999995</v>
      </c>
      <c r="S136">
        <v>-0.70672999999999997</v>
      </c>
      <c r="T136">
        <v>-0.81167</v>
      </c>
      <c r="U136" s="92">
        <v>-1.4083399999999999</v>
      </c>
      <c r="V136">
        <v>-0.62194000000000005</v>
      </c>
      <c r="W136">
        <v>5.1744500000000002</v>
      </c>
      <c r="X136">
        <v>-3.4029999999999998E-2</v>
      </c>
      <c r="Y136">
        <v>1.21261</v>
      </c>
      <c r="Z136" s="93">
        <v>-0.64515999999999996</v>
      </c>
      <c r="AB136" s="92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0.28671999999999997</v>
      </c>
      <c r="AK136">
        <v>0</v>
      </c>
      <c r="AL136">
        <v>0</v>
      </c>
      <c r="AM136" s="93">
        <v>0</v>
      </c>
      <c r="AO136" s="92">
        <v>-2.0269900000000001</v>
      </c>
      <c r="AP136">
        <v>-1.9280000000000002E-2</v>
      </c>
      <c r="AQ136" s="93">
        <v>2.1657000000000002</v>
      </c>
      <c r="BS136" s="92">
        <v>-1.2300599999999995</v>
      </c>
      <c r="BT136" s="114">
        <v>-0.89693000000000023</v>
      </c>
      <c r="BU136" s="93">
        <v>4.9941800000000001</v>
      </c>
      <c r="BV136" s="94">
        <v>-1.6599999999999948E-3</v>
      </c>
      <c r="BW136" s="95">
        <v>-3.7000000000009248E-4</v>
      </c>
      <c r="BX136" s="96">
        <v>1.800000000001245E-4</v>
      </c>
    </row>
    <row r="137" spans="2:76">
      <c r="B137" s="92">
        <v>-0.34534999999999999</v>
      </c>
      <c r="C137">
        <v>-0.24263999999999999</v>
      </c>
      <c r="D137">
        <v>0.39815</v>
      </c>
      <c r="E137">
        <v>0.27981</v>
      </c>
      <c r="F137">
        <v>0.54654999999999998</v>
      </c>
      <c r="G137">
        <v>0.60102</v>
      </c>
      <c r="H137" s="92">
        <v>0.52851999999999999</v>
      </c>
      <c r="I137">
        <v>-0.11781999999999999</v>
      </c>
      <c r="J137">
        <v>-3.4029999999999998E-2</v>
      </c>
      <c r="K137">
        <v>5.2294799999999997</v>
      </c>
      <c r="L137">
        <v>-1.9919100000000001</v>
      </c>
      <c r="M137" s="93">
        <v>1.38961</v>
      </c>
      <c r="O137" s="102">
        <v>-0.34534999999999999</v>
      </c>
      <c r="P137">
        <v>-0.24263999999999997</v>
      </c>
      <c r="Q137" s="105">
        <v>0.39815</v>
      </c>
      <c r="R137">
        <v>0.27981</v>
      </c>
      <c r="S137">
        <v>0.54654999999999998</v>
      </c>
      <c r="T137">
        <v>0.60102</v>
      </c>
      <c r="U137" s="92">
        <v>0.52851999999999999</v>
      </c>
      <c r="V137">
        <v>-0.11781999999999999</v>
      </c>
      <c r="W137">
        <v>-3.4029999999999998E-2</v>
      </c>
      <c r="X137">
        <v>5.2294799999999997</v>
      </c>
      <c r="Y137">
        <v>-1.9919100000000001</v>
      </c>
      <c r="Z137" s="93">
        <v>1.38961</v>
      </c>
      <c r="AB137" s="92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0.34033000000000002</v>
      </c>
      <c r="AL137">
        <v>0.10568</v>
      </c>
      <c r="AM137" s="93">
        <v>7.1309999999999998E-2</v>
      </c>
      <c r="AO137" s="92">
        <v>-0.34534999999999999</v>
      </c>
      <c r="AP137">
        <v>-0.24263999999999997</v>
      </c>
      <c r="AQ137" s="93">
        <v>0.39815</v>
      </c>
      <c r="BS137" s="92">
        <v>-1.2100000000000513E-3</v>
      </c>
      <c r="BT137" s="114">
        <v>2.2399999999999989E-3</v>
      </c>
      <c r="BU137" s="93">
        <v>-1.6599999999999944E-3</v>
      </c>
      <c r="BV137">
        <v>4.9677499999999997</v>
      </c>
      <c r="BW137">
        <v>-1.53549</v>
      </c>
      <c r="BX137">
        <v>0.90132000000000001</v>
      </c>
    </row>
    <row r="138" spans="2:76">
      <c r="B138" s="92">
        <v>1.0501400000000001</v>
      </c>
      <c r="C138">
        <v>-0.13458000000000001</v>
      </c>
      <c r="D138">
        <v>-0.90351000000000004</v>
      </c>
      <c r="E138">
        <v>-0.79810000000000003</v>
      </c>
      <c r="F138">
        <v>-0.99951999999999996</v>
      </c>
      <c r="G138">
        <v>-1.26146</v>
      </c>
      <c r="H138" s="92">
        <v>-0.56047000000000002</v>
      </c>
      <c r="I138">
        <v>0.23768</v>
      </c>
      <c r="J138">
        <v>1.21261</v>
      </c>
      <c r="K138">
        <v>-1.9919100000000001</v>
      </c>
      <c r="L138">
        <v>7.2428299999999997</v>
      </c>
      <c r="M138" s="93">
        <v>-3.6754699999999998</v>
      </c>
      <c r="O138" s="102">
        <v>1.0501400000000001</v>
      </c>
      <c r="P138">
        <v>-0.13458000000000001</v>
      </c>
      <c r="Q138" s="105">
        <v>-0.90351000000000004</v>
      </c>
      <c r="R138">
        <v>-0.79810000000000003</v>
      </c>
      <c r="S138">
        <v>-0.99951999999999996</v>
      </c>
      <c r="T138">
        <v>-1.26146</v>
      </c>
      <c r="U138" s="92">
        <v>-0.56047000000000002</v>
      </c>
      <c r="V138">
        <v>0.23768</v>
      </c>
      <c r="W138">
        <v>1.21261</v>
      </c>
      <c r="X138">
        <v>-1.9919100000000001</v>
      </c>
      <c r="Y138">
        <v>7.2428299999999997</v>
      </c>
      <c r="Z138" s="93">
        <v>-3.6754699999999998</v>
      </c>
      <c r="AB138" s="92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0.10568</v>
      </c>
      <c r="AL138">
        <v>0.33853</v>
      </c>
      <c r="AM138" s="93">
        <v>0.11198</v>
      </c>
      <c r="AO138" s="92">
        <v>1.0501400000000001</v>
      </c>
      <c r="AP138">
        <v>-0.13458000000000001</v>
      </c>
      <c r="AQ138" s="93">
        <v>-0.90351000000000004</v>
      </c>
      <c r="BS138" s="92">
        <v>-9.3999999999994088E-4</v>
      </c>
      <c r="BT138" s="114">
        <v>1.339999999999994E-3</v>
      </c>
      <c r="BU138" s="93">
        <v>-3.7000000000009291E-4</v>
      </c>
      <c r="BV138">
        <v>-1.53549</v>
      </c>
      <c r="BW138">
        <v>6.8489000000000004</v>
      </c>
      <c r="BX138">
        <v>-2.1589</v>
      </c>
    </row>
    <row r="139" spans="2:76" ht="15" thickBot="1">
      <c r="B139" s="94">
        <v>-0.44252000000000002</v>
      </c>
      <c r="C139" s="95">
        <v>-7.349E-2</v>
      </c>
      <c r="D139" s="95">
        <v>0.48969000000000001</v>
      </c>
      <c r="E139" s="95">
        <v>0.37295</v>
      </c>
      <c r="F139" s="95">
        <v>0.22466</v>
      </c>
      <c r="G139" s="95">
        <v>0.54557</v>
      </c>
      <c r="H139" s="94">
        <v>2.1780000000000001E-2</v>
      </c>
      <c r="I139" s="95">
        <v>-8.3099999999999993E-2</v>
      </c>
      <c r="J139" s="95">
        <v>-0.64515999999999996</v>
      </c>
      <c r="K139" s="95">
        <v>1.38961</v>
      </c>
      <c r="L139" s="95">
        <v>-3.6754699999999998</v>
      </c>
      <c r="M139" s="96">
        <v>7.9210399999999996</v>
      </c>
      <c r="O139" s="103">
        <v>-0.44252000000000002</v>
      </c>
      <c r="P139" s="104">
        <v>-7.3490000000000014E-2</v>
      </c>
      <c r="Q139" s="106">
        <v>0.48969000000000001</v>
      </c>
      <c r="R139" s="95">
        <v>0.37295</v>
      </c>
      <c r="S139" s="95">
        <v>0.22466</v>
      </c>
      <c r="T139" s="95">
        <v>0.54557</v>
      </c>
      <c r="U139" s="94">
        <v>2.1780000000000001E-2</v>
      </c>
      <c r="V139" s="95">
        <v>-8.3099999999999993E-2</v>
      </c>
      <c r="W139" s="95">
        <v>-0.64515999999999996</v>
      </c>
      <c r="X139" s="95">
        <v>1.38961</v>
      </c>
      <c r="Y139" s="95">
        <v>-3.6754699999999998</v>
      </c>
      <c r="Z139" s="96">
        <v>7.9210399999999996</v>
      </c>
      <c r="AB139" s="94">
        <v>0</v>
      </c>
      <c r="AC139" s="95">
        <v>0</v>
      </c>
      <c r="AD139" s="95">
        <v>0</v>
      </c>
      <c r="AE139" s="95">
        <v>0</v>
      </c>
      <c r="AF139" s="95">
        <v>0</v>
      </c>
      <c r="AG139" s="95">
        <v>0</v>
      </c>
      <c r="AH139" s="95">
        <v>0</v>
      </c>
      <c r="AI139" s="95">
        <v>0</v>
      </c>
      <c r="AJ139" s="95">
        <v>0</v>
      </c>
      <c r="AK139" s="95">
        <v>7.1309999999999998E-2</v>
      </c>
      <c r="AL139" s="95">
        <v>0.11198</v>
      </c>
      <c r="AM139" s="96">
        <v>0.29905999999999999</v>
      </c>
      <c r="AO139" s="94">
        <v>-0.44252000000000002</v>
      </c>
      <c r="AP139" s="95">
        <v>-7.3490000000000014E-2</v>
      </c>
      <c r="AQ139" s="96">
        <v>0.48969000000000001</v>
      </c>
      <c r="BS139" s="94">
        <v>1.5800000000000258E-3</v>
      </c>
      <c r="BT139" s="95">
        <v>-2.0899999999999253E-3</v>
      </c>
      <c r="BU139" s="96">
        <v>1.7999999999995667E-4</v>
      </c>
      <c r="BV139">
        <v>0.90132000000000001</v>
      </c>
      <c r="BW139">
        <v>-2.1589</v>
      </c>
      <c r="BX139">
        <v>6.3514099999999996</v>
      </c>
    </row>
    <row r="140" spans="2:76" ht="20" thickBot="1">
      <c r="C140" s="23">
        <v>14</v>
      </c>
      <c r="D140" s="5"/>
    </row>
    <row r="141" spans="2:76" ht="19">
      <c r="B141">
        <v>14</v>
      </c>
      <c r="C141" s="62" t="s">
        <v>80</v>
      </c>
      <c r="D141" s="62">
        <v>14</v>
      </c>
      <c r="O141">
        <v>12</v>
      </c>
      <c r="AB141" t="s">
        <v>110</v>
      </c>
    </row>
    <row r="142" spans="2:76">
      <c r="B142" s="89">
        <v>-2.2000000000000001E-3</v>
      </c>
      <c r="C142" s="90">
        <v>6.4999999999999997E-4</v>
      </c>
      <c r="D142" s="90">
        <v>2.5200000000000001E-3</v>
      </c>
      <c r="E142" s="90">
        <v>3.3800000000000002E-3</v>
      </c>
      <c r="F142" s="90">
        <v>-3.9199999999999999E-3</v>
      </c>
      <c r="G142" s="91">
        <v>1.65E-3</v>
      </c>
      <c r="H142" s="90">
        <v>0</v>
      </c>
      <c r="I142" s="90">
        <v>0</v>
      </c>
      <c r="J142" s="90">
        <v>0</v>
      </c>
      <c r="K142" s="90">
        <v>0</v>
      </c>
      <c r="L142" s="90">
        <v>0</v>
      </c>
      <c r="M142" s="91">
        <v>0</v>
      </c>
      <c r="O142" s="89">
        <f t="array" ref="O142:Z153">TRANSPOSE(B142:M153)</f>
        <v>-2.2000000000000001E-3</v>
      </c>
      <c r="P142" s="90">
        <v>6.4000000000000005E-4</v>
      </c>
      <c r="Q142" s="90">
        <v>2.5300000000000001E-3</v>
      </c>
      <c r="R142" s="90">
        <v>-3.3700000000000002E-3</v>
      </c>
      <c r="S142" s="90">
        <v>3.8899999999999998E-3</v>
      </c>
      <c r="T142" s="90">
        <v>-1.65E-3</v>
      </c>
      <c r="U142" s="90">
        <v>-0.67925000000000002</v>
      </c>
      <c r="V142" s="90">
        <v>-0.15590999999999999</v>
      </c>
      <c r="W142" s="90">
        <v>0.66496999999999995</v>
      </c>
      <c r="X142" s="90">
        <v>-0.49113000000000001</v>
      </c>
      <c r="Y142" s="90">
        <v>0.32625999999999999</v>
      </c>
      <c r="Z142" s="91">
        <v>-0.77988000000000002</v>
      </c>
      <c r="AB142" s="89">
        <v>0.28671999999999997</v>
      </c>
      <c r="AC142" s="90">
        <v>0</v>
      </c>
      <c r="AD142" s="90">
        <v>0</v>
      </c>
      <c r="AE142" s="90">
        <v>0</v>
      </c>
      <c r="AF142" s="90">
        <v>0</v>
      </c>
      <c r="AG142" s="90">
        <v>0</v>
      </c>
      <c r="AH142" s="90">
        <v>0</v>
      </c>
      <c r="AI142" s="90">
        <v>0</v>
      </c>
      <c r="AJ142" s="90">
        <v>0</v>
      </c>
      <c r="AK142" s="90">
        <v>0</v>
      </c>
      <c r="AL142" s="90">
        <v>0</v>
      </c>
      <c r="AM142" s="91">
        <v>0</v>
      </c>
      <c r="AO142" s="89">
        <v>0.28671999999999997</v>
      </c>
      <c r="AP142" s="90">
        <v>0</v>
      </c>
      <c r="AQ142" s="90">
        <v>0</v>
      </c>
      <c r="AR142" s="90">
        <v>0</v>
      </c>
      <c r="AS142" s="90">
        <v>0</v>
      </c>
      <c r="AT142" s="90">
        <v>0</v>
      </c>
      <c r="AU142" s="90">
        <v>0</v>
      </c>
      <c r="AV142" s="90">
        <v>0</v>
      </c>
      <c r="AW142" s="90">
        <v>0</v>
      </c>
      <c r="AX142" s="90">
        <v>0</v>
      </c>
      <c r="AY142" s="90">
        <v>0</v>
      </c>
      <c r="AZ142" s="91">
        <v>0</v>
      </c>
    </row>
    <row r="143" spans="2:76">
      <c r="B143" s="92">
        <v>6.4000000000000005E-4</v>
      </c>
      <c r="C143">
        <v>3.6000000000000002E-4</v>
      </c>
      <c r="D143">
        <v>-9.3999999999999997E-4</v>
      </c>
      <c r="E143">
        <v>2.82E-3</v>
      </c>
      <c r="F143">
        <v>1.32E-3</v>
      </c>
      <c r="G143" s="93">
        <v>3.2399999999999998E-3</v>
      </c>
      <c r="H143">
        <v>0</v>
      </c>
      <c r="I143">
        <v>0</v>
      </c>
      <c r="J143">
        <v>0</v>
      </c>
      <c r="K143">
        <v>0</v>
      </c>
      <c r="L143">
        <v>0</v>
      </c>
      <c r="M143" s="93">
        <v>0</v>
      </c>
      <c r="O143" s="92">
        <v>6.4999999999999997E-4</v>
      </c>
      <c r="P143">
        <v>3.6000000000000002E-4</v>
      </c>
      <c r="Q143">
        <v>-9.5E-4</v>
      </c>
      <c r="R143">
        <v>-2.8800000000000002E-3</v>
      </c>
      <c r="S143">
        <v>-1.2999999999999999E-3</v>
      </c>
      <c r="T143">
        <v>-3.29E-3</v>
      </c>
      <c r="U143">
        <v>-9.8150000000000001E-2</v>
      </c>
      <c r="V143">
        <v>-0.13458000000000001</v>
      </c>
      <c r="W143">
        <v>6.8729999999999999E-2</v>
      </c>
      <c r="X143">
        <v>-2.726E-2</v>
      </c>
      <c r="Y143">
        <v>-0.17568</v>
      </c>
      <c r="Z143" s="93">
        <v>-3.8019999999999998E-2</v>
      </c>
      <c r="AB143" s="92">
        <v>0</v>
      </c>
      <c r="AC143">
        <v>0.28671999999999997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s="93">
        <v>0</v>
      </c>
      <c r="AO143" s="92">
        <v>0</v>
      </c>
      <c r="AP143">
        <v>0.28671999999999997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s="93">
        <v>0</v>
      </c>
    </row>
    <row r="144" spans="2:76">
      <c r="B144" s="92">
        <v>2.5300000000000001E-3</v>
      </c>
      <c r="C144">
        <v>-9.5E-4</v>
      </c>
      <c r="D144">
        <v>-1.56E-3</v>
      </c>
      <c r="E144">
        <v>-4.7200000000000002E-3</v>
      </c>
      <c r="F144">
        <v>1.3799999999999999E-3</v>
      </c>
      <c r="G144" s="93">
        <v>-2.7899999999999999E-3</v>
      </c>
      <c r="H144">
        <v>0</v>
      </c>
      <c r="I144">
        <v>0</v>
      </c>
      <c r="J144">
        <v>0</v>
      </c>
      <c r="K144">
        <v>0</v>
      </c>
      <c r="L144">
        <v>0</v>
      </c>
      <c r="M144" s="93">
        <v>0</v>
      </c>
      <c r="O144" s="92">
        <v>2.5200000000000001E-3</v>
      </c>
      <c r="P144">
        <v>-9.3999999999999997E-4</v>
      </c>
      <c r="Q144">
        <v>-1.56E-3</v>
      </c>
      <c r="R144">
        <v>4.7400000000000003E-3</v>
      </c>
      <c r="S144">
        <v>-1.4E-3</v>
      </c>
      <c r="T144">
        <v>2.7899999999999999E-3</v>
      </c>
      <c r="U144">
        <v>0.68738999999999995</v>
      </c>
      <c r="V144">
        <v>0.106</v>
      </c>
      <c r="W144">
        <v>-0.71357999999999999</v>
      </c>
      <c r="X144">
        <v>0.65247999999999995</v>
      </c>
      <c r="Y144">
        <v>-0.70672999999999997</v>
      </c>
      <c r="Z144" s="93">
        <v>0.81167</v>
      </c>
      <c r="AB144" s="92">
        <v>0</v>
      </c>
      <c r="AC144">
        <v>0</v>
      </c>
      <c r="AD144">
        <v>0.28671999999999997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s="93">
        <v>0</v>
      </c>
      <c r="AO144" s="92">
        <v>0</v>
      </c>
      <c r="AP144">
        <v>0</v>
      </c>
      <c r="AQ144">
        <v>0.28671999999999997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s="93">
        <v>0</v>
      </c>
    </row>
    <row r="145" spans="2:52">
      <c r="B145" s="92">
        <v>-3.3700000000000002E-3</v>
      </c>
      <c r="C145">
        <v>-2.8800000000000002E-3</v>
      </c>
      <c r="D145">
        <v>4.7400000000000003E-3</v>
      </c>
      <c r="E145">
        <v>-6.8500000000000002E-3</v>
      </c>
      <c r="F145">
        <v>-7.79E-3</v>
      </c>
      <c r="G145" s="93">
        <v>-8.2799999999999992E-3</v>
      </c>
      <c r="H145">
        <v>0</v>
      </c>
      <c r="I145">
        <v>0</v>
      </c>
      <c r="J145">
        <v>0</v>
      </c>
      <c r="K145">
        <v>0</v>
      </c>
      <c r="L145">
        <v>0</v>
      </c>
      <c r="M145" s="93">
        <v>0</v>
      </c>
      <c r="O145" s="92">
        <v>3.3800000000000002E-3</v>
      </c>
      <c r="P145">
        <v>2.82E-3</v>
      </c>
      <c r="Q145">
        <v>-4.7200000000000002E-3</v>
      </c>
      <c r="R145">
        <v>-6.8500000000000002E-3</v>
      </c>
      <c r="S145">
        <v>-7.7799999999999996E-3</v>
      </c>
      <c r="T145">
        <v>-8.2400000000000008E-3</v>
      </c>
      <c r="U145">
        <v>0.34534999999999999</v>
      </c>
      <c r="V145">
        <v>-0.24263999999999999</v>
      </c>
      <c r="W145">
        <v>-0.39815</v>
      </c>
      <c r="X145">
        <v>0.27981</v>
      </c>
      <c r="Y145">
        <v>-0.54654999999999998</v>
      </c>
      <c r="Z145" s="93">
        <v>0.60102</v>
      </c>
      <c r="AB145" s="92">
        <v>0</v>
      </c>
      <c r="AC145">
        <v>0</v>
      </c>
      <c r="AD145">
        <v>0</v>
      </c>
      <c r="AE145">
        <v>0.35004000000000002</v>
      </c>
      <c r="AF145">
        <v>-0.10911999999999999</v>
      </c>
      <c r="AG145">
        <v>7.2080000000000005E-2</v>
      </c>
      <c r="AH145">
        <v>0</v>
      </c>
      <c r="AI145">
        <v>0</v>
      </c>
      <c r="AJ145">
        <v>0</v>
      </c>
      <c r="AK145">
        <v>0</v>
      </c>
      <c r="AL145">
        <v>0</v>
      </c>
      <c r="AM145" s="93">
        <v>0</v>
      </c>
      <c r="AO145" s="92">
        <v>0</v>
      </c>
      <c r="AP145">
        <v>0</v>
      </c>
      <c r="AQ145">
        <v>0</v>
      </c>
      <c r="AR145">
        <v>0.33794999999999997</v>
      </c>
      <c r="AS145">
        <v>-0.10327</v>
      </c>
      <c r="AT145">
        <v>7.2859999999999994E-2</v>
      </c>
      <c r="AU145">
        <v>0</v>
      </c>
      <c r="AV145">
        <v>0</v>
      </c>
      <c r="AW145">
        <v>0</v>
      </c>
      <c r="AX145">
        <v>0</v>
      </c>
      <c r="AY145">
        <v>0</v>
      </c>
      <c r="AZ145" s="93">
        <v>0</v>
      </c>
    </row>
    <row r="146" spans="2:52">
      <c r="B146" s="92">
        <v>3.8899999999999998E-3</v>
      </c>
      <c r="C146">
        <v>-1.2999999999999999E-3</v>
      </c>
      <c r="D146">
        <v>-1.4E-3</v>
      </c>
      <c r="E146">
        <v>-7.7799999999999996E-3</v>
      </c>
      <c r="F146">
        <v>-9.1599999999999997E-3</v>
      </c>
      <c r="G146" s="93">
        <v>-3.2599999999999999E-3</v>
      </c>
      <c r="H146">
        <v>0</v>
      </c>
      <c r="I146">
        <v>0</v>
      </c>
      <c r="J146">
        <v>0</v>
      </c>
      <c r="K146">
        <v>0</v>
      </c>
      <c r="L146">
        <v>0</v>
      </c>
      <c r="M146" s="93">
        <v>0</v>
      </c>
      <c r="O146" s="92">
        <v>-3.9199999999999999E-3</v>
      </c>
      <c r="P146">
        <v>1.32E-3</v>
      </c>
      <c r="Q146">
        <v>1.3799999999999999E-3</v>
      </c>
      <c r="R146">
        <v>-7.79E-3</v>
      </c>
      <c r="S146">
        <v>-9.1599999999999997E-3</v>
      </c>
      <c r="T146">
        <v>-3.29E-3</v>
      </c>
      <c r="U146">
        <v>1.0501400000000001</v>
      </c>
      <c r="V146">
        <v>0.13458000000000001</v>
      </c>
      <c r="W146">
        <v>-0.90351000000000004</v>
      </c>
      <c r="X146">
        <v>0.79810000000000003</v>
      </c>
      <c r="Y146">
        <v>-0.99951999999999996</v>
      </c>
      <c r="Z146" s="93">
        <v>1.26146</v>
      </c>
      <c r="AB146" s="92">
        <v>0</v>
      </c>
      <c r="AC146">
        <v>0</v>
      </c>
      <c r="AD146">
        <v>0</v>
      </c>
      <c r="AE146">
        <v>-0.10911999999999999</v>
      </c>
      <c r="AF146">
        <v>0.33411999999999997</v>
      </c>
      <c r="AG146">
        <v>-0.10674</v>
      </c>
      <c r="AH146">
        <v>0</v>
      </c>
      <c r="AI146">
        <v>0</v>
      </c>
      <c r="AJ146">
        <v>0</v>
      </c>
      <c r="AK146">
        <v>0</v>
      </c>
      <c r="AL146">
        <v>0</v>
      </c>
      <c r="AM146" s="93">
        <v>0</v>
      </c>
      <c r="AO146" s="92">
        <v>0</v>
      </c>
      <c r="AP146">
        <v>0</v>
      </c>
      <c r="AQ146">
        <v>0</v>
      </c>
      <c r="AR146">
        <v>-0.10327</v>
      </c>
      <c r="AS146">
        <v>0.33626</v>
      </c>
      <c r="AT146">
        <v>-0.11398</v>
      </c>
      <c r="AU146">
        <v>0</v>
      </c>
      <c r="AV146">
        <v>0</v>
      </c>
      <c r="AW146">
        <v>0</v>
      </c>
      <c r="AX146">
        <v>0</v>
      </c>
      <c r="AY146">
        <v>0</v>
      </c>
      <c r="AZ146" s="93">
        <v>0</v>
      </c>
    </row>
    <row r="147" spans="2:52">
      <c r="B147" s="92">
        <v>-1.65E-3</v>
      </c>
      <c r="C147">
        <v>-3.29E-3</v>
      </c>
      <c r="D147">
        <v>2.7899999999999999E-3</v>
      </c>
      <c r="E147">
        <v>-8.2400000000000008E-3</v>
      </c>
      <c r="F147">
        <v>-3.29E-3</v>
      </c>
      <c r="G147" s="93">
        <v>1.6000000000000001E-4</v>
      </c>
      <c r="H147">
        <v>0</v>
      </c>
      <c r="I147">
        <v>0</v>
      </c>
      <c r="J147">
        <v>0</v>
      </c>
      <c r="K147">
        <v>0</v>
      </c>
      <c r="L147">
        <v>0</v>
      </c>
      <c r="M147" s="93">
        <v>0</v>
      </c>
      <c r="O147" s="92">
        <v>1.65E-3</v>
      </c>
      <c r="P147">
        <v>3.2399999999999998E-3</v>
      </c>
      <c r="Q147">
        <v>-2.7899999999999999E-3</v>
      </c>
      <c r="R147">
        <v>-8.2799999999999992E-3</v>
      </c>
      <c r="S147">
        <v>-3.2599999999999999E-3</v>
      </c>
      <c r="T147">
        <v>1.6000000000000001E-4</v>
      </c>
      <c r="U147">
        <v>0.44252000000000002</v>
      </c>
      <c r="V147">
        <v>-7.349E-2</v>
      </c>
      <c r="W147">
        <v>-0.48969000000000001</v>
      </c>
      <c r="X147">
        <v>0.37295</v>
      </c>
      <c r="Y147">
        <v>-0.22466</v>
      </c>
      <c r="Z147" s="93">
        <v>0.54557</v>
      </c>
      <c r="AB147" s="92">
        <v>0</v>
      </c>
      <c r="AC147">
        <v>0</v>
      </c>
      <c r="AD147">
        <v>0</v>
      </c>
      <c r="AE147">
        <v>7.2080000000000005E-2</v>
      </c>
      <c r="AF147">
        <v>-0.10674</v>
      </c>
      <c r="AG147">
        <v>0.29376000000000002</v>
      </c>
      <c r="AH147">
        <v>0</v>
      </c>
      <c r="AI147">
        <v>0</v>
      </c>
      <c r="AJ147">
        <v>0</v>
      </c>
      <c r="AK147">
        <v>0</v>
      </c>
      <c r="AL147">
        <v>0</v>
      </c>
      <c r="AM147" s="93">
        <v>0</v>
      </c>
      <c r="AO147" s="92">
        <v>0</v>
      </c>
      <c r="AP147">
        <v>0</v>
      </c>
      <c r="AQ147">
        <v>0</v>
      </c>
      <c r="AR147">
        <v>7.2859999999999994E-2</v>
      </c>
      <c r="AS147">
        <v>-0.11398</v>
      </c>
      <c r="AT147">
        <v>0.30371999999999999</v>
      </c>
      <c r="AU147">
        <v>0</v>
      </c>
      <c r="AV147">
        <v>0</v>
      </c>
      <c r="AW147">
        <v>0</v>
      </c>
      <c r="AX147">
        <v>0</v>
      </c>
      <c r="AY147">
        <v>0</v>
      </c>
      <c r="AZ147" s="93">
        <v>0</v>
      </c>
    </row>
    <row r="148" spans="2:52">
      <c r="B148" s="89">
        <f t="array" ref="B148:G153">MMULT(MMULT(AB100:AG105,H70:M75),AB100:AG105)</f>
        <v>-0.67925000000000002</v>
      </c>
      <c r="C148" s="90">
        <v>-9.8150000000000001E-2</v>
      </c>
      <c r="D148" s="90">
        <v>0.68738999999999995</v>
      </c>
      <c r="E148" s="90">
        <v>0.34534999999999999</v>
      </c>
      <c r="F148" s="90">
        <v>1.0501400000000001</v>
      </c>
      <c r="G148" s="91">
        <v>0.44252000000000002</v>
      </c>
      <c r="H148" s="89">
        <f t="array" ref="H148:M153">MMULT(MMULT(AB100:AG105,B142:G147),AB100:AG105)</f>
        <v>-2.2000000000000001E-3</v>
      </c>
      <c r="I148" s="90">
        <v>-6.4999999999999997E-4</v>
      </c>
      <c r="J148" s="90">
        <v>2.5200000000000001E-3</v>
      </c>
      <c r="K148" s="90">
        <v>-3.3800000000000002E-3</v>
      </c>
      <c r="L148" s="90">
        <v>-3.9199999999999999E-3</v>
      </c>
      <c r="M148" s="91">
        <v>-1.65E-3</v>
      </c>
      <c r="O148" s="92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-2.2000000000000001E-3</v>
      </c>
      <c r="V148">
        <v>-6.4000000000000005E-4</v>
      </c>
      <c r="W148">
        <v>2.5300000000000001E-3</v>
      </c>
      <c r="X148">
        <v>3.3700000000000002E-3</v>
      </c>
      <c r="Y148">
        <v>3.8899999999999998E-3</v>
      </c>
      <c r="Z148" s="93">
        <v>1.65E-3</v>
      </c>
      <c r="AB148" s="92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0.28671999999999997</v>
      </c>
      <c r="AI148">
        <v>0</v>
      </c>
      <c r="AJ148">
        <v>0</v>
      </c>
      <c r="AK148">
        <v>0</v>
      </c>
      <c r="AL148">
        <v>0</v>
      </c>
      <c r="AM148" s="93">
        <v>0</v>
      </c>
      <c r="AO148" s="92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0.28671999999999997</v>
      </c>
      <c r="AV148">
        <v>0</v>
      </c>
      <c r="AW148">
        <v>0</v>
      </c>
      <c r="AX148">
        <v>0</v>
      </c>
      <c r="AY148">
        <v>0</v>
      </c>
      <c r="AZ148" s="93">
        <v>0</v>
      </c>
    </row>
    <row r="149" spans="2:52">
      <c r="B149" s="92">
        <v>-0.15590999999999999</v>
      </c>
      <c r="C149">
        <v>-0.13458000000000001</v>
      </c>
      <c r="D149">
        <v>0.106</v>
      </c>
      <c r="E149">
        <v>-0.24263999999999999</v>
      </c>
      <c r="F149">
        <v>0.13458000000000001</v>
      </c>
      <c r="G149" s="93">
        <v>-7.349E-2</v>
      </c>
      <c r="H149" s="92">
        <v>-6.4000000000000005E-4</v>
      </c>
      <c r="I149">
        <v>3.6000000000000002E-4</v>
      </c>
      <c r="J149">
        <v>9.3999999999999997E-4</v>
      </c>
      <c r="K149">
        <v>2.82E-3</v>
      </c>
      <c r="L149">
        <v>-1.32E-3</v>
      </c>
      <c r="M149" s="93">
        <v>3.2399999999999998E-3</v>
      </c>
      <c r="O149" s="92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-6.4999999999999997E-4</v>
      </c>
      <c r="V149">
        <v>3.6000000000000002E-4</v>
      </c>
      <c r="W149">
        <v>9.5E-4</v>
      </c>
      <c r="X149">
        <v>-2.8800000000000002E-3</v>
      </c>
      <c r="Y149">
        <v>1.2999999999999999E-3</v>
      </c>
      <c r="Z149" s="93">
        <v>-3.29E-3</v>
      </c>
      <c r="AB149" s="92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0.28671999999999997</v>
      </c>
      <c r="AJ149">
        <v>0</v>
      </c>
      <c r="AK149">
        <v>0</v>
      </c>
      <c r="AL149">
        <v>0</v>
      </c>
      <c r="AM149" s="93">
        <v>0</v>
      </c>
      <c r="AO149" s="92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0.28671999999999997</v>
      </c>
      <c r="AW149">
        <v>0</v>
      </c>
      <c r="AX149">
        <v>0</v>
      </c>
      <c r="AY149">
        <v>0</v>
      </c>
      <c r="AZ149" s="93">
        <v>0</v>
      </c>
    </row>
    <row r="150" spans="2:52">
      <c r="B150" s="92">
        <v>0.66496999999999995</v>
      </c>
      <c r="C150">
        <v>6.8729999999999999E-2</v>
      </c>
      <c r="D150">
        <v>-0.71357999999999999</v>
      </c>
      <c r="E150">
        <v>-0.39815</v>
      </c>
      <c r="F150">
        <v>-0.90351000000000004</v>
      </c>
      <c r="G150" s="93">
        <v>-0.48969000000000001</v>
      </c>
      <c r="H150" s="92">
        <v>2.5300000000000001E-3</v>
      </c>
      <c r="I150">
        <v>9.5E-4</v>
      </c>
      <c r="J150">
        <v>-1.56E-3</v>
      </c>
      <c r="K150">
        <v>4.7200000000000002E-3</v>
      </c>
      <c r="L150">
        <v>1.3799999999999999E-3</v>
      </c>
      <c r="M150" s="93">
        <v>2.7899999999999999E-3</v>
      </c>
      <c r="O150" s="92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2.5200000000000001E-3</v>
      </c>
      <c r="V150">
        <v>9.3999999999999997E-4</v>
      </c>
      <c r="W150">
        <v>-1.56E-3</v>
      </c>
      <c r="X150">
        <v>-4.7400000000000003E-3</v>
      </c>
      <c r="Y150">
        <v>-1.4E-3</v>
      </c>
      <c r="Z150" s="93">
        <v>-2.7899999999999999E-3</v>
      </c>
      <c r="AB150" s="92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0.28671999999999997</v>
      </c>
      <c r="AK150">
        <v>0</v>
      </c>
      <c r="AL150">
        <v>0</v>
      </c>
      <c r="AM150" s="93">
        <v>0</v>
      </c>
      <c r="AO150" s="92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0.28671999999999997</v>
      </c>
      <c r="AX150">
        <v>0</v>
      </c>
      <c r="AY150">
        <v>0</v>
      </c>
      <c r="AZ150" s="93">
        <v>0</v>
      </c>
    </row>
    <row r="151" spans="2:52">
      <c r="B151" s="92">
        <v>-0.49113000000000001</v>
      </c>
      <c r="C151">
        <v>-2.726E-2</v>
      </c>
      <c r="D151">
        <v>0.65247999999999995</v>
      </c>
      <c r="E151">
        <v>0.27981</v>
      </c>
      <c r="F151">
        <v>0.79810000000000003</v>
      </c>
      <c r="G151" s="93">
        <v>0.37295</v>
      </c>
      <c r="H151" s="92">
        <v>3.3700000000000002E-3</v>
      </c>
      <c r="I151">
        <v>-2.8800000000000002E-3</v>
      </c>
      <c r="J151">
        <v>-4.7400000000000003E-3</v>
      </c>
      <c r="K151">
        <v>-6.8500000000000002E-3</v>
      </c>
      <c r="L151">
        <v>7.79E-3</v>
      </c>
      <c r="M151" s="93">
        <v>-8.2799999999999992E-3</v>
      </c>
      <c r="O151" s="92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-3.3800000000000002E-3</v>
      </c>
      <c r="V151">
        <v>2.82E-3</v>
      </c>
      <c r="W151">
        <v>4.7200000000000002E-3</v>
      </c>
      <c r="X151">
        <v>-6.8500000000000002E-3</v>
      </c>
      <c r="Y151">
        <v>7.7799999999999996E-3</v>
      </c>
      <c r="Z151" s="93">
        <v>-8.2400000000000008E-3</v>
      </c>
      <c r="AB151" s="92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0.34033000000000002</v>
      </c>
      <c r="AL151">
        <v>0.10568</v>
      </c>
      <c r="AM151" s="93">
        <v>7.1309999999999998E-2</v>
      </c>
      <c r="AO151" s="92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0.34033000000000002</v>
      </c>
      <c r="AY151">
        <v>0.10568</v>
      </c>
      <c r="AZ151" s="93">
        <v>7.1309999999999998E-2</v>
      </c>
    </row>
    <row r="152" spans="2:52">
      <c r="B152" s="92">
        <v>0.32625999999999999</v>
      </c>
      <c r="C152">
        <v>-0.17568</v>
      </c>
      <c r="D152">
        <v>-0.70672999999999997</v>
      </c>
      <c r="E152">
        <v>-0.54654999999999998</v>
      </c>
      <c r="F152">
        <v>-0.99951999999999996</v>
      </c>
      <c r="G152" s="93">
        <v>-0.22466</v>
      </c>
      <c r="H152" s="92">
        <v>3.8899999999999998E-3</v>
      </c>
      <c r="I152">
        <v>1.2999999999999999E-3</v>
      </c>
      <c r="J152">
        <v>-1.4E-3</v>
      </c>
      <c r="K152">
        <v>7.7799999999999996E-3</v>
      </c>
      <c r="L152">
        <v>-9.1599999999999997E-3</v>
      </c>
      <c r="M152" s="93">
        <v>3.2599999999999999E-3</v>
      </c>
      <c r="O152" s="9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-3.9199999999999999E-3</v>
      </c>
      <c r="V152">
        <v>-1.32E-3</v>
      </c>
      <c r="W152">
        <v>1.3799999999999999E-3</v>
      </c>
      <c r="X152">
        <v>7.79E-3</v>
      </c>
      <c r="Y152">
        <v>-9.1599999999999997E-3</v>
      </c>
      <c r="Z152" s="93">
        <v>3.29E-3</v>
      </c>
      <c r="AB152" s="9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0.10568</v>
      </c>
      <c r="AL152">
        <v>0.33853</v>
      </c>
      <c r="AM152" s="93">
        <v>0.11198</v>
      </c>
      <c r="AO152" s="9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0.10568</v>
      </c>
      <c r="AY152">
        <v>0.33853</v>
      </c>
      <c r="AZ152" s="93">
        <v>0.11198</v>
      </c>
    </row>
    <row r="153" spans="2:52">
      <c r="B153" s="94">
        <v>-0.77988000000000002</v>
      </c>
      <c r="C153" s="95">
        <v>-3.8019999999999998E-2</v>
      </c>
      <c r="D153" s="95">
        <v>0.81167</v>
      </c>
      <c r="E153" s="95">
        <v>0.60102</v>
      </c>
      <c r="F153" s="95">
        <v>1.26146</v>
      </c>
      <c r="G153" s="96">
        <v>0.54557</v>
      </c>
      <c r="H153" s="94">
        <v>1.65E-3</v>
      </c>
      <c r="I153" s="95">
        <v>-3.29E-3</v>
      </c>
      <c r="J153" s="95">
        <v>-2.7899999999999999E-3</v>
      </c>
      <c r="K153" s="95">
        <v>-8.2400000000000008E-3</v>
      </c>
      <c r="L153" s="95">
        <v>3.29E-3</v>
      </c>
      <c r="M153" s="96">
        <v>1.6000000000000001E-4</v>
      </c>
      <c r="O153" s="94">
        <v>0</v>
      </c>
      <c r="P153" s="95">
        <v>0</v>
      </c>
      <c r="Q153" s="95">
        <v>0</v>
      </c>
      <c r="R153" s="95">
        <v>0</v>
      </c>
      <c r="S153" s="95">
        <v>0</v>
      </c>
      <c r="T153" s="95">
        <v>0</v>
      </c>
      <c r="U153" s="95">
        <v>-1.65E-3</v>
      </c>
      <c r="V153" s="95">
        <v>3.2399999999999998E-3</v>
      </c>
      <c r="W153" s="95">
        <v>2.7899999999999999E-3</v>
      </c>
      <c r="X153" s="95">
        <v>-8.2799999999999992E-3</v>
      </c>
      <c r="Y153" s="95">
        <v>3.2599999999999999E-3</v>
      </c>
      <c r="Z153" s="96">
        <v>1.6000000000000001E-4</v>
      </c>
      <c r="AB153" s="94">
        <v>0</v>
      </c>
      <c r="AC153" s="95">
        <v>0</v>
      </c>
      <c r="AD153" s="95">
        <v>0</v>
      </c>
      <c r="AE153" s="95">
        <v>0</v>
      </c>
      <c r="AF153" s="95">
        <v>0</v>
      </c>
      <c r="AG153" s="95">
        <v>0</v>
      </c>
      <c r="AH153" s="95">
        <v>0</v>
      </c>
      <c r="AI153" s="95">
        <v>0</v>
      </c>
      <c r="AJ153" s="95">
        <v>0</v>
      </c>
      <c r="AK153" s="95">
        <v>7.1309999999999998E-2</v>
      </c>
      <c r="AL153" s="95">
        <v>0.11198</v>
      </c>
      <c r="AM153" s="96">
        <v>0.29905999999999999</v>
      </c>
      <c r="AO153" s="94">
        <v>0</v>
      </c>
      <c r="AP153" s="95">
        <v>0</v>
      </c>
      <c r="AQ153" s="95">
        <v>0</v>
      </c>
      <c r="AR153" s="95">
        <v>0</v>
      </c>
      <c r="AS153" s="95">
        <v>0</v>
      </c>
      <c r="AT153" s="95">
        <v>0</v>
      </c>
      <c r="AU153" s="95">
        <v>0</v>
      </c>
      <c r="AV153" s="95">
        <v>0</v>
      </c>
      <c r="AW153" s="95">
        <v>0</v>
      </c>
      <c r="AX153" s="95">
        <v>7.1309999999999998E-2</v>
      </c>
      <c r="AY153" s="95">
        <v>0.11198</v>
      </c>
      <c r="AZ153" s="96">
        <v>0.29905999999999999</v>
      </c>
    </row>
    <row r="154" spans="2:52" ht="19">
      <c r="C154" s="23">
        <v>16</v>
      </c>
      <c r="D154" s="5"/>
    </row>
    <row r="155" spans="2:52" ht="19">
      <c r="B155">
        <v>16</v>
      </c>
      <c r="C155" s="61" t="s">
        <v>80</v>
      </c>
      <c r="D155" s="58">
        <v>16</v>
      </c>
      <c r="O155">
        <v>10</v>
      </c>
    </row>
    <row r="156" spans="2:52">
      <c r="B156" s="89">
        <v>-0.34466999999999998</v>
      </c>
      <c r="C156" s="90">
        <v>-0.55666000000000004</v>
      </c>
      <c r="D156" s="90">
        <v>-0.24554000000000001</v>
      </c>
      <c r="E156" s="90">
        <v>0.23300000000000001</v>
      </c>
      <c r="F156" s="90">
        <v>-8.5199999999999998E-3</v>
      </c>
      <c r="G156" s="91">
        <v>-0.64734999999999998</v>
      </c>
      <c r="H156" s="90">
        <v>0</v>
      </c>
      <c r="I156" s="90">
        <v>0</v>
      </c>
      <c r="J156" s="90">
        <v>0</v>
      </c>
      <c r="K156" s="90">
        <v>0</v>
      </c>
      <c r="L156" s="90">
        <v>0</v>
      </c>
      <c r="M156" s="91">
        <v>0</v>
      </c>
      <c r="O156" s="89">
        <f t="array" ref="O156:Z167">TRANSPOSE(B156:M167)</f>
        <v>-0.34466999999999998</v>
      </c>
      <c r="P156" s="90">
        <v>-0.55701000000000001</v>
      </c>
      <c r="Q156" s="90">
        <v>-0.24493999999999999</v>
      </c>
      <c r="R156" s="90">
        <v>-0.23411000000000001</v>
      </c>
      <c r="S156" s="90">
        <v>9.5899999999999996E-3</v>
      </c>
      <c r="T156" s="90">
        <v>0.64883999999999997</v>
      </c>
      <c r="U156" s="90">
        <v>-0.67925000000000002</v>
      </c>
      <c r="V156" s="90">
        <v>-0.15590999999999999</v>
      </c>
      <c r="W156" s="90">
        <v>0.66496999999999995</v>
      </c>
      <c r="X156" s="90">
        <v>0.49113000000000001</v>
      </c>
      <c r="Y156" s="90">
        <v>-0.32625999999999999</v>
      </c>
      <c r="Z156" s="91">
        <v>0.77988000000000002</v>
      </c>
    </row>
    <row r="157" spans="2:52">
      <c r="B157" s="92">
        <v>-0.55701000000000001</v>
      </c>
      <c r="C157">
        <v>-1.0501400000000001</v>
      </c>
      <c r="D157">
        <v>-3.218E-2</v>
      </c>
      <c r="E157">
        <v>-0.16716</v>
      </c>
      <c r="F157">
        <v>1.431E-2</v>
      </c>
      <c r="G157" s="93">
        <v>-1.11595</v>
      </c>
      <c r="H157">
        <v>0</v>
      </c>
      <c r="I157">
        <v>0</v>
      </c>
      <c r="J157">
        <v>0</v>
      </c>
      <c r="K157">
        <v>0</v>
      </c>
      <c r="L157">
        <v>0</v>
      </c>
      <c r="M157" s="93">
        <v>0</v>
      </c>
      <c r="O157" s="92">
        <v>-0.55666000000000004</v>
      </c>
      <c r="P157">
        <v>-1.0501400000000001</v>
      </c>
      <c r="Q157">
        <v>-3.2500000000000001E-2</v>
      </c>
      <c r="R157">
        <v>0.16508</v>
      </c>
      <c r="S157">
        <v>-1.29E-2</v>
      </c>
      <c r="T157">
        <v>1.1179699999999999</v>
      </c>
      <c r="U157">
        <v>-9.8150000000000001E-2</v>
      </c>
      <c r="V157">
        <v>-0.13458000000000001</v>
      </c>
      <c r="W157">
        <v>6.8729999999999999E-2</v>
      </c>
      <c r="X157">
        <v>2.726E-2</v>
      </c>
      <c r="Y157">
        <v>0.17568</v>
      </c>
      <c r="Z157" s="93">
        <v>3.8019999999999998E-2</v>
      </c>
    </row>
    <row r="158" spans="2:52">
      <c r="B158" s="92">
        <v>-0.24493999999999999</v>
      </c>
      <c r="C158">
        <v>-3.2500000000000001E-2</v>
      </c>
      <c r="D158">
        <v>-0.17981</v>
      </c>
      <c r="E158">
        <v>0.38166</v>
      </c>
      <c r="F158">
        <v>-0.13241</v>
      </c>
      <c r="G158" s="93">
        <v>-0.27759</v>
      </c>
      <c r="H158">
        <v>0</v>
      </c>
      <c r="I158">
        <v>0</v>
      </c>
      <c r="J158">
        <v>0</v>
      </c>
      <c r="K158">
        <v>0</v>
      </c>
      <c r="L158">
        <v>0</v>
      </c>
      <c r="M158" s="93">
        <v>0</v>
      </c>
      <c r="O158" s="92">
        <v>-0.24554000000000001</v>
      </c>
      <c r="P158">
        <v>-3.218E-2</v>
      </c>
      <c r="Q158">
        <v>-0.17981</v>
      </c>
      <c r="R158">
        <v>-0.38318999999999998</v>
      </c>
      <c r="S158">
        <v>0.13308</v>
      </c>
      <c r="T158">
        <v>0.27753</v>
      </c>
      <c r="U158">
        <v>0.68738999999999995</v>
      </c>
      <c r="V158">
        <v>0.106</v>
      </c>
      <c r="W158">
        <v>-0.71357999999999999</v>
      </c>
      <c r="X158">
        <v>-0.65247999999999995</v>
      </c>
      <c r="Y158">
        <v>0.70672999999999997</v>
      </c>
      <c r="Z158" s="93">
        <v>-0.81167</v>
      </c>
    </row>
    <row r="159" spans="2:52">
      <c r="B159" s="92">
        <v>-0.23411000000000001</v>
      </c>
      <c r="C159">
        <v>0.16508</v>
      </c>
      <c r="D159">
        <v>-0.38318999999999998</v>
      </c>
      <c r="E159">
        <v>0.42287000000000002</v>
      </c>
      <c r="F159">
        <v>4.2970000000000001E-2</v>
      </c>
      <c r="G159" s="93">
        <v>5.1330000000000001E-2</v>
      </c>
      <c r="H159">
        <v>0</v>
      </c>
      <c r="I159">
        <v>0</v>
      </c>
      <c r="J159">
        <v>0</v>
      </c>
      <c r="K159">
        <v>0</v>
      </c>
      <c r="L159">
        <v>0</v>
      </c>
      <c r="M159" s="93">
        <v>0</v>
      </c>
      <c r="O159" s="92">
        <v>0.23300000000000001</v>
      </c>
      <c r="P159">
        <v>-0.16716</v>
      </c>
      <c r="Q159">
        <v>0.38166</v>
      </c>
      <c r="R159">
        <v>0.42287000000000002</v>
      </c>
      <c r="S159">
        <v>4.233E-2</v>
      </c>
      <c r="T159">
        <v>5.339E-2</v>
      </c>
      <c r="U159">
        <v>-0.34534999999999999</v>
      </c>
      <c r="V159">
        <v>0.24263999999999999</v>
      </c>
      <c r="W159">
        <v>0.39815</v>
      </c>
      <c r="X159">
        <v>0.27981</v>
      </c>
      <c r="Y159">
        <v>-0.54654999999999998</v>
      </c>
      <c r="Z159" s="93">
        <v>0.60102</v>
      </c>
    </row>
    <row r="160" spans="2:52">
      <c r="B160" s="92">
        <v>9.5899999999999996E-3</v>
      </c>
      <c r="C160">
        <v>-1.29E-2</v>
      </c>
      <c r="D160">
        <v>0.13308</v>
      </c>
      <c r="E160">
        <v>4.233E-2</v>
      </c>
      <c r="F160">
        <v>-0.15035999999999999</v>
      </c>
      <c r="G160" s="93">
        <v>-7.5020000000000003E-2</v>
      </c>
      <c r="H160">
        <v>0</v>
      </c>
      <c r="I160">
        <v>0</v>
      </c>
      <c r="J160">
        <v>0</v>
      </c>
      <c r="K160">
        <v>0</v>
      </c>
      <c r="L160">
        <v>0</v>
      </c>
      <c r="M160" s="93">
        <v>0</v>
      </c>
      <c r="O160" s="92">
        <v>-8.5199999999999998E-3</v>
      </c>
      <c r="P160">
        <v>1.431E-2</v>
      </c>
      <c r="Q160">
        <v>-0.13241</v>
      </c>
      <c r="R160">
        <v>4.2970000000000001E-2</v>
      </c>
      <c r="S160">
        <v>-0.15035999999999999</v>
      </c>
      <c r="T160">
        <v>-7.6060000000000003E-2</v>
      </c>
      <c r="U160">
        <v>-1.0501400000000001</v>
      </c>
      <c r="V160">
        <v>-0.13458000000000001</v>
      </c>
      <c r="W160">
        <v>0.90351000000000004</v>
      </c>
      <c r="X160">
        <v>0.79810000000000003</v>
      </c>
      <c r="Y160">
        <v>-0.99951999999999996</v>
      </c>
      <c r="Z160" s="93">
        <v>1.26146</v>
      </c>
    </row>
    <row r="161" spans="2:26">
      <c r="B161" s="92">
        <v>0.64883999999999997</v>
      </c>
      <c r="C161">
        <v>1.1179699999999999</v>
      </c>
      <c r="D161">
        <v>0.27753</v>
      </c>
      <c r="E161">
        <v>5.339E-2</v>
      </c>
      <c r="F161">
        <v>-7.6060000000000003E-2</v>
      </c>
      <c r="G161" s="93">
        <v>1.19007</v>
      </c>
      <c r="H161">
        <v>0</v>
      </c>
      <c r="I161">
        <v>0</v>
      </c>
      <c r="J161">
        <v>0</v>
      </c>
      <c r="K161">
        <v>0</v>
      </c>
      <c r="L161">
        <v>0</v>
      </c>
      <c r="M161" s="93">
        <v>0</v>
      </c>
      <c r="O161" s="92">
        <v>-0.64734999999999998</v>
      </c>
      <c r="P161">
        <v>-1.11595</v>
      </c>
      <c r="Q161">
        <v>-0.27759</v>
      </c>
      <c r="R161">
        <v>5.1330000000000001E-2</v>
      </c>
      <c r="S161">
        <v>-7.5020000000000003E-2</v>
      </c>
      <c r="T161">
        <v>1.19007</v>
      </c>
      <c r="U161">
        <v>-0.44252000000000002</v>
      </c>
      <c r="V161">
        <v>7.349E-2</v>
      </c>
      <c r="W161">
        <v>0.48969000000000001</v>
      </c>
      <c r="X161">
        <v>0.37295</v>
      </c>
      <c r="Y161">
        <v>-0.22466</v>
      </c>
      <c r="Z161" s="93">
        <v>0.54557</v>
      </c>
    </row>
    <row r="162" spans="2:26">
      <c r="B162" s="89">
        <f t="array" ref="B162:G167">MMULT(MMULT(AB108:AG113,H128:M133),AB108:AG113)</f>
        <v>-0.67925000000000002</v>
      </c>
      <c r="C162" s="90">
        <v>-9.8150000000000001E-2</v>
      </c>
      <c r="D162" s="90">
        <v>0.68738999999999995</v>
      </c>
      <c r="E162" s="90">
        <v>-0.34534999999999999</v>
      </c>
      <c r="F162" s="90">
        <v>-1.0501400000000001</v>
      </c>
      <c r="G162" s="91">
        <v>-0.44252000000000002</v>
      </c>
      <c r="H162" s="89">
        <f t="array" ref="H162:M167">TRANSPOSE(MMULT(MMULT(AB100:AG105,H28:M33),AB100:AG105))</f>
        <v>-0.34466999999999998</v>
      </c>
      <c r="I162" s="90">
        <v>0.55701000000000001</v>
      </c>
      <c r="J162" s="90">
        <v>-0.24493999999999999</v>
      </c>
      <c r="K162" s="90">
        <v>0.23411000000000001</v>
      </c>
      <c r="L162" s="90">
        <v>9.5899999999999996E-3</v>
      </c>
      <c r="M162" s="91">
        <v>-0.64883999999999997</v>
      </c>
      <c r="O162" s="9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-0.34466999999999998</v>
      </c>
      <c r="V162">
        <v>0.55666000000000004</v>
      </c>
      <c r="W162">
        <v>-0.24554000000000001</v>
      </c>
      <c r="X162">
        <v>-0.23300000000000001</v>
      </c>
      <c r="Y162">
        <v>-8.5199999999999998E-3</v>
      </c>
      <c r="Z162" s="93">
        <v>0.64734999999999998</v>
      </c>
    </row>
    <row r="163" spans="2:26">
      <c r="B163" s="92">
        <v>-0.15590999999999999</v>
      </c>
      <c r="C163">
        <v>-0.13458000000000001</v>
      </c>
      <c r="D163">
        <v>0.106</v>
      </c>
      <c r="E163">
        <v>0.24263999999999999</v>
      </c>
      <c r="F163">
        <v>-0.13458000000000001</v>
      </c>
      <c r="G163" s="93">
        <v>7.349E-2</v>
      </c>
      <c r="H163" s="92">
        <v>0.55666000000000004</v>
      </c>
      <c r="I163">
        <v>-1.0501400000000001</v>
      </c>
      <c r="J163">
        <v>3.2500000000000001E-2</v>
      </c>
      <c r="K163">
        <v>0.16508</v>
      </c>
      <c r="L163">
        <v>1.29E-2</v>
      </c>
      <c r="M163" s="93">
        <v>1.1179699999999999</v>
      </c>
      <c r="O163" s="92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0.55701000000000001</v>
      </c>
      <c r="V163">
        <v>-1.0501400000000001</v>
      </c>
      <c r="W163">
        <v>3.218E-2</v>
      </c>
      <c r="X163">
        <v>-0.16716</v>
      </c>
      <c r="Y163">
        <v>-1.431E-2</v>
      </c>
      <c r="Z163" s="93">
        <v>-1.11595</v>
      </c>
    </row>
    <row r="164" spans="2:26">
      <c r="B164" s="92">
        <v>0.66496999999999995</v>
      </c>
      <c r="C164">
        <v>6.8729999999999999E-2</v>
      </c>
      <c r="D164">
        <v>-0.71357999999999999</v>
      </c>
      <c r="E164">
        <v>0.39815</v>
      </c>
      <c r="F164">
        <v>0.90351000000000004</v>
      </c>
      <c r="G164" s="93">
        <v>0.48969000000000001</v>
      </c>
      <c r="H164" s="92">
        <v>-0.24554000000000001</v>
      </c>
      <c r="I164">
        <v>3.218E-2</v>
      </c>
      <c r="J164">
        <v>-0.17981</v>
      </c>
      <c r="K164">
        <v>0.38318999999999998</v>
      </c>
      <c r="L164">
        <v>0.13308</v>
      </c>
      <c r="M164" s="93">
        <v>-0.27753</v>
      </c>
      <c r="O164" s="92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-0.24493999999999999</v>
      </c>
      <c r="V164">
        <v>3.2500000000000001E-2</v>
      </c>
      <c r="W164">
        <v>-0.17981</v>
      </c>
      <c r="X164">
        <v>-0.38166</v>
      </c>
      <c r="Y164">
        <v>-0.13241</v>
      </c>
      <c r="Z164" s="93">
        <v>0.27759</v>
      </c>
    </row>
    <row r="165" spans="2:26">
      <c r="B165" s="92">
        <v>0.49113000000000001</v>
      </c>
      <c r="C165">
        <v>2.726E-2</v>
      </c>
      <c r="D165">
        <v>-0.65247999999999995</v>
      </c>
      <c r="E165">
        <v>0.27981</v>
      </c>
      <c r="F165">
        <v>0.79810000000000003</v>
      </c>
      <c r="G165" s="93">
        <v>0.37295</v>
      </c>
      <c r="H165" s="92">
        <v>-0.23300000000000001</v>
      </c>
      <c r="I165">
        <v>-0.16716</v>
      </c>
      <c r="J165">
        <v>-0.38166</v>
      </c>
      <c r="K165">
        <v>0.42287000000000002</v>
      </c>
      <c r="L165">
        <v>-4.233E-2</v>
      </c>
      <c r="M165" s="93">
        <v>5.339E-2</v>
      </c>
      <c r="O165" s="92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0.23411000000000001</v>
      </c>
      <c r="V165">
        <v>0.16508</v>
      </c>
      <c r="W165">
        <v>0.38318999999999998</v>
      </c>
      <c r="X165">
        <v>0.42287000000000002</v>
      </c>
      <c r="Y165">
        <v>-4.2970000000000001E-2</v>
      </c>
      <c r="Z165" s="93">
        <v>5.1330000000000001E-2</v>
      </c>
    </row>
    <row r="166" spans="2:26">
      <c r="B166" s="92">
        <v>-0.32625999999999999</v>
      </c>
      <c r="C166">
        <v>0.17568</v>
      </c>
      <c r="D166">
        <v>0.70672999999999997</v>
      </c>
      <c r="E166">
        <v>-0.54654999999999998</v>
      </c>
      <c r="F166">
        <v>-0.99951999999999996</v>
      </c>
      <c r="G166" s="93">
        <v>-0.22466</v>
      </c>
      <c r="H166" s="92">
        <v>-8.5199999999999998E-3</v>
      </c>
      <c r="I166">
        <v>-1.431E-2</v>
      </c>
      <c r="J166">
        <v>-0.13241</v>
      </c>
      <c r="K166">
        <v>-4.2970000000000001E-2</v>
      </c>
      <c r="L166">
        <v>-0.15035999999999999</v>
      </c>
      <c r="M166" s="93">
        <v>7.6060000000000003E-2</v>
      </c>
      <c r="O166" s="92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9.5899999999999996E-3</v>
      </c>
      <c r="V166">
        <v>1.29E-2</v>
      </c>
      <c r="W166">
        <v>0.13308</v>
      </c>
      <c r="X166">
        <v>-4.233E-2</v>
      </c>
      <c r="Y166">
        <v>-0.15035999999999999</v>
      </c>
      <c r="Z166" s="93">
        <v>7.5020000000000003E-2</v>
      </c>
    </row>
    <row r="167" spans="2:26">
      <c r="B167" s="94">
        <v>0.77988000000000002</v>
      </c>
      <c r="C167" s="95">
        <v>3.8019999999999998E-2</v>
      </c>
      <c r="D167" s="95">
        <v>-0.81167</v>
      </c>
      <c r="E167" s="95">
        <v>0.60102</v>
      </c>
      <c r="F167" s="95">
        <v>1.26146</v>
      </c>
      <c r="G167" s="96">
        <v>0.54557</v>
      </c>
      <c r="H167" s="94">
        <v>0.64734999999999998</v>
      </c>
      <c r="I167" s="95">
        <v>-1.11595</v>
      </c>
      <c r="J167" s="95">
        <v>0.27759</v>
      </c>
      <c r="K167" s="95">
        <v>5.1330000000000001E-2</v>
      </c>
      <c r="L167" s="95">
        <v>7.5020000000000003E-2</v>
      </c>
      <c r="M167" s="96">
        <v>1.19007</v>
      </c>
      <c r="O167" s="94">
        <v>0</v>
      </c>
      <c r="P167" s="95">
        <v>0</v>
      </c>
      <c r="Q167" s="95">
        <v>0</v>
      </c>
      <c r="R167" s="95">
        <v>0</v>
      </c>
      <c r="S167" s="95">
        <v>0</v>
      </c>
      <c r="T167" s="95">
        <v>0</v>
      </c>
      <c r="U167" s="95">
        <v>-0.64883999999999997</v>
      </c>
      <c r="V167" s="95">
        <v>1.1179699999999999</v>
      </c>
      <c r="W167" s="95">
        <v>-0.27753</v>
      </c>
      <c r="X167" s="95">
        <v>5.339E-2</v>
      </c>
      <c r="Y167" s="95">
        <v>7.6060000000000003E-2</v>
      </c>
      <c r="Z167" s="96">
        <v>1.19007</v>
      </c>
    </row>
    <row r="168" spans="2:26" ht="19">
      <c r="C168" s="5"/>
    </row>
    <row r="169" spans="2:26" ht="19">
      <c r="B169">
        <v>17</v>
      </c>
      <c r="C169" s="79" t="s">
        <v>80</v>
      </c>
      <c r="O169">
        <v>9</v>
      </c>
    </row>
    <row r="170" spans="2:26">
      <c r="B170" s="89">
        <v>0</v>
      </c>
      <c r="C170" s="90">
        <v>0</v>
      </c>
      <c r="D170" s="90">
        <v>0</v>
      </c>
      <c r="E170" s="90">
        <v>0</v>
      </c>
      <c r="F170" s="90">
        <v>0</v>
      </c>
      <c r="G170" s="91">
        <v>0</v>
      </c>
      <c r="H170" s="90">
        <v>0</v>
      </c>
      <c r="I170" s="90">
        <v>0</v>
      </c>
      <c r="J170" s="90">
        <v>0</v>
      </c>
      <c r="K170" s="90">
        <v>0</v>
      </c>
      <c r="L170" s="90">
        <v>0</v>
      </c>
      <c r="M170" s="91">
        <v>0</v>
      </c>
      <c r="O170" s="89">
        <f t="array" ref="O170:Z181">TRANSPOSE(B170:M181)</f>
        <v>0</v>
      </c>
      <c r="P170" s="90">
        <v>0</v>
      </c>
      <c r="Q170" s="90">
        <v>0</v>
      </c>
      <c r="R170" s="90">
        <v>0</v>
      </c>
      <c r="S170" s="90">
        <v>0</v>
      </c>
      <c r="T170" s="90">
        <v>0</v>
      </c>
      <c r="U170" s="90">
        <v>-0.67925000000000002</v>
      </c>
      <c r="V170" s="90">
        <v>9.8150000000000001E-2</v>
      </c>
      <c r="W170" s="90">
        <v>0.68738999999999995</v>
      </c>
      <c r="X170" s="90">
        <v>0.34534999999999999</v>
      </c>
      <c r="Y170" s="90">
        <v>-1.0501400000000001</v>
      </c>
      <c r="Z170" s="91">
        <v>0.44252000000000002</v>
      </c>
    </row>
    <row r="171" spans="2:26">
      <c r="B171" s="92">
        <v>0</v>
      </c>
      <c r="C171">
        <v>0</v>
      </c>
      <c r="D171">
        <v>0</v>
      </c>
      <c r="E171">
        <v>0</v>
      </c>
      <c r="F171">
        <v>0</v>
      </c>
      <c r="G171" s="93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s="93">
        <v>0</v>
      </c>
      <c r="O171" s="92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0.15590999999999999</v>
      </c>
      <c r="V171">
        <v>-0.13458000000000001</v>
      </c>
      <c r="W171">
        <v>-0.106</v>
      </c>
      <c r="X171">
        <v>0.24263999999999999</v>
      </c>
      <c r="Y171">
        <v>0.13458000000000001</v>
      </c>
      <c r="Z171" s="93">
        <v>7.349E-2</v>
      </c>
    </row>
    <row r="172" spans="2:26">
      <c r="B172" s="92">
        <v>0</v>
      </c>
      <c r="C172">
        <v>0</v>
      </c>
      <c r="D172">
        <v>0</v>
      </c>
      <c r="E172">
        <v>0</v>
      </c>
      <c r="F172">
        <v>0</v>
      </c>
      <c r="G172" s="93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 s="93">
        <v>0</v>
      </c>
      <c r="O172" s="9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0.66496999999999995</v>
      </c>
      <c r="V172">
        <v>-6.8729999999999999E-2</v>
      </c>
      <c r="W172">
        <v>-0.71357999999999999</v>
      </c>
      <c r="X172">
        <v>-0.39815</v>
      </c>
      <c r="Y172">
        <v>0.90351000000000004</v>
      </c>
      <c r="Z172" s="93">
        <v>-0.48969000000000001</v>
      </c>
    </row>
    <row r="173" spans="2:26">
      <c r="B173" s="92">
        <v>0</v>
      </c>
      <c r="C173">
        <v>0</v>
      </c>
      <c r="D173">
        <v>0</v>
      </c>
      <c r="E173">
        <v>0</v>
      </c>
      <c r="F173">
        <v>0</v>
      </c>
      <c r="G173" s="9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 s="93">
        <v>0</v>
      </c>
      <c r="O173" s="92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-0.49113000000000001</v>
      </c>
      <c r="V173">
        <v>2.726E-2</v>
      </c>
      <c r="W173">
        <v>0.65247999999999995</v>
      </c>
      <c r="X173">
        <v>0.27981</v>
      </c>
      <c r="Y173">
        <v>-0.79810000000000003</v>
      </c>
      <c r="Z173" s="93">
        <v>0.37295</v>
      </c>
    </row>
    <row r="174" spans="2:26">
      <c r="B174" s="92">
        <v>0</v>
      </c>
      <c r="C174">
        <v>0</v>
      </c>
      <c r="D174">
        <v>0</v>
      </c>
      <c r="E174">
        <v>0</v>
      </c>
      <c r="F174">
        <v>0</v>
      </c>
      <c r="G174" s="93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s="93">
        <v>0</v>
      </c>
      <c r="O174" s="92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-0.32625999999999999</v>
      </c>
      <c r="V174">
        <v>-0.17568</v>
      </c>
      <c r="W174">
        <v>0.70672999999999997</v>
      </c>
      <c r="X174">
        <v>0.54654999999999998</v>
      </c>
      <c r="Y174">
        <v>-0.99951999999999996</v>
      </c>
      <c r="Z174" s="93">
        <v>0.22466</v>
      </c>
    </row>
    <row r="175" spans="2:26">
      <c r="B175" s="92">
        <v>0</v>
      </c>
      <c r="C175">
        <v>0</v>
      </c>
      <c r="D175">
        <v>0</v>
      </c>
      <c r="E175">
        <v>0</v>
      </c>
      <c r="F175">
        <v>0</v>
      </c>
      <c r="G175" s="93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 s="93">
        <v>0</v>
      </c>
      <c r="O175" s="92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-0.77988000000000002</v>
      </c>
      <c r="V175">
        <v>3.8019999999999998E-2</v>
      </c>
      <c r="W175">
        <v>0.81167</v>
      </c>
      <c r="X175">
        <v>0.60102</v>
      </c>
      <c r="Y175">
        <v>-1.26146</v>
      </c>
      <c r="Z175" s="93">
        <v>0.54557</v>
      </c>
    </row>
    <row r="176" spans="2:26">
      <c r="B176" s="89">
        <f t="array" ref="B176:G181">TRANSPOSE(MMULT(MMULT(AB116:AG121,H128:M133),AB116:AG121))</f>
        <v>-0.67925000000000002</v>
      </c>
      <c r="C176" s="90">
        <v>0.15590999999999999</v>
      </c>
      <c r="D176" s="90">
        <v>0.66496999999999995</v>
      </c>
      <c r="E176" s="90">
        <v>-0.49113000000000001</v>
      </c>
      <c r="F176" s="90">
        <v>-0.32625999999999999</v>
      </c>
      <c r="G176" s="91">
        <v>-0.77988000000000002</v>
      </c>
      <c r="H176" s="90">
        <v>0</v>
      </c>
      <c r="I176" s="90">
        <v>0</v>
      </c>
      <c r="J176" s="90">
        <v>0</v>
      </c>
      <c r="K176" s="90">
        <v>0</v>
      </c>
      <c r="L176" s="90">
        <v>0</v>
      </c>
      <c r="M176" s="91">
        <v>0</v>
      </c>
      <c r="O176" s="92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 s="93">
        <v>0</v>
      </c>
    </row>
    <row r="177" spans="2:26">
      <c r="B177" s="92">
        <v>9.8150000000000001E-2</v>
      </c>
      <c r="C177">
        <v>-0.13458000000000001</v>
      </c>
      <c r="D177">
        <v>-6.8729999999999999E-2</v>
      </c>
      <c r="E177">
        <v>2.726E-2</v>
      </c>
      <c r="F177">
        <v>-0.17568</v>
      </c>
      <c r="G177" s="93">
        <v>3.8019999999999998E-2</v>
      </c>
      <c r="H177">
        <v>0</v>
      </c>
      <c r="I177">
        <v>0</v>
      </c>
      <c r="J177">
        <v>0</v>
      </c>
      <c r="K177">
        <v>0</v>
      </c>
      <c r="L177">
        <v>0</v>
      </c>
      <c r="M177" s="93">
        <v>0</v>
      </c>
      <c r="O177" s="92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 s="93">
        <v>0</v>
      </c>
    </row>
    <row r="178" spans="2:26">
      <c r="B178" s="92">
        <v>0.68738999999999995</v>
      </c>
      <c r="C178">
        <v>-0.106</v>
      </c>
      <c r="D178">
        <v>-0.71357999999999999</v>
      </c>
      <c r="E178">
        <v>0.65247999999999995</v>
      </c>
      <c r="F178">
        <v>0.70672999999999997</v>
      </c>
      <c r="G178" s="93">
        <v>0.81167</v>
      </c>
      <c r="H178">
        <v>0</v>
      </c>
      <c r="I178">
        <v>0</v>
      </c>
      <c r="J178">
        <v>0</v>
      </c>
      <c r="K178">
        <v>0</v>
      </c>
      <c r="L178">
        <v>0</v>
      </c>
      <c r="M178" s="93">
        <v>0</v>
      </c>
      <c r="O178" s="92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 s="93">
        <v>0</v>
      </c>
    </row>
    <row r="179" spans="2:26">
      <c r="B179" s="92">
        <v>0.34534999999999999</v>
      </c>
      <c r="C179">
        <v>0.24263999999999999</v>
      </c>
      <c r="D179">
        <v>-0.39815</v>
      </c>
      <c r="E179">
        <v>0.27981</v>
      </c>
      <c r="F179">
        <v>0.54654999999999998</v>
      </c>
      <c r="G179" s="93">
        <v>0.60102</v>
      </c>
      <c r="H179">
        <v>0</v>
      </c>
      <c r="I179">
        <v>0</v>
      </c>
      <c r="J179">
        <v>0</v>
      </c>
      <c r="K179">
        <v>0</v>
      </c>
      <c r="L179">
        <v>0</v>
      </c>
      <c r="M179" s="93">
        <v>0</v>
      </c>
      <c r="O179" s="92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 s="93">
        <v>0</v>
      </c>
    </row>
    <row r="180" spans="2:26">
      <c r="B180" s="92">
        <v>-1.0501400000000001</v>
      </c>
      <c r="C180">
        <v>0.13458000000000001</v>
      </c>
      <c r="D180">
        <v>0.90351000000000004</v>
      </c>
      <c r="E180">
        <v>-0.79810000000000003</v>
      </c>
      <c r="F180">
        <v>-0.99951999999999996</v>
      </c>
      <c r="G180" s="93">
        <v>-1.26146</v>
      </c>
      <c r="H180">
        <v>0</v>
      </c>
      <c r="I180">
        <v>0</v>
      </c>
      <c r="J180">
        <v>0</v>
      </c>
      <c r="K180">
        <v>0</v>
      </c>
      <c r="L180">
        <v>0</v>
      </c>
      <c r="M180" s="93">
        <v>0</v>
      </c>
      <c r="O180" s="92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 s="93">
        <v>0</v>
      </c>
    </row>
    <row r="181" spans="2:26">
      <c r="B181" s="94">
        <v>0.44252000000000002</v>
      </c>
      <c r="C181" s="95">
        <v>7.349E-2</v>
      </c>
      <c r="D181" s="95">
        <v>-0.48969000000000001</v>
      </c>
      <c r="E181" s="95">
        <v>0.37295</v>
      </c>
      <c r="F181" s="95">
        <v>0.22466</v>
      </c>
      <c r="G181" s="96">
        <v>0.54557</v>
      </c>
      <c r="H181" s="95">
        <v>0</v>
      </c>
      <c r="I181" s="95">
        <v>0</v>
      </c>
      <c r="J181" s="95">
        <v>0</v>
      </c>
      <c r="K181" s="95">
        <v>0</v>
      </c>
      <c r="L181" s="95">
        <v>0</v>
      </c>
      <c r="M181" s="96">
        <v>0</v>
      </c>
      <c r="O181" s="94">
        <v>0</v>
      </c>
      <c r="P181" s="95">
        <v>0</v>
      </c>
      <c r="Q181" s="95">
        <v>0</v>
      </c>
      <c r="R181" s="95">
        <v>0</v>
      </c>
      <c r="S181" s="95">
        <v>0</v>
      </c>
      <c r="T181" s="95">
        <v>0</v>
      </c>
      <c r="U181" s="95">
        <v>0</v>
      </c>
      <c r="V181" s="95">
        <v>0</v>
      </c>
      <c r="W181" s="95">
        <v>0</v>
      </c>
      <c r="X181" s="95">
        <v>0</v>
      </c>
      <c r="Y181" s="95">
        <v>0</v>
      </c>
      <c r="Z181" s="96">
        <v>0</v>
      </c>
    </row>
    <row r="182" spans="2:26" ht="19">
      <c r="D182" s="60" t="s">
        <v>81</v>
      </c>
    </row>
    <row r="183" spans="2:26" ht="19">
      <c r="B183">
        <v>19</v>
      </c>
      <c r="D183" s="8"/>
      <c r="O183">
        <v>7</v>
      </c>
    </row>
    <row r="184" spans="2:26">
      <c r="B184" s="89">
        <v>0</v>
      </c>
      <c r="C184" s="90">
        <v>0</v>
      </c>
      <c r="D184" s="90">
        <v>0</v>
      </c>
      <c r="E184" s="90">
        <v>0</v>
      </c>
      <c r="F184" s="90">
        <v>0</v>
      </c>
      <c r="G184" s="91">
        <v>0</v>
      </c>
      <c r="H184" s="90">
        <f t="array" ref="H184:M189">TRANSPOSE(MMULT(MMULT(AB108:AG113,H84:M89),AB108:AG113))</f>
        <v>-0.13539999999999999</v>
      </c>
      <c r="I184" s="90">
        <v>6.3299999999999995E-2</v>
      </c>
      <c r="J184" s="90">
        <v>1.324E-2</v>
      </c>
      <c r="K184" s="90">
        <v>6.3439999999999996E-2</v>
      </c>
      <c r="L184" s="90">
        <v>0.15271999999999999</v>
      </c>
      <c r="M184" s="91">
        <v>-6.0400000000000002E-2</v>
      </c>
      <c r="O184" s="89">
        <f t="array" ref="O184:Z195">TRANSPOSE(B184:M195)</f>
        <v>0</v>
      </c>
      <c r="P184" s="90">
        <v>0</v>
      </c>
      <c r="Q184" s="90">
        <v>0</v>
      </c>
      <c r="R184" s="90">
        <v>0</v>
      </c>
      <c r="S184" s="90">
        <v>0</v>
      </c>
      <c r="T184" s="90">
        <v>0</v>
      </c>
      <c r="U184" s="90">
        <v>0</v>
      </c>
      <c r="V184" s="90">
        <v>0</v>
      </c>
      <c r="W184" s="90">
        <v>0</v>
      </c>
      <c r="X184" s="90">
        <v>0</v>
      </c>
      <c r="Y184" s="90">
        <v>0</v>
      </c>
      <c r="Z184" s="91">
        <v>0</v>
      </c>
    </row>
    <row r="185" spans="2:26">
      <c r="B185" s="92">
        <v>0</v>
      </c>
      <c r="C185">
        <v>0</v>
      </c>
      <c r="D185">
        <v>0</v>
      </c>
      <c r="E185">
        <v>0</v>
      </c>
      <c r="F185">
        <v>0</v>
      </c>
      <c r="G185" s="93">
        <v>0</v>
      </c>
      <c r="H185">
        <v>7.127E-2</v>
      </c>
      <c r="I185">
        <v>-5.3789999999999998E-2</v>
      </c>
      <c r="J185">
        <v>2.5300000000000001E-3</v>
      </c>
      <c r="K185">
        <v>-3.6510000000000001E-2</v>
      </c>
      <c r="L185">
        <v>-6.5229999999999996E-2</v>
      </c>
      <c r="M185" s="93">
        <v>9.5149999999999998E-2</v>
      </c>
      <c r="O185" s="92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 s="93">
        <v>0</v>
      </c>
    </row>
    <row r="186" spans="2:26">
      <c r="B186" s="92">
        <v>0</v>
      </c>
      <c r="C186">
        <v>0</v>
      </c>
      <c r="D186">
        <v>0</v>
      </c>
      <c r="E186">
        <v>0</v>
      </c>
      <c r="F186">
        <v>0</v>
      </c>
      <c r="G186" s="93">
        <v>0</v>
      </c>
      <c r="H186">
        <v>-8.4100000000000008E-3</v>
      </c>
      <c r="I186">
        <v>8.6199999999999992E-3</v>
      </c>
      <c r="J186">
        <v>-6.2399999999999999E-3</v>
      </c>
      <c r="K186">
        <v>-5.4000000000000001E-4</v>
      </c>
      <c r="L186">
        <v>2.31E-3</v>
      </c>
      <c r="M186" s="93">
        <v>-2.0100000000000001E-3</v>
      </c>
      <c r="O186" s="92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 s="93">
        <v>0</v>
      </c>
    </row>
    <row r="187" spans="2:26">
      <c r="B187" s="92">
        <v>0</v>
      </c>
      <c r="C187">
        <v>0</v>
      </c>
      <c r="D187">
        <v>0</v>
      </c>
      <c r="E187">
        <v>0</v>
      </c>
      <c r="F187">
        <v>0</v>
      </c>
      <c r="G187" s="93">
        <v>0</v>
      </c>
      <c r="H187">
        <v>-4.5400000000000003E-2</v>
      </c>
      <c r="I187">
        <v>2.104E-2</v>
      </c>
      <c r="J187">
        <v>2.0699999999999998E-3</v>
      </c>
      <c r="K187">
        <v>2.332E-2</v>
      </c>
      <c r="L187">
        <v>4.9959999999999997E-2</v>
      </c>
      <c r="M187" s="93">
        <v>-5.2440000000000001E-2</v>
      </c>
      <c r="O187" s="92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 s="93">
        <v>0</v>
      </c>
    </row>
    <row r="188" spans="2:26">
      <c r="B188" s="92">
        <v>0</v>
      </c>
      <c r="C188">
        <v>0</v>
      </c>
      <c r="D188">
        <v>0</v>
      </c>
      <c r="E188">
        <v>0</v>
      </c>
      <c r="F188">
        <v>0</v>
      </c>
      <c r="G188" s="93">
        <v>0</v>
      </c>
      <c r="H188">
        <v>-0.10383000000000001</v>
      </c>
      <c r="I188">
        <v>4.1500000000000002E-2</v>
      </c>
      <c r="J188">
        <v>1.8970000000000001E-2</v>
      </c>
      <c r="K188">
        <v>5.7279999999999998E-2</v>
      </c>
      <c r="L188">
        <v>0.12590000000000001</v>
      </c>
      <c r="M188" s="93">
        <v>-4.718E-2</v>
      </c>
      <c r="O188" s="92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 s="93">
        <v>0</v>
      </c>
    </row>
    <row r="189" spans="2:26">
      <c r="B189" s="92">
        <v>0</v>
      </c>
      <c r="C189">
        <v>0</v>
      </c>
      <c r="D189">
        <v>0</v>
      </c>
      <c r="E189">
        <v>0</v>
      </c>
      <c r="F189">
        <v>0</v>
      </c>
      <c r="G189" s="93">
        <v>0</v>
      </c>
      <c r="H189">
        <v>-7.6300000000000007E-2</v>
      </c>
      <c r="I189">
        <v>1.6240000000000001E-2</v>
      </c>
      <c r="J189">
        <v>1.686E-2</v>
      </c>
      <c r="K189">
        <v>1.788E-2</v>
      </c>
      <c r="L189">
        <v>9.6670000000000006E-2</v>
      </c>
      <c r="M189" s="93">
        <v>1.4999999999999999E-2</v>
      </c>
      <c r="O189" s="92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 s="93">
        <v>0</v>
      </c>
    </row>
    <row r="190" spans="2:26">
      <c r="B190" s="89">
        <v>0</v>
      </c>
      <c r="C190" s="90">
        <v>0</v>
      </c>
      <c r="D190" s="90">
        <v>0</v>
      </c>
      <c r="E190" s="90">
        <v>0</v>
      </c>
      <c r="F190" s="90">
        <v>0</v>
      </c>
      <c r="G190" s="91">
        <v>0</v>
      </c>
      <c r="H190" s="90">
        <v>0</v>
      </c>
      <c r="I190" s="90">
        <v>0</v>
      </c>
      <c r="J190" s="90">
        <v>0</v>
      </c>
      <c r="K190" s="90">
        <v>0</v>
      </c>
      <c r="L190" s="90">
        <v>0</v>
      </c>
      <c r="M190" s="91">
        <v>0</v>
      </c>
      <c r="O190" s="92">
        <v>-0.13539999999999999</v>
      </c>
      <c r="P190">
        <v>7.127E-2</v>
      </c>
      <c r="Q190">
        <v>-8.4100000000000008E-3</v>
      </c>
      <c r="R190">
        <v>-4.5400000000000003E-2</v>
      </c>
      <c r="S190">
        <v>-0.10383000000000001</v>
      </c>
      <c r="T190">
        <v>-7.6300000000000007E-2</v>
      </c>
      <c r="U190">
        <v>0</v>
      </c>
      <c r="V190">
        <v>0</v>
      </c>
      <c r="W190">
        <v>0</v>
      </c>
      <c r="X190">
        <v>0</v>
      </c>
      <c r="Y190">
        <v>0</v>
      </c>
      <c r="Z190" s="93">
        <v>0</v>
      </c>
    </row>
    <row r="191" spans="2:26">
      <c r="B191" s="92">
        <v>0</v>
      </c>
      <c r="C191">
        <v>0</v>
      </c>
      <c r="D191">
        <v>0</v>
      </c>
      <c r="E191">
        <v>0</v>
      </c>
      <c r="F191">
        <v>0</v>
      </c>
      <c r="G191" s="93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s="93">
        <v>0</v>
      </c>
      <c r="O191" s="92">
        <v>6.3299999999999995E-2</v>
      </c>
      <c r="P191">
        <v>-5.3789999999999998E-2</v>
      </c>
      <c r="Q191">
        <v>8.6199999999999992E-3</v>
      </c>
      <c r="R191">
        <v>2.104E-2</v>
      </c>
      <c r="S191">
        <v>4.1500000000000002E-2</v>
      </c>
      <c r="T191">
        <v>1.6240000000000001E-2</v>
      </c>
      <c r="U191">
        <v>0</v>
      </c>
      <c r="V191">
        <v>0</v>
      </c>
      <c r="W191">
        <v>0</v>
      </c>
      <c r="X191">
        <v>0</v>
      </c>
      <c r="Y191">
        <v>0</v>
      </c>
      <c r="Z191" s="93">
        <v>0</v>
      </c>
    </row>
    <row r="192" spans="2:26">
      <c r="B192" s="92">
        <v>0</v>
      </c>
      <c r="C192">
        <v>0</v>
      </c>
      <c r="D192">
        <v>0</v>
      </c>
      <c r="E192">
        <v>0</v>
      </c>
      <c r="F192">
        <v>0</v>
      </c>
      <c r="G192" s="93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 s="93">
        <v>0</v>
      </c>
      <c r="O192" s="92">
        <v>1.324E-2</v>
      </c>
      <c r="P192">
        <v>2.5300000000000001E-3</v>
      </c>
      <c r="Q192">
        <v>-6.2399999999999999E-3</v>
      </c>
      <c r="R192">
        <v>2.0699999999999998E-3</v>
      </c>
      <c r="S192">
        <v>1.8970000000000001E-2</v>
      </c>
      <c r="T192">
        <v>1.686E-2</v>
      </c>
      <c r="U192">
        <v>0</v>
      </c>
      <c r="V192">
        <v>0</v>
      </c>
      <c r="W192">
        <v>0</v>
      </c>
      <c r="X192">
        <v>0</v>
      </c>
      <c r="Y192">
        <v>0</v>
      </c>
      <c r="Z192" s="93">
        <v>0</v>
      </c>
    </row>
    <row r="193" spans="2:26">
      <c r="B193" s="92">
        <v>0</v>
      </c>
      <c r="C193">
        <v>0</v>
      </c>
      <c r="D193">
        <v>0</v>
      </c>
      <c r="E193">
        <v>0</v>
      </c>
      <c r="F193">
        <v>0</v>
      </c>
      <c r="G193" s="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 s="93">
        <v>0</v>
      </c>
      <c r="O193" s="92">
        <v>6.3439999999999996E-2</v>
      </c>
      <c r="P193">
        <v>-3.6510000000000001E-2</v>
      </c>
      <c r="Q193">
        <v>-5.4000000000000001E-4</v>
      </c>
      <c r="R193">
        <v>2.332E-2</v>
      </c>
      <c r="S193">
        <v>5.7279999999999998E-2</v>
      </c>
      <c r="T193">
        <v>1.788E-2</v>
      </c>
      <c r="U193">
        <v>0</v>
      </c>
      <c r="V193">
        <v>0</v>
      </c>
      <c r="W193">
        <v>0</v>
      </c>
      <c r="X193">
        <v>0</v>
      </c>
      <c r="Y193">
        <v>0</v>
      </c>
      <c r="Z193" s="93">
        <v>0</v>
      </c>
    </row>
    <row r="194" spans="2:26">
      <c r="B194" s="92">
        <v>0</v>
      </c>
      <c r="C194">
        <v>0</v>
      </c>
      <c r="D194">
        <v>0</v>
      </c>
      <c r="E194">
        <v>0</v>
      </c>
      <c r="F194">
        <v>0</v>
      </c>
      <c r="G194" s="93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s="93">
        <v>0</v>
      </c>
      <c r="O194" s="92">
        <v>0.15271999999999999</v>
      </c>
      <c r="P194">
        <v>-6.5229999999999996E-2</v>
      </c>
      <c r="Q194">
        <v>2.31E-3</v>
      </c>
      <c r="R194">
        <v>4.9959999999999997E-2</v>
      </c>
      <c r="S194">
        <v>0.12590000000000001</v>
      </c>
      <c r="T194">
        <v>9.6670000000000006E-2</v>
      </c>
      <c r="U194">
        <v>0</v>
      </c>
      <c r="V194">
        <v>0</v>
      </c>
      <c r="W194">
        <v>0</v>
      </c>
      <c r="X194">
        <v>0</v>
      </c>
      <c r="Y194">
        <v>0</v>
      </c>
      <c r="Z194" s="93">
        <v>0</v>
      </c>
    </row>
    <row r="195" spans="2:26">
      <c r="B195" s="94">
        <v>0</v>
      </c>
      <c r="C195" s="95">
        <v>0</v>
      </c>
      <c r="D195" s="95">
        <v>0</v>
      </c>
      <c r="E195" s="95">
        <v>0</v>
      </c>
      <c r="F195" s="95">
        <v>0</v>
      </c>
      <c r="G195" s="96">
        <v>0</v>
      </c>
      <c r="H195" s="95">
        <v>0</v>
      </c>
      <c r="I195" s="95">
        <v>0</v>
      </c>
      <c r="J195" s="95">
        <v>0</v>
      </c>
      <c r="K195" s="95">
        <v>0</v>
      </c>
      <c r="L195" s="95">
        <v>0</v>
      </c>
      <c r="M195" s="96">
        <v>0</v>
      </c>
      <c r="O195" s="94">
        <v>-6.0400000000000002E-2</v>
      </c>
      <c r="P195" s="95">
        <v>9.5149999999999998E-2</v>
      </c>
      <c r="Q195" s="95">
        <v>-2.0100000000000001E-3</v>
      </c>
      <c r="R195" s="95">
        <v>-5.2440000000000001E-2</v>
      </c>
      <c r="S195" s="95">
        <v>-4.718E-2</v>
      </c>
      <c r="T195" s="95">
        <v>1.4999999999999999E-2</v>
      </c>
      <c r="U195" s="95">
        <v>0</v>
      </c>
      <c r="V195" s="95">
        <v>0</v>
      </c>
      <c r="W195" s="95">
        <v>0</v>
      </c>
      <c r="X195" s="95">
        <v>0</v>
      </c>
      <c r="Y195" s="95">
        <v>0</v>
      </c>
      <c r="Z195" s="96">
        <v>0</v>
      </c>
    </row>
    <row r="196" spans="2:26" ht="19">
      <c r="C196" s="23">
        <v>22</v>
      </c>
      <c r="D196" s="23" t="s">
        <v>81</v>
      </c>
    </row>
    <row r="197" spans="2:26" ht="19">
      <c r="B197">
        <v>22</v>
      </c>
      <c r="C197" s="8"/>
      <c r="D197" s="62">
        <v>22</v>
      </c>
      <c r="O197">
        <v>4</v>
      </c>
    </row>
    <row r="198" spans="2:26">
      <c r="B198" s="89">
        <v>5.4000000000000001E-4</v>
      </c>
      <c r="C198" s="90">
        <v>2.4000000000000001E-4</v>
      </c>
      <c r="D198" s="90">
        <v>-1.0300000000000001E-3</v>
      </c>
      <c r="E198" s="90">
        <v>-4.4999999999999999E-4</v>
      </c>
      <c r="F198" s="90">
        <v>-3.9300000000000003E-3</v>
      </c>
      <c r="G198" s="91">
        <v>1.15E-3</v>
      </c>
      <c r="H198" s="90">
        <v>-0.13539999999999999</v>
      </c>
      <c r="I198" s="90">
        <v>-7.127E-2</v>
      </c>
      <c r="J198" s="90">
        <v>-8.4100000000000008E-3</v>
      </c>
      <c r="K198" s="90">
        <v>-4.5400000000000003E-2</v>
      </c>
      <c r="L198" s="90">
        <v>0.10383000000000001</v>
      </c>
      <c r="M198" s="91">
        <v>-7.6300000000000007E-2</v>
      </c>
      <c r="O198" s="89">
        <f t="array" ref="O198:Z209">TRANSPOSE(B198:M209)</f>
        <v>5.4000000000000001E-4</v>
      </c>
      <c r="P198" s="90">
        <v>2.7E-4</v>
      </c>
      <c r="Q198" s="90">
        <v>-1.0399999999999999E-3</v>
      </c>
      <c r="R198" s="90">
        <v>4.4999999999999999E-4</v>
      </c>
      <c r="S198" s="90">
        <v>3.9300000000000003E-3</v>
      </c>
      <c r="T198" s="90">
        <v>-1.16E-3</v>
      </c>
      <c r="U198" s="90">
        <v>0</v>
      </c>
      <c r="V198" s="90">
        <v>0</v>
      </c>
      <c r="W198" s="90">
        <v>0</v>
      </c>
      <c r="X198" s="90">
        <v>0</v>
      </c>
      <c r="Y198" s="90">
        <v>0</v>
      </c>
      <c r="Z198" s="91">
        <v>0</v>
      </c>
    </row>
    <row r="199" spans="2:26">
      <c r="B199" s="92">
        <v>2.7E-4</v>
      </c>
      <c r="C199">
        <v>-4.8000000000000001E-4</v>
      </c>
      <c r="D199">
        <v>3.2000000000000003E-4</v>
      </c>
      <c r="E199">
        <v>8.0000000000000007E-5</v>
      </c>
      <c r="F199">
        <v>1E-3</v>
      </c>
      <c r="G199" s="93">
        <v>2.4099999999999998E-3</v>
      </c>
      <c r="H199">
        <v>-6.3299999999999995E-2</v>
      </c>
      <c r="I199">
        <v>-5.3789999999999998E-2</v>
      </c>
      <c r="J199">
        <v>-8.6199999999999992E-3</v>
      </c>
      <c r="K199">
        <v>-2.104E-2</v>
      </c>
      <c r="L199">
        <v>4.1500000000000002E-2</v>
      </c>
      <c r="M199" s="93">
        <v>-1.6240000000000001E-2</v>
      </c>
      <c r="O199" s="92">
        <v>2.4000000000000001E-4</v>
      </c>
      <c r="P199">
        <v>-4.8000000000000001E-4</v>
      </c>
      <c r="Q199">
        <v>3.3E-4</v>
      </c>
      <c r="R199">
        <v>-6.0000000000000002E-5</v>
      </c>
      <c r="S199">
        <v>-1.01E-3</v>
      </c>
      <c r="T199">
        <v>-2.4099999999999998E-3</v>
      </c>
      <c r="U199">
        <v>0</v>
      </c>
      <c r="V199">
        <v>0</v>
      </c>
      <c r="W199">
        <v>0</v>
      </c>
      <c r="X199">
        <v>0</v>
      </c>
      <c r="Y199">
        <v>0</v>
      </c>
      <c r="Z199" s="93">
        <v>0</v>
      </c>
    </row>
    <row r="200" spans="2:26">
      <c r="B200" s="92">
        <v>-1.0399999999999999E-3</v>
      </c>
      <c r="C200">
        <v>3.3E-4</v>
      </c>
      <c r="D200">
        <v>4.4000000000000002E-4</v>
      </c>
      <c r="E200">
        <v>-1.9000000000000001E-4</v>
      </c>
      <c r="F200">
        <v>1.41E-3</v>
      </c>
      <c r="G200" s="93">
        <v>-2.65E-3</v>
      </c>
      <c r="H200">
        <v>1.324E-2</v>
      </c>
      <c r="I200">
        <v>-2.5300000000000001E-3</v>
      </c>
      <c r="J200">
        <v>-6.2399999999999999E-3</v>
      </c>
      <c r="K200">
        <v>2.0699999999999998E-3</v>
      </c>
      <c r="L200">
        <v>-1.8970000000000001E-2</v>
      </c>
      <c r="M200" s="93">
        <v>1.686E-2</v>
      </c>
      <c r="O200" s="92">
        <v>-1.0300000000000001E-3</v>
      </c>
      <c r="P200">
        <v>3.2000000000000003E-4</v>
      </c>
      <c r="Q200">
        <v>4.4000000000000002E-4</v>
      </c>
      <c r="R200">
        <v>1.9000000000000001E-4</v>
      </c>
      <c r="S200">
        <v>-1.41E-3</v>
      </c>
      <c r="T200">
        <v>2.6700000000000001E-3</v>
      </c>
      <c r="U200">
        <v>0</v>
      </c>
      <c r="V200">
        <v>0</v>
      </c>
      <c r="W200">
        <v>0</v>
      </c>
      <c r="X200">
        <v>0</v>
      </c>
      <c r="Y200">
        <v>0</v>
      </c>
      <c r="Z200" s="93">
        <v>0</v>
      </c>
    </row>
    <row r="201" spans="2:26">
      <c r="B201" s="92">
        <v>4.4999999999999999E-4</v>
      </c>
      <c r="C201">
        <v>-6.0000000000000002E-5</v>
      </c>
      <c r="D201">
        <v>1.9000000000000001E-4</v>
      </c>
      <c r="E201">
        <v>2.2000000000000001E-3</v>
      </c>
      <c r="F201">
        <v>-5.4000000000000001E-4</v>
      </c>
      <c r="G201" s="93">
        <v>1.4499999999999999E-3</v>
      </c>
      <c r="H201">
        <v>6.3439999999999996E-2</v>
      </c>
      <c r="I201">
        <v>3.6510000000000001E-2</v>
      </c>
      <c r="J201">
        <v>-5.4000000000000001E-4</v>
      </c>
      <c r="K201">
        <v>2.332E-2</v>
      </c>
      <c r="L201">
        <v>-5.7279999999999998E-2</v>
      </c>
      <c r="M201" s="93">
        <v>1.788E-2</v>
      </c>
      <c r="O201" s="92">
        <v>-4.4999999999999999E-4</v>
      </c>
      <c r="P201">
        <v>8.0000000000000007E-5</v>
      </c>
      <c r="Q201">
        <v>-1.9000000000000001E-4</v>
      </c>
      <c r="R201">
        <v>2.2000000000000001E-3</v>
      </c>
      <c r="S201">
        <v>-5.0000000000000001E-4</v>
      </c>
      <c r="T201">
        <v>1.47E-3</v>
      </c>
      <c r="U201">
        <v>0</v>
      </c>
      <c r="V201">
        <v>0</v>
      </c>
      <c r="W201">
        <v>0</v>
      </c>
      <c r="X201">
        <v>0</v>
      </c>
      <c r="Y201">
        <v>0</v>
      </c>
      <c r="Z201" s="93">
        <v>0</v>
      </c>
    </row>
    <row r="202" spans="2:26">
      <c r="B202" s="92">
        <v>3.9300000000000003E-3</v>
      </c>
      <c r="C202">
        <v>-1.01E-3</v>
      </c>
      <c r="D202">
        <v>-1.41E-3</v>
      </c>
      <c r="E202">
        <v>-5.0000000000000001E-4</v>
      </c>
      <c r="F202">
        <v>-9.9399999999999992E-3</v>
      </c>
      <c r="G202" s="93">
        <v>5.5500000000000002E-3</v>
      </c>
      <c r="H202">
        <v>-0.15271999999999999</v>
      </c>
      <c r="I202">
        <v>-6.5229999999999996E-2</v>
      </c>
      <c r="J202">
        <v>-2.31E-3</v>
      </c>
      <c r="K202">
        <v>-4.9959999999999997E-2</v>
      </c>
      <c r="L202">
        <v>0.12590000000000001</v>
      </c>
      <c r="M202" s="93">
        <v>-9.6670000000000006E-2</v>
      </c>
      <c r="O202" s="92">
        <v>-3.9300000000000003E-3</v>
      </c>
      <c r="P202">
        <v>1E-3</v>
      </c>
      <c r="Q202">
        <v>1.41E-3</v>
      </c>
      <c r="R202">
        <v>-5.4000000000000001E-4</v>
      </c>
      <c r="S202">
        <v>-9.9399999999999992E-3</v>
      </c>
      <c r="T202">
        <v>5.4999999999999997E-3</v>
      </c>
      <c r="U202">
        <v>0</v>
      </c>
      <c r="V202">
        <v>0</v>
      </c>
      <c r="W202">
        <v>0</v>
      </c>
      <c r="X202">
        <v>0</v>
      </c>
      <c r="Y202">
        <v>0</v>
      </c>
      <c r="Z202" s="93">
        <v>0</v>
      </c>
    </row>
    <row r="203" spans="2:26">
      <c r="B203" s="92">
        <v>-1.16E-3</v>
      </c>
      <c r="C203">
        <v>-2.4099999999999998E-3</v>
      </c>
      <c r="D203">
        <v>2.6700000000000001E-3</v>
      </c>
      <c r="E203">
        <v>1.47E-3</v>
      </c>
      <c r="F203">
        <v>5.4999999999999997E-3</v>
      </c>
      <c r="G203" s="93">
        <v>5.1999999999999995E-4</v>
      </c>
      <c r="H203">
        <v>-6.0400000000000002E-2</v>
      </c>
      <c r="I203">
        <v>-9.5149999999999998E-2</v>
      </c>
      <c r="J203">
        <v>-2.0100000000000001E-3</v>
      </c>
      <c r="K203">
        <v>-5.2440000000000001E-2</v>
      </c>
      <c r="L203">
        <v>4.718E-2</v>
      </c>
      <c r="M203" s="93">
        <v>1.4999999999999999E-2</v>
      </c>
      <c r="O203" s="92">
        <v>1.15E-3</v>
      </c>
      <c r="P203">
        <v>2.4099999999999998E-3</v>
      </c>
      <c r="Q203">
        <v>-2.65E-3</v>
      </c>
      <c r="R203">
        <v>1.4499999999999999E-3</v>
      </c>
      <c r="S203">
        <v>5.5500000000000002E-3</v>
      </c>
      <c r="T203">
        <v>5.1999999999999995E-4</v>
      </c>
      <c r="U203">
        <v>0</v>
      </c>
      <c r="V203">
        <v>0</v>
      </c>
      <c r="W203">
        <v>0</v>
      </c>
      <c r="X203">
        <v>0</v>
      </c>
      <c r="Y203">
        <v>0</v>
      </c>
      <c r="Z203" s="93">
        <v>0</v>
      </c>
    </row>
    <row r="204" spans="2:26">
      <c r="B204" s="89">
        <v>0</v>
      </c>
      <c r="C204" s="90">
        <v>0</v>
      </c>
      <c r="D204" s="90">
        <v>0</v>
      </c>
      <c r="E204" s="90">
        <v>0</v>
      </c>
      <c r="F204" s="90">
        <v>0</v>
      </c>
      <c r="G204" s="91">
        <v>0</v>
      </c>
      <c r="H204" s="89">
        <f t="array" ref="H204:M209">MMULT(MMULT(AB100:AG105,H14:M19),AB100:AG105)</f>
        <v>5.4000000000000001E-4</v>
      </c>
      <c r="I204" s="90">
        <v>-2.4000000000000001E-4</v>
      </c>
      <c r="J204" s="90">
        <v>-1.0300000000000001E-3</v>
      </c>
      <c r="K204" s="90">
        <v>4.4999999999999999E-4</v>
      </c>
      <c r="L204" s="90">
        <v>-3.9300000000000003E-3</v>
      </c>
      <c r="M204" s="91">
        <v>-1.15E-3</v>
      </c>
      <c r="O204" s="92">
        <v>-0.13539999999999999</v>
      </c>
      <c r="P204">
        <v>-6.3299999999999995E-2</v>
      </c>
      <c r="Q204">
        <v>1.324E-2</v>
      </c>
      <c r="R204">
        <v>6.3439999999999996E-2</v>
      </c>
      <c r="S204">
        <v>-0.15271999999999999</v>
      </c>
      <c r="T204">
        <v>-6.0400000000000002E-2</v>
      </c>
      <c r="U204">
        <v>5.4000000000000001E-4</v>
      </c>
      <c r="V204">
        <v>-2.7E-4</v>
      </c>
      <c r="W204">
        <v>-1.0399999999999999E-3</v>
      </c>
      <c r="X204">
        <v>-4.4999999999999999E-4</v>
      </c>
      <c r="Y204">
        <v>3.9300000000000003E-3</v>
      </c>
      <c r="Z204" s="93">
        <v>1.16E-3</v>
      </c>
    </row>
    <row r="205" spans="2:26">
      <c r="B205" s="92">
        <v>0</v>
      </c>
      <c r="C205">
        <v>0</v>
      </c>
      <c r="D205">
        <v>0</v>
      </c>
      <c r="E205">
        <v>0</v>
      </c>
      <c r="F205">
        <v>0</v>
      </c>
      <c r="G205" s="93">
        <v>0</v>
      </c>
      <c r="H205" s="92">
        <v>-2.7E-4</v>
      </c>
      <c r="I205">
        <v>-4.8000000000000001E-4</v>
      </c>
      <c r="J205">
        <v>-3.2000000000000003E-4</v>
      </c>
      <c r="K205">
        <v>8.0000000000000007E-5</v>
      </c>
      <c r="L205">
        <v>-1E-3</v>
      </c>
      <c r="M205" s="93">
        <v>2.4099999999999998E-3</v>
      </c>
      <c r="O205" s="92">
        <v>-7.127E-2</v>
      </c>
      <c r="P205">
        <v>-5.3789999999999998E-2</v>
      </c>
      <c r="Q205">
        <v>-2.5300000000000001E-3</v>
      </c>
      <c r="R205">
        <v>3.6510000000000001E-2</v>
      </c>
      <c r="S205">
        <v>-6.5229999999999996E-2</v>
      </c>
      <c r="T205">
        <v>-9.5149999999999998E-2</v>
      </c>
      <c r="U205">
        <v>-2.4000000000000001E-4</v>
      </c>
      <c r="V205">
        <v>-4.8000000000000001E-4</v>
      </c>
      <c r="W205">
        <v>-3.3E-4</v>
      </c>
      <c r="X205">
        <v>-6.0000000000000002E-5</v>
      </c>
      <c r="Y205">
        <v>1.01E-3</v>
      </c>
      <c r="Z205" s="93">
        <v>-2.4099999999999998E-3</v>
      </c>
    </row>
    <row r="206" spans="2:26">
      <c r="B206" s="92">
        <v>0</v>
      </c>
      <c r="C206">
        <v>0</v>
      </c>
      <c r="D206">
        <v>0</v>
      </c>
      <c r="E206">
        <v>0</v>
      </c>
      <c r="F206">
        <v>0</v>
      </c>
      <c r="G206" s="93">
        <v>0</v>
      </c>
      <c r="H206" s="92">
        <v>-1.0399999999999999E-3</v>
      </c>
      <c r="I206">
        <v>-3.3E-4</v>
      </c>
      <c r="J206">
        <v>4.4000000000000002E-4</v>
      </c>
      <c r="K206">
        <v>1.9000000000000001E-4</v>
      </c>
      <c r="L206">
        <v>1.41E-3</v>
      </c>
      <c r="M206" s="93">
        <v>2.65E-3</v>
      </c>
      <c r="O206" s="92">
        <v>-8.4100000000000008E-3</v>
      </c>
      <c r="P206">
        <v>-8.6199999999999992E-3</v>
      </c>
      <c r="Q206">
        <v>-6.2399999999999999E-3</v>
      </c>
      <c r="R206">
        <v>-5.4000000000000001E-4</v>
      </c>
      <c r="S206">
        <v>-2.31E-3</v>
      </c>
      <c r="T206">
        <v>-2.0100000000000001E-3</v>
      </c>
      <c r="U206">
        <v>-1.0300000000000001E-3</v>
      </c>
      <c r="V206">
        <v>-3.2000000000000003E-4</v>
      </c>
      <c r="W206">
        <v>4.4000000000000002E-4</v>
      </c>
      <c r="X206">
        <v>-1.9000000000000001E-4</v>
      </c>
      <c r="Y206">
        <v>-1.41E-3</v>
      </c>
      <c r="Z206" s="93">
        <v>-2.6700000000000001E-3</v>
      </c>
    </row>
    <row r="207" spans="2:26">
      <c r="B207" s="92">
        <v>0</v>
      </c>
      <c r="C207">
        <v>0</v>
      </c>
      <c r="D207">
        <v>0</v>
      </c>
      <c r="E207">
        <v>0</v>
      </c>
      <c r="F207">
        <v>0</v>
      </c>
      <c r="G207" s="93">
        <v>0</v>
      </c>
      <c r="H207" s="92">
        <v>-4.4999999999999999E-4</v>
      </c>
      <c r="I207">
        <v>-6.0000000000000002E-5</v>
      </c>
      <c r="J207">
        <v>-1.9000000000000001E-4</v>
      </c>
      <c r="K207">
        <v>2.2000000000000001E-3</v>
      </c>
      <c r="L207">
        <v>5.4000000000000001E-4</v>
      </c>
      <c r="M207" s="93">
        <v>1.4499999999999999E-3</v>
      </c>
      <c r="O207" s="92">
        <v>-4.5400000000000003E-2</v>
      </c>
      <c r="P207">
        <v>-2.104E-2</v>
      </c>
      <c r="Q207">
        <v>2.0699999999999998E-3</v>
      </c>
      <c r="R207">
        <v>2.332E-2</v>
      </c>
      <c r="S207">
        <v>-4.9959999999999997E-2</v>
      </c>
      <c r="T207">
        <v>-5.2440000000000001E-2</v>
      </c>
      <c r="U207">
        <v>4.4999999999999999E-4</v>
      </c>
      <c r="V207">
        <v>8.0000000000000007E-5</v>
      </c>
      <c r="W207">
        <v>1.9000000000000001E-4</v>
      </c>
      <c r="X207">
        <v>2.2000000000000001E-3</v>
      </c>
      <c r="Y207">
        <v>5.0000000000000001E-4</v>
      </c>
      <c r="Z207" s="93">
        <v>1.47E-3</v>
      </c>
    </row>
    <row r="208" spans="2:26">
      <c r="B208" s="92">
        <v>0</v>
      </c>
      <c r="C208">
        <v>0</v>
      </c>
      <c r="D208">
        <v>0</v>
      </c>
      <c r="E208">
        <v>0</v>
      </c>
      <c r="F208">
        <v>0</v>
      </c>
      <c r="G208" s="93">
        <v>0</v>
      </c>
      <c r="H208" s="92">
        <v>3.9300000000000003E-3</v>
      </c>
      <c r="I208">
        <v>1.01E-3</v>
      </c>
      <c r="J208">
        <v>-1.41E-3</v>
      </c>
      <c r="K208">
        <v>5.0000000000000001E-4</v>
      </c>
      <c r="L208">
        <v>-9.9399999999999992E-3</v>
      </c>
      <c r="M208" s="93">
        <v>-5.5500000000000002E-3</v>
      </c>
      <c r="O208" s="92">
        <v>0.10383000000000001</v>
      </c>
      <c r="P208">
        <v>4.1500000000000002E-2</v>
      </c>
      <c r="Q208">
        <v>-1.8970000000000001E-2</v>
      </c>
      <c r="R208">
        <v>-5.7279999999999998E-2</v>
      </c>
      <c r="S208">
        <v>0.12590000000000001</v>
      </c>
      <c r="T208">
        <v>4.718E-2</v>
      </c>
      <c r="U208">
        <v>-3.9300000000000003E-3</v>
      </c>
      <c r="V208">
        <v>-1E-3</v>
      </c>
      <c r="W208">
        <v>1.41E-3</v>
      </c>
      <c r="X208">
        <v>5.4000000000000001E-4</v>
      </c>
      <c r="Y208">
        <v>-9.9399999999999992E-3</v>
      </c>
      <c r="Z208" s="93">
        <v>-5.4999999999999997E-3</v>
      </c>
    </row>
    <row r="209" spans="2:26">
      <c r="B209" s="94">
        <v>0</v>
      </c>
      <c r="C209" s="95">
        <v>0</v>
      </c>
      <c r="D209" s="95">
        <v>0</v>
      </c>
      <c r="E209" s="95">
        <v>0</v>
      </c>
      <c r="F209" s="95">
        <v>0</v>
      </c>
      <c r="G209" s="96">
        <v>0</v>
      </c>
      <c r="H209" s="94">
        <v>1.16E-3</v>
      </c>
      <c r="I209" s="95">
        <v>-2.4099999999999998E-3</v>
      </c>
      <c r="J209" s="95">
        <v>-2.6700000000000001E-3</v>
      </c>
      <c r="K209" s="95">
        <v>1.47E-3</v>
      </c>
      <c r="L209" s="95">
        <v>-5.4999999999999997E-3</v>
      </c>
      <c r="M209" s="96">
        <v>5.1999999999999995E-4</v>
      </c>
      <c r="O209" s="94">
        <v>-7.6300000000000007E-2</v>
      </c>
      <c r="P209" s="95">
        <v>-1.6240000000000001E-2</v>
      </c>
      <c r="Q209" s="95">
        <v>1.686E-2</v>
      </c>
      <c r="R209" s="95">
        <v>1.788E-2</v>
      </c>
      <c r="S209" s="95">
        <v>-9.6670000000000006E-2</v>
      </c>
      <c r="T209" s="95">
        <v>1.4999999999999999E-2</v>
      </c>
      <c r="U209" s="95">
        <v>-1.15E-3</v>
      </c>
      <c r="V209" s="95">
        <v>2.4099999999999998E-3</v>
      </c>
      <c r="W209" s="95">
        <v>2.65E-3</v>
      </c>
      <c r="X209" s="95">
        <v>1.4499999999999999E-3</v>
      </c>
      <c r="Y209" s="95">
        <v>-5.5500000000000002E-3</v>
      </c>
      <c r="Z209" s="96">
        <v>5.1999999999999995E-4</v>
      </c>
    </row>
    <row r="210" spans="2:26" ht="19">
      <c r="C210" s="23">
        <v>23</v>
      </c>
      <c r="D210" s="5"/>
    </row>
    <row r="211" spans="2:26" ht="19">
      <c r="B211">
        <v>23</v>
      </c>
      <c r="C211" s="62" t="s">
        <v>81</v>
      </c>
      <c r="D211" s="62">
        <v>23</v>
      </c>
      <c r="O211">
        <v>3</v>
      </c>
    </row>
    <row r="212" spans="2:26">
      <c r="B212" s="89">
        <v>-0.17247999999999999</v>
      </c>
      <c r="C212" s="90">
        <v>-0.21057999999999999</v>
      </c>
      <c r="D212" s="90">
        <v>-0.49841000000000002</v>
      </c>
      <c r="E212" s="90">
        <v>-0.26607999999999998</v>
      </c>
      <c r="F212" s="90">
        <v>-0.20487</v>
      </c>
      <c r="G212" s="91">
        <v>0.18526999999999999</v>
      </c>
      <c r="H212" s="90">
        <v>0</v>
      </c>
      <c r="I212" s="90">
        <v>0</v>
      </c>
      <c r="J212" s="90">
        <v>0</v>
      </c>
      <c r="K212" s="90">
        <v>0</v>
      </c>
      <c r="L212" s="90">
        <v>0</v>
      </c>
      <c r="M212" s="91">
        <v>0</v>
      </c>
      <c r="O212" s="89">
        <f t="array" ref="O212:Z223">TRANSPOSE(B212:M223)</f>
        <v>-0.17247999999999999</v>
      </c>
      <c r="P212" s="90">
        <v>-0.21057000000000001</v>
      </c>
      <c r="Q212" s="90">
        <v>-0.49841000000000002</v>
      </c>
      <c r="R212" s="90">
        <v>0.26596999999999998</v>
      </c>
      <c r="S212" s="90">
        <v>0.20477000000000001</v>
      </c>
      <c r="T212" s="90">
        <v>-0.18517</v>
      </c>
      <c r="U212" s="90">
        <v>-0.13539999999999999</v>
      </c>
      <c r="V212" s="90">
        <v>6.3299999999999995E-2</v>
      </c>
      <c r="W212" s="90">
        <v>1.324E-2</v>
      </c>
      <c r="X212" s="90">
        <v>-6.3439999999999996E-2</v>
      </c>
      <c r="Y212" s="90">
        <v>-0.15271999999999999</v>
      </c>
      <c r="Z212" s="91">
        <v>6.0400000000000002E-2</v>
      </c>
    </row>
    <row r="213" spans="2:26">
      <c r="B213" s="92">
        <v>-0.21057000000000001</v>
      </c>
      <c r="C213">
        <v>-0.20127</v>
      </c>
      <c r="D213">
        <v>-0.45884000000000003</v>
      </c>
      <c r="E213">
        <v>-0.30684</v>
      </c>
      <c r="F213">
        <v>-0.14488000000000001</v>
      </c>
      <c r="G213" s="93">
        <v>0.21983</v>
      </c>
      <c r="H213">
        <v>0</v>
      </c>
      <c r="I213">
        <v>0</v>
      </c>
      <c r="J213">
        <v>0</v>
      </c>
      <c r="K213">
        <v>0</v>
      </c>
      <c r="L213">
        <v>0</v>
      </c>
      <c r="M213" s="93">
        <v>0</v>
      </c>
      <c r="O213" s="92">
        <v>-0.21057999999999999</v>
      </c>
      <c r="P213">
        <v>-0.20127</v>
      </c>
      <c r="Q213">
        <v>-0.45889000000000002</v>
      </c>
      <c r="R213">
        <v>0.30671999999999999</v>
      </c>
      <c r="S213">
        <v>0.14480000000000001</v>
      </c>
      <c r="T213">
        <v>-0.21970999999999999</v>
      </c>
      <c r="U213">
        <v>7.127E-2</v>
      </c>
      <c r="V213">
        <v>-5.3789999999999998E-2</v>
      </c>
      <c r="W213">
        <v>2.5300000000000001E-3</v>
      </c>
      <c r="X213">
        <v>3.6510000000000001E-2</v>
      </c>
      <c r="Y213">
        <v>6.5229999999999996E-2</v>
      </c>
      <c r="Z213" s="93">
        <v>-9.5149999999999998E-2</v>
      </c>
    </row>
    <row r="214" spans="2:26">
      <c r="B214" s="92">
        <v>-0.49841000000000002</v>
      </c>
      <c r="C214">
        <v>-0.45889000000000002</v>
      </c>
      <c r="D214">
        <v>-0.87651999999999997</v>
      </c>
      <c r="E214">
        <v>-0.61592000000000002</v>
      </c>
      <c r="F214">
        <v>-0.15407000000000001</v>
      </c>
      <c r="G214" s="93">
        <v>0.45326</v>
      </c>
      <c r="H214">
        <v>0</v>
      </c>
      <c r="I214">
        <v>0</v>
      </c>
      <c r="J214">
        <v>0</v>
      </c>
      <c r="K214">
        <v>0</v>
      </c>
      <c r="L214">
        <v>0</v>
      </c>
      <c r="M214" s="93">
        <v>0</v>
      </c>
      <c r="O214" s="92">
        <v>-0.49841000000000002</v>
      </c>
      <c r="P214">
        <v>-0.45884000000000003</v>
      </c>
      <c r="Q214">
        <v>-0.87651999999999997</v>
      </c>
      <c r="R214">
        <v>0.61577000000000004</v>
      </c>
      <c r="S214">
        <v>0.15379000000000001</v>
      </c>
      <c r="T214">
        <v>-0.45304</v>
      </c>
      <c r="U214">
        <v>-8.4100000000000008E-3</v>
      </c>
      <c r="V214">
        <v>8.6199999999999992E-3</v>
      </c>
      <c r="W214">
        <v>-6.2399999999999999E-3</v>
      </c>
      <c r="X214">
        <v>5.4000000000000001E-4</v>
      </c>
      <c r="Y214">
        <v>-2.31E-3</v>
      </c>
      <c r="Z214" s="93">
        <v>2.0100000000000001E-3</v>
      </c>
    </row>
    <row r="215" spans="2:26">
      <c r="B215" s="92">
        <v>0.26596999999999998</v>
      </c>
      <c r="C215">
        <v>0.30671999999999999</v>
      </c>
      <c r="D215">
        <v>0.61577000000000004</v>
      </c>
      <c r="E215">
        <v>0.19700999999999999</v>
      </c>
      <c r="F215">
        <v>0.1091</v>
      </c>
      <c r="G215" s="93">
        <v>-0.10584</v>
      </c>
      <c r="H215">
        <v>0</v>
      </c>
      <c r="I215">
        <v>0</v>
      </c>
      <c r="J215">
        <v>0</v>
      </c>
      <c r="K215">
        <v>0</v>
      </c>
      <c r="L215">
        <v>0</v>
      </c>
      <c r="M215" s="93">
        <v>0</v>
      </c>
      <c r="O215" s="92">
        <v>-0.26607999999999998</v>
      </c>
      <c r="P215">
        <v>-0.30684</v>
      </c>
      <c r="Q215">
        <v>-0.61592000000000002</v>
      </c>
      <c r="R215">
        <v>0.19700999999999999</v>
      </c>
      <c r="S215">
        <v>0.10883</v>
      </c>
      <c r="T215">
        <v>-0.10579</v>
      </c>
      <c r="U215">
        <v>4.5400000000000003E-2</v>
      </c>
      <c r="V215">
        <v>-2.104E-2</v>
      </c>
      <c r="W215">
        <v>-2.0699999999999998E-3</v>
      </c>
      <c r="X215">
        <v>2.332E-2</v>
      </c>
      <c r="Y215">
        <v>4.9959999999999997E-2</v>
      </c>
      <c r="Z215" s="93">
        <v>-5.2440000000000001E-2</v>
      </c>
    </row>
    <row r="216" spans="2:26">
      <c r="B216" s="92">
        <v>0.20477000000000001</v>
      </c>
      <c r="C216">
        <v>0.14480000000000001</v>
      </c>
      <c r="D216">
        <v>0.15379000000000001</v>
      </c>
      <c r="E216">
        <v>0.10883</v>
      </c>
      <c r="F216">
        <v>-0.14327999999999999</v>
      </c>
      <c r="G216" s="93">
        <v>-8.6169999999999997E-2</v>
      </c>
      <c r="H216">
        <v>0</v>
      </c>
      <c r="I216">
        <v>0</v>
      </c>
      <c r="J216">
        <v>0</v>
      </c>
      <c r="K216">
        <v>0</v>
      </c>
      <c r="L216">
        <v>0</v>
      </c>
      <c r="M216" s="93">
        <v>0</v>
      </c>
      <c r="O216" s="92">
        <v>-0.20487</v>
      </c>
      <c r="P216">
        <v>-0.14488000000000001</v>
      </c>
      <c r="Q216">
        <v>-0.15407000000000001</v>
      </c>
      <c r="R216">
        <v>0.1091</v>
      </c>
      <c r="S216">
        <v>-0.14327999999999999</v>
      </c>
      <c r="T216">
        <v>-8.6230000000000001E-2</v>
      </c>
      <c r="U216">
        <v>0.10383000000000001</v>
      </c>
      <c r="V216">
        <v>-4.1500000000000002E-2</v>
      </c>
      <c r="W216">
        <v>-1.8970000000000001E-2</v>
      </c>
      <c r="X216">
        <v>5.7279999999999998E-2</v>
      </c>
      <c r="Y216">
        <v>0.12590000000000001</v>
      </c>
      <c r="Z216" s="93">
        <v>-4.718E-2</v>
      </c>
    </row>
    <row r="217" spans="2:26">
      <c r="B217" s="92">
        <v>-0.18517</v>
      </c>
      <c r="C217">
        <v>-0.21970999999999999</v>
      </c>
      <c r="D217">
        <v>-0.45304</v>
      </c>
      <c r="E217">
        <v>-0.10579</v>
      </c>
      <c r="F217">
        <v>-8.6230000000000001E-2</v>
      </c>
      <c r="G217" s="93">
        <v>0.12155000000000001</v>
      </c>
      <c r="H217">
        <v>0</v>
      </c>
      <c r="I217">
        <v>0</v>
      </c>
      <c r="J217">
        <v>0</v>
      </c>
      <c r="K217">
        <v>0</v>
      </c>
      <c r="L217">
        <v>0</v>
      </c>
      <c r="M217" s="93">
        <v>0</v>
      </c>
      <c r="O217" s="92">
        <v>0.18526999999999999</v>
      </c>
      <c r="P217">
        <v>0.21983</v>
      </c>
      <c r="Q217">
        <v>0.45326</v>
      </c>
      <c r="R217">
        <v>-0.10584</v>
      </c>
      <c r="S217">
        <v>-8.6169999999999997E-2</v>
      </c>
      <c r="T217">
        <v>0.12155000000000001</v>
      </c>
      <c r="U217">
        <v>7.6300000000000007E-2</v>
      </c>
      <c r="V217">
        <v>-1.6240000000000001E-2</v>
      </c>
      <c r="W217">
        <v>-1.686E-2</v>
      </c>
      <c r="X217">
        <v>1.788E-2</v>
      </c>
      <c r="Y217">
        <v>9.6670000000000006E-2</v>
      </c>
      <c r="Z217" s="93">
        <v>1.4999999999999999E-2</v>
      </c>
    </row>
    <row r="218" spans="2:26">
      <c r="B218" s="89">
        <f t="array" ref="B218:G223">MMULT(MMULT(AB100:AG105,H84:M89),AB100:AG105)</f>
        <v>-0.13539999999999999</v>
      </c>
      <c r="C218" s="90">
        <v>7.127E-2</v>
      </c>
      <c r="D218" s="90">
        <v>-8.4100000000000008E-3</v>
      </c>
      <c r="E218" s="90">
        <v>4.5400000000000003E-2</v>
      </c>
      <c r="F218" s="90">
        <v>0.10383000000000001</v>
      </c>
      <c r="G218" s="91">
        <v>7.6300000000000007E-2</v>
      </c>
      <c r="H218" s="89">
        <f t="array" ref="H218:M223">MMULT(MMULT(AB100:AG105,B212:G217),AB100:AG105)</f>
        <v>-0.17247999999999999</v>
      </c>
      <c r="I218" s="90">
        <v>0.21057999999999999</v>
      </c>
      <c r="J218" s="90">
        <v>-0.49841000000000002</v>
      </c>
      <c r="K218" s="90">
        <v>0.26607999999999998</v>
      </c>
      <c r="L218" s="90">
        <v>-0.20487</v>
      </c>
      <c r="M218" s="91">
        <v>-0.18526999999999999</v>
      </c>
      <c r="O218" s="92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-0.17247999999999999</v>
      </c>
      <c r="V218">
        <v>0.21057000000000001</v>
      </c>
      <c r="W218">
        <v>-0.49841000000000002</v>
      </c>
      <c r="X218">
        <v>-0.26596999999999998</v>
      </c>
      <c r="Y218">
        <v>0.20477000000000001</v>
      </c>
      <c r="Z218" s="93">
        <v>0.18517</v>
      </c>
    </row>
    <row r="219" spans="2:26">
      <c r="B219" s="92">
        <v>6.3299999999999995E-2</v>
      </c>
      <c r="C219">
        <v>-5.3789999999999998E-2</v>
      </c>
      <c r="D219">
        <v>8.6199999999999992E-3</v>
      </c>
      <c r="E219">
        <v>-2.104E-2</v>
      </c>
      <c r="F219">
        <v>-4.1500000000000002E-2</v>
      </c>
      <c r="G219" s="93">
        <v>-1.6240000000000001E-2</v>
      </c>
      <c r="H219" s="92">
        <v>0.21057000000000001</v>
      </c>
      <c r="I219">
        <v>-0.20127</v>
      </c>
      <c r="J219">
        <v>0.45884000000000003</v>
      </c>
      <c r="K219">
        <v>-0.30684</v>
      </c>
      <c r="L219">
        <v>0.14488000000000001</v>
      </c>
      <c r="M219" s="93">
        <v>0.21983</v>
      </c>
      <c r="O219" s="92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0.21057999999999999</v>
      </c>
      <c r="V219">
        <v>-0.20127</v>
      </c>
      <c r="W219">
        <v>0.45889000000000002</v>
      </c>
      <c r="X219">
        <v>0.30671999999999999</v>
      </c>
      <c r="Y219">
        <v>-0.14480000000000001</v>
      </c>
      <c r="Z219" s="93">
        <v>-0.21970999999999999</v>
      </c>
    </row>
    <row r="220" spans="2:26">
      <c r="B220" s="92">
        <v>1.324E-2</v>
      </c>
      <c r="C220">
        <v>2.5300000000000001E-3</v>
      </c>
      <c r="D220">
        <v>-6.2399999999999999E-3</v>
      </c>
      <c r="E220">
        <v>-2.0699999999999998E-3</v>
      </c>
      <c r="F220">
        <v>-1.8970000000000001E-2</v>
      </c>
      <c r="G220" s="93">
        <v>-1.686E-2</v>
      </c>
      <c r="H220" s="92">
        <v>-0.49841000000000002</v>
      </c>
      <c r="I220">
        <v>0.45889000000000002</v>
      </c>
      <c r="J220">
        <v>-0.87651999999999997</v>
      </c>
      <c r="K220">
        <v>0.61592000000000002</v>
      </c>
      <c r="L220">
        <v>-0.15407000000000001</v>
      </c>
      <c r="M220" s="93">
        <v>-0.45326</v>
      </c>
      <c r="O220" s="92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-0.49841000000000002</v>
      </c>
      <c r="V220">
        <v>0.45884000000000003</v>
      </c>
      <c r="W220">
        <v>-0.87651999999999997</v>
      </c>
      <c r="X220">
        <v>-0.61577000000000004</v>
      </c>
      <c r="Y220">
        <v>0.15379000000000001</v>
      </c>
      <c r="Z220" s="93">
        <v>0.45304</v>
      </c>
    </row>
    <row r="221" spans="2:26">
      <c r="B221" s="92">
        <v>-6.3439999999999996E-2</v>
      </c>
      <c r="C221">
        <v>3.6510000000000001E-2</v>
      </c>
      <c r="D221">
        <v>5.4000000000000001E-4</v>
      </c>
      <c r="E221">
        <v>2.332E-2</v>
      </c>
      <c r="F221">
        <v>5.7279999999999998E-2</v>
      </c>
      <c r="G221" s="93">
        <v>1.788E-2</v>
      </c>
      <c r="H221" s="92">
        <v>-0.26596999999999998</v>
      </c>
      <c r="I221">
        <v>0.30671999999999999</v>
      </c>
      <c r="J221">
        <v>-0.61577000000000004</v>
      </c>
      <c r="K221">
        <v>0.19700999999999999</v>
      </c>
      <c r="L221">
        <v>-0.1091</v>
      </c>
      <c r="M221" s="93">
        <v>-0.10584</v>
      </c>
      <c r="O221" s="92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0.26607999999999998</v>
      </c>
      <c r="V221">
        <v>-0.30684</v>
      </c>
      <c r="W221">
        <v>0.61592000000000002</v>
      </c>
      <c r="X221">
        <v>0.19700999999999999</v>
      </c>
      <c r="Y221">
        <v>-0.10883</v>
      </c>
      <c r="Z221" s="93">
        <v>-0.10579</v>
      </c>
    </row>
    <row r="222" spans="2:26">
      <c r="B222" s="92">
        <v>-0.15271999999999999</v>
      </c>
      <c r="C222">
        <v>6.5229999999999996E-2</v>
      </c>
      <c r="D222">
        <v>-2.31E-3</v>
      </c>
      <c r="E222">
        <v>4.9959999999999997E-2</v>
      </c>
      <c r="F222">
        <v>0.12590000000000001</v>
      </c>
      <c r="G222" s="93">
        <v>9.6670000000000006E-2</v>
      </c>
      <c r="H222" s="92">
        <v>0.20477000000000001</v>
      </c>
      <c r="I222">
        <v>-0.14480000000000001</v>
      </c>
      <c r="J222">
        <v>0.15379000000000001</v>
      </c>
      <c r="K222">
        <v>-0.10883</v>
      </c>
      <c r="L222">
        <v>-0.14327999999999999</v>
      </c>
      <c r="M222" s="93">
        <v>8.6169999999999997E-2</v>
      </c>
      <c r="O222" s="9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-0.20487</v>
      </c>
      <c r="V222">
        <v>0.14488000000000001</v>
      </c>
      <c r="W222">
        <v>-0.15407000000000001</v>
      </c>
      <c r="X222">
        <v>-0.1091</v>
      </c>
      <c r="Y222">
        <v>-0.14327999999999999</v>
      </c>
      <c r="Z222" s="93">
        <v>8.6230000000000001E-2</v>
      </c>
    </row>
    <row r="223" spans="2:26">
      <c r="B223" s="94">
        <v>6.0400000000000002E-2</v>
      </c>
      <c r="C223" s="95">
        <v>-9.5149999999999998E-2</v>
      </c>
      <c r="D223" s="95">
        <v>2.0100000000000001E-3</v>
      </c>
      <c r="E223" s="95">
        <v>-5.2440000000000001E-2</v>
      </c>
      <c r="F223" s="95">
        <v>-4.718E-2</v>
      </c>
      <c r="G223" s="96">
        <v>1.4999999999999999E-2</v>
      </c>
      <c r="H223" s="94">
        <v>0.18517</v>
      </c>
      <c r="I223" s="95">
        <v>-0.21970999999999999</v>
      </c>
      <c r="J223" s="95">
        <v>0.45304</v>
      </c>
      <c r="K223" s="95">
        <v>-0.10579</v>
      </c>
      <c r="L223" s="95">
        <v>8.6230000000000001E-2</v>
      </c>
      <c r="M223" s="96">
        <v>0.12155000000000001</v>
      </c>
      <c r="O223" s="94">
        <v>0</v>
      </c>
      <c r="P223" s="95">
        <v>0</v>
      </c>
      <c r="Q223" s="95">
        <v>0</v>
      </c>
      <c r="R223" s="95">
        <v>0</v>
      </c>
      <c r="S223" s="95">
        <v>0</v>
      </c>
      <c r="T223" s="95">
        <v>0</v>
      </c>
      <c r="U223" s="95">
        <v>-0.18526999999999999</v>
      </c>
      <c r="V223" s="95">
        <v>0.21983</v>
      </c>
      <c r="W223" s="95">
        <v>-0.45326</v>
      </c>
      <c r="X223" s="95">
        <v>-0.10584</v>
      </c>
      <c r="Y223" s="95">
        <v>8.6169999999999997E-2</v>
      </c>
      <c r="Z223" s="96">
        <v>0.12155000000000001</v>
      </c>
    </row>
    <row r="224" spans="2:26" ht="19">
      <c r="C224" s="76"/>
    </row>
    <row r="225" spans="2:26" ht="19">
      <c r="B225">
        <v>26</v>
      </c>
      <c r="C225" s="80" t="s">
        <v>81</v>
      </c>
      <c r="O225">
        <v>0</v>
      </c>
    </row>
    <row r="226" spans="2:26">
      <c r="B226" s="89">
        <v>0</v>
      </c>
      <c r="C226" s="90">
        <v>0</v>
      </c>
      <c r="D226" s="90">
        <v>0</v>
      </c>
      <c r="E226" s="90">
        <v>0</v>
      </c>
      <c r="F226" s="90">
        <v>0</v>
      </c>
      <c r="G226" s="90">
        <v>0</v>
      </c>
      <c r="H226" s="90">
        <v>0</v>
      </c>
      <c r="I226" s="90">
        <v>0</v>
      </c>
      <c r="J226" s="90">
        <v>0</v>
      </c>
      <c r="K226" s="90">
        <v>0</v>
      </c>
      <c r="L226" s="90">
        <v>0</v>
      </c>
      <c r="M226" s="91">
        <v>0</v>
      </c>
      <c r="O226" s="89">
        <f t="array" ref="O226:Z237">TRANSPOSE(B226:M237)</f>
        <v>0</v>
      </c>
      <c r="P226" s="90">
        <v>0</v>
      </c>
      <c r="Q226" s="90">
        <v>0</v>
      </c>
      <c r="R226" s="90">
        <v>0</v>
      </c>
      <c r="S226" s="90">
        <v>0</v>
      </c>
      <c r="T226" s="90">
        <v>0</v>
      </c>
      <c r="U226" s="90">
        <v>-0.13539999999999999</v>
      </c>
      <c r="V226" s="90">
        <v>-7.127E-2</v>
      </c>
      <c r="W226" s="90">
        <v>-8.4100000000000008E-3</v>
      </c>
      <c r="X226" s="90">
        <v>4.5400000000000003E-2</v>
      </c>
      <c r="Y226" s="90">
        <v>-0.10383000000000001</v>
      </c>
      <c r="Z226" s="91">
        <v>7.6300000000000007E-2</v>
      </c>
    </row>
    <row r="227" spans="2:26">
      <c r="B227" s="92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s="93">
        <v>0</v>
      </c>
      <c r="O227" s="92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-6.3299999999999995E-2</v>
      </c>
      <c r="V227">
        <v>-5.3789999999999998E-2</v>
      </c>
      <c r="W227">
        <v>-8.6199999999999992E-3</v>
      </c>
      <c r="X227">
        <v>2.104E-2</v>
      </c>
      <c r="Y227">
        <v>-4.1500000000000002E-2</v>
      </c>
      <c r="Z227" s="93">
        <v>1.6240000000000001E-2</v>
      </c>
    </row>
    <row r="228" spans="2:26">
      <c r="B228" s="92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 s="93">
        <v>0</v>
      </c>
      <c r="O228" s="92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1.324E-2</v>
      </c>
      <c r="V228">
        <v>-2.5300000000000001E-3</v>
      </c>
      <c r="W228">
        <v>-6.2399999999999999E-3</v>
      </c>
      <c r="X228">
        <v>-2.0699999999999998E-3</v>
      </c>
      <c r="Y228">
        <v>1.8970000000000001E-2</v>
      </c>
      <c r="Z228" s="93">
        <v>-1.686E-2</v>
      </c>
    </row>
    <row r="229" spans="2:26">
      <c r="B229" s="92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s="93">
        <v>0</v>
      </c>
      <c r="O229" s="92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-6.3439999999999996E-2</v>
      </c>
      <c r="V229">
        <v>-3.6510000000000001E-2</v>
      </c>
      <c r="W229">
        <v>5.4000000000000001E-4</v>
      </c>
      <c r="X229">
        <v>2.332E-2</v>
      </c>
      <c r="Y229">
        <v>-5.7279999999999998E-2</v>
      </c>
      <c r="Z229" s="93">
        <v>1.788E-2</v>
      </c>
    </row>
    <row r="230" spans="2:26">
      <c r="B230" s="92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s="93">
        <v>0</v>
      </c>
      <c r="O230" s="92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0.15271999999999999</v>
      </c>
      <c r="V230">
        <v>6.5229999999999996E-2</v>
      </c>
      <c r="W230">
        <v>2.31E-3</v>
      </c>
      <c r="X230">
        <v>-4.9959999999999997E-2</v>
      </c>
      <c r="Y230">
        <v>0.12590000000000001</v>
      </c>
      <c r="Z230" s="93">
        <v>-9.6670000000000006E-2</v>
      </c>
    </row>
    <row r="231" spans="2:26">
      <c r="B231" s="92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s="93">
        <v>0</v>
      </c>
      <c r="O231" s="92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6.0400000000000002E-2</v>
      </c>
      <c r="V231">
        <v>9.5149999999999998E-2</v>
      </c>
      <c r="W231">
        <v>2.0100000000000001E-3</v>
      </c>
      <c r="X231">
        <v>-5.2440000000000001E-2</v>
      </c>
      <c r="Y231">
        <v>4.718E-2</v>
      </c>
      <c r="Z231" s="93">
        <v>1.4999999999999999E-2</v>
      </c>
    </row>
    <row r="232" spans="2:26">
      <c r="B232" s="89">
        <f t="array" ref="B232:G237">TRANSPOSE(MMULT(MMULT(AB116:AG121,H84:M89),AB116:AG121))</f>
        <v>-0.13539999999999999</v>
      </c>
      <c r="C232" s="90">
        <v>-6.3299999999999995E-2</v>
      </c>
      <c r="D232" s="90">
        <v>1.324E-2</v>
      </c>
      <c r="E232" s="90">
        <v>-6.3439999999999996E-2</v>
      </c>
      <c r="F232" s="90">
        <v>0.15271999999999999</v>
      </c>
      <c r="G232" s="91">
        <v>6.0400000000000002E-2</v>
      </c>
      <c r="H232">
        <v>0</v>
      </c>
      <c r="I232">
        <v>0</v>
      </c>
      <c r="J232">
        <v>0</v>
      </c>
      <c r="K232">
        <v>0</v>
      </c>
      <c r="L232">
        <v>0</v>
      </c>
      <c r="M232" s="93">
        <v>0</v>
      </c>
      <c r="O232" s="9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 s="93">
        <v>0</v>
      </c>
    </row>
    <row r="233" spans="2:26">
      <c r="B233" s="92">
        <v>-7.127E-2</v>
      </c>
      <c r="C233">
        <v>-5.3789999999999998E-2</v>
      </c>
      <c r="D233">
        <v>-2.5300000000000001E-3</v>
      </c>
      <c r="E233">
        <v>-3.6510000000000001E-2</v>
      </c>
      <c r="F233">
        <v>6.5229999999999996E-2</v>
      </c>
      <c r="G233" s="93">
        <v>9.5149999999999998E-2</v>
      </c>
      <c r="H233">
        <v>0</v>
      </c>
      <c r="I233">
        <v>0</v>
      </c>
      <c r="J233">
        <v>0</v>
      </c>
      <c r="K233">
        <v>0</v>
      </c>
      <c r="L233">
        <v>0</v>
      </c>
      <c r="M233" s="93">
        <v>0</v>
      </c>
      <c r="O233" s="92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 s="93">
        <v>0</v>
      </c>
    </row>
    <row r="234" spans="2:26">
      <c r="B234" s="92">
        <v>-8.4100000000000008E-3</v>
      </c>
      <c r="C234">
        <v>-8.6199999999999992E-3</v>
      </c>
      <c r="D234">
        <v>-6.2399999999999999E-3</v>
      </c>
      <c r="E234">
        <v>5.4000000000000001E-4</v>
      </c>
      <c r="F234">
        <v>2.31E-3</v>
      </c>
      <c r="G234" s="93">
        <v>2.0100000000000001E-3</v>
      </c>
      <c r="H234">
        <v>0</v>
      </c>
      <c r="I234">
        <v>0</v>
      </c>
      <c r="J234">
        <v>0</v>
      </c>
      <c r="K234">
        <v>0</v>
      </c>
      <c r="L234">
        <v>0</v>
      </c>
      <c r="M234" s="93">
        <v>0</v>
      </c>
      <c r="O234" s="92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 s="93">
        <v>0</v>
      </c>
    </row>
    <row r="235" spans="2:26">
      <c r="B235" s="92">
        <v>4.5400000000000003E-2</v>
      </c>
      <c r="C235">
        <v>2.104E-2</v>
      </c>
      <c r="D235">
        <v>-2.0699999999999998E-3</v>
      </c>
      <c r="E235">
        <v>2.332E-2</v>
      </c>
      <c r="F235">
        <v>-4.9959999999999997E-2</v>
      </c>
      <c r="G235" s="93">
        <v>-5.2440000000000001E-2</v>
      </c>
      <c r="H235">
        <v>0</v>
      </c>
      <c r="I235">
        <v>0</v>
      </c>
      <c r="J235">
        <v>0</v>
      </c>
      <c r="K235">
        <v>0</v>
      </c>
      <c r="L235">
        <v>0</v>
      </c>
      <c r="M235" s="93">
        <v>0</v>
      </c>
      <c r="O235" s="92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s="93">
        <v>0</v>
      </c>
    </row>
    <row r="236" spans="2:26">
      <c r="B236" s="92">
        <v>-0.10383000000000001</v>
      </c>
      <c r="C236">
        <v>-4.1500000000000002E-2</v>
      </c>
      <c r="D236">
        <v>1.8970000000000001E-2</v>
      </c>
      <c r="E236">
        <v>-5.7279999999999998E-2</v>
      </c>
      <c r="F236">
        <v>0.12590000000000001</v>
      </c>
      <c r="G236" s="93">
        <v>4.718E-2</v>
      </c>
      <c r="H236">
        <v>0</v>
      </c>
      <c r="I236">
        <v>0</v>
      </c>
      <c r="J236">
        <v>0</v>
      </c>
      <c r="K236">
        <v>0</v>
      </c>
      <c r="L236">
        <v>0</v>
      </c>
      <c r="M236" s="93">
        <v>0</v>
      </c>
      <c r="O236" s="92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s="93">
        <v>0</v>
      </c>
    </row>
    <row r="237" spans="2:26">
      <c r="B237" s="94">
        <v>7.6300000000000007E-2</v>
      </c>
      <c r="C237" s="95">
        <v>1.6240000000000001E-2</v>
      </c>
      <c r="D237" s="95">
        <v>-1.686E-2</v>
      </c>
      <c r="E237" s="95">
        <v>1.788E-2</v>
      </c>
      <c r="F237" s="95">
        <v>-9.6670000000000006E-2</v>
      </c>
      <c r="G237" s="96">
        <v>1.4999999999999999E-2</v>
      </c>
      <c r="H237" s="95">
        <v>0</v>
      </c>
      <c r="I237" s="95">
        <v>0</v>
      </c>
      <c r="J237" s="95">
        <v>0</v>
      </c>
      <c r="K237" s="95">
        <v>0</v>
      </c>
      <c r="L237" s="95">
        <v>0</v>
      </c>
      <c r="M237" s="96">
        <v>0</v>
      </c>
      <c r="O237" s="94">
        <v>0</v>
      </c>
      <c r="P237" s="95">
        <v>0</v>
      </c>
      <c r="Q237" s="95">
        <v>0</v>
      </c>
      <c r="R237" s="95">
        <v>0</v>
      </c>
      <c r="S237" s="95">
        <v>0</v>
      </c>
      <c r="T237" s="95">
        <v>0</v>
      </c>
      <c r="U237" s="95">
        <v>0</v>
      </c>
      <c r="V237" s="95">
        <v>0</v>
      </c>
      <c r="W237" s="95">
        <v>0</v>
      </c>
      <c r="X237" s="95">
        <v>0</v>
      </c>
      <c r="Y237" s="95">
        <v>0</v>
      </c>
      <c r="Z237" s="96">
        <v>0</v>
      </c>
    </row>
  </sheetData>
  <mergeCells count="1">
    <mergeCell ref="G103:I103"/>
  </mergeCells>
  <phoneticPr fontId="12" type="noConversion"/>
  <conditionalFormatting sqref="AC109:AF109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:G11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6:N11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6:R8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6:Y1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6:AF1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4:M25">
    <cfRule type="colorScale" priority="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:Z25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14:AD16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18:AD20">
    <cfRule type="colorScale" priority="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8:M39">
    <cfRule type="colorScale" priority="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8:Z39">
    <cfRule type="colorScale" priority="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28:AD30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32:AD34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2:M53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2:Z53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42:AD44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46:AD48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6:M67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6:Z67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56:AD58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60:AD62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70:M81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0:Z81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70:AD72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74:AD76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4:M95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4:Z95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84:AD86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88:AD90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100:AG105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C101:AD101 AD103 AC102:AC104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108:AG113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116:AG121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8:M139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8:Z13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128:AM139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R131:Z13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42:G147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42:M153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142:M147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2:Z15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142:AM153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142:AT14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142:AZ153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42:AZ153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148:AT15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6:G16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6:M167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156:M161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6:Z167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70:G175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70:M181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170:M17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70:Z181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176:M181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4:G189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4:M195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4:Z19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90:G195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90:M19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190:M195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98:G203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98:M20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198:M203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98:Z20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12:G217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12:M22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12:Z22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26:M237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26:Z237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E57"/>
  <sheetViews>
    <sheetView tabSelected="1" zoomScale="50" zoomScaleNormal="50" workbookViewId="0">
      <selection activeCell="AH64" sqref="AH64"/>
    </sheetView>
  </sheetViews>
  <sheetFormatPr baseColWidth="10" defaultColWidth="8.83203125" defaultRowHeight="14"/>
  <sheetData>
    <row r="1" spans="1:57" ht="24">
      <c r="A1" s="1"/>
      <c r="B1" s="1">
        <v>0</v>
      </c>
      <c r="C1" s="1" t="s">
        <v>82</v>
      </c>
      <c r="D1" s="1">
        <v>1</v>
      </c>
      <c r="E1" s="1" t="s">
        <v>111</v>
      </c>
      <c r="F1" s="1">
        <v>2</v>
      </c>
      <c r="G1" s="1" t="s">
        <v>112</v>
      </c>
      <c r="H1" s="1">
        <v>3</v>
      </c>
      <c r="I1" s="1" t="s">
        <v>83</v>
      </c>
      <c r="J1" s="1">
        <v>4</v>
      </c>
      <c r="K1" s="1" t="s">
        <v>84</v>
      </c>
      <c r="L1" s="1">
        <v>5</v>
      </c>
      <c r="M1" s="1" t="s">
        <v>113</v>
      </c>
      <c r="N1" s="1">
        <v>6</v>
      </c>
      <c r="O1" s="1" t="s">
        <v>114</v>
      </c>
      <c r="P1" s="1">
        <v>7</v>
      </c>
      <c r="Q1" s="1" t="s">
        <v>115</v>
      </c>
      <c r="R1" s="1">
        <v>8</v>
      </c>
      <c r="S1" s="1" t="s">
        <v>116</v>
      </c>
      <c r="T1" s="1">
        <v>9</v>
      </c>
      <c r="U1" s="1" t="s">
        <v>85</v>
      </c>
      <c r="V1" s="1">
        <v>10</v>
      </c>
      <c r="W1" s="1" t="s">
        <v>86</v>
      </c>
      <c r="X1" s="1">
        <v>11</v>
      </c>
      <c r="Y1" s="1" t="s">
        <v>117</v>
      </c>
      <c r="Z1" s="1">
        <v>12</v>
      </c>
      <c r="AA1" s="1" t="s">
        <v>87</v>
      </c>
      <c r="AB1" s="1">
        <v>13</v>
      </c>
      <c r="AC1" s="1" t="s">
        <v>80</v>
      </c>
      <c r="AD1" s="1">
        <v>14</v>
      </c>
      <c r="AE1" s="1" t="s">
        <v>88</v>
      </c>
      <c r="AF1" s="1">
        <v>15</v>
      </c>
      <c r="AG1" s="1" t="s">
        <v>118</v>
      </c>
      <c r="AH1" s="1">
        <v>16</v>
      </c>
      <c r="AI1" s="1" t="s">
        <v>89</v>
      </c>
      <c r="AJ1" s="1">
        <v>17</v>
      </c>
      <c r="AK1" s="1" t="s">
        <v>119</v>
      </c>
      <c r="AL1" s="1">
        <v>18</v>
      </c>
      <c r="AM1" s="1" t="s">
        <v>120</v>
      </c>
      <c r="AN1" s="1">
        <v>19</v>
      </c>
      <c r="AO1" s="1" t="s">
        <v>90</v>
      </c>
      <c r="AP1" s="1">
        <v>20</v>
      </c>
      <c r="AQ1" s="1" t="s">
        <v>121</v>
      </c>
      <c r="AR1" s="1">
        <v>21</v>
      </c>
      <c r="AS1" s="1" t="s">
        <v>122</v>
      </c>
      <c r="AT1" s="1">
        <v>22</v>
      </c>
      <c r="AU1" s="1" t="s">
        <v>81</v>
      </c>
      <c r="AV1" s="1">
        <v>23</v>
      </c>
      <c r="AW1" s="1" t="s">
        <v>91</v>
      </c>
      <c r="AX1" s="1">
        <v>24</v>
      </c>
      <c r="AY1" s="1" t="s">
        <v>123</v>
      </c>
      <c r="AZ1" s="1">
        <v>25</v>
      </c>
      <c r="BA1" s="1" t="s">
        <v>124</v>
      </c>
      <c r="BB1" s="1">
        <v>26</v>
      </c>
      <c r="BC1" s="11" t="s">
        <v>125</v>
      </c>
      <c r="BD1" s="13"/>
      <c r="BE1" s="13"/>
    </row>
    <row r="2" spans="1:57" ht="24">
      <c r="A2" s="1">
        <f t="array" ref="A2:A55">TRANSPOSE(B1:BC1)</f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3"/>
      <c r="AC2" s="29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75"/>
      <c r="BD2" s="14"/>
      <c r="BE2" s="14"/>
    </row>
    <row r="3" spans="1:57" ht="24">
      <c r="A3" s="1" t="str">
        <v>0*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30" t="s">
        <v>81</v>
      </c>
      <c r="AC3" s="31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75"/>
      <c r="BD3" s="14"/>
      <c r="BE3" s="14"/>
    </row>
    <row r="4" spans="1:57" ht="24">
      <c r="A4" s="1">
        <v>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32"/>
      <c r="AC4" s="31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75"/>
      <c r="BD4" s="14"/>
      <c r="BE4" s="14"/>
    </row>
    <row r="5" spans="1:57" ht="24">
      <c r="A5" s="1" t="str">
        <v>1*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32"/>
      <c r="AC5" s="31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75"/>
      <c r="BD5" s="14"/>
      <c r="BE5" s="14"/>
    </row>
    <row r="6" spans="1:57" ht="24">
      <c r="A6" s="1">
        <v>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32"/>
      <c r="AC6" s="31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75"/>
      <c r="BD6" s="14"/>
      <c r="BE6" s="14"/>
    </row>
    <row r="7" spans="1:57" ht="24">
      <c r="A7" s="1" t="str">
        <v>2*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32"/>
      <c r="AC7" s="31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75"/>
      <c r="BD7" s="14"/>
      <c r="BE7" s="14"/>
    </row>
    <row r="8" spans="1:57" ht="24">
      <c r="A8" s="1">
        <v>3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32">
        <v>23</v>
      </c>
      <c r="AC8" s="31"/>
      <c r="AD8" s="2"/>
      <c r="AE8" s="2"/>
      <c r="AF8" s="2"/>
      <c r="AG8" s="14"/>
      <c r="AH8" s="14"/>
      <c r="AI8" s="14"/>
      <c r="AJ8" s="14"/>
      <c r="AK8" s="14"/>
      <c r="AL8" s="14"/>
      <c r="AM8" s="14"/>
      <c r="AN8" s="14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75"/>
      <c r="BD8" s="14"/>
      <c r="BE8" s="14"/>
    </row>
    <row r="9" spans="1:57" ht="24">
      <c r="A9" s="1" t="str">
        <v>3*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33" t="s">
        <v>81</v>
      </c>
      <c r="AC9" s="34">
        <v>23</v>
      </c>
      <c r="AD9" s="2"/>
      <c r="AE9" s="2"/>
      <c r="AF9" s="2"/>
      <c r="AG9" s="14"/>
      <c r="AH9" s="14"/>
      <c r="AI9" s="14"/>
      <c r="AJ9" s="14"/>
      <c r="AK9" s="14"/>
      <c r="AL9" s="14"/>
      <c r="AM9" s="14"/>
      <c r="AN9" s="14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75"/>
      <c r="BD9" s="14"/>
      <c r="BE9" s="14"/>
    </row>
    <row r="10" spans="1:57" ht="26">
      <c r="A10" s="1">
        <v>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32">
        <v>22</v>
      </c>
      <c r="AC10" s="31" t="s">
        <v>81</v>
      </c>
      <c r="AD10" s="2"/>
      <c r="AE10" s="2"/>
      <c r="AF10" s="2"/>
      <c r="AG10" s="14"/>
      <c r="AH10" s="45" t="s">
        <v>93</v>
      </c>
      <c r="AI10" s="14"/>
      <c r="AJ10" s="46">
        <v>13</v>
      </c>
      <c r="AK10" s="46">
        <v>14</v>
      </c>
      <c r="AL10" s="46">
        <v>16</v>
      </c>
      <c r="AM10" s="46">
        <v>22</v>
      </c>
      <c r="AN10" s="46">
        <v>23</v>
      </c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75"/>
      <c r="BD10" s="14"/>
      <c r="BE10" s="14"/>
    </row>
    <row r="11" spans="1:57" ht="26">
      <c r="A11" s="1" t="str">
        <v>4*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32"/>
      <c r="AC11" s="34">
        <v>22</v>
      </c>
      <c r="AD11" s="2"/>
      <c r="AE11" s="2"/>
      <c r="AF11" s="2"/>
      <c r="AG11" s="14"/>
      <c r="AH11" s="14"/>
      <c r="AI11" s="14"/>
      <c r="AJ11" s="46" t="s">
        <v>80</v>
      </c>
      <c r="AK11" s="46" t="s">
        <v>81</v>
      </c>
      <c r="AL11" s="46"/>
      <c r="AM11" s="46"/>
      <c r="AN11" s="46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75"/>
      <c r="BD11" s="14"/>
      <c r="BE11" s="14"/>
    </row>
    <row r="12" spans="1:57" ht="24">
      <c r="A12" s="1">
        <v>5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32"/>
      <c r="AC12" s="31"/>
      <c r="AD12" s="2"/>
      <c r="AE12" s="2"/>
      <c r="AF12" s="2"/>
      <c r="AG12" s="14"/>
      <c r="AH12" s="14"/>
      <c r="AI12" s="14"/>
      <c r="AJ12" s="14"/>
      <c r="AK12" s="14"/>
      <c r="AL12" s="14"/>
      <c r="AM12" s="14"/>
      <c r="AN12" s="14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75"/>
      <c r="BD12" s="14"/>
      <c r="BE12" s="14"/>
    </row>
    <row r="13" spans="1:57" ht="30">
      <c r="A13" s="1" t="str">
        <v>5*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32"/>
      <c r="AC13" s="31"/>
      <c r="AD13" s="2"/>
      <c r="AE13" s="2"/>
      <c r="AF13" s="2"/>
      <c r="AG13" s="14"/>
      <c r="AH13" s="47"/>
      <c r="AI13" s="48" t="s">
        <v>54</v>
      </c>
      <c r="AJ13" s="14"/>
      <c r="AK13" s="14"/>
      <c r="AL13" s="14"/>
      <c r="AM13" s="14"/>
      <c r="AN13" s="14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75"/>
      <c r="BD13" s="14"/>
      <c r="BE13" s="14"/>
    </row>
    <row r="14" spans="1:57" ht="30">
      <c r="A14" s="1">
        <v>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32"/>
      <c r="AC14" s="31"/>
      <c r="AD14" s="2"/>
      <c r="AE14" s="2"/>
      <c r="AF14" s="2"/>
      <c r="AG14" s="14"/>
      <c r="AH14" s="49"/>
      <c r="AI14" s="48" t="s">
        <v>95</v>
      </c>
      <c r="AJ14" s="14"/>
      <c r="AK14" s="14"/>
      <c r="AL14" s="14"/>
      <c r="AM14" s="14"/>
      <c r="AN14" s="14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75"/>
      <c r="BD14" s="14"/>
      <c r="BE14" s="14"/>
    </row>
    <row r="15" spans="1:57" ht="30">
      <c r="A15" s="1" t="str">
        <v>6*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32"/>
      <c r="AC15" s="31"/>
      <c r="AD15" s="2"/>
      <c r="AE15" s="2"/>
      <c r="AF15" s="2"/>
      <c r="AG15" s="14"/>
      <c r="AH15" s="50"/>
      <c r="AI15" s="48" t="s">
        <v>99</v>
      </c>
      <c r="AJ15" s="14"/>
      <c r="AK15" s="14"/>
      <c r="AL15" s="14"/>
      <c r="AM15" s="14"/>
      <c r="AN15" s="14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75"/>
      <c r="BD15" s="14"/>
      <c r="BE15" s="14"/>
    </row>
    <row r="16" spans="1:57" ht="30">
      <c r="A16" s="1">
        <v>7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32"/>
      <c r="AC16" s="35" t="s">
        <v>81</v>
      </c>
      <c r="AD16" s="2"/>
      <c r="AE16" s="2"/>
      <c r="AF16" s="2"/>
      <c r="AG16" s="14"/>
      <c r="AH16" s="51"/>
      <c r="AI16" s="48" t="s">
        <v>101</v>
      </c>
      <c r="AJ16" s="14"/>
      <c r="AK16" s="14"/>
      <c r="AL16" s="14"/>
      <c r="AM16" s="14"/>
      <c r="AN16" s="14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75"/>
      <c r="BD16" s="14"/>
      <c r="BE16" s="14"/>
    </row>
    <row r="17" spans="1:57" ht="26">
      <c r="A17" s="1" t="str">
        <v>7*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32"/>
      <c r="AC17" s="31"/>
      <c r="AD17" s="2"/>
      <c r="AE17" s="2"/>
      <c r="AF17" s="2"/>
      <c r="AG17" s="14"/>
      <c r="AH17" s="52"/>
      <c r="AI17" s="53" t="s">
        <v>103</v>
      </c>
      <c r="AJ17" s="14"/>
      <c r="AK17" s="14"/>
      <c r="AL17" s="14"/>
      <c r="AM17" s="14"/>
      <c r="AN17" s="14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75"/>
      <c r="BD17" s="14"/>
      <c r="BE17" s="14"/>
    </row>
    <row r="18" spans="1:57" ht="26">
      <c r="A18" s="1">
        <v>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32"/>
      <c r="AC18" s="31"/>
      <c r="AD18" s="2"/>
      <c r="AE18" s="2"/>
      <c r="AF18" s="2"/>
      <c r="AG18" s="14"/>
      <c r="AH18" s="54"/>
      <c r="AI18" s="53" t="s">
        <v>104</v>
      </c>
      <c r="AJ18" s="14"/>
      <c r="AK18" s="14"/>
      <c r="AL18" s="14"/>
      <c r="AM18" s="14"/>
      <c r="AN18" s="14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75"/>
      <c r="BD18" s="14"/>
      <c r="BE18" s="14"/>
    </row>
    <row r="19" spans="1:57" ht="26">
      <c r="A19" s="1" t="str">
        <v>8*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32"/>
      <c r="AC19" s="31"/>
      <c r="AD19" s="2"/>
      <c r="AE19" s="2"/>
      <c r="AF19" s="2"/>
      <c r="AG19" s="14"/>
      <c r="AH19" s="55"/>
      <c r="AI19" s="53" t="s">
        <v>105</v>
      </c>
      <c r="AJ19" s="14"/>
      <c r="AK19" s="14"/>
      <c r="AL19" s="14"/>
      <c r="AM19" s="14"/>
      <c r="AN19" s="14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75"/>
      <c r="BD19" s="14"/>
      <c r="BE19" s="14"/>
    </row>
    <row r="20" spans="1:57" ht="24">
      <c r="A20" s="1">
        <v>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32"/>
      <c r="AC20" s="31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75"/>
      <c r="BD20" s="14"/>
      <c r="BE20" s="14"/>
    </row>
    <row r="21" spans="1:57" ht="24">
      <c r="A21" s="1" t="str">
        <v>9*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30" t="s">
        <v>80</v>
      </c>
      <c r="AC21" s="31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75"/>
      <c r="BD21" s="14"/>
      <c r="BE21" s="14"/>
    </row>
    <row r="22" spans="1:57" ht="24">
      <c r="A22" s="1">
        <v>10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32">
        <v>16</v>
      </c>
      <c r="AC22" s="31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75"/>
      <c r="BD22" s="14"/>
      <c r="BE22" s="14"/>
    </row>
    <row r="23" spans="1:57" ht="24">
      <c r="A23" s="1" t="str">
        <v>10*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36" t="s">
        <v>80</v>
      </c>
      <c r="AC23" s="37">
        <v>16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75"/>
      <c r="BD23" s="14"/>
      <c r="BE23" s="14"/>
    </row>
    <row r="24" spans="1:57" ht="24">
      <c r="A24" s="1">
        <v>11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32"/>
      <c r="AC24" s="31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75"/>
      <c r="BD24" s="14"/>
      <c r="BE24" s="14"/>
    </row>
    <row r="25" spans="1:57" ht="24">
      <c r="A25" s="1" t="str">
        <v>11*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32"/>
      <c r="AC25" s="31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75"/>
      <c r="BD25" s="14"/>
      <c r="BE25" s="14"/>
    </row>
    <row r="26" spans="1:57" ht="24">
      <c r="A26" s="1">
        <v>12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32">
        <v>14</v>
      </c>
      <c r="AC26" s="31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75"/>
      <c r="BD26" s="14"/>
      <c r="BE26" s="14"/>
    </row>
    <row r="27" spans="1:57" ht="24">
      <c r="A27" s="1" t="str">
        <v>12*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33" t="s">
        <v>80</v>
      </c>
      <c r="AC27" s="34">
        <v>14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75"/>
      <c r="BD27" s="14"/>
      <c r="BE27" s="14"/>
    </row>
    <row r="28" spans="1:57" ht="24">
      <c r="A28" s="1">
        <v>13</v>
      </c>
      <c r="B28" s="3"/>
      <c r="C28" s="4" t="s">
        <v>81</v>
      </c>
      <c r="D28" s="5"/>
      <c r="E28" s="5"/>
      <c r="F28" s="5"/>
      <c r="G28" s="5"/>
      <c r="H28" s="6">
        <v>23</v>
      </c>
      <c r="I28" s="15" t="s">
        <v>81</v>
      </c>
      <c r="J28" s="6">
        <v>22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4" t="s">
        <v>80</v>
      </c>
      <c r="V28" s="6">
        <v>16</v>
      </c>
      <c r="W28" s="26" t="s">
        <v>80</v>
      </c>
      <c r="X28" s="5"/>
      <c r="Y28" s="5"/>
      <c r="Z28" s="6">
        <v>14</v>
      </c>
      <c r="AA28" s="15" t="s">
        <v>80</v>
      </c>
      <c r="AB28" s="3">
        <v>13</v>
      </c>
      <c r="AC28" s="29" t="s">
        <v>80</v>
      </c>
      <c r="AD28" s="5">
        <v>14</v>
      </c>
      <c r="AE28" s="5"/>
      <c r="AF28" s="5"/>
      <c r="AG28" s="5"/>
      <c r="AH28" s="5">
        <v>16</v>
      </c>
      <c r="AI28" s="5"/>
      <c r="AJ28" s="5"/>
      <c r="AK28" s="5"/>
      <c r="AL28" s="5"/>
      <c r="AM28" s="56"/>
      <c r="AN28" s="5"/>
      <c r="AO28" s="26" t="s">
        <v>81</v>
      </c>
      <c r="AP28" s="5"/>
      <c r="AQ28" s="5"/>
      <c r="AR28" s="5"/>
      <c r="AS28" s="5"/>
      <c r="AT28" s="5">
        <v>22</v>
      </c>
      <c r="AU28" s="5" t="s">
        <v>81</v>
      </c>
      <c r="AV28" s="5">
        <v>23</v>
      </c>
      <c r="AW28" s="5"/>
      <c r="AX28" s="5"/>
      <c r="AY28" s="5"/>
      <c r="AZ28" s="5"/>
      <c r="BA28" s="5"/>
      <c r="BB28" s="5"/>
      <c r="BC28" s="76"/>
      <c r="BD28" s="14"/>
      <c r="BE28" s="14"/>
    </row>
    <row r="29" spans="1:57" ht="24">
      <c r="A29" s="1" t="str">
        <v>13*</v>
      </c>
      <c r="B29" s="7"/>
      <c r="C29" s="8"/>
      <c r="D29" s="8"/>
      <c r="E29" s="8"/>
      <c r="F29" s="8"/>
      <c r="G29" s="8"/>
      <c r="H29" s="8"/>
      <c r="I29" s="16">
        <v>23</v>
      </c>
      <c r="J29" s="17" t="s">
        <v>81</v>
      </c>
      <c r="K29" s="16">
        <v>22</v>
      </c>
      <c r="L29" s="8"/>
      <c r="M29" s="8"/>
      <c r="N29" s="8"/>
      <c r="O29" s="8"/>
      <c r="P29" s="18" t="s">
        <v>81</v>
      </c>
      <c r="Q29" s="8"/>
      <c r="R29" s="8"/>
      <c r="S29" s="8"/>
      <c r="T29" s="8"/>
      <c r="U29" s="8"/>
      <c r="V29" s="8"/>
      <c r="W29" s="27">
        <v>16</v>
      </c>
      <c r="X29" s="8"/>
      <c r="Y29" s="8"/>
      <c r="Z29" s="8"/>
      <c r="AA29" s="16">
        <v>14</v>
      </c>
      <c r="AB29" s="38" t="s">
        <v>80</v>
      </c>
      <c r="AC29" s="39">
        <v>13</v>
      </c>
      <c r="AD29" s="27" t="s">
        <v>80</v>
      </c>
      <c r="AE29" s="27">
        <v>14</v>
      </c>
      <c r="AF29" s="8"/>
      <c r="AG29" s="8"/>
      <c r="AH29" s="18" t="s">
        <v>80</v>
      </c>
      <c r="AI29" s="16">
        <v>16</v>
      </c>
      <c r="AJ29" s="57" t="s">
        <v>80</v>
      </c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27">
        <v>22</v>
      </c>
      <c r="AV29" s="27" t="s">
        <v>81</v>
      </c>
      <c r="AW29" s="27">
        <v>23</v>
      </c>
      <c r="AX29" s="8"/>
      <c r="AY29" s="8"/>
      <c r="AZ29" s="77"/>
      <c r="BA29" s="8"/>
      <c r="BB29" s="57" t="s">
        <v>81</v>
      </c>
      <c r="BC29" s="78"/>
      <c r="BD29" s="14"/>
      <c r="BE29" s="14"/>
    </row>
    <row r="30" spans="1:57" ht="24">
      <c r="A30" s="1">
        <v>14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40">
        <v>14</v>
      </c>
      <c r="AC30" s="37" t="s">
        <v>80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75"/>
      <c r="BD30" s="14"/>
      <c r="BE30" s="14"/>
    </row>
    <row r="31" spans="1:57" ht="24">
      <c r="A31" s="1" t="str">
        <v>14*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32"/>
      <c r="AC31" s="37">
        <v>14</v>
      </c>
      <c r="AD31" s="2"/>
      <c r="AE31" s="2"/>
      <c r="AF31" s="2" t="s">
        <v>82</v>
      </c>
      <c r="AG31" s="2">
        <v>3</v>
      </c>
      <c r="AH31" s="2" t="s">
        <v>83</v>
      </c>
      <c r="AI31" s="2">
        <v>4</v>
      </c>
      <c r="AJ31" s="2" t="s">
        <v>84</v>
      </c>
      <c r="AK31" s="2">
        <v>7</v>
      </c>
      <c r="AL31" s="2" t="s">
        <v>85</v>
      </c>
      <c r="AM31" s="2">
        <v>10</v>
      </c>
      <c r="AN31" s="2" t="s">
        <v>86</v>
      </c>
      <c r="AO31" s="2">
        <v>12</v>
      </c>
      <c r="AP31" s="2" t="s">
        <v>87</v>
      </c>
      <c r="AQ31" s="2">
        <v>13</v>
      </c>
      <c r="AR31" s="2" t="s">
        <v>80</v>
      </c>
      <c r="AS31" s="2">
        <v>14</v>
      </c>
      <c r="AT31" s="2" t="s">
        <v>88</v>
      </c>
      <c r="AU31" s="2">
        <v>16</v>
      </c>
      <c r="AV31" s="2" t="s">
        <v>89</v>
      </c>
      <c r="AW31" s="2">
        <v>17</v>
      </c>
      <c r="AX31" s="2" t="s">
        <v>90</v>
      </c>
      <c r="AY31" s="2">
        <v>22</v>
      </c>
      <c r="AZ31" s="2" t="s">
        <v>81</v>
      </c>
      <c r="BA31" s="2">
        <v>23</v>
      </c>
      <c r="BB31" s="2" t="s">
        <v>91</v>
      </c>
      <c r="BC31" s="2">
        <v>26</v>
      </c>
      <c r="BD31" s="14"/>
      <c r="BE31" s="14"/>
    </row>
    <row r="32" spans="1:57" ht="24">
      <c r="A32" s="1">
        <v>15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32"/>
      <c r="AC32" s="31"/>
      <c r="AD32" s="2"/>
      <c r="AE32" s="2" t="s">
        <v>82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63" t="s">
        <v>81</v>
      </c>
      <c r="AR32" s="29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75"/>
      <c r="BD32" s="14"/>
      <c r="BE32" s="14"/>
    </row>
    <row r="33" spans="1:57" ht="24">
      <c r="A33" s="1" t="str">
        <v>15*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32"/>
      <c r="AC33" s="31"/>
      <c r="AD33" s="2"/>
      <c r="AE33" s="2">
        <v>3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0">
        <v>23</v>
      </c>
      <c r="AR33" s="31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75"/>
      <c r="BD33" s="14"/>
      <c r="BE33" s="14"/>
    </row>
    <row r="34" spans="1:57" ht="30">
      <c r="A34" s="1">
        <v>16</v>
      </c>
      <c r="B34" s="2"/>
      <c r="C34" s="2" t="s">
        <v>126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40">
        <v>16</v>
      </c>
      <c r="AC34" s="35" t="s">
        <v>80</v>
      </c>
      <c r="AD34" s="2"/>
      <c r="AE34" s="2" t="s">
        <v>83</v>
      </c>
      <c r="AF34" s="2"/>
      <c r="AG34" s="2"/>
      <c r="AH34" s="45" t="s">
        <v>93</v>
      </c>
      <c r="AI34" s="14"/>
      <c r="AJ34" s="46">
        <v>13</v>
      </c>
      <c r="AK34" s="46">
        <v>14</v>
      </c>
      <c r="AL34" s="46">
        <v>16</v>
      </c>
      <c r="AM34" s="46">
        <v>22</v>
      </c>
      <c r="AN34" s="46">
        <v>23</v>
      </c>
      <c r="AO34" s="2"/>
      <c r="AP34" s="2"/>
      <c r="AQ34" s="64" t="s">
        <v>81</v>
      </c>
      <c r="AR34" s="64">
        <v>23</v>
      </c>
      <c r="AS34" s="2"/>
      <c r="AT34" s="2"/>
      <c r="AU34" s="47"/>
      <c r="AV34" s="48" t="s">
        <v>54</v>
      </c>
      <c r="AW34" s="2"/>
      <c r="AX34" s="2" t="s">
        <v>94</v>
      </c>
      <c r="AY34" s="2"/>
      <c r="AZ34" s="2"/>
      <c r="BA34" s="2"/>
      <c r="BB34" s="2"/>
      <c r="BC34" s="75"/>
      <c r="BD34" s="14"/>
      <c r="BE34" s="14"/>
    </row>
    <row r="35" spans="1:57" ht="30">
      <c r="A35" s="1" t="str">
        <v>16*</v>
      </c>
      <c r="B35" s="2"/>
      <c r="C35" s="2"/>
      <c r="D35" s="2">
        <v>3</v>
      </c>
      <c r="E35" s="2">
        <v>4</v>
      </c>
      <c r="F35" s="2">
        <v>6</v>
      </c>
      <c r="G35" s="2">
        <v>7</v>
      </c>
      <c r="H35" s="2">
        <v>9</v>
      </c>
      <c r="I35" s="2">
        <v>10</v>
      </c>
      <c r="J35" s="2">
        <v>12</v>
      </c>
      <c r="K35" s="2">
        <v>13</v>
      </c>
      <c r="L35" s="2">
        <v>14</v>
      </c>
      <c r="M35" s="2">
        <v>16</v>
      </c>
      <c r="N35" s="2">
        <v>17</v>
      </c>
      <c r="O35" s="2">
        <v>19</v>
      </c>
      <c r="P35" s="2">
        <v>20</v>
      </c>
      <c r="Q35" s="2">
        <v>22</v>
      </c>
      <c r="R35" s="2">
        <v>23</v>
      </c>
      <c r="S35" s="2"/>
      <c r="T35" s="2"/>
      <c r="U35" s="2"/>
      <c r="V35" s="2"/>
      <c r="W35" s="2"/>
      <c r="X35" s="2"/>
      <c r="Y35" s="2"/>
      <c r="Z35" s="2"/>
      <c r="AA35" s="2"/>
      <c r="AB35" s="32"/>
      <c r="AC35" s="34">
        <v>16</v>
      </c>
      <c r="AD35" s="2"/>
      <c r="AE35" s="2">
        <v>4</v>
      </c>
      <c r="AF35" s="2"/>
      <c r="AG35" s="2"/>
      <c r="AH35" s="14"/>
      <c r="AI35" s="14"/>
      <c r="AJ35" s="46" t="s">
        <v>80</v>
      </c>
      <c r="AK35" s="46" t="s">
        <v>81</v>
      </c>
      <c r="AL35" s="46"/>
      <c r="AM35" s="46"/>
      <c r="AN35" s="46"/>
      <c r="AO35" s="2"/>
      <c r="AP35" s="2"/>
      <c r="AQ35" s="20">
        <v>22</v>
      </c>
      <c r="AR35" s="20" t="s">
        <v>81</v>
      </c>
      <c r="AS35" s="2"/>
      <c r="AT35" s="2"/>
      <c r="AU35" s="49"/>
      <c r="AV35" s="48" t="s">
        <v>95</v>
      </c>
      <c r="AW35" s="2"/>
      <c r="AX35" s="2" t="s">
        <v>96</v>
      </c>
      <c r="AY35" s="2"/>
      <c r="AZ35" s="2"/>
      <c r="BA35" s="2"/>
      <c r="BB35" s="2"/>
      <c r="BC35" s="75"/>
      <c r="BD35" s="14"/>
      <c r="BE35" s="14"/>
    </row>
    <row r="36" spans="1:57" ht="30">
      <c r="A36" s="1">
        <v>17</v>
      </c>
      <c r="B36" s="2"/>
      <c r="C36" s="2">
        <v>3</v>
      </c>
      <c r="D36" s="2"/>
      <c r="E36" s="2"/>
      <c r="F36" s="2"/>
      <c r="G36" s="2"/>
      <c r="H36" s="2"/>
      <c r="I36" s="2"/>
      <c r="J36" s="2"/>
      <c r="K36" s="19">
        <v>23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32"/>
      <c r="AC36" s="41" t="s">
        <v>80</v>
      </c>
      <c r="AD36" s="2"/>
      <c r="AE36" s="2" t="s">
        <v>84</v>
      </c>
      <c r="AF36" s="2"/>
      <c r="AG36" s="2"/>
      <c r="AH36" s="2"/>
      <c r="AI36" s="2" t="s">
        <v>97</v>
      </c>
      <c r="AJ36" s="113" t="s">
        <v>98</v>
      </c>
      <c r="AK36" s="113"/>
      <c r="AL36" s="113"/>
      <c r="AM36" s="2"/>
      <c r="AN36" s="2"/>
      <c r="AO36" s="2"/>
      <c r="AP36" s="2"/>
      <c r="AQ36" s="32"/>
      <c r="AR36" s="64">
        <v>22</v>
      </c>
      <c r="AS36" s="2"/>
      <c r="AT36" s="2"/>
      <c r="AU36" s="50"/>
      <c r="AV36" s="48" t="s">
        <v>99</v>
      </c>
      <c r="AW36" s="2"/>
      <c r="AX36" s="2" t="s">
        <v>100</v>
      </c>
      <c r="AY36" s="2"/>
      <c r="AZ36" s="2"/>
      <c r="BA36" s="2"/>
      <c r="BB36" s="2"/>
      <c r="BC36" s="75"/>
      <c r="BD36" s="14"/>
      <c r="BE36" s="14"/>
    </row>
    <row r="37" spans="1:57" ht="30">
      <c r="A37" s="1" t="str">
        <v>17*</v>
      </c>
      <c r="B37" s="2"/>
      <c r="C37" s="2">
        <v>4</v>
      </c>
      <c r="D37" s="2"/>
      <c r="E37" s="113" t="s">
        <v>93</v>
      </c>
      <c r="F37" s="113"/>
      <c r="G37" s="2"/>
      <c r="H37" s="2"/>
      <c r="I37" s="2"/>
      <c r="J37" s="2"/>
      <c r="K37" s="20">
        <v>22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32"/>
      <c r="AC37" s="31"/>
      <c r="AD37" s="2"/>
      <c r="AE37" s="2">
        <v>7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32"/>
      <c r="AR37" s="65" t="s">
        <v>81</v>
      </c>
      <c r="AS37" s="2"/>
      <c r="AT37" s="2"/>
      <c r="AU37" s="51"/>
      <c r="AV37" s="48" t="s">
        <v>101</v>
      </c>
      <c r="AW37" s="2"/>
      <c r="AX37" s="2" t="s">
        <v>102</v>
      </c>
      <c r="AY37" s="2"/>
      <c r="AZ37" s="2"/>
      <c r="BA37" s="2"/>
      <c r="BB37" s="2"/>
      <c r="BC37" s="75"/>
      <c r="BD37" s="14"/>
      <c r="BE37" s="14"/>
    </row>
    <row r="38" spans="1:57" ht="26">
      <c r="A38" s="1">
        <v>18</v>
      </c>
      <c r="B38" s="2"/>
      <c r="C38" s="2">
        <v>6</v>
      </c>
      <c r="D38" s="2"/>
      <c r="E38" s="2">
        <v>13</v>
      </c>
      <c r="F38" s="2">
        <v>14</v>
      </c>
      <c r="G38" s="2">
        <v>16</v>
      </c>
      <c r="H38" s="2">
        <v>17</v>
      </c>
      <c r="I38" s="2"/>
      <c r="J38" s="2"/>
      <c r="K38" s="20">
        <v>20</v>
      </c>
      <c r="L38" s="2"/>
      <c r="M38" s="21"/>
      <c r="N38" s="2" t="s">
        <v>99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32"/>
      <c r="AC38" s="31"/>
      <c r="AD38" s="2"/>
      <c r="AE38" s="2" t="s">
        <v>85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66" t="s">
        <v>80</v>
      </c>
      <c r="AR38" s="31"/>
      <c r="AS38" s="2"/>
      <c r="AT38" s="2"/>
      <c r="AU38" s="52"/>
      <c r="AV38" s="53" t="s">
        <v>103</v>
      </c>
      <c r="AW38" s="2"/>
      <c r="AX38" s="2"/>
      <c r="AY38" s="2"/>
      <c r="AZ38" s="2"/>
      <c r="BA38" s="2"/>
      <c r="BB38" s="2"/>
      <c r="BC38" s="75"/>
      <c r="BD38" s="14"/>
      <c r="BE38" s="14"/>
    </row>
    <row r="39" spans="1:57" ht="26">
      <c r="A39" s="1" t="str">
        <v>18*</v>
      </c>
      <c r="B39" s="2"/>
      <c r="C39" s="2">
        <v>7</v>
      </c>
      <c r="D39" s="2"/>
      <c r="E39" s="2">
        <v>19</v>
      </c>
      <c r="F39" s="2">
        <v>20</v>
      </c>
      <c r="G39" s="2">
        <v>22</v>
      </c>
      <c r="H39" s="2">
        <v>23</v>
      </c>
      <c r="I39" s="2"/>
      <c r="J39" s="2"/>
      <c r="K39" s="20">
        <v>19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32"/>
      <c r="AC39" s="31"/>
      <c r="AD39" s="2"/>
      <c r="AE39" s="2">
        <v>10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0">
        <v>16</v>
      </c>
      <c r="AR39" s="31"/>
      <c r="AS39" s="2"/>
      <c r="AT39" s="2"/>
      <c r="AU39" s="54"/>
      <c r="AV39" s="53" t="s">
        <v>104</v>
      </c>
      <c r="AW39" s="2"/>
      <c r="AX39" s="2"/>
      <c r="AY39" s="2"/>
      <c r="AZ39" s="2"/>
      <c r="BA39" s="2"/>
      <c r="BB39" s="2"/>
      <c r="BC39" s="75"/>
      <c r="BD39" s="14"/>
      <c r="BE39" s="14"/>
    </row>
    <row r="40" spans="1:57" ht="26">
      <c r="A40" s="1">
        <v>19</v>
      </c>
      <c r="B40" s="2"/>
      <c r="C40" s="2">
        <v>9</v>
      </c>
      <c r="D40" s="2"/>
      <c r="E40" s="2"/>
      <c r="F40" s="2"/>
      <c r="G40" s="2"/>
      <c r="H40" s="2"/>
      <c r="I40" s="2"/>
      <c r="J40" s="2"/>
      <c r="K40" s="20">
        <v>17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32"/>
      <c r="AC40" s="31"/>
      <c r="AD40" s="2"/>
      <c r="AE40" s="2" t="s">
        <v>86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67" t="s">
        <v>80</v>
      </c>
      <c r="AR40" s="68">
        <v>16</v>
      </c>
      <c r="AS40" s="2"/>
      <c r="AT40" s="2"/>
      <c r="AU40" s="55"/>
      <c r="AV40" s="53" t="s">
        <v>105</v>
      </c>
      <c r="AW40" s="2"/>
      <c r="AX40" s="2"/>
      <c r="AY40" s="2"/>
      <c r="AZ40" s="2"/>
      <c r="BA40" s="2"/>
      <c r="BB40" s="2"/>
      <c r="BC40" s="75"/>
      <c r="BD40" s="14"/>
      <c r="BE40" s="14"/>
    </row>
    <row r="41" spans="1:57" ht="24">
      <c r="A41" s="1" t="str">
        <v>19*</v>
      </c>
      <c r="B41" s="2"/>
      <c r="C41" s="2">
        <v>10</v>
      </c>
      <c r="D41" s="2"/>
      <c r="E41" s="2"/>
      <c r="F41" s="2"/>
      <c r="G41" s="2"/>
      <c r="H41" s="2"/>
      <c r="I41" s="2"/>
      <c r="J41" s="2"/>
      <c r="K41" s="20">
        <v>16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36" t="s">
        <v>81</v>
      </c>
      <c r="AC41" s="31"/>
      <c r="AD41" s="2"/>
      <c r="AE41" s="2">
        <v>12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0">
        <v>14</v>
      </c>
      <c r="AR41" s="31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75"/>
      <c r="BD41" s="14"/>
      <c r="BE41" s="14"/>
    </row>
    <row r="42" spans="1:57" ht="24">
      <c r="A42" s="1">
        <v>20</v>
      </c>
      <c r="B42" s="2"/>
      <c r="C42" s="2">
        <v>12</v>
      </c>
      <c r="D42" s="2"/>
      <c r="E42" s="2"/>
      <c r="F42" s="2"/>
      <c r="G42" s="2"/>
      <c r="H42" s="2"/>
      <c r="I42" s="2"/>
      <c r="J42" s="2"/>
      <c r="K42" s="20">
        <v>14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32"/>
      <c r="AC42" s="31"/>
      <c r="AD42" s="2"/>
      <c r="AE42" s="2" t="s">
        <v>87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64" t="s">
        <v>80</v>
      </c>
      <c r="AR42" s="64">
        <v>14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75"/>
      <c r="BD42" s="14"/>
      <c r="BE42" s="14"/>
    </row>
    <row r="43" spans="1:57" ht="24">
      <c r="A43" s="1" t="str">
        <v>20*</v>
      </c>
      <c r="B43" s="2"/>
      <c r="C43" s="2">
        <v>13</v>
      </c>
      <c r="D43" s="9">
        <v>23</v>
      </c>
      <c r="E43" s="10">
        <v>22</v>
      </c>
      <c r="F43" s="10">
        <v>20</v>
      </c>
      <c r="G43" s="10">
        <v>19</v>
      </c>
      <c r="H43" s="10">
        <v>17</v>
      </c>
      <c r="I43" s="10">
        <v>16</v>
      </c>
      <c r="J43" s="10">
        <v>14</v>
      </c>
      <c r="K43" s="22">
        <v>13</v>
      </c>
      <c r="L43" s="23">
        <v>14</v>
      </c>
      <c r="M43" s="23">
        <v>16</v>
      </c>
      <c r="N43" s="23">
        <v>17</v>
      </c>
      <c r="O43" s="23">
        <v>19</v>
      </c>
      <c r="P43" s="23">
        <v>20</v>
      </c>
      <c r="Q43" s="23">
        <v>22</v>
      </c>
      <c r="R43" s="28">
        <v>23</v>
      </c>
      <c r="S43" s="2"/>
      <c r="T43" s="2"/>
      <c r="U43" s="2"/>
      <c r="V43" s="2"/>
      <c r="W43" s="2"/>
      <c r="X43" s="2"/>
      <c r="Y43" s="2"/>
      <c r="Z43" s="2"/>
      <c r="AA43" s="2"/>
      <c r="AB43" s="32"/>
      <c r="AC43" s="31"/>
      <c r="AD43" s="2"/>
      <c r="AE43" s="2">
        <v>13</v>
      </c>
      <c r="AF43" s="42" t="s">
        <v>81</v>
      </c>
      <c r="AG43" s="10">
        <v>23</v>
      </c>
      <c r="AH43" s="58" t="s">
        <v>81</v>
      </c>
      <c r="AI43" s="10">
        <v>22</v>
      </c>
      <c r="AJ43" s="5"/>
      <c r="AK43" s="5"/>
      <c r="AL43" s="59" t="s">
        <v>80</v>
      </c>
      <c r="AM43" s="10">
        <v>16</v>
      </c>
      <c r="AN43" s="60" t="s">
        <v>80</v>
      </c>
      <c r="AO43" s="10">
        <v>14</v>
      </c>
      <c r="AP43" s="58" t="s">
        <v>80</v>
      </c>
      <c r="AQ43" s="22">
        <v>13</v>
      </c>
      <c r="AR43" s="22" t="s">
        <v>80</v>
      </c>
      <c r="AS43" s="23">
        <v>14</v>
      </c>
      <c r="AT43" s="5"/>
      <c r="AU43" s="23">
        <v>16</v>
      </c>
      <c r="AV43" s="5"/>
      <c r="AW43" s="5"/>
      <c r="AX43" s="60" t="s">
        <v>81</v>
      </c>
      <c r="AY43" s="23">
        <v>22</v>
      </c>
      <c r="AZ43" s="23" t="s">
        <v>81</v>
      </c>
      <c r="BA43" s="23">
        <v>23</v>
      </c>
      <c r="BB43" s="5"/>
      <c r="BC43" s="76"/>
      <c r="BD43" s="14"/>
      <c r="BE43" s="14"/>
    </row>
    <row r="44" spans="1:57" ht="24">
      <c r="A44" s="1">
        <v>21</v>
      </c>
      <c r="B44" s="2"/>
      <c r="C44" s="2">
        <v>14</v>
      </c>
      <c r="D44" s="2"/>
      <c r="E44" s="2"/>
      <c r="F44" s="2"/>
      <c r="G44" s="2"/>
      <c r="H44" s="2"/>
      <c r="I44" s="2"/>
      <c r="J44" s="2"/>
      <c r="K44" s="24">
        <v>14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32"/>
      <c r="AC44" s="31"/>
      <c r="AD44" s="2"/>
      <c r="AE44" s="2" t="s">
        <v>80</v>
      </c>
      <c r="AF44" s="7"/>
      <c r="AG44" s="8"/>
      <c r="AH44" s="58">
        <v>23</v>
      </c>
      <c r="AI44" s="10" t="s">
        <v>81</v>
      </c>
      <c r="AJ44" s="58">
        <v>22</v>
      </c>
      <c r="AK44" s="61" t="s">
        <v>81</v>
      </c>
      <c r="AL44" s="8"/>
      <c r="AM44" s="8"/>
      <c r="AN44" s="62">
        <v>16</v>
      </c>
      <c r="AO44" s="8"/>
      <c r="AP44" s="58">
        <v>14</v>
      </c>
      <c r="AQ44" s="69" t="s">
        <v>80</v>
      </c>
      <c r="AR44" s="70">
        <v>13</v>
      </c>
      <c r="AS44" s="62" t="s">
        <v>80</v>
      </c>
      <c r="AT44" s="62">
        <v>14</v>
      </c>
      <c r="AU44" s="61" t="s">
        <v>80</v>
      </c>
      <c r="AV44" s="58">
        <v>16</v>
      </c>
      <c r="AW44" s="79" t="s">
        <v>80</v>
      </c>
      <c r="AX44" s="8"/>
      <c r="AY44" s="8"/>
      <c r="AZ44" s="62">
        <v>22</v>
      </c>
      <c r="BA44" s="62" t="s">
        <v>81</v>
      </c>
      <c r="BB44" s="62">
        <v>23</v>
      </c>
      <c r="BC44" s="80" t="s">
        <v>81</v>
      </c>
      <c r="BD44" s="14"/>
      <c r="BE44" s="14"/>
    </row>
    <row r="45" spans="1:57" ht="24">
      <c r="A45" s="1" t="str">
        <v>21*</v>
      </c>
      <c r="B45" s="2"/>
      <c r="C45" s="2">
        <v>16</v>
      </c>
      <c r="D45" s="2"/>
      <c r="E45" s="2"/>
      <c r="F45" s="2"/>
      <c r="G45" s="2"/>
      <c r="H45" s="2"/>
      <c r="I45" s="2"/>
      <c r="J45" s="2"/>
      <c r="K45" s="24">
        <v>16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32"/>
      <c r="AC45" s="31"/>
      <c r="AD45" s="2"/>
      <c r="AE45" s="2">
        <v>14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4">
        <v>14</v>
      </c>
      <c r="AR45" s="68" t="s">
        <v>80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75"/>
      <c r="BD45" s="14"/>
      <c r="BE45" s="14"/>
    </row>
    <row r="46" spans="1:57" ht="24">
      <c r="A46" s="1">
        <v>22</v>
      </c>
      <c r="B46" s="2"/>
      <c r="C46" s="2">
        <v>17</v>
      </c>
      <c r="D46" s="2"/>
      <c r="E46" s="2"/>
      <c r="F46" s="2"/>
      <c r="G46" s="2"/>
      <c r="H46" s="2"/>
      <c r="I46" s="2"/>
      <c r="J46" s="2"/>
      <c r="K46" s="24">
        <v>17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40">
        <v>22</v>
      </c>
      <c r="AC46" s="31"/>
      <c r="AD46" s="2"/>
      <c r="AE46" s="2" t="s">
        <v>88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32"/>
      <c r="AR46" s="68">
        <v>14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75"/>
      <c r="BD46" s="14"/>
      <c r="BE46" s="14"/>
    </row>
    <row r="47" spans="1:57" ht="24">
      <c r="A47" s="1" t="str">
        <v>22*</v>
      </c>
      <c r="B47" s="2"/>
      <c r="C47" s="2">
        <v>19</v>
      </c>
      <c r="D47" s="2"/>
      <c r="E47" s="2"/>
      <c r="F47" s="2"/>
      <c r="G47" s="2"/>
      <c r="H47" s="2"/>
      <c r="I47" s="2"/>
      <c r="J47" s="2"/>
      <c r="K47" s="24">
        <v>19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40" t="s">
        <v>81</v>
      </c>
      <c r="AC47" s="37">
        <v>22</v>
      </c>
      <c r="AD47" s="2"/>
      <c r="AE47" s="2">
        <v>16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4">
        <v>16</v>
      </c>
      <c r="AR47" s="65" t="s">
        <v>80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75"/>
      <c r="BD47" s="14"/>
      <c r="BE47" s="14"/>
    </row>
    <row r="48" spans="1:57" ht="24">
      <c r="A48" s="1">
        <v>23</v>
      </c>
      <c r="B48" s="2"/>
      <c r="C48" s="2">
        <v>20</v>
      </c>
      <c r="D48" s="2"/>
      <c r="E48" s="2"/>
      <c r="F48" s="2"/>
      <c r="G48" s="2"/>
      <c r="H48" s="2"/>
      <c r="I48" s="2"/>
      <c r="J48" s="2"/>
      <c r="K48" s="24">
        <v>20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40">
        <v>23</v>
      </c>
      <c r="AC48" s="37" t="s">
        <v>81</v>
      </c>
      <c r="AD48" s="2"/>
      <c r="AE48" s="2" t="s">
        <v>89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32"/>
      <c r="AR48" s="64">
        <v>16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75"/>
      <c r="BD48" s="14"/>
      <c r="BE48" s="14"/>
    </row>
    <row r="49" spans="1:57" ht="24">
      <c r="A49" s="1" t="str">
        <v>23*</v>
      </c>
      <c r="B49" s="2"/>
      <c r="C49" s="2">
        <v>22</v>
      </c>
      <c r="D49" s="2"/>
      <c r="E49" s="2"/>
      <c r="F49" s="2"/>
      <c r="G49" s="2"/>
      <c r="H49" s="2"/>
      <c r="I49" s="2"/>
      <c r="J49" s="2"/>
      <c r="K49" s="24">
        <v>22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32"/>
      <c r="AC49" s="37">
        <v>23</v>
      </c>
      <c r="AD49" s="2"/>
      <c r="AE49" s="2">
        <v>17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32"/>
      <c r="AR49" s="71" t="s">
        <v>80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75"/>
      <c r="BD49" s="14"/>
      <c r="BE49" s="14"/>
    </row>
    <row r="50" spans="1:57" ht="24">
      <c r="A50" s="1">
        <v>24</v>
      </c>
      <c r="B50" s="2"/>
      <c r="C50" s="2">
        <v>23</v>
      </c>
      <c r="D50" s="2"/>
      <c r="E50" s="2"/>
      <c r="F50" s="2"/>
      <c r="G50" s="2"/>
      <c r="H50" s="2"/>
      <c r="I50" s="2"/>
      <c r="J50" s="2"/>
      <c r="K50" s="25">
        <v>23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32"/>
      <c r="AC50" s="31"/>
      <c r="AD50" s="2"/>
      <c r="AE50" s="2" t="s">
        <v>90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67" t="s">
        <v>81</v>
      </c>
      <c r="AR50" s="31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75"/>
      <c r="BD50" s="14"/>
      <c r="BE50" s="14"/>
    </row>
    <row r="51" spans="1:57" ht="24">
      <c r="A51" s="1" t="str">
        <v>24*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32"/>
      <c r="AC51" s="31"/>
      <c r="AD51" s="2"/>
      <c r="AE51" s="2">
        <v>22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4">
        <v>22</v>
      </c>
      <c r="AR51" s="31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75"/>
      <c r="BD51" s="14"/>
      <c r="BE51" s="14"/>
    </row>
    <row r="52" spans="1:57" ht="24">
      <c r="A52" s="1">
        <v>25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32"/>
      <c r="AC52" s="31"/>
      <c r="AD52" s="2"/>
      <c r="AE52" s="2" t="s">
        <v>81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4" t="s">
        <v>81</v>
      </c>
      <c r="AR52" s="68">
        <v>22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75"/>
      <c r="BD52" s="14"/>
      <c r="BE52" s="14"/>
    </row>
    <row r="53" spans="1:57" ht="24">
      <c r="A53" s="1" t="str">
        <v>25*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32"/>
      <c r="AC53" s="31"/>
      <c r="AD53" s="2"/>
      <c r="AE53" s="2">
        <v>23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4">
        <v>23</v>
      </c>
      <c r="AR53" s="68" t="s">
        <v>81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75"/>
      <c r="BD53" s="14"/>
      <c r="BE53" s="14"/>
    </row>
    <row r="54" spans="1:57" ht="24">
      <c r="A54" s="1">
        <v>26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32"/>
      <c r="AC54" s="41" t="s">
        <v>81</v>
      </c>
      <c r="AD54" s="2"/>
      <c r="AE54" s="2" t="s">
        <v>91</v>
      </c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72"/>
      <c r="AR54" s="68">
        <v>23</v>
      </c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4"/>
      <c r="BE54" s="14"/>
    </row>
    <row r="55" spans="1:57" ht="19">
      <c r="A55" s="11" t="str">
        <v>26*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43"/>
      <c r="AC55" s="44"/>
      <c r="AD55" s="12"/>
      <c r="AE55" s="2">
        <v>26</v>
      </c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73"/>
      <c r="AR55" s="74" t="s">
        <v>81</v>
      </c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</row>
    <row r="56" spans="1:57">
      <c r="A56" s="13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</row>
    <row r="57" spans="1:57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</row>
  </sheetData>
  <mergeCells count="2">
    <mergeCell ref="AJ36:AL36"/>
    <mergeCell ref="E37:F37"/>
  </mergeCells>
  <phoneticPr fontId="1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phi_1</vt:lpstr>
      <vt:lpstr>phi_2</vt:lpstr>
      <vt:lpstr>phi_3</vt:lpstr>
      <vt:lpstr>phi_4</vt:lpstr>
      <vt:lpstr>gamma</vt:lpstr>
      <vt:lpstr>k-path</vt:lpstr>
      <vt:lpstr>DCLBEN03</vt:lpstr>
      <vt:lpstr>symmetry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 YUE</cp:lastModifiedBy>
  <dcterms:created xsi:type="dcterms:W3CDTF">2023-04-16T10:43:00Z</dcterms:created>
  <dcterms:modified xsi:type="dcterms:W3CDTF">2023-10-29T18:20:21Z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2052-12.1.0.15398</vt:lpwstr>
  </property>
  <property fmtid="{D5CDD505-2E9C-101B-9397-08002B2CF9AE}" pid="3" name="ICV">
    <vt:lpwstr>9DDB02267DD045B183B047D7BF87ACE5_12</vt:lpwstr>
  </property>
</Properties>
</file>