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/>
  <mc:AlternateContent xmlns:mc="http://schemas.openxmlformats.org/markup-compatibility/2006">
    <mc:Choice Requires="x15">
      <x15ac:absPath xmlns:x15ac="http://schemas.microsoft.com/office/spreadsheetml/2010/11/ac" url="/Users/wangyue/vscode_git/ISAC06/"/>
    </mc:Choice>
  </mc:AlternateContent>
  <xr:revisionPtr revIDLastSave="0" documentId="13_ncr:1_{7FFC749B-7423-734B-930D-0741A3E78557}" xr6:coauthVersionLast="47" xr6:coauthVersionMax="47" xr10:uidLastSave="{00000000-0000-0000-0000-000000000000}"/>
  <bookViews>
    <workbookView xWindow="0" yWindow="500" windowWidth="28120" windowHeight="12540" activeTab="6" xr2:uid="{00000000-000D-0000-FFFF-FFFF00000000}"/>
  </bookViews>
  <sheets>
    <sheet name="phi_1" sheetId="1" r:id="rId1"/>
    <sheet name="phi_2" sheetId="2" r:id="rId2"/>
    <sheet name="phi_3" sheetId="3" r:id="rId3"/>
    <sheet name="phi_4" sheetId="4" r:id="rId4"/>
    <sheet name="gamma" sheetId="6" r:id="rId5"/>
    <sheet name="DCLBEN06" sheetId="5" r:id="rId6"/>
    <sheet name="k-path" sheetId="7" r:id="rId7"/>
  </sheets>
  <externalReferences>
    <externalReference r:id="rId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4" i="7" l="1"/>
  <c r="P4" i="7"/>
  <c r="K4" i="7"/>
  <c r="Z3" i="7"/>
  <c r="U3" i="7"/>
  <c r="P3" i="7"/>
  <c r="K3" i="7"/>
  <c r="W213" i="5"/>
  <c r="U213" i="5"/>
  <c r="W212" i="5"/>
  <c r="U212" i="5"/>
  <c r="W211" i="5"/>
  <c r="U211" i="5"/>
  <c r="AI101" i="5"/>
  <c r="AK100" i="5"/>
  <c r="AJ100" i="5"/>
  <c r="AI100" i="5"/>
  <c r="AI99" i="5" a="1"/>
  <c r="AK99" i="5" s="1"/>
  <c r="AH101" i="5"/>
  <c r="AG101" i="5"/>
  <c r="AF101" i="5"/>
  <c r="AF99" i="5" a="1"/>
  <c r="AF99" i="5" s="1"/>
  <c r="AI96" i="5" a="1"/>
  <c r="AG97" i="5"/>
  <c r="AF97" i="5"/>
  <c r="AH96" i="5"/>
  <c r="AG96" i="5"/>
  <c r="AF96" i="5" a="1"/>
  <c r="AH98" i="5" s="1"/>
  <c r="AI85" i="5" a="1"/>
  <c r="AG87" i="5"/>
  <c r="AH86" i="5"/>
  <c r="AG86" i="5"/>
  <c r="AF86" i="5"/>
  <c r="AH85" i="5"/>
  <c r="AG85" i="5"/>
  <c r="AF85" i="5" a="1"/>
  <c r="AH87" i="5" s="1"/>
  <c r="AF85" i="5"/>
  <c r="AJ84" i="5"/>
  <c r="AI84" i="5"/>
  <c r="AK83" i="5"/>
  <c r="AJ83" i="5"/>
  <c r="AI82" i="5" a="1"/>
  <c r="AI83" i="5" s="1"/>
  <c r="AI82" i="5"/>
  <c r="AH84" i="5"/>
  <c r="AG84" i="5"/>
  <c r="AF84" i="5"/>
  <c r="AG82" i="5"/>
  <c r="AF82" i="5" a="1"/>
  <c r="AF82" i="5"/>
  <c r="AI73" i="5"/>
  <c r="AI71" i="5" a="1"/>
  <c r="AF71" i="5" a="1"/>
  <c r="AK69" i="5"/>
  <c r="AJ69" i="5"/>
  <c r="AI69" i="5"/>
  <c r="AK68" i="5"/>
  <c r="AJ68" i="5"/>
  <c r="AI68" i="5" a="1"/>
  <c r="AK70" i="5" s="1"/>
  <c r="AF70" i="5"/>
  <c r="AH69" i="5"/>
  <c r="AG69" i="5"/>
  <c r="AF69" i="5"/>
  <c r="AF68" i="5" a="1"/>
  <c r="AH68" i="5" s="1"/>
  <c r="AJ59" i="5"/>
  <c r="AI59" i="5"/>
  <c r="AK58" i="5"/>
  <c r="AJ58" i="5"/>
  <c r="AI58" i="5"/>
  <c r="AK57" i="5"/>
  <c r="AJ57" i="5"/>
  <c r="AI57" i="5" a="1"/>
  <c r="AK59" i="5" s="1"/>
  <c r="AI57" i="5"/>
  <c r="AG59" i="5"/>
  <c r="AF59" i="5"/>
  <c r="AH58" i="5"/>
  <c r="AG58" i="5"/>
  <c r="AF57" i="5" a="1"/>
  <c r="AF58" i="5" s="1"/>
  <c r="AF57" i="5"/>
  <c r="AK56" i="5"/>
  <c r="AJ56" i="5"/>
  <c r="AI56" i="5"/>
  <c r="AI54" i="5" a="1"/>
  <c r="AI54" i="5" s="1"/>
  <c r="AF54" i="5" a="1"/>
  <c r="AK43" i="5"/>
  <c r="AJ43" i="5"/>
  <c r="AI43" i="5" a="1"/>
  <c r="AI43" i="5"/>
  <c r="AH44" i="5"/>
  <c r="AG44" i="5"/>
  <c r="AF44" i="5"/>
  <c r="AH43" i="5"/>
  <c r="AG43" i="5"/>
  <c r="AF43" i="5" a="1"/>
  <c r="AH45" i="5" s="1"/>
  <c r="AI42" i="5"/>
  <c r="AK41" i="5"/>
  <c r="AJ41" i="5"/>
  <c r="AI41" i="5"/>
  <c r="AI40" i="5" a="1"/>
  <c r="AK40" i="5" s="1"/>
  <c r="AH41" i="5"/>
  <c r="AF40" i="5" a="1"/>
  <c r="AY41" i="5"/>
  <c r="AX41" i="5"/>
  <c r="AW41" i="5"/>
  <c r="AV41" i="5"/>
  <c r="AQ41" i="5"/>
  <c r="AU40" i="5"/>
  <c r="AT40" i="5"/>
  <c r="AS40" i="5"/>
  <c r="AR40" i="5"/>
  <c r="AY39" i="5"/>
  <c r="AQ39" i="5"/>
  <c r="AP39" i="5"/>
  <c r="AO39" i="5"/>
  <c r="AZ38" i="5"/>
  <c r="AW38" i="5"/>
  <c r="AR38" i="5"/>
  <c r="AO38" i="5"/>
  <c r="AY37" i="5"/>
  <c r="AX37" i="5"/>
  <c r="AW37" i="5"/>
  <c r="AP37" i="5"/>
  <c r="AO37" i="5"/>
  <c r="AZ36" i="5"/>
  <c r="AW36" i="5"/>
  <c r="AU36" i="5"/>
  <c r="AO36" i="5"/>
  <c r="AY35" i="5"/>
  <c r="AX35" i="5"/>
  <c r="AW35" i="5"/>
  <c r="AV35" i="5"/>
  <c r="AO35" i="5"/>
  <c r="AZ34" i="5"/>
  <c r="AW34" i="5"/>
  <c r="AU34" i="5"/>
  <c r="AT34" i="5"/>
  <c r="AY33" i="5"/>
  <c r="AX33" i="5"/>
  <c r="AW33" i="5"/>
  <c r="AV33" i="5"/>
  <c r="AS33" i="5"/>
  <c r="AZ32" i="5"/>
  <c r="AW32" i="5"/>
  <c r="AU32" i="5"/>
  <c r="AT32" i="5"/>
  <c r="AS32" i="5"/>
  <c r="AX31" i="5"/>
  <c r="AW31" i="5"/>
  <c r="AV31" i="5"/>
  <c r="AS31" i="5"/>
  <c r="AQ31" i="5"/>
  <c r="AW30" i="5"/>
  <c r="AV30" i="5"/>
  <c r="AU30" i="5"/>
  <c r="AT30" i="5"/>
  <c r="AS30" i="5"/>
  <c r="AO30" i="5" a="1"/>
  <c r="AZ40" i="5" s="1"/>
  <c r="AK31" i="5"/>
  <c r="AJ31" i="5"/>
  <c r="AI31" i="5"/>
  <c r="AK29" i="5"/>
  <c r="AI29" i="5" a="1"/>
  <c r="AH31" i="5"/>
  <c r="AG31" i="5"/>
  <c r="AG30" i="5"/>
  <c r="AF30" i="5"/>
  <c r="AH29" i="5"/>
  <c r="AF29" i="5" a="1"/>
  <c r="AI28" i="5"/>
  <c r="AK27" i="5"/>
  <c r="AJ27" i="5"/>
  <c r="AI27" i="5"/>
  <c r="AK26" i="5"/>
  <c r="AJ26" i="5"/>
  <c r="AI26" i="5" a="1"/>
  <c r="AK28" i="5" s="1"/>
  <c r="AG27" i="5"/>
  <c r="AF27" i="5"/>
  <c r="AF26" i="5" a="1"/>
  <c r="X9" i="5"/>
  <c r="W9" i="5"/>
  <c r="V9" i="5"/>
  <c r="U9" i="5"/>
  <c r="Y8" i="5"/>
  <c r="V8" i="5"/>
  <c r="U8" i="5"/>
  <c r="T8" i="5"/>
  <c r="Y7" i="5"/>
  <c r="X7" i="5"/>
  <c r="V7" i="5"/>
  <c r="Y6" i="5"/>
  <c r="X6" i="5"/>
  <c r="W6" i="5"/>
  <c r="V6" i="5"/>
  <c r="U6" i="5"/>
  <c r="X5" i="5"/>
  <c r="V5" i="5"/>
  <c r="U5" i="5"/>
  <c r="T5" i="5"/>
  <c r="Y4" i="5"/>
  <c r="X4" i="5"/>
  <c r="U4" i="5"/>
  <c r="T4" i="5" a="1"/>
  <c r="T4" i="5"/>
  <c r="N9" i="5"/>
  <c r="R8" i="5"/>
  <c r="Q8" i="5"/>
  <c r="O7" i="5"/>
  <c r="R5" i="5"/>
  <c r="Q5" i="5"/>
  <c r="P5" i="5"/>
  <c r="O4" i="5"/>
  <c r="M4" i="5" a="1"/>
  <c r="Q6" i="5" s="1"/>
  <c r="Q377" i="1"/>
  <c r="P377" i="1"/>
  <c r="L377" i="1"/>
  <c r="I377" i="1"/>
  <c r="G377" i="1"/>
  <c r="M376" i="1"/>
  <c r="L376" i="1"/>
  <c r="K376" i="1"/>
  <c r="Q375" i="1"/>
  <c r="O375" i="1"/>
  <c r="M375" i="1"/>
  <c r="H375" i="1"/>
  <c r="G375" i="1"/>
  <c r="Q374" i="1"/>
  <c r="K374" i="1"/>
  <c r="I374" i="1"/>
  <c r="H374" i="1"/>
  <c r="G374" i="1"/>
  <c r="M373" i="1"/>
  <c r="K373" i="1"/>
  <c r="Q372" i="1"/>
  <c r="P372" i="1"/>
  <c r="O372" i="1"/>
  <c r="L372" i="1"/>
  <c r="G372" i="1"/>
  <c r="P371" i="1"/>
  <c r="O371" i="1"/>
  <c r="K371" i="1"/>
  <c r="H371" i="1"/>
  <c r="R370" i="1"/>
  <c r="L370" i="1"/>
  <c r="K370" i="1"/>
  <c r="J370" i="1"/>
  <c r="P369" i="1"/>
  <c r="N369" i="1"/>
  <c r="L369" i="1"/>
  <c r="G369" i="1"/>
  <c r="R368" i="1"/>
  <c r="P368" i="1"/>
  <c r="J368" i="1"/>
  <c r="H368" i="1"/>
  <c r="G368" i="1"/>
  <c r="Q367" i="1"/>
  <c r="L367" i="1"/>
  <c r="I367" i="1"/>
  <c r="P366" i="1"/>
  <c r="O366" i="1"/>
  <c r="M366" i="1"/>
  <c r="K366" i="1"/>
  <c r="G366" i="1" a="1"/>
  <c r="O376" i="1" s="1"/>
  <c r="P363" i="1"/>
  <c r="O363" i="1"/>
  <c r="N363" i="1"/>
  <c r="L363" i="1"/>
  <c r="R362" i="1"/>
  <c r="Q362" i="1"/>
  <c r="P362" i="1"/>
  <c r="L362" i="1"/>
  <c r="H362" i="1"/>
  <c r="Q361" i="1"/>
  <c r="P361" i="1"/>
  <c r="N361" i="1"/>
  <c r="H361" i="1"/>
  <c r="G361" i="1"/>
  <c r="R360" i="1"/>
  <c r="P360" i="1"/>
  <c r="J360" i="1"/>
  <c r="I360" i="1"/>
  <c r="H360" i="1"/>
  <c r="P359" i="1"/>
  <c r="L359" i="1"/>
  <c r="I359" i="1"/>
  <c r="H359" i="1"/>
  <c r="R358" i="1"/>
  <c r="L358" i="1"/>
  <c r="K358" i="1"/>
  <c r="J358" i="1"/>
  <c r="H358" i="1"/>
  <c r="N357" i="1"/>
  <c r="M357" i="1"/>
  <c r="L357" i="1"/>
  <c r="H357" i="1"/>
  <c r="R356" i="1"/>
  <c r="P356" i="1"/>
  <c r="M356" i="1"/>
  <c r="L356" i="1"/>
  <c r="J356" i="1"/>
  <c r="H356" i="1"/>
  <c r="P355" i="1"/>
  <c r="O355" i="1"/>
  <c r="N355" i="1"/>
  <c r="L355" i="1"/>
  <c r="H355" i="1"/>
  <c r="R354" i="1"/>
  <c r="Q354" i="1"/>
  <c r="P354" i="1"/>
  <c r="L354" i="1"/>
  <c r="J354" i="1"/>
  <c r="H354" i="1"/>
  <c r="Q353" i="1"/>
  <c r="P353" i="1"/>
  <c r="N353" i="1"/>
  <c r="L353" i="1"/>
  <c r="H353" i="1"/>
  <c r="G353" i="1"/>
  <c r="R352" i="1"/>
  <c r="P352" i="1"/>
  <c r="L352" i="1"/>
  <c r="J352" i="1"/>
  <c r="I352" i="1"/>
  <c r="H352" i="1"/>
  <c r="G352" i="1" a="1"/>
  <c r="R349" i="1"/>
  <c r="P349" i="1"/>
  <c r="K349" i="1"/>
  <c r="J349" i="1"/>
  <c r="I349" i="1"/>
  <c r="G349" i="1"/>
  <c r="N348" i="1"/>
  <c r="M348" i="1"/>
  <c r="L348" i="1"/>
  <c r="J348" i="1"/>
  <c r="Q347" i="1"/>
  <c r="P347" i="1"/>
  <c r="O347" i="1"/>
  <c r="M347" i="1"/>
  <c r="H347" i="1"/>
  <c r="G347" i="1"/>
  <c r="R346" i="1"/>
  <c r="O346" i="1"/>
  <c r="K346" i="1"/>
  <c r="J346" i="1"/>
  <c r="I346" i="1"/>
  <c r="R345" i="1"/>
  <c r="N345" i="1"/>
  <c r="M345" i="1"/>
  <c r="K345" i="1"/>
  <c r="I345" i="1"/>
  <c r="Q344" i="1"/>
  <c r="O344" i="1"/>
  <c r="N344" i="1"/>
  <c r="L344" i="1"/>
  <c r="G344" i="1"/>
  <c r="R343" i="1"/>
  <c r="Q343" i="1"/>
  <c r="O343" i="1"/>
  <c r="J343" i="1"/>
  <c r="I343" i="1"/>
  <c r="H343" i="1"/>
  <c r="R342" i="1"/>
  <c r="M342" i="1"/>
  <c r="L342" i="1"/>
  <c r="K342" i="1"/>
  <c r="I342" i="1"/>
  <c r="P341" i="1"/>
  <c r="O341" i="1"/>
  <c r="N341" i="1"/>
  <c r="K341" i="1"/>
  <c r="G341" i="1"/>
  <c r="R340" i="1"/>
  <c r="Q340" i="1"/>
  <c r="N340" i="1"/>
  <c r="J340" i="1"/>
  <c r="I340" i="1"/>
  <c r="G340" i="1"/>
  <c r="Q339" i="1"/>
  <c r="M339" i="1"/>
  <c r="K339" i="1"/>
  <c r="J339" i="1"/>
  <c r="H339" i="1"/>
  <c r="O338" i="1"/>
  <c r="N338" i="1"/>
  <c r="M338" i="1"/>
  <c r="K338" i="1"/>
  <c r="G338" i="1" a="1"/>
  <c r="Q349" i="1" s="1"/>
  <c r="G338" i="1"/>
  <c r="R335" i="1"/>
  <c r="Q335" i="1"/>
  <c r="P335" i="1"/>
  <c r="M335" i="1"/>
  <c r="I335" i="1"/>
  <c r="H335" i="1"/>
  <c r="G335" i="1"/>
  <c r="P334" i="1"/>
  <c r="M334" i="1"/>
  <c r="L334" i="1"/>
  <c r="K334" i="1"/>
  <c r="I334" i="1"/>
  <c r="G334" i="1"/>
  <c r="P333" i="1"/>
  <c r="O333" i="1"/>
  <c r="M333" i="1"/>
  <c r="L333" i="1"/>
  <c r="J333" i="1"/>
  <c r="G333" i="1"/>
  <c r="Q332" i="1"/>
  <c r="P332" i="1"/>
  <c r="O332" i="1"/>
  <c r="M332" i="1"/>
  <c r="I332" i="1"/>
  <c r="H332" i="1"/>
  <c r="G332" i="1"/>
  <c r="R331" i="1"/>
  <c r="P331" i="1"/>
  <c r="L331" i="1"/>
  <c r="K331" i="1"/>
  <c r="J331" i="1"/>
  <c r="I331" i="1"/>
  <c r="G331" i="1"/>
  <c r="O330" i="1"/>
  <c r="N330" i="1"/>
  <c r="M330" i="1"/>
  <c r="L330" i="1"/>
  <c r="I330" i="1"/>
  <c r="R329" i="1"/>
  <c r="Q329" i="1"/>
  <c r="P329" i="1"/>
  <c r="O329" i="1"/>
  <c r="L329" i="1"/>
  <c r="I329" i="1"/>
  <c r="H329" i="1"/>
  <c r="G329" i="1"/>
  <c r="Q328" i="1"/>
  <c r="O328" i="1"/>
  <c r="L328" i="1"/>
  <c r="K328" i="1"/>
  <c r="I328" i="1"/>
  <c r="H328" i="1"/>
  <c r="R327" i="1"/>
  <c r="O327" i="1"/>
  <c r="M327" i="1"/>
  <c r="L327" i="1"/>
  <c r="K327" i="1"/>
  <c r="I327" i="1"/>
  <c r="Q326" i="1"/>
  <c r="P326" i="1"/>
  <c r="O326" i="1"/>
  <c r="N326" i="1"/>
  <c r="L326" i="1"/>
  <c r="H326" i="1"/>
  <c r="G326" i="1"/>
  <c r="R325" i="1"/>
  <c r="Q325" i="1"/>
  <c r="O325" i="1"/>
  <c r="K325" i="1"/>
  <c r="J325" i="1"/>
  <c r="I325" i="1"/>
  <c r="H325" i="1"/>
  <c r="Q324" i="1"/>
  <c r="N324" i="1"/>
  <c r="M324" i="1"/>
  <c r="L324" i="1"/>
  <c r="K324" i="1"/>
  <c r="H324" i="1"/>
  <c r="G324" i="1" a="1"/>
  <c r="K335" i="1" s="1"/>
  <c r="Q321" i="1"/>
  <c r="N321" i="1"/>
  <c r="J321" i="1"/>
  <c r="G321" i="1"/>
  <c r="R320" i="1"/>
  <c r="P320" i="1"/>
  <c r="J320" i="1"/>
  <c r="I320" i="1"/>
  <c r="H320" i="1"/>
  <c r="R319" i="1"/>
  <c r="L319" i="1"/>
  <c r="K319" i="1"/>
  <c r="J319" i="1"/>
  <c r="G319" i="1"/>
  <c r="N318" i="1"/>
  <c r="M318" i="1"/>
  <c r="K318" i="1"/>
  <c r="I318" i="1"/>
  <c r="O317" i="1"/>
  <c r="N317" i="1"/>
  <c r="M317" i="1"/>
  <c r="J317" i="1"/>
  <c r="Q316" i="1"/>
  <c r="P316" i="1"/>
  <c r="O316" i="1"/>
  <c r="K316" i="1"/>
  <c r="G316" i="1"/>
  <c r="R315" i="1"/>
  <c r="O315" i="1"/>
  <c r="M315" i="1"/>
  <c r="I315" i="1"/>
  <c r="R314" i="1"/>
  <c r="Q314" i="1"/>
  <c r="O314" i="1"/>
  <c r="I314" i="1"/>
  <c r="H314" i="1"/>
  <c r="G314" i="1"/>
  <c r="Q313" i="1"/>
  <c r="K313" i="1"/>
  <c r="J313" i="1"/>
  <c r="I313" i="1"/>
  <c r="R312" i="1"/>
  <c r="M312" i="1"/>
  <c r="K312" i="1"/>
  <c r="J312" i="1"/>
  <c r="H312" i="1"/>
  <c r="N311" i="1"/>
  <c r="M311" i="1"/>
  <c r="L311" i="1"/>
  <c r="I311" i="1"/>
  <c r="P310" i="1"/>
  <c r="O310" i="1"/>
  <c r="N310" i="1"/>
  <c r="J310" i="1"/>
  <c r="G310" i="1" a="1"/>
  <c r="O321" i="1" s="1"/>
  <c r="G310" i="1"/>
  <c r="R307" i="1"/>
  <c r="P307" i="1"/>
  <c r="M307" i="1"/>
  <c r="L307" i="1"/>
  <c r="J307" i="1"/>
  <c r="I307" i="1"/>
  <c r="G307" i="1"/>
  <c r="P306" i="1"/>
  <c r="N306" i="1"/>
  <c r="M306" i="1"/>
  <c r="L306" i="1"/>
  <c r="J306" i="1"/>
  <c r="R305" i="1"/>
  <c r="Q305" i="1"/>
  <c r="P305" i="1"/>
  <c r="O305" i="1"/>
  <c r="M305" i="1"/>
  <c r="I305" i="1"/>
  <c r="H305" i="1"/>
  <c r="G305" i="1"/>
  <c r="R304" i="1"/>
  <c r="P304" i="1"/>
  <c r="L304" i="1"/>
  <c r="K304" i="1"/>
  <c r="J304" i="1"/>
  <c r="I304" i="1"/>
  <c r="R303" i="1"/>
  <c r="O303" i="1"/>
  <c r="N303" i="1"/>
  <c r="M303" i="1"/>
  <c r="L303" i="1"/>
  <c r="I303" i="1"/>
  <c r="R302" i="1"/>
  <c r="Q302" i="1"/>
  <c r="P302" i="1"/>
  <c r="N302" i="1"/>
  <c r="L302" i="1"/>
  <c r="I302" i="1"/>
  <c r="H302" i="1"/>
  <c r="R301" i="1"/>
  <c r="Q301" i="1"/>
  <c r="O301" i="1"/>
  <c r="L301" i="1"/>
  <c r="J301" i="1"/>
  <c r="I301" i="1"/>
  <c r="H301" i="1"/>
  <c r="R300" i="1"/>
  <c r="N300" i="1"/>
  <c r="M300" i="1"/>
  <c r="L300" i="1"/>
  <c r="K300" i="1"/>
  <c r="I300" i="1"/>
  <c r="R299" i="1"/>
  <c r="Q299" i="1"/>
  <c r="P299" i="1"/>
  <c r="O299" i="1"/>
  <c r="M299" i="1"/>
  <c r="J299" i="1"/>
  <c r="I299" i="1"/>
  <c r="H299" i="1"/>
  <c r="G299" i="1"/>
  <c r="Q298" i="1"/>
  <c r="N298" i="1"/>
  <c r="M298" i="1"/>
  <c r="L298" i="1"/>
  <c r="K298" i="1"/>
  <c r="I298" i="1"/>
  <c r="R297" i="1"/>
  <c r="Q297" i="1"/>
  <c r="P297" i="1"/>
  <c r="O297" i="1"/>
  <c r="M297" i="1"/>
  <c r="J297" i="1"/>
  <c r="I297" i="1"/>
  <c r="H297" i="1"/>
  <c r="G297" i="1"/>
  <c r="Q296" i="1"/>
  <c r="N296" i="1"/>
  <c r="M296" i="1"/>
  <c r="L296" i="1"/>
  <c r="K296" i="1"/>
  <c r="I296" i="1"/>
  <c r="G296" i="1" a="1"/>
  <c r="Q307" i="1" s="1"/>
  <c r="G296" i="1"/>
  <c r="Q293" i="1"/>
  <c r="L293" i="1"/>
  <c r="H293" i="1"/>
  <c r="K292" i="1"/>
  <c r="R291" i="1"/>
  <c r="Q291" i="1"/>
  <c r="M291" i="1"/>
  <c r="P290" i="1"/>
  <c r="L290" i="1"/>
  <c r="K290" i="1"/>
  <c r="G290" i="1"/>
  <c r="J289" i="1"/>
  <c r="Q288" i="1"/>
  <c r="P288" i="1"/>
  <c r="M288" i="1"/>
  <c r="P287" i="1"/>
  <c r="K287" i="1"/>
  <c r="J287" i="1"/>
  <c r="G287" i="1"/>
  <c r="I286" i="1"/>
  <c r="Q285" i="1"/>
  <c r="P285" i="1"/>
  <c r="L285" i="1"/>
  <c r="O284" i="1"/>
  <c r="K284" i="1"/>
  <c r="I284" i="1"/>
  <c r="R283" i="1"/>
  <c r="I283" i="1"/>
  <c r="P282" i="1"/>
  <c r="O282" i="1"/>
  <c r="L282" i="1"/>
  <c r="G282" i="1" a="1"/>
  <c r="N292" i="1" s="1"/>
  <c r="R279" i="1"/>
  <c r="Q279" i="1"/>
  <c r="N279" i="1"/>
  <c r="J279" i="1"/>
  <c r="I279" i="1"/>
  <c r="G279" i="1"/>
  <c r="Q278" i="1"/>
  <c r="M278" i="1"/>
  <c r="K278" i="1"/>
  <c r="J278" i="1"/>
  <c r="H278" i="1"/>
  <c r="O277" i="1"/>
  <c r="N277" i="1"/>
  <c r="M277" i="1"/>
  <c r="K277" i="1"/>
  <c r="R276" i="1"/>
  <c r="Q276" i="1"/>
  <c r="P276" i="1"/>
  <c r="N276" i="1"/>
  <c r="I276" i="1"/>
  <c r="H276" i="1"/>
  <c r="G276" i="1"/>
  <c r="Q275" i="1"/>
  <c r="L275" i="1"/>
  <c r="K275" i="1"/>
  <c r="J275" i="1"/>
  <c r="G275" i="1"/>
  <c r="O274" i="1"/>
  <c r="N274" i="1"/>
  <c r="M274" i="1"/>
  <c r="J274" i="1"/>
  <c r="R273" i="1"/>
  <c r="Q273" i="1"/>
  <c r="O273" i="1"/>
  <c r="M273" i="1"/>
  <c r="I273" i="1"/>
  <c r="G273" i="1"/>
  <c r="R272" i="1"/>
  <c r="P272" i="1"/>
  <c r="K272" i="1"/>
  <c r="J272" i="1"/>
  <c r="I272" i="1"/>
  <c r="G272" i="1"/>
  <c r="N271" i="1"/>
  <c r="M271" i="1"/>
  <c r="L271" i="1"/>
  <c r="J271" i="1"/>
  <c r="Q270" i="1"/>
  <c r="P270" i="1"/>
  <c r="O270" i="1"/>
  <c r="M270" i="1"/>
  <c r="H270" i="1"/>
  <c r="G270" i="1"/>
  <c r="R269" i="1"/>
  <c r="O269" i="1"/>
  <c r="K269" i="1"/>
  <c r="J269" i="1"/>
  <c r="I269" i="1"/>
  <c r="R268" i="1"/>
  <c r="N268" i="1"/>
  <c r="M268" i="1"/>
  <c r="K268" i="1"/>
  <c r="I268" i="1"/>
  <c r="G268" i="1" a="1"/>
  <c r="K279" i="1" s="1"/>
  <c r="P265" i="1"/>
  <c r="O265" i="1"/>
  <c r="N265" i="1"/>
  <c r="L265" i="1"/>
  <c r="G265" i="1"/>
  <c r="R264" i="1"/>
  <c r="Q264" i="1"/>
  <c r="O264" i="1"/>
  <c r="J264" i="1"/>
  <c r="I264" i="1"/>
  <c r="H264" i="1"/>
  <c r="Q263" i="1"/>
  <c r="M263" i="1"/>
  <c r="L263" i="1"/>
  <c r="K263" i="1"/>
  <c r="H263" i="1"/>
  <c r="P262" i="1"/>
  <c r="O262" i="1"/>
  <c r="M262" i="1"/>
  <c r="K262" i="1"/>
  <c r="G262" i="1"/>
  <c r="Q261" i="1"/>
  <c r="P261" i="1"/>
  <c r="N261" i="1"/>
  <c r="J261" i="1"/>
  <c r="I261" i="1"/>
  <c r="H261" i="1"/>
  <c r="R260" i="1"/>
  <c r="N260" i="1"/>
  <c r="M260" i="1"/>
  <c r="L260" i="1"/>
  <c r="J260" i="1"/>
  <c r="R259" i="1"/>
  <c r="Q259" i="1"/>
  <c r="P259" i="1"/>
  <c r="N259" i="1"/>
  <c r="J259" i="1"/>
  <c r="I259" i="1"/>
  <c r="H259" i="1"/>
  <c r="R258" i="1"/>
  <c r="N258" i="1"/>
  <c r="M258" i="1"/>
  <c r="L258" i="1"/>
  <c r="J258" i="1"/>
  <c r="R257" i="1"/>
  <c r="Q257" i="1"/>
  <c r="P257" i="1"/>
  <c r="N257" i="1"/>
  <c r="J257" i="1"/>
  <c r="I257" i="1"/>
  <c r="H257" i="1"/>
  <c r="R256" i="1"/>
  <c r="N256" i="1"/>
  <c r="M256" i="1"/>
  <c r="L256" i="1"/>
  <c r="J256" i="1"/>
  <c r="R255" i="1"/>
  <c r="Q255" i="1"/>
  <c r="P255" i="1"/>
  <c r="N255" i="1"/>
  <c r="J255" i="1"/>
  <c r="I255" i="1"/>
  <c r="H255" i="1"/>
  <c r="R254" i="1"/>
  <c r="N254" i="1"/>
  <c r="M254" i="1"/>
  <c r="L254" i="1"/>
  <c r="J254" i="1"/>
  <c r="G254" i="1" a="1"/>
  <c r="M265" i="1" s="1"/>
  <c r="G254" i="1"/>
  <c r="P251" i="1"/>
  <c r="M251" i="1"/>
  <c r="L251" i="1"/>
  <c r="J251" i="1"/>
  <c r="H251" i="1"/>
  <c r="O250" i="1"/>
  <c r="N250" i="1"/>
  <c r="L250" i="1"/>
  <c r="H250" i="1"/>
  <c r="G250" i="1"/>
  <c r="N249" i="1"/>
  <c r="M249" i="1"/>
  <c r="L249" i="1"/>
  <c r="J249" i="1"/>
  <c r="H249" i="1"/>
  <c r="P248" i="1"/>
  <c r="O248" i="1"/>
  <c r="N248" i="1"/>
  <c r="J248" i="1"/>
  <c r="I248" i="1"/>
  <c r="R247" i="1"/>
  <c r="P247" i="1"/>
  <c r="N247" i="1"/>
  <c r="L247" i="1"/>
  <c r="K247" i="1"/>
  <c r="R246" i="1"/>
  <c r="Q246" i="1"/>
  <c r="P246" i="1"/>
  <c r="N246" i="1"/>
  <c r="L246" i="1"/>
  <c r="H246" i="1"/>
  <c r="G246" i="1"/>
  <c r="R245" i="1"/>
  <c r="N245" i="1"/>
  <c r="M245" i="1"/>
  <c r="J245" i="1"/>
  <c r="H245" i="1"/>
  <c r="R244" i="1"/>
  <c r="P244" i="1"/>
  <c r="O244" i="1"/>
  <c r="J244" i="1"/>
  <c r="I244" i="1"/>
  <c r="H244" i="1"/>
  <c r="R243" i="1"/>
  <c r="P243" i="1"/>
  <c r="L243" i="1"/>
  <c r="K243" i="1"/>
  <c r="J243" i="1"/>
  <c r="R242" i="1"/>
  <c r="Q242" i="1"/>
  <c r="N242" i="1"/>
  <c r="L242" i="1"/>
  <c r="J242" i="1"/>
  <c r="H242" i="1"/>
  <c r="G242" i="1"/>
  <c r="N241" i="1"/>
  <c r="M241" i="1"/>
  <c r="L241" i="1"/>
  <c r="J241" i="1"/>
  <c r="H241" i="1"/>
  <c r="P240" i="1"/>
  <c r="O240" i="1"/>
  <c r="N240" i="1"/>
  <c r="J240" i="1"/>
  <c r="I240" i="1"/>
  <c r="G240" i="1" a="1"/>
  <c r="K251" i="1" s="1"/>
  <c r="G240" i="1"/>
  <c r="R237" i="1"/>
  <c r="P237" i="1"/>
  <c r="N237" i="1"/>
  <c r="J237" i="1"/>
  <c r="H237" i="1"/>
  <c r="G237" i="1"/>
  <c r="Q236" i="1"/>
  <c r="L236" i="1"/>
  <c r="K236" i="1"/>
  <c r="J236" i="1"/>
  <c r="H236" i="1"/>
  <c r="O235" i="1"/>
  <c r="N235" i="1"/>
  <c r="M235" i="1"/>
  <c r="K235" i="1"/>
  <c r="R234" i="1"/>
  <c r="Q234" i="1"/>
  <c r="P234" i="1"/>
  <c r="N234" i="1"/>
  <c r="I234" i="1"/>
  <c r="H234" i="1"/>
  <c r="G234" i="1"/>
  <c r="P233" i="1"/>
  <c r="L233" i="1"/>
  <c r="K233" i="1"/>
  <c r="J233" i="1"/>
  <c r="G233" i="1"/>
  <c r="O232" i="1"/>
  <c r="N232" i="1"/>
  <c r="L232" i="1"/>
  <c r="J232" i="1"/>
  <c r="R231" i="1"/>
  <c r="P231" i="1"/>
  <c r="O231" i="1"/>
  <c r="M231" i="1"/>
  <c r="H231" i="1"/>
  <c r="G231" i="1"/>
  <c r="R230" i="1"/>
  <c r="P230" i="1"/>
  <c r="K230" i="1"/>
  <c r="J230" i="1"/>
  <c r="I230" i="1"/>
  <c r="G230" i="1"/>
  <c r="N229" i="1"/>
  <c r="M229" i="1"/>
  <c r="L229" i="1"/>
  <c r="J229" i="1"/>
  <c r="Q228" i="1"/>
  <c r="P228" i="1"/>
  <c r="O228" i="1"/>
  <c r="L228" i="1"/>
  <c r="H228" i="1"/>
  <c r="G228" i="1"/>
  <c r="R227" i="1"/>
  <c r="O227" i="1"/>
  <c r="K227" i="1"/>
  <c r="J227" i="1"/>
  <c r="H227" i="1"/>
  <c r="R226" i="1"/>
  <c r="N226" i="1"/>
  <c r="L226" i="1"/>
  <c r="K226" i="1"/>
  <c r="I226" i="1"/>
  <c r="G226" i="1" a="1"/>
  <c r="K237" i="1" s="1"/>
  <c r="P223" i="1"/>
  <c r="O223" i="1"/>
  <c r="N223" i="1"/>
  <c r="L223" i="1"/>
  <c r="G223" i="1"/>
  <c r="R222" i="1"/>
  <c r="Q222" i="1"/>
  <c r="N222" i="1"/>
  <c r="J222" i="1"/>
  <c r="I222" i="1"/>
  <c r="H222" i="1"/>
  <c r="Q221" i="1"/>
  <c r="M221" i="1"/>
  <c r="L221" i="1"/>
  <c r="J221" i="1"/>
  <c r="H221" i="1"/>
  <c r="P220" i="1"/>
  <c r="N220" i="1"/>
  <c r="M220" i="1"/>
  <c r="K220" i="1"/>
  <c r="R219" i="1"/>
  <c r="Q219" i="1"/>
  <c r="P219" i="1"/>
  <c r="N219" i="1"/>
  <c r="J219" i="1"/>
  <c r="I219" i="1"/>
  <c r="H219" i="1"/>
  <c r="R218" i="1"/>
  <c r="N218" i="1"/>
  <c r="M218" i="1"/>
  <c r="L218" i="1"/>
  <c r="J218" i="1"/>
  <c r="R217" i="1"/>
  <c r="Q217" i="1"/>
  <c r="P217" i="1"/>
  <c r="N217" i="1"/>
  <c r="J217" i="1"/>
  <c r="I217" i="1"/>
  <c r="H217" i="1"/>
  <c r="R216" i="1"/>
  <c r="N216" i="1"/>
  <c r="M216" i="1"/>
  <c r="L216" i="1"/>
  <c r="J216" i="1"/>
  <c r="R215" i="1"/>
  <c r="Q215" i="1"/>
  <c r="P215" i="1"/>
  <c r="N215" i="1"/>
  <c r="J215" i="1"/>
  <c r="I215" i="1"/>
  <c r="H215" i="1"/>
  <c r="R214" i="1"/>
  <c r="N214" i="1"/>
  <c r="M214" i="1"/>
  <c r="L214" i="1"/>
  <c r="J214" i="1"/>
  <c r="R213" i="1"/>
  <c r="Q213" i="1"/>
  <c r="P213" i="1"/>
  <c r="N213" i="1"/>
  <c r="J213" i="1"/>
  <c r="I213" i="1"/>
  <c r="H213" i="1"/>
  <c r="R212" i="1"/>
  <c r="N212" i="1"/>
  <c r="M212" i="1"/>
  <c r="L212" i="1"/>
  <c r="J212" i="1"/>
  <c r="G212" i="1" a="1"/>
  <c r="M223" i="1" s="1"/>
  <c r="G212" i="1"/>
  <c r="R209" i="1"/>
  <c r="P209" i="1"/>
  <c r="O209" i="1"/>
  <c r="L209" i="1"/>
  <c r="G209" i="1"/>
  <c r="Q208" i="1"/>
  <c r="P208" i="1"/>
  <c r="N208" i="1"/>
  <c r="H208" i="1"/>
  <c r="G208" i="1"/>
  <c r="R207" i="1"/>
  <c r="O207" i="1"/>
  <c r="J207" i="1"/>
  <c r="H207" i="1"/>
  <c r="G207" i="1"/>
  <c r="P206" i="1"/>
  <c r="K206" i="1"/>
  <c r="I206" i="1"/>
  <c r="H206" i="1"/>
  <c r="R205" i="1"/>
  <c r="L205" i="1"/>
  <c r="K205" i="1"/>
  <c r="J205" i="1"/>
  <c r="G205" i="1"/>
  <c r="N204" i="1"/>
  <c r="L204" i="1"/>
  <c r="K204" i="1"/>
  <c r="H204" i="1"/>
  <c r="O203" i="1"/>
  <c r="M203" i="1"/>
  <c r="L203" i="1"/>
  <c r="J203" i="1"/>
  <c r="P202" i="1"/>
  <c r="O202" i="1"/>
  <c r="N202" i="1"/>
  <c r="K202" i="1"/>
  <c r="R201" i="1"/>
  <c r="P201" i="1"/>
  <c r="O201" i="1"/>
  <c r="L201" i="1"/>
  <c r="G201" i="1"/>
  <c r="Q200" i="1"/>
  <c r="P200" i="1"/>
  <c r="N200" i="1"/>
  <c r="H200" i="1"/>
  <c r="G200" i="1"/>
  <c r="R199" i="1"/>
  <c r="O199" i="1"/>
  <c r="J199" i="1"/>
  <c r="H199" i="1"/>
  <c r="G199" i="1"/>
  <c r="P198" i="1"/>
  <c r="K198" i="1"/>
  <c r="I198" i="1"/>
  <c r="H198" i="1"/>
  <c r="G198" i="1" a="1"/>
  <c r="G198" i="1"/>
  <c r="AV195" i="1"/>
  <c r="AU195" i="1"/>
  <c r="AW194" i="1"/>
  <c r="AV194" i="1"/>
  <c r="AU194" i="1"/>
  <c r="AW193" i="1"/>
  <c r="AV193" i="1"/>
  <c r="AU193" i="1" a="1"/>
  <c r="AW195" i="1" s="1"/>
  <c r="AU193" i="1"/>
  <c r="AT191" i="1"/>
  <c r="AR190" i="1" a="1"/>
  <c r="AQ188" i="1"/>
  <c r="AO188" i="1"/>
  <c r="AQ187" i="1"/>
  <c r="AO187" i="1" a="1"/>
  <c r="AO187" i="1"/>
  <c r="AM185" i="1"/>
  <c r="AN184" i="1"/>
  <c r="AM184" i="1"/>
  <c r="AL184" i="1" a="1"/>
  <c r="AL184" i="1"/>
  <c r="AV181" i="1"/>
  <c r="AU181" i="1"/>
  <c r="AW180" i="1"/>
  <c r="AV180" i="1"/>
  <c r="AU180" i="1"/>
  <c r="AU179" i="1" a="1"/>
  <c r="AV179" i="1" s="1"/>
  <c r="AT178" i="1"/>
  <c r="AS178" i="1"/>
  <c r="AR178" i="1"/>
  <c r="AT177" i="1"/>
  <c r="AS177" i="1"/>
  <c r="AS176" i="1"/>
  <c r="AR176" i="1" a="1"/>
  <c r="AR177" i="1" s="1"/>
  <c r="AR176" i="1"/>
  <c r="AO173" i="1" a="1"/>
  <c r="AM170" i="1"/>
  <c r="AL170" i="1" a="1"/>
  <c r="AN172" i="1" s="1"/>
  <c r="AU165" i="1" a="1"/>
  <c r="AS162" i="1"/>
  <c r="AR162" i="1" a="1"/>
  <c r="AS163" i="1" s="1"/>
  <c r="AQ159" i="1"/>
  <c r="AP159" i="1"/>
  <c r="AO159" i="1" a="1"/>
  <c r="AO161" i="1" s="1"/>
  <c r="AM158" i="1"/>
  <c r="AL158" i="1"/>
  <c r="AN157" i="1"/>
  <c r="AM157" i="1"/>
  <c r="AL157" i="1"/>
  <c r="AN156" i="1"/>
  <c r="AM156" i="1"/>
  <c r="AL156" i="1" a="1"/>
  <c r="AN158" i="1" s="1"/>
  <c r="AL156" i="1"/>
  <c r="AV152" i="1"/>
  <c r="AU152" i="1"/>
  <c r="AW151" i="1"/>
  <c r="AU151" i="1" a="1"/>
  <c r="AR150" i="1"/>
  <c r="AT149" i="1"/>
  <c r="AS149" i="1"/>
  <c r="AR149" i="1"/>
  <c r="AT148" i="1"/>
  <c r="AR148" i="1" a="1"/>
  <c r="AS148" i="1" s="1"/>
  <c r="AQ147" i="1"/>
  <c r="AP147" i="1"/>
  <c r="AO147" i="1"/>
  <c r="AO145" i="1" a="1"/>
  <c r="AO145" i="1" s="1"/>
  <c r="AN144" i="1"/>
  <c r="AL142" i="1" a="1"/>
  <c r="AV139" i="1"/>
  <c r="AU139" i="1"/>
  <c r="AW138" i="1"/>
  <c r="AV138" i="1"/>
  <c r="AU138" i="1"/>
  <c r="AW137" i="1"/>
  <c r="AV137" i="1"/>
  <c r="AU137" i="1" a="1"/>
  <c r="AW139" i="1" s="1"/>
  <c r="AU137" i="1"/>
  <c r="AS136" i="1"/>
  <c r="AR136" i="1"/>
  <c r="AT135" i="1"/>
  <c r="AS135" i="1"/>
  <c r="AR135" i="1"/>
  <c r="AS134" i="1"/>
  <c r="AR134" i="1" a="1"/>
  <c r="AT134" i="1" s="1"/>
  <c r="AR134" i="1"/>
  <c r="AP133" i="1"/>
  <c r="AQ132" i="1"/>
  <c r="AP131" i="1"/>
  <c r="AO131" i="1" a="1"/>
  <c r="AO131" i="1"/>
  <c r="AM130" i="1"/>
  <c r="AL129" i="1"/>
  <c r="AN128" i="1"/>
  <c r="AM128" i="1"/>
  <c r="AL128" i="1" a="1"/>
  <c r="AL130" i="1" s="1"/>
  <c r="AL128" i="1"/>
  <c r="AU125" i="1"/>
  <c r="AW124" i="1"/>
  <c r="AV124" i="1"/>
  <c r="AU124" i="1"/>
  <c r="AW123" i="1"/>
  <c r="AU123" i="1" a="1"/>
  <c r="AV123" i="1" s="1"/>
  <c r="AT122" i="1"/>
  <c r="AS122" i="1"/>
  <c r="AS121" i="1"/>
  <c r="AR120" i="1" a="1"/>
  <c r="AR120" i="1" s="1"/>
  <c r="AO119" i="1"/>
  <c r="AQ117" i="1"/>
  <c r="AP117" i="1"/>
  <c r="AO117" i="1" a="1"/>
  <c r="AL114" i="1" a="1"/>
  <c r="AN116" i="1" s="1"/>
  <c r="AV111" i="1"/>
  <c r="AU111" i="1"/>
  <c r="AW110" i="1"/>
  <c r="AV110" i="1"/>
  <c r="AU110" i="1"/>
  <c r="AW109" i="1"/>
  <c r="AV109" i="1"/>
  <c r="AU109" i="1" a="1"/>
  <c r="AW111" i="1" s="1"/>
  <c r="AU109" i="1"/>
  <c r="AT108" i="1"/>
  <c r="AS108" i="1"/>
  <c r="AT107" i="1"/>
  <c r="AR106" i="1" a="1"/>
  <c r="AR106" i="1" s="1"/>
  <c r="AP105" i="1"/>
  <c r="AO104" i="1"/>
  <c r="AQ103" i="1"/>
  <c r="AP103" i="1"/>
  <c r="AO103" i="1" a="1"/>
  <c r="AO105" i="1" s="1"/>
  <c r="AO103" i="1"/>
  <c r="AM102" i="1"/>
  <c r="AN101" i="1"/>
  <c r="AM101" i="1"/>
  <c r="AL101" i="1"/>
  <c r="AN100" i="1"/>
  <c r="AM100" i="1"/>
  <c r="AL100" i="1" a="1"/>
  <c r="AN102" i="1" s="1"/>
  <c r="AL100" i="1"/>
  <c r="AV97" i="1"/>
  <c r="AW96" i="1"/>
  <c r="AU95" i="1" a="1"/>
  <c r="AR94" i="1"/>
  <c r="AT92" i="1"/>
  <c r="AS92" i="1"/>
  <c r="AR92" i="1" a="1"/>
  <c r="AR92" i="1"/>
  <c r="AO89" i="1" a="1"/>
  <c r="AL88" i="1"/>
  <c r="AN87" i="1"/>
  <c r="AM87" i="1"/>
  <c r="AL87" i="1"/>
  <c r="AN86" i="1"/>
  <c r="AL86" i="1" a="1"/>
  <c r="AM86" i="1" s="1"/>
  <c r="AU81" i="1" a="1"/>
  <c r="AW83" i="1" s="1"/>
  <c r="AU81" i="1"/>
  <c r="AR78" i="1" a="1"/>
  <c r="AT80" i="1" s="1"/>
  <c r="AR78" i="1"/>
  <c r="AP77" i="1"/>
  <c r="AO77" i="1"/>
  <c r="AQ76" i="1"/>
  <c r="AP76" i="1"/>
  <c r="AO76" i="1"/>
  <c r="AQ75" i="1"/>
  <c r="AP75" i="1"/>
  <c r="AO75" i="1" a="1"/>
  <c r="AQ77" i="1" s="1"/>
  <c r="AO75" i="1"/>
  <c r="AM74" i="1"/>
  <c r="AL74" i="1"/>
  <c r="AN73" i="1"/>
  <c r="AM73" i="1"/>
  <c r="AL73" i="1"/>
  <c r="AM72" i="1"/>
  <c r="AL72" i="1" a="1"/>
  <c r="AN72" i="1" s="1"/>
  <c r="AL72" i="1"/>
  <c r="AW69" i="1"/>
  <c r="AU67" i="1" a="1"/>
  <c r="AW67" i="1" s="1"/>
  <c r="AU67" i="1"/>
  <c r="AT66" i="1"/>
  <c r="AR64" i="1" a="1"/>
  <c r="AS64" i="1" s="1"/>
  <c r="AQ63" i="1"/>
  <c r="AO63" i="1"/>
  <c r="AQ62" i="1"/>
  <c r="AP62" i="1"/>
  <c r="AO62" i="1"/>
  <c r="AQ61" i="1"/>
  <c r="AO61" i="1" a="1"/>
  <c r="AN60" i="1"/>
  <c r="AM60" i="1"/>
  <c r="AL60" i="1"/>
  <c r="AN59" i="1"/>
  <c r="AM59" i="1"/>
  <c r="AL58" i="1" a="1"/>
  <c r="AL58" i="1" s="1"/>
  <c r="AU54" i="1"/>
  <c r="AW53" i="1"/>
  <c r="AV53" i="1"/>
  <c r="AU53" i="1" a="1"/>
  <c r="AU53" i="1"/>
  <c r="AS52" i="1"/>
  <c r="AR52" i="1"/>
  <c r="AT51" i="1"/>
  <c r="AS51" i="1"/>
  <c r="AR51" i="1"/>
  <c r="AT50" i="1"/>
  <c r="AS50" i="1"/>
  <c r="AR50" i="1" a="1"/>
  <c r="AT52" i="1" s="1"/>
  <c r="AR50" i="1"/>
  <c r="AP49" i="1"/>
  <c r="AO49" i="1"/>
  <c r="AQ48" i="1"/>
  <c r="AP48" i="1"/>
  <c r="AO48" i="1"/>
  <c r="AP47" i="1"/>
  <c r="AO47" i="1" a="1"/>
  <c r="AQ47" i="1" s="1"/>
  <c r="AO47" i="1"/>
  <c r="AL46" i="1"/>
  <c r="AN45" i="1"/>
  <c r="AL45" i="1"/>
  <c r="AL44" i="1" a="1"/>
  <c r="AU39" i="1" a="1"/>
  <c r="AT38" i="1"/>
  <c r="AR36" i="1" a="1"/>
  <c r="AR38" i="1" s="1"/>
  <c r="AQ35" i="1"/>
  <c r="AP35" i="1"/>
  <c r="AO35" i="1"/>
  <c r="AQ34" i="1"/>
  <c r="AP34" i="1"/>
  <c r="AQ33" i="1"/>
  <c r="AO33" i="1" a="1"/>
  <c r="AO33" i="1"/>
  <c r="AN32" i="1"/>
  <c r="AM32" i="1"/>
  <c r="AL32" i="1"/>
  <c r="AM31" i="1"/>
  <c r="AN30" i="1"/>
  <c r="AM30" i="1"/>
  <c r="AL30" i="1" a="1"/>
  <c r="AL30" i="1"/>
  <c r="AV27" i="1"/>
  <c r="AU27" i="1"/>
  <c r="AW26" i="1"/>
  <c r="AV26" i="1"/>
  <c r="AU26" i="1"/>
  <c r="AW25" i="1"/>
  <c r="AV25" i="1"/>
  <c r="AU25" i="1" a="1"/>
  <c r="AW27" i="1" s="1"/>
  <c r="AU25" i="1"/>
  <c r="AR23" i="1"/>
  <c r="AS22" i="1"/>
  <c r="AR22" i="1" a="1"/>
  <c r="AQ21" i="1"/>
  <c r="AO20" i="1"/>
  <c r="AQ19" i="1"/>
  <c r="AP19" i="1"/>
  <c r="AO19" i="1" a="1"/>
  <c r="AP20" i="1" s="1"/>
  <c r="AO19" i="1"/>
  <c r="AM17" i="1"/>
  <c r="AL17" i="1"/>
  <c r="AN16" i="1"/>
  <c r="AL16" i="1" a="1"/>
  <c r="AL18" i="1" s="1"/>
  <c r="AW13" i="1"/>
  <c r="AV12" i="1"/>
  <c r="AU12" i="1"/>
  <c r="AW11" i="1"/>
  <c r="AU11" i="1" a="1"/>
  <c r="AV11" i="1" s="1"/>
  <c r="AU11" i="1"/>
  <c r="AT9" i="1"/>
  <c r="AS9" i="1"/>
  <c r="AT8" i="1"/>
  <c r="AR8" i="1" a="1"/>
  <c r="AR9" i="1" s="1"/>
  <c r="AQ7" i="1"/>
  <c r="AO7" i="1"/>
  <c r="AP6" i="1"/>
  <c r="AO6" i="1"/>
  <c r="AQ5" i="1"/>
  <c r="AP5" i="1"/>
  <c r="AO5" i="1" a="1"/>
  <c r="AQ6" i="1" s="1"/>
  <c r="AO5" i="1"/>
  <c r="AL4" i="1"/>
  <c r="AN3" i="1"/>
  <c r="AM3" i="1"/>
  <c r="AL3" i="1"/>
  <c r="AN2" i="1"/>
  <c r="AL2" i="1" a="1"/>
  <c r="AN4" i="1" s="1"/>
  <c r="AT22" i="1" l="1"/>
  <c r="AR24" i="1"/>
  <c r="AT23" i="1"/>
  <c r="AS23" i="1"/>
  <c r="AT24" i="1"/>
  <c r="AR22" i="1"/>
  <c r="AS24" i="1"/>
  <c r="AV41" i="1"/>
  <c r="AU39" i="1"/>
  <c r="AW40" i="1"/>
  <c r="AV40" i="1"/>
  <c r="AU40" i="1"/>
  <c r="AV39" i="1"/>
  <c r="AW39" i="1"/>
  <c r="AW41" i="1"/>
  <c r="AU41" i="1"/>
  <c r="AP91" i="1"/>
  <c r="AO89" i="1"/>
  <c r="AO91" i="1"/>
  <c r="AQ90" i="1"/>
  <c r="AQ91" i="1"/>
  <c r="AP90" i="1"/>
  <c r="AQ89" i="1"/>
  <c r="AO90" i="1"/>
  <c r="AP89" i="1"/>
  <c r="AU96" i="1"/>
  <c r="AW95" i="1"/>
  <c r="AV95" i="1"/>
  <c r="AN143" i="1"/>
  <c r="AM143" i="1"/>
  <c r="AL143" i="1"/>
  <c r="AM144" i="1"/>
  <c r="AL142" i="1"/>
  <c r="AT37" i="1"/>
  <c r="AM45" i="1"/>
  <c r="AN44" i="1"/>
  <c r="AS65" i="1"/>
  <c r="AU69" i="1"/>
  <c r="AS80" i="1"/>
  <c r="AS8" i="1"/>
  <c r="AM16" i="1"/>
  <c r="AM44" i="1"/>
  <c r="AU55" i="1"/>
  <c r="AV54" i="1"/>
  <c r="AR66" i="1"/>
  <c r="AV69" i="1"/>
  <c r="AT93" i="1"/>
  <c r="AS93" i="1"/>
  <c r="AR93" i="1"/>
  <c r="AV96" i="1"/>
  <c r="AQ118" i="1"/>
  <c r="AP118" i="1"/>
  <c r="AO118" i="1"/>
  <c r="AP119" i="1"/>
  <c r="AO117" i="1"/>
  <c r="AR122" i="1"/>
  <c r="AP132" i="1"/>
  <c r="AO132" i="1"/>
  <c r="AQ131" i="1"/>
  <c r="AO133" i="1"/>
  <c r="AM142" i="1"/>
  <c r="AV153" i="1"/>
  <c r="AU151" i="1"/>
  <c r="AU153" i="1"/>
  <c r="AW152" i="1"/>
  <c r="AV151" i="1"/>
  <c r="AN142" i="1"/>
  <c r="AQ174" i="1"/>
  <c r="AO174" i="1"/>
  <c r="AQ173" i="1"/>
  <c r="AP173" i="1"/>
  <c r="AQ175" i="1"/>
  <c r="AO173" i="1"/>
  <c r="AP175" i="1"/>
  <c r="AO175" i="1"/>
  <c r="AP174" i="1"/>
  <c r="AV82" i="1"/>
  <c r="AU82" i="1"/>
  <c r="AW81" i="1"/>
  <c r="AU97" i="1"/>
  <c r="AL144" i="1"/>
  <c r="AS36" i="1"/>
  <c r="AS38" i="1"/>
  <c r="AR36" i="1"/>
  <c r="AR80" i="1"/>
  <c r="AT79" i="1"/>
  <c r="AS79" i="1"/>
  <c r="AV81" i="1"/>
  <c r="AM116" i="1"/>
  <c r="AL114" i="1"/>
  <c r="AL116" i="1"/>
  <c r="AN115" i="1"/>
  <c r="AM114" i="1"/>
  <c r="AP7" i="1"/>
  <c r="AR10" i="1"/>
  <c r="AW12" i="1"/>
  <c r="AN17" i="1"/>
  <c r="AQ20" i="1"/>
  <c r="AN31" i="1"/>
  <c r="AL31" i="1"/>
  <c r="U30" i="1" s="1" a="1"/>
  <c r="AO34" i="1"/>
  <c r="AP33" i="1"/>
  <c r="AT36" i="1"/>
  <c r="AM46" i="1"/>
  <c r="AW54" i="1"/>
  <c r="AP61" i="1"/>
  <c r="AP63" i="1"/>
  <c r="AO61" i="1"/>
  <c r="AV67" i="1"/>
  <c r="AS78" i="1"/>
  <c r="AW82" i="1"/>
  <c r="AS94" i="1"/>
  <c r="AW97" i="1"/>
  <c r="AN114" i="1"/>
  <c r="AQ119" i="1"/>
  <c r="AQ133" i="1"/>
  <c r="AW153" i="1"/>
  <c r="AS66" i="1"/>
  <c r="AR64" i="1"/>
  <c r="AT65" i="1"/>
  <c r="AM4" i="1"/>
  <c r="AL2" i="1"/>
  <c r="U2" i="1" s="1" a="1"/>
  <c r="AS10" i="1"/>
  <c r="AU13" i="1"/>
  <c r="AM18" i="1"/>
  <c r="AO21" i="1"/>
  <c r="AR37" i="1"/>
  <c r="AN46" i="1"/>
  <c r="AV55" i="1"/>
  <c r="AL59" i="1"/>
  <c r="U58" i="1" s="1" a="1"/>
  <c r="AM58" i="1"/>
  <c r="AT64" i="1"/>
  <c r="AT78" i="1"/>
  <c r="AU83" i="1"/>
  <c r="AT94" i="1"/>
  <c r="AS107" i="1"/>
  <c r="AR107" i="1"/>
  <c r="AT106" i="1"/>
  <c r="AR108" i="1"/>
  <c r="AL115" i="1"/>
  <c r="AO146" i="1"/>
  <c r="AQ145" i="1"/>
  <c r="AP145" i="1"/>
  <c r="AQ146" i="1"/>
  <c r="AW68" i="1"/>
  <c r="AU68" i="1"/>
  <c r="AM2" i="1"/>
  <c r="AR8" i="1"/>
  <c r="AT10" i="1"/>
  <c r="AV13" i="1"/>
  <c r="AL16" i="1"/>
  <c r="AN18" i="1"/>
  <c r="AP21" i="1"/>
  <c r="AS37" i="1"/>
  <c r="AL44" i="1"/>
  <c r="AW55" i="1"/>
  <c r="AN58" i="1"/>
  <c r="AR65" i="1"/>
  <c r="AV68" i="1"/>
  <c r="AR79" i="1"/>
  <c r="U72" i="1" s="1" a="1"/>
  <c r="AV83" i="1"/>
  <c r="AU95" i="1"/>
  <c r="AS106" i="1"/>
  <c r="AM115" i="1"/>
  <c r="AR121" i="1"/>
  <c r="AT120" i="1"/>
  <c r="AS120" i="1"/>
  <c r="AT121" i="1"/>
  <c r="AP146" i="1"/>
  <c r="AW165" i="1"/>
  <c r="AV166" i="1"/>
  <c r="AU166" i="1"/>
  <c r="AV165" i="1"/>
  <c r="AW167" i="1"/>
  <c r="AU165" i="1"/>
  <c r="AV167" i="1"/>
  <c r="AU167" i="1"/>
  <c r="AW166" i="1"/>
  <c r="AP161" i="1"/>
  <c r="AR164" i="1"/>
  <c r="AN171" i="1"/>
  <c r="AS192" i="1"/>
  <c r="AR190" i="1"/>
  <c r="AT190" i="1"/>
  <c r="AQ105" i="1"/>
  <c r="U100" i="1" s="1" a="1"/>
  <c r="AN130" i="1"/>
  <c r="AO159" i="1"/>
  <c r="U156" i="1" s="1" a="1"/>
  <c r="AQ161" i="1"/>
  <c r="AS164" i="1"/>
  <c r="AL172" i="1"/>
  <c r="AL185" i="1"/>
  <c r="U184" i="1" s="1" a="1"/>
  <c r="AL186" i="1"/>
  <c r="AP187" i="1"/>
  <c r="AP188" i="1"/>
  <c r="AS190" i="1"/>
  <c r="N209" i="1"/>
  <c r="R208" i="1"/>
  <c r="J208" i="1"/>
  <c r="N207" i="1"/>
  <c r="R206" i="1"/>
  <c r="J206" i="1"/>
  <c r="N205" i="1"/>
  <c r="R204" i="1"/>
  <c r="J204" i="1"/>
  <c r="N203" i="1"/>
  <c r="R202" i="1"/>
  <c r="J202" i="1"/>
  <c r="N201" i="1"/>
  <c r="R200" i="1"/>
  <c r="J200" i="1"/>
  <c r="N199" i="1"/>
  <c r="R198" i="1"/>
  <c r="J198" i="1"/>
  <c r="Q209" i="1"/>
  <c r="I209" i="1"/>
  <c r="M208" i="1"/>
  <c r="Q207" i="1"/>
  <c r="I207" i="1"/>
  <c r="M206" i="1"/>
  <c r="Q205" i="1"/>
  <c r="I205" i="1"/>
  <c r="M204" i="1"/>
  <c r="Q203" i="1"/>
  <c r="I203" i="1"/>
  <c r="M202" i="1"/>
  <c r="Q201" i="1"/>
  <c r="I201" i="1"/>
  <c r="M200" i="1"/>
  <c r="Q199" i="1"/>
  <c r="I199" i="1"/>
  <c r="M198" i="1"/>
  <c r="Q198" i="1"/>
  <c r="P199" i="1"/>
  <c r="O200" i="1"/>
  <c r="M201" i="1"/>
  <c r="L202" i="1"/>
  <c r="K203" i="1"/>
  <c r="I204" i="1"/>
  <c r="H205" i="1"/>
  <c r="G206" i="1"/>
  <c r="Q206" i="1"/>
  <c r="P207" i="1"/>
  <c r="O208" i="1"/>
  <c r="M209" i="1"/>
  <c r="AR162" i="1"/>
  <c r="AT164" i="1"/>
  <c r="AR191" i="1"/>
  <c r="AM172" i="1"/>
  <c r="AL170" i="1"/>
  <c r="U170" i="1" s="1" a="1"/>
  <c r="AS191" i="1"/>
  <c r="AQ49" i="1"/>
  <c r="AN74" i="1"/>
  <c r="AL86" i="1"/>
  <c r="AM88" i="1"/>
  <c r="AL102" i="1"/>
  <c r="AP104" i="1"/>
  <c r="AU123" i="1"/>
  <c r="AV125" i="1"/>
  <c r="AM129" i="1"/>
  <c r="U128" i="1" s="1" a="1"/>
  <c r="AT136" i="1"/>
  <c r="AR148" i="1"/>
  <c r="AS150" i="1"/>
  <c r="AO160" i="1"/>
  <c r="AT162" i="1"/>
  <c r="AN170" i="1"/>
  <c r="AU179" i="1"/>
  <c r="AW181" i="1"/>
  <c r="AN185" i="1"/>
  <c r="AO189" i="1"/>
  <c r="AR192" i="1"/>
  <c r="L198" i="1"/>
  <c r="K199" i="1"/>
  <c r="I200" i="1"/>
  <c r="H201" i="1"/>
  <c r="G202" i="1"/>
  <c r="Q202" i="1"/>
  <c r="P203" i="1"/>
  <c r="O204" i="1"/>
  <c r="M205" i="1"/>
  <c r="L206" i="1"/>
  <c r="K207" i="1"/>
  <c r="I208" i="1"/>
  <c r="H209" i="1"/>
  <c r="AN88" i="1"/>
  <c r="AQ104" i="1"/>
  <c r="AW125" i="1"/>
  <c r="AN129" i="1"/>
  <c r="AT150" i="1"/>
  <c r="AP160" i="1"/>
  <c r="AR163" i="1"/>
  <c r="AL171" i="1"/>
  <c r="AM186" i="1"/>
  <c r="AP189" i="1"/>
  <c r="AT192" i="1"/>
  <c r="N198" i="1"/>
  <c r="L199" i="1"/>
  <c r="K200" i="1"/>
  <c r="J201" i="1"/>
  <c r="H202" i="1"/>
  <c r="G203" i="1"/>
  <c r="R203" i="1"/>
  <c r="P204" i="1"/>
  <c r="O205" i="1"/>
  <c r="N206" i="1"/>
  <c r="L207" i="1"/>
  <c r="K208" i="1"/>
  <c r="J209" i="1"/>
  <c r="AQ160" i="1"/>
  <c r="AT163" i="1"/>
  <c r="AM171" i="1"/>
  <c r="AT176" i="1"/>
  <c r="AW179" i="1"/>
  <c r="AN186" i="1"/>
  <c r="AQ189" i="1"/>
  <c r="O198" i="1"/>
  <c r="M199" i="1"/>
  <c r="L200" i="1"/>
  <c r="K201" i="1"/>
  <c r="I202" i="1"/>
  <c r="H203" i="1"/>
  <c r="G204" i="1"/>
  <c r="Q204" i="1"/>
  <c r="P205" i="1"/>
  <c r="O206" i="1"/>
  <c r="M207" i="1"/>
  <c r="L208" i="1"/>
  <c r="K209" i="1"/>
  <c r="K212" i="1"/>
  <c r="G213" i="1"/>
  <c r="O213" i="1"/>
  <c r="K214" i="1"/>
  <c r="G215" i="1"/>
  <c r="O215" i="1"/>
  <c r="K216" i="1"/>
  <c r="G217" i="1"/>
  <c r="O217" i="1"/>
  <c r="K218" i="1"/>
  <c r="G219" i="1"/>
  <c r="O219" i="1"/>
  <c r="L220" i="1"/>
  <c r="I221" i="1"/>
  <c r="R221" i="1"/>
  <c r="P222" i="1"/>
  <c r="J226" i="1"/>
  <c r="G227" i="1"/>
  <c r="P227" i="1"/>
  <c r="N228" i="1"/>
  <c r="K229" i="1"/>
  <c r="H230" i="1"/>
  <c r="Q230" i="1"/>
  <c r="N231" i="1"/>
  <c r="K232" i="1"/>
  <c r="H233" i="1"/>
  <c r="R233" i="1"/>
  <c r="O234" i="1"/>
  <c r="L235" i="1"/>
  <c r="I236" i="1"/>
  <c r="R236" i="1"/>
  <c r="O237" i="1"/>
  <c r="L240" i="1"/>
  <c r="K241" i="1"/>
  <c r="I242" i="1"/>
  <c r="H243" i="1"/>
  <c r="G244" i="1"/>
  <c r="Q244" i="1"/>
  <c r="P245" i="1"/>
  <c r="O246" i="1"/>
  <c r="M247" i="1"/>
  <c r="L248" i="1"/>
  <c r="K249" i="1"/>
  <c r="I250" i="1"/>
  <c r="N282" i="1"/>
  <c r="H284" i="1"/>
  <c r="O285" i="1"/>
  <c r="I287" i="1"/>
  <c r="O288" i="1"/>
  <c r="I290" i="1"/>
  <c r="P291" i="1"/>
  <c r="K293" i="1"/>
  <c r="K223" i="1"/>
  <c r="O222" i="1"/>
  <c r="G222" i="1"/>
  <c r="K221" i="1"/>
  <c r="O220" i="1"/>
  <c r="G220" i="1"/>
  <c r="O212" i="1"/>
  <c r="K213" i="1"/>
  <c r="G214" i="1"/>
  <c r="O214" i="1"/>
  <c r="K215" i="1"/>
  <c r="G216" i="1"/>
  <c r="O216" i="1"/>
  <c r="K217" i="1"/>
  <c r="G218" i="1"/>
  <c r="O218" i="1"/>
  <c r="K219" i="1"/>
  <c r="H220" i="1"/>
  <c r="Q220" i="1"/>
  <c r="N221" i="1"/>
  <c r="K222" i="1"/>
  <c r="H223" i="1"/>
  <c r="Q223" i="1"/>
  <c r="G226" i="1"/>
  <c r="O226" i="1"/>
  <c r="L227" i="1"/>
  <c r="I228" i="1"/>
  <c r="R228" i="1"/>
  <c r="O229" i="1"/>
  <c r="L230" i="1"/>
  <c r="J231" i="1"/>
  <c r="G232" i="1"/>
  <c r="P232" i="1"/>
  <c r="M233" i="1"/>
  <c r="J234" i="1"/>
  <c r="G235" i="1"/>
  <c r="P235" i="1"/>
  <c r="N236" i="1"/>
  <c r="O251" i="1"/>
  <c r="G251" i="1"/>
  <c r="K250" i="1"/>
  <c r="O249" i="1"/>
  <c r="G249" i="1"/>
  <c r="K248" i="1"/>
  <c r="O247" i="1"/>
  <c r="G247" i="1"/>
  <c r="K246" i="1"/>
  <c r="O245" i="1"/>
  <c r="G245" i="1"/>
  <c r="K244" i="1"/>
  <c r="O243" i="1"/>
  <c r="G243" i="1"/>
  <c r="K242" i="1"/>
  <c r="O241" i="1"/>
  <c r="G241" i="1"/>
  <c r="K240" i="1"/>
  <c r="N251" i="1"/>
  <c r="R250" i="1"/>
  <c r="J250" i="1"/>
  <c r="Q251" i="1"/>
  <c r="I251" i="1"/>
  <c r="M250" i="1"/>
  <c r="Q249" i="1"/>
  <c r="I249" i="1"/>
  <c r="M248" i="1"/>
  <c r="Q247" i="1"/>
  <c r="I247" i="1"/>
  <c r="M246" i="1"/>
  <c r="Q245" i="1"/>
  <c r="I245" i="1"/>
  <c r="M244" i="1"/>
  <c r="Q243" i="1"/>
  <c r="I243" i="1"/>
  <c r="M242" i="1"/>
  <c r="Q241" i="1"/>
  <c r="I241" i="1"/>
  <c r="M240" i="1"/>
  <c r="Q240" i="1"/>
  <c r="P241" i="1"/>
  <c r="O242" i="1"/>
  <c r="M243" i="1"/>
  <c r="L244" i="1"/>
  <c r="K245" i="1"/>
  <c r="I246" i="1"/>
  <c r="H247" i="1"/>
  <c r="G248" i="1"/>
  <c r="Q248" i="1"/>
  <c r="P249" i="1"/>
  <c r="P250" i="1"/>
  <c r="R251" i="1"/>
  <c r="K283" i="1"/>
  <c r="Q284" i="1"/>
  <c r="L286" i="1"/>
  <c r="R287" i="1"/>
  <c r="L289" i="1"/>
  <c r="G291" i="1"/>
  <c r="M292" i="1"/>
  <c r="H212" i="1"/>
  <c r="P212" i="1"/>
  <c r="L213" i="1"/>
  <c r="H214" i="1"/>
  <c r="P214" i="1"/>
  <c r="L215" i="1"/>
  <c r="H216" i="1"/>
  <c r="P216" i="1"/>
  <c r="L217" i="1"/>
  <c r="H218" i="1"/>
  <c r="P218" i="1"/>
  <c r="L219" i="1"/>
  <c r="I220" i="1"/>
  <c r="R220" i="1"/>
  <c r="O221" i="1"/>
  <c r="L222" i="1"/>
  <c r="I223" i="1"/>
  <c r="R223" i="1"/>
  <c r="Q237" i="1"/>
  <c r="I237" i="1"/>
  <c r="M236" i="1"/>
  <c r="Q235" i="1"/>
  <c r="I235" i="1"/>
  <c r="M234" i="1"/>
  <c r="Q233" i="1"/>
  <c r="I233" i="1"/>
  <c r="M232" i="1"/>
  <c r="Q231" i="1"/>
  <c r="I231" i="1"/>
  <c r="M230" i="1"/>
  <c r="Q229" i="1"/>
  <c r="I229" i="1"/>
  <c r="M228" i="1"/>
  <c r="Q227" i="1"/>
  <c r="I227" i="1"/>
  <c r="M226" i="1"/>
  <c r="P226" i="1"/>
  <c r="M227" i="1"/>
  <c r="J228" i="1"/>
  <c r="G229" i="1"/>
  <c r="P229" i="1"/>
  <c r="N230" i="1"/>
  <c r="K231" i="1"/>
  <c r="H232" i="1"/>
  <c r="Q232" i="1"/>
  <c r="N233" i="1"/>
  <c r="K234" i="1"/>
  <c r="H235" i="1"/>
  <c r="R235" i="1"/>
  <c r="O236" i="1"/>
  <c r="L237" i="1"/>
  <c r="H240" i="1"/>
  <c r="R240" i="1"/>
  <c r="R241" i="1"/>
  <c r="P242" i="1"/>
  <c r="N243" i="1"/>
  <c r="N244" i="1"/>
  <c r="L245" i="1"/>
  <c r="J246" i="1"/>
  <c r="J247" i="1"/>
  <c r="H248" i="1"/>
  <c r="R248" i="1"/>
  <c r="R249" i="1"/>
  <c r="Q250" i="1"/>
  <c r="G282" i="1"/>
  <c r="L283" i="1"/>
  <c r="G285" i="1"/>
  <c r="M286" i="1"/>
  <c r="G288" i="1"/>
  <c r="M289" i="1"/>
  <c r="H291" i="1"/>
  <c r="I212" i="1"/>
  <c r="Q212" i="1"/>
  <c r="M213" i="1"/>
  <c r="I214" i="1"/>
  <c r="Q214" i="1"/>
  <c r="M215" i="1"/>
  <c r="I216" i="1"/>
  <c r="Q216" i="1"/>
  <c r="M217" i="1"/>
  <c r="I218" i="1"/>
  <c r="Q218" i="1"/>
  <c r="M219" i="1"/>
  <c r="J220" i="1"/>
  <c r="G221" i="1"/>
  <c r="P221" i="1"/>
  <c r="M222" i="1"/>
  <c r="J223" i="1"/>
  <c r="H226" i="1"/>
  <c r="Q226" i="1"/>
  <c r="N227" i="1"/>
  <c r="K228" i="1"/>
  <c r="H229" i="1"/>
  <c r="R229" i="1"/>
  <c r="O230" i="1"/>
  <c r="L231" i="1"/>
  <c r="I232" i="1"/>
  <c r="R232" i="1"/>
  <c r="O233" i="1"/>
  <c r="L234" i="1"/>
  <c r="J235" i="1"/>
  <c r="G236" i="1"/>
  <c r="P236" i="1"/>
  <c r="M237" i="1"/>
  <c r="N293" i="1"/>
  <c r="R292" i="1"/>
  <c r="J292" i="1"/>
  <c r="N291" i="1"/>
  <c r="R290" i="1"/>
  <c r="J290" i="1"/>
  <c r="N289" i="1"/>
  <c r="R288" i="1"/>
  <c r="J288" i="1"/>
  <c r="N287" i="1"/>
  <c r="R286" i="1"/>
  <c r="J286" i="1"/>
  <c r="N285" i="1"/>
  <c r="R284" i="1"/>
  <c r="J284" i="1"/>
  <c r="N283" i="1"/>
  <c r="R282" i="1"/>
  <c r="J282" i="1"/>
  <c r="P293" i="1"/>
  <c r="G293" i="1"/>
  <c r="I292" i="1"/>
  <c r="L291" i="1"/>
  <c r="O290" i="1"/>
  <c r="R289" i="1"/>
  <c r="I289" i="1"/>
  <c r="L288" i="1"/>
  <c r="O287" i="1"/>
  <c r="Q286" i="1"/>
  <c r="H286" i="1"/>
  <c r="K285" i="1"/>
  <c r="N284" i="1"/>
  <c r="Q283" i="1"/>
  <c r="H283" i="1"/>
  <c r="K282" i="1"/>
  <c r="O293" i="1"/>
  <c r="Q292" i="1"/>
  <c r="H292" i="1"/>
  <c r="K291" i="1"/>
  <c r="N290" i="1"/>
  <c r="Q289" i="1"/>
  <c r="H289" i="1"/>
  <c r="K288" i="1"/>
  <c r="M287" i="1"/>
  <c r="P286" i="1"/>
  <c r="G286" i="1"/>
  <c r="J285" i="1"/>
  <c r="M284" i="1"/>
  <c r="P283" i="1"/>
  <c r="G283" i="1"/>
  <c r="I282" i="1"/>
  <c r="M293" i="1"/>
  <c r="P292" i="1"/>
  <c r="G292" i="1"/>
  <c r="J291" i="1"/>
  <c r="M290" i="1"/>
  <c r="P289" i="1"/>
  <c r="G289" i="1"/>
  <c r="I288" i="1"/>
  <c r="L287" i="1"/>
  <c r="O286" i="1"/>
  <c r="R285" i="1"/>
  <c r="I285" i="1"/>
  <c r="L284" i="1"/>
  <c r="O283" i="1"/>
  <c r="Q282" i="1"/>
  <c r="H282" i="1"/>
  <c r="J293" i="1"/>
  <c r="R293" i="1"/>
  <c r="I293" i="1"/>
  <c r="L292" i="1"/>
  <c r="O291" i="1"/>
  <c r="Q290" i="1"/>
  <c r="H290" i="1"/>
  <c r="K289" i="1"/>
  <c r="N288" i="1"/>
  <c r="Q287" i="1"/>
  <c r="H287" i="1"/>
  <c r="K286" i="1"/>
  <c r="M285" i="1"/>
  <c r="P284" i="1"/>
  <c r="G284" i="1"/>
  <c r="J283" i="1"/>
  <c r="M282" i="1"/>
  <c r="M283" i="1"/>
  <c r="H285" i="1"/>
  <c r="N286" i="1"/>
  <c r="H288" i="1"/>
  <c r="O289" i="1"/>
  <c r="I291" i="1"/>
  <c r="O292" i="1"/>
  <c r="K254" i="1"/>
  <c r="G255" i="1"/>
  <c r="O255" i="1"/>
  <c r="K256" i="1"/>
  <c r="G257" i="1"/>
  <c r="O257" i="1"/>
  <c r="K258" i="1"/>
  <c r="G259" i="1"/>
  <c r="O259" i="1"/>
  <c r="K260" i="1"/>
  <c r="G261" i="1"/>
  <c r="O261" i="1"/>
  <c r="L262" i="1"/>
  <c r="I263" i="1"/>
  <c r="G264" i="1"/>
  <c r="P264" i="1"/>
  <c r="J268" i="1"/>
  <c r="G269" i="1"/>
  <c r="Q269" i="1"/>
  <c r="N270" i="1"/>
  <c r="K271" i="1"/>
  <c r="H272" i="1"/>
  <c r="Q272" i="1"/>
  <c r="N273" i="1"/>
  <c r="K274" i="1"/>
  <c r="I275" i="1"/>
  <c r="R275" i="1"/>
  <c r="O276" i="1"/>
  <c r="L277" i="1"/>
  <c r="I278" i="1"/>
  <c r="R278" i="1"/>
  <c r="O279" i="1"/>
  <c r="R265" i="1"/>
  <c r="J265" i="1"/>
  <c r="N264" i="1"/>
  <c r="R263" i="1"/>
  <c r="J263" i="1"/>
  <c r="N262" i="1"/>
  <c r="R261" i="1"/>
  <c r="O254" i="1"/>
  <c r="K255" i="1"/>
  <c r="G256" i="1"/>
  <c r="O256" i="1"/>
  <c r="K257" i="1"/>
  <c r="G258" i="1"/>
  <c r="O258" i="1"/>
  <c r="K259" i="1"/>
  <c r="G260" i="1"/>
  <c r="O260" i="1"/>
  <c r="K261" i="1"/>
  <c r="H262" i="1"/>
  <c r="Q262" i="1"/>
  <c r="N263" i="1"/>
  <c r="K264" i="1"/>
  <c r="H265" i="1"/>
  <c r="Q265" i="1"/>
  <c r="G268" i="1"/>
  <c r="O268" i="1"/>
  <c r="L269" i="1"/>
  <c r="I270" i="1"/>
  <c r="R270" i="1"/>
  <c r="O271" i="1"/>
  <c r="M272" i="1"/>
  <c r="J273" i="1"/>
  <c r="G274" i="1"/>
  <c r="P274" i="1"/>
  <c r="M275" i="1"/>
  <c r="J276" i="1"/>
  <c r="G277" i="1"/>
  <c r="Q277" i="1"/>
  <c r="N278" i="1"/>
  <c r="H254" i="1"/>
  <c r="P254" i="1"/>
  <c r="L255" i="1"/>
  <c r="H256" i="1"/>
  <c r="P256" i="1"/>
  <c r="L257" i="1"/>
  <c r="H258" i="1"/>
  <c r="P258" i="1"/>
  <c r="L259" i="1"/>
  <c r="H260" i="1"/>
  <c r="P260" i="1"/>
  <c r="L261" i="1"/>
  <c r="I262" i="1"/>
  <c r="R262" i="1"/>
  <c r="O263" i="1"/>
  <c r="L264" i="1"/>
  <c r="I265" i="1"/>
  <c r="P279" i="1"/>
  <c r="H279" i="1"/>
  <c r="L278" i="1"/>
  <c r="P277" i="1"/>
  <c r="H277" i="1"/>
  <c r="L276" i="1"/>
  <c r="P275" i="1"/>
  <c r="H275" i="1"/>
  <c r="L274" i="1"/>
  <c r="P273" i="1"/>
  <c r="H273" i="1"/>
  <c r="L272" i="1"/>
  <c r="P271" i="1"/>
  <c r="H271" i="1"/>
  <c r="L270" i="1"/>
  <c r="P269" i="1"/>
  <c r="H269" i="1"/>
  <c r="L268" i="1"/>
  <c r="P268" i="1"/>
  <c r="M269" i="1"/>
  <c r="J270" i="1"/>
  <c r="G271" i="1"/>
  <c r="Q271" i="1"/>
  <c r="N272" i="1"/>
  <c r="K273" i="1"/>
  <c r="H274" i="1"/>
  <c r="Q274" i="1"/>
  <c r="N275" i="1"/>
  <c r="K276" i="1"/>
  <c r="I277" i="1"/>
  <c r="R277" i="1"/>
  <c r="O278" i="1"/>
  <c r="L279" i="1"/>
  <c r="I254" i="1"/>
  <c r="Q254" i="1"/>
  <c r="M255" i="1"/>
  <c r="I256" i="1"/>
  <c r="Q256" i="1"/>
  <c r="M257" i="1"/>
  <c r="I258" i="1"/>
  <c r="Q258" i="1"/>
  <c r="M259" i="1"/>
  <c r="I260" i="1"/>
  <c r="Q260" i="1"/>
  <c r="M261" i="1"/>
  <c r="J262" i="1"/>
  <c r="G263" i="1"/>
  <c r="P263" i="1"/>
  <c r="M264" i="1"/>
  <c r="K265" i="1"/>
  <c r="H268" i="1"/>
  <c r="Q268" i="1"/>
  <c r="N269" i="1"/>
  <c r="K270" i="1"/>
  <c r="I271" i="1"/>
  <c r="R271" i="1"/>
  <c r="O272" i="1"/>
  <c r="L273" i="1"/>
  <c r="I274" i="1"/>
  <c r="R274" i="1"/>
  <c r="O275" i="1"/>
  <c r="M276" i="1"/>
  <c r="J277" i="1"/>
  <c r="G278" i="1"/>
  <c r="P278" i="1"/>
  <c r="M279" i="1"/>
  <c r="J296" i="1"/>
  <c r="R296" i="1"/>
  <c r="N297" i="1"/>
  <c r="J298" i="1"/>
  <c r="R298" i="1"/>
  <c r="N299" i="1"/>
  <c r="J300" i="1"/>
  <c r="G301" i="1"/>
  <c r="P301" i="1"/>
  <c r="M302" i="1"/>
  <c r="J303" i="1"/>
  <c r="H304" i="1"/>
  <c r="Q304" i="1"/>
  <c r="N305" i="1"/>
  <c r="K306" i="1"/>
  <c r="H307" i="1"/>
  <c r="K310" i="1"/>
  <c r="K311" i="1"/>
  <c r="I312" i="1"/>
  <c r="G313" i="1"/>
  <c r="R313" i="1"/>
  <c r="P314" i="1"/>
  <c r="N315" i="1"/>
  <c r="M316" i="1"/>
  <c r="L317" i="1"/>
  <c r="J318" i="1"/>
  <c r="I319" i="1"/>
  <c r="G320" i="1"/>
  <c r="Q320" i="1"/>
  <c r="P321" i="1"/>
  <c r="H321" i="1"/>
  <c r="L320" i="1"/>
  <c r="P319" i="1"/>
  <c r="H319" i="1"/>
  <c r="L318" i="1"/>
  <c r="P317" i="1"/>
  <c r="H317" i="1"/>
  <c r="L316" i="1"/>
  <c r="P315" i="1"/>
  <c r="H315" i="1"/>
  <c r="L314" i="1"/>
  <c r="P313" i="1"/>
  <c r="H313" i="1"/>
  <c r="L312" i="1"/>
  <c r="P311" i="1"/>
  <c r="H311" i="1"/>
  <c r="L310" i="1"/>
  <c r="R321" i="1"/>
  <c r="I321" i="1"/>
  <c r="K320" i="1"/>
  <c r="N319" i="1"/>
  <c r="Q318" i="1"/>
  <c r="H318" i="1"/>
  <c r="K317" i="1"/>
  <c r="N316" i="1"/>
  <c r="Q315" i="1"/>
  <c r="G315" i="1"/>
  <c r="J314" i="1"/>
  <c r="M313" i="1"/>
  <c r="P312" i="1"/>
  <c r="G312" i="1"/>
  <c r="J311" i="1"/>
  <c r="M310" i="1"/>
  <c r="Q310" i="1"/>
  <c r="O311" i="1"/>
  <c r="N312" i="1"/>
  <c r="L313" i="1"/>
  <c r="K314" i="1"/>
  <c r="J315" i="1"/>
  <c r="H316" i="1"/>
  <c r="R316" i="1"/>
  <c r="Q317" i="1"/>
  <c r="O318" i="1"/>
  <c r="M319" i="1"/>
  <c r="M320" i="1"/>
  <c r="K321" i="1"/>
  <c r="K307" i="1"/>
  <c r="O306" i="1"/>
  <c r="G306" i="1"/>
  <c r="K305" i="1"/>
  <c r="O304" i="1"/>
  <c r="G304" i="1"/>
  <c r="K303" i="1"/>
  <c r="O302" i="1"/>
  <c r="G302" i="1"/>
  <c r="K301" i="1"/>
  <c r="O300" i="1"/>
  <c r="O296" i="1"/>
  <c r="K297" i="1"/>
  <c r="G298" i="1"/>
  <c r="O298" i="1"/>
  <c r="K299" i="1"/>
  <c r="G300" i="1"/>
  <c r="P300" i="1"/>
  <c r="M301" i="1"/>
  <c r="J302" i="1"/>
  <c r="G303" i="1"/>
  <c r="P303" i="1"/>
  <c r="M304" i="1"/>
  <c r="J305" i="1"/>
  <c r="H306" i="1"/>
  <c r="Q306" i="1"/>
  <c r="N307" i="1"/>
  <c r="H310" i="1"/>
  <c r="R310" i="1"/>
  <c r="Q311" i="1"/>
  <c r="O312" i="1"/>
  <c r="N313" i="1"/>
  <c r="M314" i="1"/>
  <c r="K315" i="1"/>
  <c r="I316" i="1"/>
  <c r="G317" i="1"/>
  <c r="R317" i="1"/>
  <c r="P318" i="1"/>
  <c r="O319" i="1"/>
  <c r="N320" i="1"/>
  <c r="L321" i="1"/>
  <c r="H296" i="1"/>
  <c r="P296" i="1"/>
  <c r="L297" i="1"/>
  <c r="H298" i="1"/>
  <c r="P298" i="1"/>
  <c r="L299" i="1"/>
  <c r="H300" i="1"/>
  <c r="Q300" i="1"/>
  <c r="N301" i="1"/>
  <c r="K302" i="1"/>
  <c r="H303" i="1"/>
  <c r="Q303" i="1"/>
  <c r="N304" i="1"/>
  <c r="L305" i="1"/>
  <c r="I306" i="1"/>
  <c r="R306" i="1"/>
  <c r="O307" i="1"/>
  <c r="I310" i="1"/>
  <c r="G311" i="1"/>
  <c r="R311" i="1"/>
  <c r="Q312" i="1"/>
  <c r="O313" i="1"/>
  <c r="N314" i="1"/>
  <c r="L315" i="1"/>
  <c r="J316" i="1"/>
  <c r="I317" i="1"/>
  <c r="G318" i="1"/>
  <c r="R318" i="1"/>
  <c r="Q319" i="1"/>
  <c r="O320" i="1"/>
  <c r="M321" i="1"/>
  <c r="I324" i="1"/>
  <c r="G325" i="1"/>
  <c r="P325" i="1"/>
  <c r="M326" i="1"/>
  <c r="J327" i="1"/>
  <c r="G328" i="1"/>
  <c r="P328" i="1"/>
  <c r="M329" i="1"/>
  <c r="K330" i="1"/>
  <c r="H331" i="1"/>
  <c r="Q331" i="1"/>
  <c r="N332" i="1"/>
  <c r="K333" i="1"/>
  <c r="H334" i="1"/>
  <c r="Q334" i="1"/>
  <c r="O335" i="1"/>
  <c r="L338" i="1"/>
  <c r="I339" i="1"/>
  <c r="R339" i="1"/>
  <c r="O340" i="1"/>
  <c r="M341" i="1"/>
  <c r="J342" i="1"/>
  <c r="G343" i="1"/>
  <c r="P343" i="1"/>
  <c r="M344" i="1"/>
  <c r="J345" i="1"/>
  <c r="G346" i="1"/>
  <c r="Q346" i="1"/>
  <c r="N347" i="1"/>
  <c r="K348" i="1"/>
  <c r="H349" i="1"/>
  <c r="J335" i="1"/>
  <c r="L349" i="1"/>
  <c r="P348" i="1"/>
  <c r="H348" i="1"/>
  <c r="L347" i="1"/>
  <c r="P346" i="1"/>
  <c r="H346" i="1"/>
  <c r="L345" i="1"/>
  <c r="P344" i="1"/>
  <c r="H344" i="1"/>
  <c r="L343" i="1"/>
  <c r="P342" i="1"/>
  <c r="H342" i="1"/>
  <c r="L341" i="1"/>
  <c r="P340" i="1"/>
  <c r="H340" i="1"/>
  <c r="L339" i="1"/>
  <c r="P338" i="1"/>
  <c r="H338" i="1"/>
  <c r="Q338" i="1"/>
  <c r="N339" i="1"/>
  <c r="K340" i="1"/>
  <c r="H341" i="1"/>
  <c r="Q341" i="1"/>
  <c r="N342" i="1"/>
  <c r="K343" i="1"/>
  <c r="I344" i="1"/>
  <c r="R344" i="1"/>
  <c r="O345" i="1"/>
  <c r="L346" i="1"/>
  <c r="I347" i="1"/>
  <c r="R347" i="1"/>
  <c r="O348" i="1"/>
  <c r="M349" i="1"/>
  <c r="G324" i="1"/>
  <c r="O324" i="1"/>
  <c r="L325" i="1"/>
  <c r="I326" i="1"/>
  <c r="G327" i="1"/>
  <c r="P327" i="1"/>
  <c r="M328" i="1"/>
  <c r="J329" i="1"/>
  <c r="G330" i="1"/>
  <c r="P330" i="1"/>
  <c r="M331" i="1"/>
  <c r="K332" i="1"/>
  <c r="H333" i="1"/>
  <c r="Q333" i="1"/>
  <c r="N334" i="1"/>
  <c r="I338" i="1"/>
  <c r="R338" i="1"/>
  <c r="O339" i="1"/>
  <c r="L340" i="1"/>
  <c r="I341" i="1"/>
  <c r="R341" i="1"/>
  <c r="O342" i="1"/>
  <c r="M343" i="1"/>
  <c r="J344" i="1"/>
  <c r="G345" i="1"/>
  <c r="P345" i="1"/>
  <c r="M346" i="1"/>
  <c r="J347" i="1"/>
  <c r="G348" i="1"/>
  <c r="Q348" i="1"/>
  <c r="N349" i="1"/>
  <c r="N335" i="1"/>
  <c r="R334" i="1"/>
  <c r="J334" i="1"/>
  <c r="N333" i="1"/>
  <c r="R332" i="1"/>
  <c r="J332" i="1"/>
  <c r="N331" i="1"/>
  <c r="R330" i="1"/>
  <c r="J330" i="1"/>
  <c r="N329" i="1"/>
  <c r="R328" i="1"/>
  <c r="J328" i="1"/>
  <c r="N327" i="1"/>
  <c r="R326" i="1"/>
  <c r="J326" i="1"/>
  <c r="N325" i="1"/>
  <c r="R324" i="1"/>
  <c r="J324" i="1"/>
  <c r="P324" i="1"/>
  <c r="M325" i="1"/>
  <c r="K326" i="1"/>
  <c r="H327" i="1"/>
  <c r="Q327" i="1"/>
  <c r="N328" i="1"/>
  <c r="K329" i="1"/>
  <c r="H330" i="1"/>
  <c r="Q330" i="1"/>
  <c r="O331" i="1"/>
  <c r="L332" i="1"/>
  <c r="I333" i="1"/>
  <c r="R333" i="1"/>
  <c r="O334" i="1"/>
  <c r="L335" i="1"/>
  <c r="J338" i="1"/>
  <c r="G339" i="1"/>
  <c r="P339" i="1"/>
  <c r="M340" i="1"/>
  <c r="J341" i="1"/>
  <c r="G342" i="1"/>
  <c r="Q342" i="1"/>
  <c r="N343" i="1"/>
  <c r="K344" i="1"/>
  <c r="H345" i="1"/>
  <c r="Q345" i="1"/>
  <c r="N346" i="1"/>
  <c r="K347" i="1"/>
  <c r="I348" i="1"/>
  <c r="R348" i="1"/>
  <c r="O349" i="1"/>
  <c r="K363" i="1"/>
  <c r="O362" i="1"/>
  <c r="G362" i="1"/>
  <c r="K361" i="1"/>
  <c r="O360" i="1"/>
  <c r="G360" i="1"/>
  <c r="K359" i="1"/>
  <c r="O358" i="1"/>
  <c r="G358" i="1"/>
  <c r="K357" i="1"/>
  <c r="O356" i="1"/>
  <c r="G356" i="1"/>
  <c r="K355" i="1"/>
  <c r="O354" i="1"/>
  <c r="G354" i="1"/>
  <c r="K353" i="1"/>
  <c r="O352" i="1"/>
  <c r="R363" i="1"/>
  <c r="J363" i="1"/>
  <c r="N362" i="1"/>
  <c r="R361" i="1"/>
  <c r="J361" i="1"/>
  <c r="N360" i="1"/>
  <c r="R359" i="1"/>
  <c r="J359" i="1"/>
  <c r="N358" i="1"/>
  <c r="R357" i="1"/>
  <c r="J357" i="1"/>
  <c r="N356" i="1"/>
  <c r="R355" i="1"/>
  <c r="J355" i="1"/>
  <c r="N354" i="1"/>
  <c r="R353" i="1"/>
  <c r="J353" i="1"/>
  <c r="N352" i="1"/>
  <c r="G352" i="1"/>
  <c r="Q352" i="1"/>
  <c r="O353" i="1"/>
  <c r="M354" i="1"/>
  <c r="M355" i="1"/>
  <c r="K356" i="1"/>
  <c r="I357" i="1"/>
  <c r="I358" i="1"/>
  <c r="G359" i="1"/>
  <c r="Q359" i="1"/>
  <c r="Q360" i="1"/>
  <c r="O361" i="1"/>
  <c r="M362" i="1"/>
  <c r="M363" i="1"/>
  <c r="L366" i="1"/>
  <c r="M367" i="1"/>
  <c r="Q368" i="1"/>
  <c r="I370" i="1"/>
  <c r="I371" i="1"/>
  <c r="M372" i="1"/>
  <c r="N373" i="1"/>
  <c r="R374" i="1"/>
  <c r="J376" i="1"/>
  <c r="K377" i="1"/>
  <c r="N5" i="5"/>
  <c r="O8" i="5"/>
  <c r="AG26" i="5"/>
  <c r="AH26" i="5"/>
  <c r="AH28" i="5"/>
  <c r="AF26" i="5"/>
  <c r="AG28" i="5"/>
  <c r="AF28" i="5"/>
  <c r="AH27" i="5"/>
  <c r="AG41" i="5"/>
  <c r="AF41" i="5"/>
  <c r="AH40" i="5"/>
  <c r="AG40" i="5"/>
  <c r="AF40" i="5"/>
  <c r="AH42" i="5"/>
  <c r="AG42" i="5"/>
  <c r="AF42" i="5"/>
  <c r="K352" i="1"/>
  <c r="I353" i="1"/>
  <c r="I354" i="1"/>
  <c r="G355" i="1"/>
  <c r="Q355" i="1"/>
  <c r="Q356" i="1"/>
  <c r="O357" i="1"/>
  <c r="M358" i="1"/>
  <c r="M359" i="1"/>
  <c r="K360" i="1"/>
  <c r="I361" i="1"/>
  <c r="I362" i="1"/>
  <c r="G363" i="1"/>
  <c r="Q363" i="1"/>
  <c r="H367" i="1"/>
  <c r="I368" i="1"/>
  <c r="M369" i="1"/>
  <c r="M370" i="1"/>
  <c r="Q371" i="1"/>
  <c r="I373" i="1"/>
  <c r="J374" i="1"/>
  <c r="N375" i="1"/>
  <c r="P357" i="1"/>
  <c r="P358" i="1"/>
  <c r="N359" i="1"/>
  <c r="L360" i="1"/>
  <c r="L361" i="1"/>
  <c r="J362" i="1"/>
  <c r="H363" i="1"/>
  <c r="O9" i="5"/>
  <c r="M8" i="5"/>
  <c r="M9" i="5"/>
  <c r="P7" i="5"/>
  <c r="N6" i="5"/>
  <c r="R4" i="5"/>
  <c r="R9" i="5"/>
  <c r="N8" i="5"/>
  <c r="P6" i="5"/>
  <c r="M5" i="5"/>
  <c r="Q9" i="5"/>
  <c r="R7" i="5"/>
  <c r="O6" i="5"/>
  <c r="Q4" i="5"/>
  <c r="P9" i="5"/>
  <c r="Q7" i="5"/>
  <c r="M6" i="5"/>
  <c r="P4" i="5"/>
  <c r="P8" i="5"/>
  <c r="R6" i="5"/>
  <c r="O5" i="5"/>
  <c r="M4" i="5"/>
  <c r="M7" i="5"/>
  <c r="M352" i="1"/>
  <c r="M353" i="1"/>
  <c r="K354" i="1"/>
  <c r="I355" i="1"/>
  <c r="I356" i="1"/>
  <c r="G357" i="1"/>
  <c r="Q357" i="1"/>
  <c r="Q358" i="1"/>
  <c r="O359" i="1"/>
  <c r="M360" i="1"/>
  <c r="M361" i="1"/>
  <c r="K362" i="1"/>
  <c r="I363" i="1"/>
  <c r="R377" i="1"/>
  <c r="J377" i="1"/>
  <c r="N376" i="1"/>
  <c r="R375" i="1"/>
  <c r="J375" i="1"/>
  <c r="N374" i="1"/>
  <c r="R373" i="1"/>
  <c r="J373" i="1"/>
  <c r="N372" i="1"/>
  <c r="R371" i="1"/>
  <c r="J371" i="1"/>
  <c r="N370" i="1"/>
  <c r="R369" i="1"/>
  <c r="J369" i="1"/>
  <c r="N368" i="1"/>
  <c r="R367" i="1"/>
  <c r="J367" i="1"/>
  <c r="N366" i="1"/>
  <c r="G366" i="1"/>
  <c r="O377" i="1"/>
  <c r="R376" i="1"/>
  <c r="I376" i="1"/>
  <c r="L375" i="1"/>
  <c r="O374" i="1"/>
  <c r="Q373" i="1"/>
  <c r="H373" i="1"/>
  <c r="K372" i="1"/>
  <c r="N371" i="1"/>
  <c r="Q370" i="1"/>
  <c r="H370" i="1"/>
  <c r="K369" i="1"/>
  <c r="M368" i="1"/>
  <c r="P367" i="1"/>
  <c r="G367" i="1"/>
  <c r="J366" i="1"/>
  <c r="N377" i="1"/>
  <c r="Q376" i="1"/>
  <c r="H376" i="1"/>
  <c r="K375" i="1"/>
  <c r="M374" i="1"/>
  <c r="P373" i="1"/>
  <c r="G373" i="1"/>
  <c r="J372" i="1"/>
  <c r="M371" i="1"/>
  <c r="P370" i="1"/>
  <c r="G370" i="1"/>
  <c r="I369" i="1"/>
  <c r="L368" i="1"/>
  <c r="O367" i="1"/>
  <c r="R366" i="1"/>
  <c r="I366" i="1"/>
  <c r="M377" i="1"/>
  <c r="P376" i="1"/>
  <c r="G376" i="1"/>
  <c r="I375" i="1"/>
  <c r="L374" i="1"/>
  <c r="O373" i="1"/>
  <c r="R372" i="1"/>
  <c r="I372" i="1"/>
  <c r="L371" i="1"/>
  <c r="O370" i="1"/>
  <c r="Q369" i="1"/>
  <c r="H369" i="1"/>
  <c r="K368" i="1"/>
  <c r="N367" i="1"/>
  <c r="Q366" i="1"/>
  <c r="H366" i="1"/>
  <c r="K367" i="1"/>
  <c r="O368" i="1"/>
  <c r="O369" i="1"/>
  <c r="G371" i="1"/>
  <c r="H372" i="1"/>
  <c r="L373" i="1"/>
  <c r="P374" i="1"/>
  <c r="P375" i="1"/>
  <c r="H377" i="1"/>
  <c r="N4" i="5"/>
  <c r="N7" i="5"/>
  <c r="AG56" i="5"/>
  <c r="AF54" i="5"/>
  <c r="AF56" i="5"/>
  <c r="AH55" i="5"/>
  <c r="AG55" i="5"/>
  <c r="AH56" i="5"/>
  <c r="AG54" i="5"/>
  <c r="AF55" i="5"/>
  <c r="AH54" i="5"/>
  <c r="AF73" i="5"/>
  <c r="AH72" i="5"/>
  <c r="AG72" i="5"/>
  <c r="AF72" i="5"/>
  <c r="AH73" i="5"/>
  <c r="AG73" i="5"/>
  <c r="AH71" i="5"/>
  <c r="AG71" i="5"/>
  <c r="AF71" i="5"/>
  <c r="AJ72" i="5"/>
  <c r="AI72" i="5"/>
  <c r="AK71" i="5"/>
  <c r="AJ71" i="5"/>
  <c r="AI71" i="5"/>
  <c r="AK73" i="5"/>
  <c r="AJ73" i="5"/>
  <c r="AK72" i="5"/>
  <c r="AJ30" i="5"/>
  <c r="AI30" i="5"/>
  <c r="AJ29" i="5"/>
  <c r="AI29" i="5"/>
  <c r="AI98" i="5"/>
  <c r="AK97" i="5"/>
  <c r="AJ97" i="5"/>
  <c r="AI97" i="5"/>
  <c r="AI96" i="5"/>
  <c r="AK98" i="5"/>
  <c r="AJ98" i="5"/>
  <c r="AK96" i="5"/>
  <c r="AJ96" i="5"/>
  <c r="AF31" i="5"/>
  <c r="AH30" i="5"/>
  <c r="AG29" i="5"/>
  <c r="AF29" i="5"/>
  <c r="AK30" i="5"/>
  <c r="AI45" i="5"/>
  <c r="AK44" i="5"/>
  <c r="AJ44" i="5"/>
  <c r="AI44" i="5"/>
  <c r="AJ87" i="5"/>
  <c r="AI85" i="5"/>
  <c r="AI87" i="5"/>
  <c r="AK86" i="5"/>
  <c r="AJ86" i="5"/>
  <c r="AJ85" i="5"/>
  <c r="AJ45" i="5"/>
  <c r="AK85" i="5"/>
  <c r="Y9" i="5"/>
  <c r="W8" i="5"/>
  <c r="U7" i="5"/>
  <c r="Y5" i="5"/>
  <c r="W4" i="5"/>
  <c r="W5" i="5"/>
  <c r="T7" i="5"/>
  <c r="X8" i="5"/>
  <c r="AO30" i="5"/>
  <c r="AZ30" i="5"/>
  <c r="AY31" i="5"/>
  <c r="AO33" i="5"/>
  <c r="AO34" i="5"/>
  <c r="AP35" i="5"/>
  <c r="AR36" i="5"/>
  <c r="AQ37" i="5"/>
  <c r="AS38" i="5"/>
  <c r="AV39" i="5"/>
  <c r="AK45" i="5"/>
  <c r="AI86" i="5"/>
  <c r="AU41" i="5"/>
  <c r="AY40" i="5"/>
  <c r="AQ40" i="5"/>
  <c r="AU39" i="5"/>
  <c r="AY38" i="5"/>
  <c r="AQ38" i="5"/>
  <c r="AU37" i="5"/>
  <c r="AY36" i="5"/>
  <c r="AQ36" i="5"/>
  <c r="AU35" i="5"/>
  <c r="AY34" i="5"/>
  <c r="AQ34" i="5"/>
  <c r="AU33" i="5"/>
  <c r="AY32" i="5"/>
  <c r="AQ32" i="5"/>
  <c r="AU31" i="5"/>
  <c r="AY30" i="5"/>
  <c r="AQ30" i="5"/>
  <c r="AT41" i="5"/>
  <c r="AX40" i="5"/>
  <c r="AP40" i="5"/>
  <c r="AT39" i="5"/>
  <c r="AX38" i="5"/>
  <c r="AP38" i="5"/>
  <c r="AT37" i="5"/>
  <c r="AX36" i="5"/>
  <c r="AP36" i="5"/>
  <c r="AT35" i="5"/>
  <c r="AX34" i="5"/>
  <c r="AP34" i="5"/>
  <c r="AT33" i="5"/>
  <c r="AX32" i="5"/>
  <c r="AP32" i="5"/>
  <c r="AT31" i="5"/>
  <c r="AX30" i="5"/>
  <c r="AP30" i="5"/>
  <c r="AS41" i="5"/>
  <c r="AW40" i="5"/>
  <c r="AO40" i="5"/>
  <c r="AS39" i="5"/>
  <c r="AZ41" i="5"/>
  <c r="AR41" i="5"/>
  <c r="AV40" i="5"/>
  <c r="AZ39" i="5"/>
  <c r="AR39" i="5"/>
  <c r="AV38" i="5"/>
  <c r="AZ37" i="5"/>
  <c r="AR37" i="5"/>
  <c r="AV36" i="5"/>
  <c r="AZ35" i="5"/>
  <c r="AR35" i="5"/>
  <c r="AV34" i="5"/>
  <c r="AZ33" i="5"/>
  <c r="AR33" i="5"/>
  <c r="AV32" i="5"/>
  <c r="AZ31" i="5"/>
  <c r="AR31" i="5"/>
  <c r="AO31" i="5"/>
  <c r="AO32" i="5"/>
  <c r="AP33" i="5"/>
  <c r="AR34" i="5"/>
  <c r="AQ35" i="5"/>
  <c r="AS36" i="5"/>
  <c r="AS37" i="5"/>
  <c r="AT38" i="5"/>
  <c r="AW39" i="5"/>
  <c r="AO41" i="5"/>
  <c r="AK55" i="5"/>
  <c r="AJ55" i="5"/>
  <c r="AI55" i="5"/>
  <c r="AK54" i="5"/>
  <c r="AK87" i="5"/>
  <c r="AG100" i="5"/>
  <c r="AF100" i="5"/>
  <c r="AH99" i="5"/>
  <c r="AG99" i="5"/>
  <c r="V4" i="5"/>
  <c r="T6" i="5"/>
  <c r="W7" i="5"/>
  <c r="T9" i="5"/>
  <c r="AR30" i="5"/>
  <c r="AP31" i="5"/>
  <c r="AR32" i="5"/>
  <c r="AQ33" i="5"/>
  <c r="AS34" i="5"/>
  <c r="AS35" i="5"/>
  <c r="AT36" i="5"/>
  <c r="AV37" i="5"/>
  <c r="AU38" i="5"/>
  <c r="AX39" i="5"/>
  <c r="AP41" i="5"/>
  <c r="AJ54" i="5"/>
  <c r="AH83" i="5"/>
  <c r="AG83" i="5"/>
  <c r="AF83" i="5"/>
  <c r="AH82" i="5"/>
  <c r="AH100" i="5"/>
  <c r="AI40" i="5"/>
  <c r="AJ42" i="5"/>
  <c r="AH59" i="5"/>
  <c r="AF68" i="5"/>
  <c r="AF74" i="5" s="1" a="1"/>
  <c r="AG70" i="5"/>
  <c r="AK84" i="5"/>
  <c r="AF87" i="5"/>
  <c r="AH97" i="5"/>
  <c r="AI99" i="5"/>
  <c r="AJ101" i="5"/>
  <c r="AK42" i="5"/>
  <c r="AF45" i="5"/>
  <c r="AG57" i="5"/>
  <c r="AH70" i="5"/>
  <c r="AI70" i="5"/>
  <c r="AJ82" i="5"/>
  <c r="AF98" i="5"/>
  <c r="AK101" i="5"/>
  <c r="AI26" i="5"/>
  <c r="AJ28" i="5"/>
  <c r="AJ40" i="5"/>
  <c r="AF43" i="5"/>
  <c r="AG45" i="5"/>
  <c r="AH57" i="5"/>
  <c r="AG68" i="5"/>
  <c r="AI68" i="5"/>
  <c r="AJ70" i="5"/>
  <c r="AK82" i="5"/>
  <c r="AF96" i="5"/>
  <c r="AG98" i="5"/>
  <c r="AJ99" i="5"/>
  <c r="AB83" i="1" l="1"/>
  <c r="AF82" i="1"/>
  <c r="X82" i="1"/>
  <c r="AB81" i="1"/>
  <c r="AF80" i="1"/>
  <c r="X80" i="1"/>
  <c r="AB79" i="1"/>
  <c r="AF78" i="1"/>
  <c r="X78" i="1"/>
  <c r="AB77" i="1"/>
  <c r="AF76" i="1"/>
  <c r="X76" i="1"/>
  <c r="AB75" i="1"/>
  <c r="AF74" i="1"/>
  <c r="X74" i="1"/>
  <c r="AB73" i="1"/>
  <c r="AF72" i="1"/>
  <c r="X72" i="1"/>
  <c r="AA83" i="1"/>
  <c r="AE82" i="1"/>
  <c r="W82" i="1"/>
  <c r="AA81" i="1"/>
  <c r="AE80" i="1"/>
  <c r="W80" i="1"/>
  <c r="Z83" i="1"/>
  <c r="AD82" i="1"/>
  <c r="V82" i="1"/>
  <c r="Z81" i="1"/>
  <c r="AD80" i="1"/>
  <c r="V80" i="1"/>
  <c r="Z79" i="1"/>
  <c r="AD78" i="1"/>
  <c r="V78" i="1"/>
  <c r="Z77" i="1"/>
  <c r="AD76" i="1"/>
  <c r="V76" i="1"/>
  <c r="Z75" i="1"/>
  <c r="AD74" i="1"/>
  <c r="V74" i="1"/>
  <c r="Z73" i="1"/>
  <c r="AD72" i="1"/>
  <c r="V72" i="1"/>
  <c r="AD83" i="1"/>
  <c r="AB82" i="1"/>
  <c r="AC81" i="1"/>
  <c r="AA80" i="1"/>
  <c r="AA79" i="1"/>
  <c r="AB78" i="1"/>
  <c r="AD77" i="1"/>
  <c r="AE76" i="1"/>
  <c r="AF75" i="1"/>
  <c r="V75" i="1"/>
  <c r="W74" i="1"/>
  <c r="X73" i="1"/>
  <c r="Z72" i="1"/>
  <c r="Y82" i="1"/>
  <c r="U80" i="1"/>
  <c r="Y77" i="1"/>
  <c r="AC75" i="1"/>
  <c r="AE73" i="1"/>
  <c r="AC83" i="1"/>
  <c r="AA82" i="1"/>
  <c r="Y81" i="1"/>
  <c r="Z80" i="1"/>
  <c r="Y79" i="1"/>
  <c r="AA78" i="1"/>
  <c r="AC77" i="1"/>
  <c r="AC76" i="1"/>
  <c r="AE75" i="1"/>
  <c r="U75" i="1"/>
  <c r="U74" i="1"/>
  <c r="W73" i="1"/>
  <c r="Y72" i="1"/>
  <c r="X83" i="1"/>
  <c r="W81" i="1"/>
  <c r="Y78" i="1"/>
  <c r="AA76" i="1"/>
  <c r="AC74" i="1"/>
  <c r="U73" i="1"/>
  <c r="Y83" i="1"/>
  <c r="Z82" i="1"/>
  <c r="X81" i="1"/>
  <c r="Y80" i="1"/>
  <c r="X79" i="1"/>
  <c r="Z78" i="1"/>
  <c r="AA77" i="1"/>
  <c r="AB76" i="1"/>
  <c r="AD75" i="1"/>
  <c r="AE74" i="1"/>
  <c r="AF73" i="1"/>
  <c r="V73" i="1"/>
  <c r="W72" i="1"/>
  <c r="W79" i="1"/>
  <c r="W83" i="1"/>
  <c r="U82" i="1"/>
  <c r="V81" i="1"/>
  <c r="AF79" i="1"/>
  <c r="V79" i="1"/>
  <c r="W78" i="1"/>
  <c r="X77" i="1"/>
  <c r="Z76" i="1"/>
  <c r="AA75" i="1"/>
  <c r="AB74" i="1"/>
  <c r="AD73" i="1"/>
  <c r="AE72" i="1"/>
  <c r="U72" i="1"/>
  <c r="AF83" i="1"/>
  <c r="U83" i="1"/>
  <c r="AE81" i="1"/>
  <c r="AC80" i="1"/>
  <c r="AD79" i="1"/>
  <c r="AE78" i="1"/>
  <c r="AF77" i="1"/>
  <c r="V77" i="1"/>
  <c r="W76" i="1"/>
  <c r="X75" i="1"/>
  <c r="Z74" i="1"/>
  <c r="AA73" i="1"/>
  <c r="AB72" i="1"/>
  <c r="AE83" i="1"/>
  <c r="AC82" i="1"/>
  <c r="AD81" i="1"/>
  <c r="AB80" i="1"/>
  <c r="AC79" i="1"/>
  <c r="AC78" i="1"/>
  <c r="AE77" i="1"/>
  <c r="U77" i="1"/>
  <c r="U76" i="1"/>
  <c r="W75" i="1"/>
  <c r="Y74" i="1"/>
  <c r="Y73" i="1"/>
  <c r="AA72" i="1"/>
  <c r="U78" i="1"/>
  <c r="V83" i="1"/>
  <c r="W77" i="1"/>
  <c r="Y75" i="1"/>
  <c r="Y76" i="1"/>
  <c r="AF81" i="1"/>
  <c r="AA74" i="1"/>
  <c r="U81" i="1"/>
  <c r="AC73" i="1"/>
  <c r="AE79" i="1"/>
  <c r="AC72" i="1"/>
  <c r="U79" i="1"/>
  <c r="AC195" i="1"/>
  <c r="U195" i="1"/>
  <c r="Y194" i="1"/>
  <c r="AC193" i="1"/>
  <c r="U193" i="1"/>
  <c r="Y192" i="1"/>
  <c r="AC191" i="1"/>
  <c r="U191" i="1"/>
  <c r="Y190" i="1"/>
  <c r="AC189" i="1"/>
  <c r="U189" i="1"/>
  <c r="Y188" i="1"/>
  <c r="AF195" i="1"/>
  <c r="X195" i="1"/>
  <c r="AB194" i="1"/>
  <c r="AF193" i="1"/>
  <c r="X193" i="1"/>
  <c r="AB192" i="1"/>
  <c r="AF191" i="1"/>
  <c r="X191" i="1"/>
  <c r="AB190" i="1"/>
  <c r="AF189" i="1"/>
  <c r="X189" i="1"/>
  <c r="AB188" i="1"/>
  <c r="AF187" i="1"/>
  <c r="X187" i="1"/>
  <c r="AB186" i="1"/>
  <c r="AF185" i="1"/>
  <c r="X185" i="1"/>
  <c r="AB184" i="1"/>
  <c r="U184" i="1"/>
  <c r="AE195" i="1"/>
  <c r="AF194" i="1"/>
  <c r="V194" i="1"/>
  <c r="W193" i="1"/>
  <c r="X192" i="1"/>
  <c r="Z191" i="1"/>
  <c r="AA190" i="1"/>
  <c r="AB189" i="1"/>
  <c r="AD188" i="1"/>
  <c r="AE187" i="1"/>
  <c r="V187" i="1"/>
  <c r="Y186" i="1"/>
  <c r="AB185" i="1"/>
  <c r="AE184" i="1"/>
  <c r="V184" i="1"/>
  <c r="AD195" i="1"/>
  <c r="AE194" i="1"/>
  <c r="U194" i="1"/>
  <c r="V193" i="1"/>
  <c r="W192" i="1"/>
  <c r="Y191" i="1"/>
  <c r="Z190" i="1"/>
  <c r="AA189" i="1"/>
  <c r="AC188" i="1"/>
  <c r="AD187" i="1"/>
  <c r="U187" i="1"/>
  <c r="X186" i="1"/>
  <c r="AA185" i="1"/>
  <c r="AD184" i="1"/>
  <c r="AB195" i="1"/>
  <c r="AD194" i="1"/>
  <c r="AE193" i="1"/>
  <c r="AF192" i="1"/>
  <c r="V192" i="1"/>
  <c r="W191" i="1"/>
  <c r="X190" i="1"/>
  <c r="Z189" i="1"/>
  <c r="AA188" i="1"/>
  <c r="AC187" i="1"/>
  <c r="AF186" i="1"/>
  <c r="W186" i="1"/>
  <c r="Z185" i="1"/>
  <c r="AC184" i="1"/>
  <c r="Z195" i="1"/>
  <c r="AA194" i="1"/>
  <c r="AB193" i="1"/>
  <c r="AD192" i="1"/>
  <c r="AE191" i="1"/>
  <c r="AF190" i="1"/>
  <c r="V190" i="1"/>
  <c r="W189" i="1"/>
  <c r="X188" i="1"/>
  <c r="AA187" i="1"/>
  <c r="AD186" i="1"/>
  <c r="U186" i="1"/>
  <c r="W185" i="1"/>
  <c r="Z184" i="1"/>
  <c r="Y195" i="1"/>
  <c r="Z194" i="1"/>
  <c r="AA193" i="1"/>
  <c r="AC192" i="1"/>
  <c r="AD191" i="1"/>
  <c r="AE190" i="1"/>
  <c r="U190" i="1"/>
  <c r="V189" i="1"/>
  <c r="W188" i="1"/>
  <c r="Z187" i="1"/>
  <c r="AC186" i="1"/>
  <c r="AE185" i="1"/>
  <c r="V185" i="1"/>
  <c r="Y184" i="1"/>
  <c r="W195" i="1"/>
  <c r="X194" i="1"/>
  <c r="Z193" i="1"/>
  <c r="AA192" i="1"/>
  <c r="AB191" i="1"/>
  <c r="AD190" i="1"/>
  <c r="AE189" i="1"/>
  <c r="AF188" i="1"/>
  <c r="V188" i="1"/>
  <c r="Y187" i="1"/>
  <c r="AA186" i="1"/>
  <c r="AD185" i="1"/>
  <c r="U185" i="1"/>
  <c r="X184" i="1"/>
  <c r="V195" i="1"/>
  <c r="W194" i="1"/>
  <c r="Y193" i="1"/>
  <c r="Z192" i="1"/>
  <c r="AA191" i="1"/>
  <c r="AC190" i="1"/>
  <c r="AD189" i="1"/>
  <c r="AE188" i="1"/>
  <c r="U188" i="1"/>
  <c r="W187" i="1"/>
  <c r="Z186" i="1"/>
  <c r="AC185" i="1"/>
  <c r="AF184" i="1"/>
  <c r="W184" i="1"/>
  <c r="Y189" i="1"/>
  <c r="AA195" i="1"/>
  <c r="Z188" i="1"/>
  <c r="AC194" i="1"/>
  <c r="AB187" i="1"/>
  <c r="AD193" i="1"/>
  <c r="AE186" i="1"/>
  <c r="AE192" i="1"/>
  <c r="V186" i="1"/>
  <c r="U192" i="1"/>
  <c r="Y185" i="1"/>
  <c r="V191" i="1"/>
  <c r="AA184" i="1"/>
  <c r="W190" i="1"/>
  <c r="AF139" i="1"/>
  <c r="X139" i="1"/>
  <c r="AB138" i="1"/>
  <c r="AF137" i="1"/>
  <c r="X137" i="1"/>
  <c r="AB136" i="1"/>
  <c r="AF135" i="1"/>
  <c r="X135" i="1"/>
  <c r="AB134" i="1"/>
  <c r="AF133" i="1"/>
  <c r="X133" i="1"/>
  <c r="AB132" i="1"/>
  <c r="AF131" i="1"/>
  <c r="X131" i="1"/>
  <c r="AB130" i="1"/>
  <c r="AF129" i="1"/>
  <c r="X129" i="1"/>
  <c r="AB128" i="1"/>
  <c r="U128" i="1"/>
  <c r="AE139" i="1"/>
  <c r="W139" i="1"/>
  <c r="AA138" i="1"/>
  <c r="AE137" i="1"/>
  <c r="W137" i="1"/>
  <c r="AA136" i="1"/>
  <c r="AE135" i="1"/>
  <c r="W135" i="1"/>
  <c r="AA134" i="1"/>
  <c r="AE133" i="1"/>
  <c r="W133" i="1"/>
  <c r="AA132" i="1"/>
  <c r="AE131" i="1"/>
  <c r="W131" i="1"/>
  <c r="AA130" i="1"/>
  <c r="AE129" i="1"/>
  <c r="W129" i="1"/>
  <c r="AA128" i="1"/>
  <c r="AD139" i="1"/>
  <c r="V139" i="1"/>
  <c r="Z138" i="1"/>
  <c r="AD137" i="1"/>
  <c r="V137" i="1"/>
  <c r="Z136" i="1"/>
  <c r="AD135" i="1"/>
  <c r="V135" i="1"/>
  <c r="Z134" i="1"/>
  <c r="AD133" i="1"/>
  <c r="V133" i="1"/>
  <c r="Z132" i="1"/>
  <c r="AD131" i="1"/>
  <c r="V131" i="1"/>
  <c r="Z130" i="1"/>
  <c r="AD129" i="1"/>
  <c r="V129" i="1"/>
  <c r="Z128" i="1"/>
  <c r="Z139" i="1"/>
  <c r="AD138" i="1"/>
  <c r="V138" i="1"/>
  <c r="Z137" i="1"/>
  <c r="AD136" i="1"/>
  <c r="V136" i="1"/>
  <c r="Z135" i="1"/>
  <c r="AD134" i="1"/>
  <c r="V134" i="1"/>
  <c r="Z133" i="1"/>
  <c r="AD132" i="1"/>
  <c r="V132" i="1"/>
  <c r="Z131" i="1"/>
  <c r="AD130" i="1"/>
  <c r="V130" i="1"/>
  <c r="Z129" i="1"/>
  <c r="AD128" i="1"/>
  <c r="V128" i="1"/>
  <c r="AA139" i="1"/>
  <c r="W138" i="1"/>
  <c r="AE136" i="1"/>
  <c r="AA135" i="1"/>
  <c r="W134" i="1"/>
  <c r="AE132" i="1"/>
  <c r="AA131" i="1"/>
  <c r="W130" i="1"/>
  <c r="AE128" i="1"/>
  <c r="Y139" i="1"/>
  <c r="U138" i="1"/>
  <c r="AC136" i="1"/>
  <c r="Y135" i="1"/>
  <c r="U134" i="1"/>
  <c r="AC132" i="1"/>
  <c r="Y131" i="1"/>
  <c r="U130" i="1"/>
  <c r="AC128" i="1"/>
  <c r="U139" i="1"/>
  <c r="AC137" i="1"/>
  <c r="Y136" i="1"/>
  <c r="U135" i="1"/>
  <c r="AC133" i="1"/>
  <c r="Y132" i="1"/>
  <c r="U131" i="1"/>
  <c r="AC129" i="1"/>
  <c r="Y128" i="1"/>
  <c r="AF138" i="1"/>
  <c r="AB137" i="1"/>
  <c r="X136" i="1"/>
  <c r="AF134" i="1"/>
  <c r="AB133" i="1"/>
  <c r="X132" i="1"/>
  <c r="AF130" i="1"/>
  <c r="AB129" i="1"/>
  <c r="X128" i="1"/>
  <c r="AE138" i="1"/>
  <c r="AA137" i="1"/>
  <c r="W136" i="1"/>
  <c r="AE134" i="1"/>
  <c r="AA133" i="1"/>
  <c r="W132" i="1"/>
  <c r="AE130" i="1"/>
  <c r="AA129" i="1"/>
  <c r="W128" i="1"/>
  <c r="AC138" i="1"/>
  <c r="Y137" i="1"/>
  <c r="U136" i="1"/>
  <c r="AC134" i="1"/>
  <c r="Y133" i="1"/>
  <c r="U132" i="1"/>
  <c r="AC130" i="1"/>
  <c r="Y129" i="1"/>
  <c r="AC139" i="1"/>
  <c r="Y138" i="1"/>
  <c r="U137" i="1"/>
  <c r="AC135" i="1"/>
  <c r="Y134" i="1"/>
  <c r="U133" i="1"/>
  <c r="AC131" i="1"/>
  <c r="Y130" i="1"/>
  <c r="U129" i="1"/>
  <c r="AB139" i="1"/>
  <c r="X138" i="1"/>
  <c r="AF136" i="1"/>
  <c r="AB135" i="1"/>
  <c r="X134" i="1"/>
  <c r="AF132" i="1"/>
  <c r="AB131" i="1"/>
  <c r="X130" i="1"/>
  <c r="AF128" i="1"/>
  <c r="Z167" i="1"/>
  <c r="AD166" i="1"/>
  <c r="V166" i="1"/>
  <c r="Z165" i="1"/>
  <c r="AD164" i="1"/>
  <c r="V164" i="1"/>
  <c r="Z163" i="1"/>
  <c r="AD162" i="1"/>
  <c r="V162" i="1"/>
  <c r="Z161" i="1"/>
  <c r="AF167" i="1"/>
  <c r="W167" i="1"/>
  <c r="Z166" i="1"/>
  <c r="AC165" i="1"/>
  <c r="AF164" i="1"/>
  <c r="W164" i="1"/>
  <c r="Y163" i="1"/>
  <c r="AB162" i="1"/>
  <c r="AE161" i="1"/>
  <c r="V161" i="1"/>
  <c r="Z160" i="1"/>
  <c r="AD159" i="1"/>
  <c r="V159" i="1"/>
  <c r="Z158" i="1"/>
  <c r="AD157" i="1"/>
  <c r="V157" i="1"/>
  <c r="Z156" i="1"/>
  <c r="AE167" i="1"/>
  <c r="V167" i="1"/>
  <c r="Y166" i="1"/>
  <c r="AB165" i="1"/>
  <c r="AE164" i="1"/>
  <c r="U164" i="1"/>
  <c r="X163" i="1"/>
  <c r="AA162" i="1"/>
  <c r="AD161" i="1"/>
  <c r="U161" i="1"/>
  <c r="Y160" i="1"/>
  <c r="AC159" i="1"/>
  <c r="U159" i="1"/>
  <c r="Y158" i="1"/>
  <c r="AC157" i="1"/>
  <c r="U157" i="1"/>
  <c r="Y156" i="1"/>
  <c r="AD167" i="1"/>
  <c r="U167" i="1"/>
  <c r="X166" i="1"/>
  <c r="AA165" i="1"/>
  <c r="AC164" i="1"/>
  <c r="AF163" i="1"/>
  <c r="W163" i="1"/>
  <c r="Z162" i="1"/>
  <c r="AC161" i="1"/>
  <c r="AF160" i="1"/>
  <c r="X160" i="1"/>
  <c r="AB159" i="1"/>
  <c r="AF158" i="1"/>
  <c r="X158" i="1"/>
  <c r="AB157" i="1"/>
  <c r="AF156" i="1"/>
  <c r="X156" i="1"/>
  <c r="AA167" i="1"/>
  <c r="AC166" i="1"/>
  <c r="AF165" i="1"/>
  <c r="W165" i="1"/>
  <c r="Y167" i="1"/>
  <c r="AB166" i="1"/>
  <c r="AE165" i="1"/>
  <c r="V165" i="1"/>
  <c r="Y164" i="1"/>
  <c r="AB163" i="1"/>
  <c r="AE162" i="1"/>
  <c r="U162" i="1"/>
  <c r="X161" i="1"/>
  <c r="AB160" i="1"/>
  <c r="AF159" i="1"/>
  <c r="X159" i="1"/>
  <c r="AB158" i="1"/>
  <c r="AF157" i="1"/>
  <c r="X157" i="1"/>
  <c r="AB156" i="1"/>
  <c r="U156" i="1"/>
  <c r="X167" i="1"/>
  <c r="AA166" i="1"/>
  <c r="AD165" i="1"/>
  <c r="U165" i="1"/>
  <c r="AB167" i="1"/>
  <c r="AA164" i="1"/>
  <c r="U163" i="1"/>
  <c r="AA161" i="1"/>
  <c r="V160" i="1"/>
  <c r="AD158" i="1"/>
  <c r="Z157" i="1"/>
  <c r="V156" i="1"/>
  <c r="AE156" i="1"/>
  <c r="AF166" i="1"/>
  <c r="Z164" i="1"/>
  <c r="AF162" i="1"/>
  <c r="Y161" i="1"/>
  <c r="U160" i="1"/>
  <c r="AC158" i="1"/>
  <c r="Y157" i="1"/>
  <c r="AE166" i="1"/>
  <c r="X164" i="1"/>
  <c r="AC162" i="1"/>
  <c r="W161" i="1"/>
  <c r="AE159" i="1"/>
  <c r="AA158" i="1"/>
  <c r="W157" i="1"/>
  <c r="W166" i="1"/>
  <c r="AE163" i="1"/>
  <c r="Y162" i="1"/>
  <c r="AE160" i="1"/>
  <c r="AA159" i="1"/>
  <c r="W158" i="1"/>
  <c r="U166" i="1"/>
  <c r="AD163" i="1"/>
  <c r="X162" i="1"/>
  <c r="AD160" i="1"/>
  <c r="Z159" i="1"/>
  <c r="V158" i="1"/>
  <c r="AD156" i="1"/>
  <c r="Y165" i="1"/>
  <c r="AC163" i="1"/>
  <c r="W162" i="1"/>
  <c r="AC160" i="1"/>
  <c r="Y159" i="1"/>
  <c r="U158" i="1"/>
  <c r="AC156" i="1"/>
  <c r="X165" i="1"/>
  <c r="AA163" i="1"/>
  <c r="AF161" i="1"/>
  <c r="AA160" i="1"/>
  <c r="W159" i="1"/>
  <c r="AE157" i="1"/>
  <c r="AA156" i="1"/>
  <c r="AC167" i="1"/>
  <c r="AB164" i="1"/>
  <c r="V163" i="1"/>
  <c r="AB161" i="1"/>
  <c r="W160" i="1"/>
  <c r="AE158" i="1"/>
  <c r="AA157" i="1"/>
  <c r="W156" i="1"/>
  <c r="AE41" i="1"/>
  <c r="W41" i="1"/>
  <c r="AA40" i="1"/>
  <c r="AE39" i="1"/>
  <c r="W39" i="1"/>
  <c r="AA38" i="1"/>
  <c r="AE37" i="1"/>
  <c r="W37" i="1"/>
  <c r="AA36" i="1"/>
  <c r="AE35" i="1"/>
  <c r="W35" i="1"/>
  <c r="AA34" i="1"/>
  <c r="AE33" i="1"/>
  <c r="W33" i="1"/>
  <c r="AA32" i="1"/>
  <c r="AE31" i="1"/>
  <c r="W31" i="1"/>
  <c r="AA30" i="1"/>
  <c r="AC41" i="1"/>
  <c r="U41" i="1"/>
  <c r="Y40" i="1"/>
  <c r="AC39" i="1"/>
  <c r="U39" i="1"/>
  <c r="Y38" i="1"/>
  <c r="AC37" i="1"/>
  <c r="U37" i="1"/>
  <c r="Y36" i="1"/>
  <c r="AC35" i="1"/>
  <c r="U35" i="1"/>
  <c r="Y34" i="1"/>
  <c r="AC33" i="1"/>
  <c r="U33" i="1"/>
  <c r="Z41" i="1"/>
  <c r="AB40" i="1"/>
  <c r="AB39" i="1"/>
  <c r="AD38" i="1"/>
  <c r="AF37" i="1"/>
  <c r="AF36" i="1"/>
  <c r="V36" i="1"/>
  <c r="X35" i="1"/>
  <c r="X34" i="1"/>
  <c r="Z33" i="1"/>
  <c r="AB32" i="1"/>
  <c r="AD31" i="1"/>
  <c r="U31" i="1"/>
  <c r="X30" i="1"/>
  <c r="Y41" i="1"/>
  <c r="Z40" i="1"/>
  <c r="AA39" i="1"/>
  <c r="AC38" i="1"/>
  <c r="AD37" i="1"/>
  <c r="AE36" i="1"/>
  <c r="U36" i="1"/>
  <c r="V35" i="1"/>
  <c r="W34" i="1"/>
  <c r="Y33" i="1"/>
  <c r="Z32" i="1"/>
  <c r="AC31" i="1"/>
  <c r="AF30" i="1"/>
  <c r="W30" i="1"/>
  <c r="X41" i="1"/>
  <c r="X40" i="1"/>
  <c r="Z39" i="1"/>
  <c r="AB38" i="1"/>
  <c r="AB37" i="1"/>
  <c r="AD36" i="1"/>
  <c r="AF35" i="1"/>
  <c r="AF34" i="1"/>
  <c r="V34" i="1"/>
  <c r="X33" i="1"/>
  <c r="Y32" i="1"/>
  <c r="AB31" i="1"/>
  <c r="AE30" i="1"/>
  <c r="V30" i="1"/>
  <c r="AB41" i="1"/>
  <c r="AD40" i="1"/>
  <c r="AF39" i="1"/>
  <c r="AF38" i="1"/>
  <c r="V38" i="1"/>
  <c r="X37" i="1"/>
  <c r="X36" i="1"/>
  <c r="Z35" i="1"/>
  <c r="AB34" i="1"/>
  <c r="AB33" i="1"/>
  <c r="AD32" i="1"/>
  <c r="U32" i="1"/>
  <c r="X31" i="1"/>
  <c r="Z30" i="1"/>
  <c r="AA41" i="1"/>
  <c r="AC40" i="1"/>
  <c r="AD39" i="1"/>
  <c r="AE38" i="1"/>
  <c r="V37" i="1"/>
  <c r="W36" i="1"/>
  <c r="Y35" i="1"/>
  <c r="Z34" i="1"/>
  <c r="AA33" i="1"/>
  <c r="AC32" i="1"/>
  <c r="AF31" i="1"/>
  <c r="V31" i="1"/>
  <c r="Y30" i="1"/>
  <c r="U38" i="1"/>
  <c r="AF41" i="1"/>
  <c r="Y39" i="1"/>
  <c r="Y37" i="1"/>
  <c r="AD34" i="1"/>
  <c r="X32" i="1"/>
  <c r="AB30" i="1"/>
  <c r="AD41" i="1"/>
  <c r="X39" i="1"/>
  <c r="AC36" i="1"/>
  <c r="AC34" i="1"/>
  <c r="W32" i="1"/>
  <c r="AF40" i="1"/>
  <c r="Z38" i="1"/>
  <c r="Z36" i="1"/>
  <c r="AF33" i="1"/>
  <c r="AA31" i="1"/>
  <c r="V41" i="1"/>
  <c r="V39" i="1"/>
  <c r="AB36" i="1"/>
  <c r="U34" i="1"/>
  <c r="V32" i="1"/>
  <c r="U30" i="1"/>
  <c r="AE40" i="1"/>
  <c r="X38" i="1"/>
  <c r="AD35" i="1"/>
  <c r="AD33" i="1"/>
  <c r="Z31" i="1"/>
  <c r="W40" i="1"/>
  <c r="W38" i="1"/>
  <c r="AB35" i="1"/>
  <c r="V33" i="1"/>
  <c r="Y31" i="1"/>
  <c r="V40" i="1"/>
  <c r="AA37" i="1"/>
  <c r="AA35" i="1"/>
  <c r="AF32" i="1"/>
  <c r="AD30" i="1"/>
  <c r="U40" i="1"/>
  <c r="Z37" i="1"/>
  <c r="AE34" i="1"/>
  <c r="AE32" i="1"/>
  <c r="AC30" i="1"/>
  <c r="AC69" i="1"/>
  <c r="U69" i="1"/>
  <c r="Y68" i="1"/>
  <c r="AC67" i="1"/>
  <c r="U67" i="1"/>
  <c r="Y66" i="1"/>
  <c r="AC65" i="1"/>
  <c r="U65" i="1"/>
  <c r="Y64" i="1"/>
  <c r="AC63" i="1"/>
  <c r="U63" i="1"/>
  <c r="Y62" i="1"/>
  <c r="AC61" i="1"/>
  <c r="U61" i="1"/>
  <c r="Y60" i="1"/>
  <c r="AC59" i="1"/>
  <c r="U59" i="1"/>
  <c r="Y58" i="1"/>
  <c r="AA69" i="1"/>
  <c r="AE68" i="1"/>
  <c r="W68" i="1"/>
  <c r="AA67" i="1"/>
  <c r="AE66" i="1"/>
  <c r="W66" i="1"/>
  <c r="AA65" i="1"/>
  <c r="AE64" i="1"/>
  <c r="W64" i="1"/>
  <c r="AA63" i="1"/>
  <c r="AE62" i="1"/>
  <c r="W62" i="1"/>
  <c r="AA61" i="1"/>
  <c r="AE60" i="1"/>
  <c r="W60" i="1"/>
  <c r="AA59" i="1"/>
  <c r="AE58" i="1"/>
  <c r="W58" i="1"/>
  <c r="Y69" i="1"/>
  <c r="AA68" i="1"/>
  <c r="AB67" i="1"/>
  <c r="AC66" i="1"/>
  <c r="AE65" i="1"/>
  <c r="AF64" i="1"/>
  <c r="U64" i="1"/>
  <c r="W63" i="1"/>
  <c r="X62" i="1"/>
  <c r="Y61" i="1"/>
  <c r="AA60" i="1"/>
  <c r="AB59" i="1"/>
  <c r="AC58" i="1"/>
  <c r="V69" i="1"/>
  <c r="X67" i="1"/>
  <c r="Z65" i="1"/>
  <c r="AD63" i="1"/>
  <c r="AF61" i="1"/>
  <c r="V61" i="1"/>
  <c r="V60" i="1"/>
  <c r="Z58" i="1"/>
  <c r="X69" i="1"/>
  <c r="Z68" i="1"/>
  <c r="Z67" i="1"/>
  <c r="AB66" i="1"/>
  <c r="AD65" i="1"/>
  <c r="AD64" i="1"/>
  <c r="AF63" i="1"/>
  <c r="V63" i="1"/>
  <c r="V62" i="1"/>
  <c r="X61" i="1"/>
  <c r="Z60" i="1"/>
  <c r="Z59" i="1"/>
  <c r="AB58" i="1"/>
  <c r="AF69" i="1"/>
  <c r="V68" i="1"/>
  <c r="Z66" i="1"/>
  <c r="AB64" i="1"/>
  <c r="AD62" i="1"/>
  <c r="X59" i="1"/>
  <c r="W69" i="1"/>
  <c r="X68" i="1"/>
  <c r="Y67" i="1"/>
  <c r="AA66" i="1"/>
  <c r="AB65" i="1"/>
  <c r="AC64" i="1"/>
  <c r="AE63" i="1"/>
  <c r="AF62" i="1"/>
  <c r="U62" i="1"/>
  <c r="W61" i="1"/>
  <c r="X60" i="1"/>
  <c r="Y59" i="1"/>
  <c r="AA58" i="1"/>
  <c r="AE69" i="1"/>
  <c r="AF68" i="1"/>
  <c r="U68" i="1"/>
  <c r="W67" i="1"/>
  <c r="X66" i="1"/>
  <c r="Y65" i="1"/>
  <c r="AB69" i="1"/>
  <c r="AC68" i="1"/>
  <c r="AE67" i="1"/>
  <c r="AF66" i="1"/>
  <c r="U66" i="1"/>
  <c r="W65" i="1"/>
  <c r="X64" i="1"/>
  <c r="Y63" i="1"/>
  <c r="AA62" i="1"/>
  <c r="AB61" i="1"/>
  <c r="AC60" i="1"/>
  <c r="AE59" i="1"/>
  <c r="AF58" i="1"/>
  <c r="AB68" i="1"/>
  <c r="AD67" i="1"/>
  <c r="AD66" i="1"/>
  <c r="AF65" i="1"/>
  <c r="V65" i="1"/>
  <c r="V64" i="1"/>
  <c r="X63" i="1"/>
  <c r="Z62" i="1"/>
  <c r="Z61" i="1"/>
  <c r="AB60" i="1"/>
  <c r="AD59" i="1"/>
  <c r="AD58" i="1"/>
  <c r="U58" i="1"/>
  <c r="Z69" i="1"/>
  <c r="Z64" i="1"/>
  <c r="AD60" i="1"/>
  <c r="AC62" i="1"/>
  <c r="AD69" i="1"/>
  <c r="AB63" i="1"/>
  <c r="U60" i="1"/>
  <c r="AF67" i="1"/>
  <c r="W59" i="1"/>
  <c r="AD68" i="1"/>
  <c r="Z63" i="1"/>
  <c r="AF59" i="1"/>
  <c r="V67" i="1"/>
  <c r="AB62" i="1"/>
  <c r="V59" i="1"/>
  <c r="V66" i="1"/>
  <c r="AE61" i="1"/>
  <c r="X58" i="1"/>
  <c r="X65" i="1"/>
  <c r="AD61" i="1"/>
  <c r="V58" i="1"/>
  <c r="AA64" i="1"/>
  <c r="AF60" i="1"/>
  <c r="Z111" i="1"/>
  <c r="AD110" i="1"/>
  <c r="V110" i="1"/>
  <c r="Z109" i="1"/>
  <c r="AD108" i="1"/>
  <c r="V108" i="1"/>
  <c r="Z107" i="1"/>
  <c r="AD106" i="1"/>
  <c r="V106" i="1"/>
  <c r="Z105" i="1"/>
  <c r="AD104" i="1"/>
  <c r="V104" i="1"/>
  <c r="Z103" i="1"/>
  <c r="AD102" i="1"/>
  <c r="V102" i="1"/>
  <c r="Z101" i="1"/>
  <c r="AD100" i="1"/>
  <c r="V100" i="1"/>
  <c r="Y111" i="1"/>
  <c r="AC110" i="1"/>
  <c r="U110" i="1"/>
  <c r="Y109" i="1"/>
  <c r="AC108" i="1"/>
  <c r="U108" i="1"/>
  <c r="Y107" i="1"/>
  <c r="AC106" i="1"/>
  <c r="U106" i="1"/>
  <c r="Y105" i="1"/>
  <c r="AC104" i="1"/>
  <c r="U104" i="1"/>
  <c r="Y103" i="1"/>
  <c r="AC102" i="1"/>
  <c r="U102" i="1"/>
  <c r="Y101" i="1"/>
  <c r="AC100" i="1"/>
  <c r="AF111" i="1"/>
  <c r="X111" i="1"/>
  <c r="AB110" i="1"/>
  <c r="AF109" i="1"/>
  <c r="X109" i="1"/>
  <c r="AB108" i="1"/>
  <c r="AF107" i="1"/>
  <c r="X107" i="1"/>
  <c r="AB106" i="1"/>
  <c r="AF105" i="1"/>
  <c r="X105" i="1"/>
  <c r="AB104" i="1"/>
  <c r="AF103" i="1"/>
  <c r="X103" i="1"/>
  <c r="AB102" i="1"/>
  <c r="AF101" i="1"/>
  <c r="X101" i="1"/>
  <c r="AB100" i="1"/>
  <c r="U100" i="1"/>
  <c r="AB111" i="1"/>
  <c r="AF110" i="1"/>
  <c r="X110" i="1"/>
  <c r="AB109" i="1"/>
  <c r="AF108" i="1"/>
  <c r="X108" i="1"/>
  <c r="AB107" i="1"/>
  <c r="AF106" i="1"/>
  <c r="X106" i="1"/>
  <c r="AB105" i="1"/>
  <c r="AF104" i="1"/>
  <c r="X104" i="1"/>
  <c r="AB103" i="1"/>
  <c r="AF102" i="1"/>
  <c r="X102" i="1"/>
  <c r="AB101" i="1"/>
  <c r="AF100" i="1"/>
  <c r="AE110" i="1"/>
  <c r="AA109" i="1"/>
  <c r="W108" i="1"/>
  <c r="AE106" i="1"/>
  <c r="AA105" i="1"/>
  <c r="W104" i="1"/>
  <c r="AE102" i="1"/>
  <c r="AA101" i="1"/>
  <c r="X100" i="1"/>
  <c r="AE111" i="1"/>
  <c r="AA110" i="1"/>
  <c r="W109" i="1"/>
  <c r="AE107" i="1"/>
  <c r="AA106" i="1"/>
  <c r="W105" i="1"/>
  <c r="AE103" i="1"/>
  <c r="AA102" i="1"/>
  <c r="W101" i="1"/>
  <c r="W100" i="1"/>
  <c r="AD111" i="1"/>
  <c r="Z110" i="1"/>
  <c r="V109" i="1"/>
  <c r="AD107" i="1"/>
  <c r="Z106" i="1"/>
  <c r="V105" i="1"/>
  <c r="AD103" i="1"/>
  <c r="Z102" i="1"/>
  <c r="V101" i="1"/>
  <c r="AC111" i="1"/>
  <c r="Y110" i="1"/>
  <c r="U109" i="1"/>
  <c r="AC107" i="1"/>
  <c r="Y106" i="1"/>
  <c r="U105" i="1"/>
  <c r="AC103" i="1"/>
  <c r="Y102" i="1"/>
  <c r="U101" i="1"/>
  <c r="AA111" i="1"/>
  <c r="W110" i="1"/>
  <c r="AE108" i="1"/>
  <c r="AA107" i="1"/>
  <c r="W106" i="1"/>
  <c r="AE104" i="1"/>
  <c r="AA103" i="1"/>
  <c r="W102" i="1"/>
  <c r="AE100" i="1"/>
  <c r="W111" i="1"/>
  <c r="AE109" i="1"/>
  <c r="AA108" i="1"/>
  <c r="W107" i="1"/>
  <c r="AE105" i="1"/>
  <c r="AA104" i="1"/>
  <c r="W103" i="1"/>
  <c r="V111" i="1"/>
  <c r="AD109" i="1"/>
  <c r="Z108" i="1"/>
  <c r="V107" i="1"/>
  <c r="AD105" i="1"/>
  <c r="Z104" i="1"/>
  <c r="V103" i="1"/>
  <c r="AD101" i="1"/>
  <c r="Z100" i="1"/>
  <c r="Y104" i="1"/>
  <c r="U111" i="1"/>
  <c r="AC109" i="1"/>
  <c r="Y108" i="1"/>
  <c r="U107" i="1"/>
  <c r="AC105" i="1"/>
  <c r="U103" i="1"/>
  <c r="AC101" i="1"/>
  <c r="Y100" i="1"/>
  <c r="AE101" i="1"/>
  <c r="AA100" i="1"/>
  <c r="Y13" i="1"/>
  <c r="AC12" i="1"/>
  <c r="U12" i="1"/>
  <c r="Y11" i="1"/>
  <c r="Z13" i="1"/>
  <c r="AB12" i="1"/>
  <c r="AE11" i="1"/>
  <c r="V11" i="1"/>
  <c r="Z10" i="1"/>
  <c r="AD9" i="1"/>
  <c r="V9" i="1"/>
  <c r="Z8" i="1"/>
  <c r="AD7" i="1"/>
  <c r="V7" i="1"/>
  <c r="Z6" i="1"/>
  <c r="AD5" i="1"/>
  <c r="V5" i="1"/>
  <c r="Z4" i="1"/>
  <c r="AD3" i="1"/>
  <c r="V3" i="1"/>
  <c r="Z2" i="1"/>
  <c r="AC5" i="1"/>
  <c r="U3" i="1"/>
  <c r="X13" i="1"/>
  <c r="AA12" i="1"/>
  <c r="AD11" i="1"/>
  <c r="U11" i="1"/>
  <c r="Y10" i="1"/>
  <c r="AC9" i="1"/>
  <c r="U9" i="1"/>
  <c r="Y8" i="1"/>
  <c r="AC7" i="1"/>
  <c r="U7" i="1"/>
  <c r="Y6" i="1"/>
  <c r="U5" i="1"/>
  <c r="Y4" i="1"/>
  <c r="AC3" i="1"/>
  <c r="Y2" i="1"/>
  <c r="AF13" i="1"/>
  <c r="W13" i="1"/>
  <c r="Z12" i="1"/>
  <c r="AC11" i="1"/>
  <c r="AF10" i="1"/>
  <c r="X10" i="1"/>
  <c r="AB9" i="1"/>
  <c r="AF8" i="1"/>
  <c r="X8" i="1"/>
  <c r="AB7" i="1"/>
  <c r="AF6" i="1"/>
  <c r="X6" i="1"/>
  <c r="AB5" i="1"/>
  <c r="AF4" i="1"/>
  <c r="X4" i="1"/>
  <c r="AB3" i="1"/>
  <c r="AF2" i="1"/>
  <c r="X2" i="1"/>
  <c r="AB13" i="1"/>
  <c r="AE12" i="1"/>
  <c r="V12" i="1"/>
  <c r="X11" i="1"/>
  <c r="AB10" i="1"/>
  <c r="AF9" i="1"/>
  <c r="X9" i="1"/>
  <c r="AB8" i="1"/>
  <c r="AF7" i="1"/>
  <c r="X7" i="1"/>
  <c r="AB6" i="1"/>
  <c r="AF5" i="1"/>
  <c r="X5" i="1"/>
  <c r="AB4" i="1"/>
  <c r="AF3" i="1"/>
  <c r="X3" i="1"/>
  <c r="AB2" i="1"/>
  <c r="U2" i="1"/>
  <c r="AF11" i="1"/>
  <c r="AA10" i="1"/>
  <c r="AE9" i="1"/>
  <c r="W9" i="1"/>
  <c r="AE7" i="1"/>
  <c r="W7" i="1"/>
  <c r="AA6" i="1"/>
  <c r="AA13" i="1"/>
  <c r="AD12" i="1"/>
  <c r="W11" i="1"/>
  <c r="AA8" i="1"/>
  <c r="AE5" i="1"/>
  <c r="X12" i="1"/>
  <c r="W10" i="1"/>
  <c r="AC8" i="1"/>
  <c r="AD6" i="1"/>
  <c r="W5" i="1"/>
  <c r="AE3" i="1"/>
  <c r="AA2" i="1"/>
  <c r="V10" i="1"/>
  <c r="AC6" i="1"/>
  <c r="AE4" i="1"/>
  <c r="AA3" i="1"/>
  <c r="AE13" i="1"/>
  <c r="W12" i="1"/>
  <c r="W8" i="1"/>
  <c r="W2" i="1"/>
  <c r="AC13" i="1"/>
  <c r="AA11" i="1"/>
  <c r="AA9" i="1"/>
  <c r="U8" i="1"/>
  <c r="V6" i="1"/>
  <c r="AC4" i="1"/>
  <c r="Y3" i="1"/>
  <c r="V13" i="1"/>
  <c r="Z11" i="1"/>
  <c r="Z9" i="1"/>
  <c r="AA7" i="1"/>
  <c r="U6" i="1"/>
  <c r="W3" i="1"/>
  <c r="AE10" i="1"/>
  <c r="Y9" i="1"/>
  <c r="AA5" i="1"/>
  <c r="AE2" i="1"/>
  <c r="AD13" i="1"/>
  <c r="AB11" i="1"/>
  <c r="U10" i="1"/>
  <c r="V8" i="1"/>
  <c r="W6" i="1"/>
  <c r="AD4" i="1"/>
  <c r="Z3" i="1"/>
  <c r="V2" i="1"/>
  <c r="AA4" i="1"/>
  <c r="U13" i="1"/>
  <c r="W4" i="1"/>
  <c r="AF12" i="1"/>
  <c r="AD10" i="1"/>
  <c r="AE8" i="1"/>
  <c r="Y7" i="1"/>
  <c r="Z5" i="1"/>
  <c r="V4" i="1"/>
  <c r="AD2" i="1"/>
  <c r="Y12" i="1"/>
  <c r="AC10" i="1"/>
  <c r="AD8" i="1"/>
  <c r="AE6" i="1"/>
  <c r="Y5" i="1"/>
  <c r="U4" i="1"/>
  <c r="AC2" i="1"/>
  <c r="Z7" i="1"/>
  <c r="U114" i="1" a="1"/>
  <c r="U142" i="1" a="1"/>
  <c r="U16" i="1" a="1"/>
  <c r="U86" i="1" a="1"/>
  <c r="Y181" i="1"/>
  <c r="AC180" i="1"/>
  <c r="U180" i="1"/>
  <c r="Y179" i="1"/>
  <c r="AC178" i="1"/>
  <c r="U178" i="1"/>
  <c r="Y177" i="1"/>
  <c r="AC176" i="1"/>
  <c r="U176" i="1"/>
  <c r="Y175" i="1"/>
  <c r="AC174" i="1"/>
  <c r="U174" i="1"/>
  <c r="Y173" i="1"/>
  <c r="AC172" i="1"/>
  <c r="U172" i="1"/>
  <c r="Y171" i="1"/>
  <c r="AC170" i="1"/>
  <c r="AC181" i="1"/>
  <c r="AF180" i="1"/>
  <c r="W180" i="1"/>
  <c r="Z179" i="1"/>
  <c r="AB178" i="1"/>
  <c r="AE177" i="1"/>
  <c r="V177" i="1"/>
  <c r="Y176" i="1"/>
  <c r="AB175" i="1"/>
  <c r="AE174" i="1"/>
  <c r="V174" i="1"/>
  <c r="X173" i="1"/>
  <c r="AA172" i="1"/>
  <c r="AD171" i="1"/>
  <c r="U171" i="1"/>
  <c r="X170" i="1"/>
  <c r="AB181" i="1"/>
  <c r="AE180" i="1"/>
  <c r="V180" i="1"/>
  <c r="X179" i="1"/>
  <c r="AA178" i="1"/>
  <c r="AD177" i="1"/>
  <c r="U177" i="1"/>
  <c r="X176" i="1"/>
  <c r="AA175" i="1"/>
  <c r="AD174" i="1"/>
  <c r="AF173" i="1"/>
  <c r="W173" i="1"/>
  <c r="Z172" i="1"/>
  <c r="AC171" i="1"/>
  <c r="AF170" i="1"/>
  <c r="W170" i="1"/>
  <c r="AA181" i="1"/>
  <c r="AD180" i="1"/>
  <c r="AF179" i="1"/>
  <c r="W179" i="1"/>
  <c r="Z178" i="1"/>
  <c r="AC177" i="1"/>
  <c r="AF176" i="1"/>
  <c r="W176" i="1"/>
  <c r="Z175" i="1"/>
  <c r="AB174" i="1"/>
  <c r="AE173" i="1"/>
  <c r="V173" i="1"/>
  <c r="Y172" i="1"/>
  <c r="AB171" i="1"/>
  <c r="AE170" i="1"/>
  <c r="V170" i="1"/>
  <c r="X181" i="1"/>
  <c r="AA180" i="1"/>
  <c r="AD179" i="1"/>
  <c r="U179" i="1"/>
  <c r="X178" i="1"/>
  <c r="AA177" i="1"/>
  <c r="AD176" i="1"/>
  <c r="AF175" i="1"/>
  <c r="W175" i="1"/>
  <c r="Z174" i="1"/>
  <c r="AC173" i="1"/>
  <c r="AF172" i="1"/>
  <c r="W172" i="1"/>
  <c r="Z171" i="1"/>
  <c r="AB170" i="1"/>
  <c r="AF181" i="1"/>
  <c r="W181" i="1"/>
  <c r="Z180" i="1"/>
  <c r="AC179" i="1"/>
  <c r="AF178" i="1"/>
  <c r="W178" i="1"/>
  <c r="Z177" i="1"/>
  <c r="AB176" i="1"/>
  <c r="AE175" i="1"/>
  <c r="V175" i="1"/>
  <c r="Y174" i="1"/>
  <c r="AB173" i="1"/>
  <c r="AE172" i="1"/>
  <c r="V172" i="1"/>
  <c r="X171" i="1"/>
  <c r="AA170" i="1"/>
  <c r="AE181" i="1"/>
  <c r="V181" i="1"/>
  <c r="Y180" i="1"/>
  <c r="AB179" i="1"/>
  <c r="AE178" i="1"/>
  <c r="V178" i="1"/>
  <c r="X177" i="1"/>
  <c r="AA176" i="1"/>
  <c r="AD175" i="1"/>
  <c r="U175" i="1"/>
  <c r="X174" i="1"/>
  <c r="AA173" i="1"/>
  <c r="AD172" i="1"/>
  <c r="AF171" i="1"/>
  <c r="W171" i="1"/>
  <c r="Z170" i="1"/>
  <c r="AD181" i="1"/>
  <c r="U181" i="1"/>
  <c r="X180" i="1"/>
  <c r="AA179" i="1"/>
  <c r="AD178" i="1"/>
  <c r="AF177" i="1"/>
  <c r="W177" i="1"/>
  <c r="Z176" i="1"/>
  <c r="AC175" i="1"/>
  <c r="AF174" i="1"/>
  <c r="W174" i="1"/>
  <c r="Z173" i="1"/>
  <c r="AB172" i="1"/>
  <c r="AE171" i="1"/>
  <c r="V171" i="1"/>
  <c r="Y170" i="1"/>
  <c r="Z181" i="1"/>
  <c r="X175" i="1"/>
  <c r="AB180" i="1"/>
  <c r="AA174" i="1"/>
  <c r="AE179" i="1"/>
  <c r="AD173" i="1"/>
  <c r="V179" i="1"/>
  <c r="U173" i="1"/>
  <c r="Y178" i="1"/>
  <c r="X172" i="1"/>
  <c r="AB177" i="1"/>
  <c r="AA171" i="1"/>
  <c r="AE176" i="1"/>
  <c r="AD170" i="1"/>
  <c r="V176" i="1"/>
  <c r="U170" i="1"/>
  <c r="AF32" i="5" a="1"/>
  <c r="AF88" i="5" a="1"/>
  <c r="AJ79" i="5"/>
  <c r="AH78" i="5"/>
  <c r="AF77" i="5"/>
  <c r="AJ75" i="5"/>
  <c r="AH74" i="5"/>
  <c r="AI79" i="5"/>
  <c r="AG78" i="5"/>
  <c r="AK76" i="5"/>
  <c r="AI75" i="5"/>
  <c r="AG74" i="5"/>
  <c r="AH79" i="5"/>
  <c r="AF78" i="5"/>
  <c r="AJ76" i="5"/>
  <c r="AH75" i="5"/>
  <c r="AG79" i="5"/>
  <c r="AK77" i="5"/>
  <c r="AI76" i="5"/>
  <c r="AG75" i="5"/>
  <c r="AF74" i="5"/>
  <c r="AI77" i="5"/>
  <c r="AK74" i="5"/>
  <c r="AH77" i="5"/>
  <c r="AJ74" i="5"/>
  <c r="AK79" i="5"/>
  <c r="AG77" i="5"/>
  <c r="AI74" i="5"/>
  <c r="AF79" i="5"/>
  <c r="AH76" i="5"/>
  <c r="AK78" i="5"/>
  <c r="AG76" i="5"/>
  <c r="AI78" i="5"/>
  <c r="AK75" i="5"/>
  <c r="AJ77" i="5"/>
  <c r="AF76" i="5"/>
  <c r="AF75" i="5"/>
  <c r="AJ78" i="5"/>
  <c r="AF46" i="5" a="1"/>
  <c r="AF102" i="5" a="1"/>
  <c r="AF60" i="5" a="1"/>
  <c r="U44" i="1" a="1"/>
  <c r="AJ50" i="5" l="1"/>
  <c r="AH49" i="5"/>
  <c r="AF48" i="5"/>
  <c r="AJ46" i="5"/>
  <c r="AK51" i="5"/>
  <c r="AI50" i="5"/>
  <c r="AG49" i="5"/>
  <c r="AK47" i="5"/>
  <c r="AI46" i="5"/>
  <c r="AJ51" i="5"/>
  <c r="AH50" i="5"/>
  <c r="AF49" i="5"/>
  <c r="AJ47" i="5"/>
  <c r="AH46" i="5"/>
  <c r="AI51" i="5"/>
  <c r="AG50" i="5"/>
  <c r="AK48" i="5"/>
  <c r="AI47" i="5"/>
  <c r="AG46" i="5"/>
  <c r="AH51" i="5"/>
  <c r="AJ48" i="5"/>
  <c r="AG51" i="5"/>
  <c r="AI48" i="5"/>
  <c r="AF46" i="5"/>
  <c r="AF51" i="5"/>
  <c r="AH48" i="5"/>
  <c r="AK50" i="5"/>
  <c r="AG48" i="5"/>
  <c r="AJ49" i="5"/>
  <c r="AF47" i="5"/>
  <c r="AG47" i="5"/>
  <c r="AK46" i="5"/>
  <c r="AI49" i="5"/>
  <c r="AF50" i="5"/>
  <c r="AK49" i="5"/>
  <c r="AH47" i="5"/>
  <c r="U198" i="1" a="1"/>
  <c r="AD55" i="1"/>
  <c r="V55" i="1"/>
  <c r="Z54" i="1"/>
  <c r="AD53" i="1"/>
  <c r="V53" i="1"/>
  <c r="Z52" i="1"/>
  <c r="AD51" i="1"/>
  <c r="V51" i="1"/>
  <c r="Z50" i="1"/>
  <c r="AD49" i="1"/>
  <c r="V49" i="1"/>
  <c r="Z48" i="1"/>
  <c r="AD47" i="1"/>
  <c r="V47" i="1"/>
  <c r="Z46" i="1"/>
  <c r="AD45" i="1"/>
  <c r="V45" i="1"/>
  <c r="Z44" i="1"/>
  <c r="AB55" i="1"/>
  <c r="AF54" i="1"/>
  <c r="X54" i="1"/>
  <c r="AB53" i="1"/>
  <c r="AF52" i="1"/>
  <c r="X52" i="1"/>
  <c r="AB51" i="1"/>
  <c r="AF50" i="1"/>
  <c r="X50" i="1"/>
  <c r="AB49" i="1"/>
  <c r="AF48" i="1"/>
  <c r="X48" i="1"/>
  <c r="AB47" i="1"/>
  <c r="AF46" i="1"/>
  <c r="X46" i="1"/>
  <c r="AB45" i="1"/>
  <c r="AF44" i="1"/>
  <c r="X44" i="1"/>
  <c r="W55" i="1"/>
  <c r="W54" i="1"/>
  <c r="Y53" i="1"/>
  <c r="AA52" i="1"/>
  <c r="AA51" i="1"/>
  <c r="AC50" i="1"/>
  <c r="AE49" i="1"/>
  <c r="AE48" i="1"/>
  <c r="U48" i="1"/>
  <c r="W47" i="1"/>
  <c r="W46" i="1"/>
  <c r="Y45" i="1"/>
  <c r="AA44" i="1"/>
  <c r="AD54" i="1"/>
  <c r="U53" i="1"/>
  <c r="X51" i="1"/>
  <c r="AB48" i="1"/>
  <c r="AD46" i="1"/>
  <c r="V44" i="1"/>
  <c r="AF55" i="1"/>
  <c r="U55" i="1"/>
  <c r="V54" i="1"/>
  <c r="X53" i="1"/>
  <c r="Y52" i="1"/>
  <c r="Z51" i="1"/>
  <c r="AB50" i="1"/>
  <c r="AC49" i="1"/>
  <c r="AD48" i="1"/>
  <c r="AF47" i="1"/>
  <c r="U47" i="1"/>
  <c r="V46" i="1"/>
  <c r="X45" i="1"/>
  <c r="Y44" i="1"/>
  <c r="AC55" i="1"/>
  <c r="AF53" i="1"/>
  <c r="V52" i="1"/>
  <c r="Z49" i="1"/>
  <c r="AF45" i="1"/>
  <c r="AE55" i="1"/>
  <c r="AE54" i="1"/>
  <c r="U54" i="1"/>
  <c r="W53" i="1"/>
  <c r="W52" i="1"/>
  <c r="Y51" i="1"/>
  <c r="AA50" i="1"/>
  <c r="AA49" i="1"/>
  <c r="AC48" i="1"/>
  <c r="AE47" i="1"/>
  <c r="AE46" i="1"/>
  <c r="U46" i="1"/>
  <c r="W45" i="1"/>
  <c r="W44" i="1"/>
  <c r="Y50" i="1"/>
  <c r="AC47" i="1"/>
  <c r="U45" i="1"/>
  <c r="Y55" i="1"/>
  <c r="AA54" i="1"/>
  <c r="AA53" i="1"/>
  <c r="AC52" i="1"/>
  <c r="AE51" i="1"/>
  <c r="AE50" i="1"/>
  <c r="U50" i="1"/>
  <c r="W49" i="1"/>
  <c r="W48" i="1"/>
  <c r="Y47" i="1"/>
  <c r="AA46" i="1"/>
  <c r="AA45" i="1"/>
  <c r="AC44" i="1"/>
  <c r="X55" i="1"/>
  <c r="Y54" i="1"/>
  <c r="Z53" i="1"/>
  <c r="AB52" i="1"/>
  <c r="AC51" i="1"/>
  <c r="AD50" i="1"/>
  <c r="AF49" i="1"/>
  <c r="U49" i="1"/>
  <c r="V48" i="1"/>
  <c r="X47" i="1"/>
  <c r="Y46" i="1"/>
  <c r="Z45" i="1"/>
  <c r="AB44" i="1"/>
  <c r="AD52" i="1"/>
  <c r="X49" i="1"/>
  <c r="AC45" i="1"/>
  <c r="AC54" i="1"/>
  <c r="AA55" i="1"/>
  <c r="U52" i="1"/>
  <c r="AA48" i="1"/>
  <c r="AE44" i="1"/>
  <c r="AA47" i="1"/>
  <c r="Z55" i="1"/>
  <c r="AF51" i="1"/>
  <c r="Y48" i="1"/>
  <c r="AD44" i="1"/>
  <c r="W51" i="1"/>
  <c r="AB54" i="1"/>
  <c r="U51" i="1"/>
  <c r="Z47" i="1"/>
  <c r="U44" i="1"/>
  <c r="AE53" i="1"/>
  <c r="W50" i="1"/>
  <c r="AC46" i="1"/>
  <c r="AC53" i="1"/>
  <c r="V50" i="1"/>
  <c r="AB46" i="1"/>
  <c r="AE52" i="1"/>
  <c r="Y49" i="1"/>
  <c r="AE45" i="1"/>
  <c r="AK92" i="5"/>
  <c r="AI91" i="5"/>
  <c r="AG90" i="5"/>
  <c r="AK88" i="5"/>
  <c r="AJ92" i="5"/>
  <c r="AH91" i="5"/>
  <c r="AF90" i="5"/>
  <c r="AJ88" i="5"/>
  <c r="AK93" i="5"/>
  <c r="AI92" i="5"/>
  <c r="AG91" i="5"/>
  <c r="AK89" i="5"/>
  <c r="AI88" i="5"/>
  <c r="AJ93" i="5"/>
  <c r="AH92" i="5"/>
  <c r="AF91" i="5"/>
  <c r="AJ89" i="5"/>
  <c r="AH88" i="5"/>
  <c r="AG93" i="5"/>
  <c r="AI90" i="5"/>
  <c r="AF88" i="5"/>
  <c r="AF93" i="5"/>
  <c r="AH90" i="5"/>
  <c r="AG92" i="5"/>
  <c r="AI89" i="5"/>
  <c r="AF92" i="5"/>
  <c r="AH89" i="5"/>
  <c r="AK91" i="5"/>
  <c r="AG89" i="5"/>
  <c r="AJ91" i="5"/>
  <c r="AF89" i="5"/>
  <c r="AI93" i="5"/>
  <c r="AK90" i="5"/>
  <c r="AG88" i="5"/>
  <c r="AJ90" i="5"/>
  <c r="AH93" i="5"/>
  <c r="AG65" i="5"/>
  <c r="AK63" i="5"/>
  <c r="AI62" i="5"/>
  <c r="AG61" i="5"/>
  <c r="AF60" i="5"/>
  <c r="AF65" i="5"/>
  <c r="AJ63" i="5"/>
  <c r="AH62" i="5"/>
  <c r="AF61" i="5"/>
  <c r="AK64" i="5"/>
  <c r="AI63" i="5"/>
  <c r="AG62" i="5"/>
  <c r="AK60" i="5"/>
  <c r="AJ64" i="5"/>
  <c r="AH63" i="5"/>
  <c r="AF62" i="5"/>
  <c r="AJ60" i="5"/>
  <c r="AG64" i="5"/>
  <c r="AI61" i="5"/>
  <c r="AF64" i="5"/>
  <c r="AH61" i="5"/>
  <c r="AK65" i="5"/>
  <c r="AG63" i="5"/>
  <c r="AI60" i="5"/>
  <c r="AJ65" i="5"/>
  <c r="AF63" i="5"/>
  <c r="AH60" i="5"/>
  <c r="AI65" i="5"/>
  <c r="AK62" i="5"/>
  <c r="AG60" i="5"/>
  <c r="AI64" i="5"/>
  <c r="AK61" i="5"/>
  <c r="AH65" i="5"/>
  <c r="AH64" i="5"/>
  <c r="AJ62" i="5"/>
  <c r="AJ61" i="5"/>
  <c r="U268" i="1" a="1"/>
  <c r="AH107" i="5"/>
  <c r="AF106" i="5"/>
  <c r="AJ104" i="5"/>
  <c r="AH103" i="5"/>
  <c r="AG107" i="5"/>
  <c r="AK105" i="5"/>
  <c r="AI104" i="5"/>
  <c r="AG103" i="5"/>
  <c r="AF102" i="5"/>
  <c r="AF107" i="5"/>
  <c r="AJ105" i="5"/>
  <c r="AH104" i="5"/>
  <c r="AF103" i="5"/>
  <c r="AK106" i="5"/>
  <c r="AI105" i="5"/>
  <c r="AG104" i="5"/>
  <c r="AK102" i="5"/>
  <c r="AJ106" i="5"/>
  <c r="AF104" i="5"/>
  <c r="AI106" i="5"/>
  <c r="AK103" i="5"/>
  <c r="AH106" i="5"/>
  <c r="AJ103" i="5"/>
  <c r="AG106" i="5"/>
  <c r="AI103" i="5"/>
  <c r="AH105" i="5"/>
  <c r="AJ102" i="5"/>
  <c r="AK107" i="5"/>
  <c r="AG105" i="5"/>
  <c r="AI102" i="5"/>
  <c r="AJ107" i="5"/>
  <c r="AF105" i="5"/>
  <c r="AH102" i="5"/>
  <c r="AI107" i="5"/>
  <c r="AK104" i="5"/>
  <c r="AG102" i="5"/>
  <c r="AI37" i="5"/>
  <c r="AG36" i="5"/>
  <c r="AK34" i="5"/>
  <c r="AI33" i="5"/>
  <c r="AG32" i="5"/>
  <c r="AH37" i="5"/>
  <c r="AF36" i="5"/>
  <c r="AJ34" i="5"/>
  <c r="AH33" i="5"/>
  <c r="AG37" i="5"/>
  <c r="AK35" i="5"/>
  <c r="AI34" i="5"/>
  <c r="AG33" i="5"/>
  <c r="AF32" i="5"/>
  <c r="AA4" i="5" s="1" a="1"/>
  <c r="AF37" i="5"/>
  <c r="AJ35" i="5"/>
  <c r="AH34" i="5"/>
  <c r="AF33" i="5"/>
  <c r="AH35" i="5"/>
  <c r="AJ32" i="5"/>
  <c r="AK37" i="5"/>
  <c r="AG35" i="5"/>
  <c r="AI32" i="5"/>
  <c r="AJ37" i="5"/>
  <c r="AF35" i="5"/>
  <c r="AH32" i="5"/>
  <c r="AK36" i="5"/>
  <c r="AG34" i="5"/>
  <c r="AI35" i="5"/>
  <c r="AF34" i="5"/>
  <c r="AK33" i="5"/>
  <c r="AI36" i="5"/>
  <c r="AK32" i="5"/>
  <c r="AJ36" i="5"/>
  <c r="AH36" i="5"/>
  <c r="AJ33" i="5"/>
  <c r="AA97" i="1"/>
  <c r="AE96" i="1"/>
  <c r="W96" i="1"/>
  <c r="AA95" i="1"/>
  <c r="AE94" i="1"/>
  <c r="W94" i="1"/>
  <c r="AA93" i="1"/>
  <c r="AE92" i="1"/>
  <c r="W92" i="1"/>
  <c r="AA91" i="1"/>
  <c r="AE90" i="1"/>
  <c r="W90" i="1"/>
  <c r="AA89" i="1"/>
  <c r="AE88" i="1"/>
  <c r="W88" i="1"/>
  <c r="AA87" i="1"/>
  <c r="AE86" i="1"/>
  <c r="W86" i="1"/>
  <c r="Z97" i="1"/>
  <c r="AD96" i="1"/>
  <c r="V96" i="1"/>
  <c r="Z95" i="1"/>
  <c r="AD94" i="1"/>
  <c r="V94" i="1"/>
  <c r="Z93" i="1"/>
  <c r="AD92" i="1"/>
  <c r="V92" i="1"/>
  <c r="Z91" i="1"/>
  <c r="AD90" i="1"/>
  <c r="V90" i="1"/>
  <c r="Z89" i="1"/>
  <c r="AD88" i="1"/>
  <c r="V88" i="1"/>
  <c r="Z87" i="1"/>
  <c r="AD86" i="1"/>
  <c r="V86" i="1"/>
  <c r="Y97" i="1"/>
  <c r="AC96" i="1"/>
  <c r="U96" i="1"/>
  <c r="Y95" i="1"/>
  <c r="AC94" i="1"/>
  <c r="U94" i="1"/>
  <c r="Y93" i="1"/>
  <c r="AC92" i="1"/>
  <c r="U92" i="1"/>
  <c r="Y91" i="1"/>
  <c r="AC90" i="1"/>
  <c r="U90" i="1"/>
  <c r="Y89" i="1"/>
  <c r="AC88" i="1"/>
  <c r="U88" i="1"/>
  <c r="Y87" i="1"/>
  <c r="AC86" i="1"/>
  <c r="AB97" i="1"/>
  <c r="Z96" i="1"/>
  <c r="X95" i="1"/>
  <c r="Y94" i="1"/>
  <c r="W93" i="1"/>
  <c r="X92" i="1"/>
  <c r="V91" i="1"/>
  <c r="AF89" i="1"/>
  <c r="U89" i="1"/>
  <c r="AE87" i="1"/>
  <c r="AF86" i="1"/>
  <c r="AD91" i="1"/>
  <c r="X97" i="1"/>
  <c r="Y96" i="1"/>
  <c r="W95" i="1"/>
  <c r="X94" i="1"/>
  <c r="V93" i="1"/>
  <c r="AF91" i="1"/>
  <c r="U91" i="1"/>
  <c r="AE89" i="1"/>
  <c r="AF88" i="1"/>
  <c r="AD87" i="1"/>
  <c r="AB86" i="1"/>
  <c r="AC89" i="1"/>
  <c r="W97" i="1"/>
  <c r="X96" i="1"/>
  <c r="V95" i="1"/>
  <c r="AF93" i="1"/>
  <c r="U93" i="1"/>
  <c r="AE91" i="1"/>
  <c r="AF90" i="1"/>
  <c r="AD89" i="1"/>
  <c r="AB88" i="1"/>
  <c r="AC87" i="1"/>
  <c r="AA86" i="1"/>
  <c r="V97" i="1"/>
  <c r="AF95" i="1"/>
  <c r="U95" i="1"/>
  <c r="AE93" i="1"/>
  <c r="AF92" i="1"/>
  <c r="AB90" i="1"/>
  <c r="AA88" i="1"/>
  <c r="AB87" i="1"/>
  <c r="Z86" i="1"/>
  <c r="AF97" i="1"/>
  <c r="U97" i="1"/>
  <c r="AE95" i="1"/>
  <c r="AF94" i="1"/>
  <c r="AD93" i="1"/>
  <c r="AB92" i="1"/>
  <c r="AC91" i="1"/>
  <c r="AA90" i="1"/>
  <c r="AB89" i="1"/>
  <c r="Z88" i="1"/>
  <c r="X87" i="1"/>
  <c r="Y86" i="1"/>
  <c r="AD97" i="1"/>
  <c r="AB96" i="1"/>
  <c r="AC95" i="1"/>
  <c r="AA94" i="1"/>
  <c r="AB93" i="1"/>
  <c r="Z92" i="1"/>
  <c r="X91" i="1"/>
  <c r="Y90" i="1"/>
  <c r="W89" i="1"/>
  <c r="X88" i="1"/>
  <c r="V87" i="1"/>
  <c r="U86" i="1"/>
  <c r="AC97" i="1"/>
  <c r="AA96" i="1"/>
  <c r="AB95" i="1"/>
  <c r="Z94" i="1"/>
  <c r="X93" i="1"/>
  <c r="Y92" i="1"/>
  <c r="W91" i="1"/>
  <c r="X90" i="1"/>
  <c r="V89" i="1"/>
  <c r="AF87" i="1"/>
  <c r="U87" i="1"/>
  <c r="AB91" i="1"/>
  <c r="AF96" i="1"/>
  <c r="Z90" i="1"/>
  <c r="Y88" i="1"/>
  <c r="AE97" i="1"/>
  <c r="X89" i="1"/>
  <c r="AD95" i="1"/>
  <c r="W87" i="1"/>
  <c r="AB94" i="1"/>
  <c r="X86" i="1"/>
  <c r="AC93" i="1"/>
  <c r="AA92" i="1"/>
  <c r="AF27" i="1"/>
  <c r="X27" i="1"/>
  <c r="AB26" i="1"/>
  <c r="AF25" i="1"/>
  <c r="X25" i="1"/>
  <c r="AB24" i="1"/>
  <c r="AF23" i="1"/>
  <c r="X23" i="1"/>
  <c r="AB22" i="1"/>
  <c r="AF21" i="1"/>
  <c r="X21" i="1"/>
  <c r="AB20" i="1"/>
  <c r="AF19" i="1"/>
  <c r="X19" i="1"/>
  <c r="AB18" i="1"/>
  <c r="AF17" i="1"/>
  <c r="X17" i="1"/>
  <c r="AB16" i="1"/>
  <c r="U16" i="1"/>
  <c r="W27" i="1"/>
  <c r="Z26" i="1"/>
  <c r="AC25" i="1"/>
  <c r="AF24" i="1"/>
  <c r="W24" i="1"/>
  <c r="Z23" i="1"/>
  <c r="AC22" i="1"/>
  <c r="AE21" i="1"/>
  <c r="V21" i="1"/>
  <c r="Y20" i="1"/>
  <c r="AB19" i="1"/>
  <c r="AE18" i="1"/>
  <c r="V18" i="1"/>
  <c r="Y17" i="1"/>
  <c r="AA16" i="1"/>
  <c r="AE27" i="1"/>
  <c r="V27" i="1"/>
  <c r="Y26" i="1"/>
  <c r="AB25" i="1"/>
  <c r="AE24" i="1"/>
  <c r="V24" i="1"/>
  <c r="Y23" i="1"/>
  <c r="AA22" i="1"/>
  <c r="AD21" i="1"/>
  <c r="U21" i="1"/>
  <c r="X20" i="1"/>
  <c r="AA19" i="1"/>
  <c r="AD18" i="1"/>
  <c r="U18" i="1"/>
  <c r="W17" i="1"/>
  <c r="Z16" i="1"/>
  <c r="AD27" i="1"/>
  <c r="U27" i="1"/>
  <c r="X26" i="1"/>
  <c r="AA25" i="1"/>
  <c r="AD24" i="1"/>
  <c r="U24" i="1"/>
  <c r="W23" i="1"/>
  <c r="Z22" i="1"/>
  <c r="AC21" i="1"/>
  <c r="AF20" i="1"/>
  <c r="W20" i="1"/>
  <c r="Z19" i="1"/>
  <c r="AC18" i="1"/>
  <c r="AE17" i="1"/>
  <c r="V17" i="1"/>
  <c r="Y16" i="1"/>
  <c r="Z27" i="1"/>
  <c r="AC26" i="1"/>
  <c r="AE25" i="1"/>
  <c r="V25" i="1"/>
  <c r="Y24" i="1"/>
  <c r="AB23" i="1"/>
  <c r="AE22" i="1"/>
  <c r="V22" i="1"/>
  <c r="Y21" i="1"/>
  <c r="AA20" i="1"/>
  <c r="AD19" i="1"/>
  <c r="U19" i="1"/>
  <c r="X18" i="1"/>
  <c r="AA17" i="1"/>
  <c r="AD16" i="1"/>
  <c r="Y27" i="1"/>
  <c r="AD25" i="1"/>
  <c r="U25" i="1"/>
  <c r="X24" i="1"/>
  <c r="AA23" i="1"/>
  <c r="AD22" i="1"/>
  <c r="U22" i="1"/>
  <c r="W21" i="1"/>
  <c r="Z20" i="1"/>
  <c r="AF18" i="1"/>
  <c r="W18" i="1"/>
  <c r="Z17" i="1"/>
  <c r="AC16" i="1"/>
  <c r="AA26" i="1"/>
  <c r="AC19" i="1"/>
  <c r="V26" i="1"/>
  <c r="AE23" i="1"/>
  <c r="W22" i="1"/>
  <c r="U20" i="1"/>
  <c r="AD17" i="1"/>
  <c r="V16" i="1"/>
  <c r="AC27" i="1"/>
  <c r="U26" i="1"/>
  <c r="AD23" i="1"/>
  <c r="AB21" i="1"/>
  <c r="AE19" i="1"/>
  <c r="AC17" i="1"/>
  <c r="AA27" i="1"/>
  <c r="Y25" i="1"/>
  <c r="W19" i="1"/>
  <c r="U17" i="1"/>
  <c r="V19" i="1"/>
  <c r="AB27" i="1"/>
  <c r="Z25" i="1"/>
  <c r="AC23" i="1"/>
  <c r="AA21" i="1"/>
  <c r="Y19" i="1"/>
  <c r="AB17" i="1"/>
  <c r="V23" i="1"/>
  <c r="AF26" i="1"/>
  <c r="W25" i="1"/>
  <c r="U23" i="1"/>
  <c r="AE20" i="1"/>
  <c r="AF16" i="1"/>
  <c r="AE26" i="1"/>
  <c r="AC24" i="1"/>
  <c r="AF22" i="1"/>
  <c r="AD20" i="1"/>
  <c r="AA18" i="1"/>
  <c r="AE16" i="1"/>
  <c r="AD26" i="1"/>
  <c r="AA24" i="1"/>
  <c r="Y22" i="1"/>
  <c r="AC20" i="1"/>
  <c r="Z18" i="1"/>
  <c r="X16" i="1"/>
  <c r="W26" i="1"/>
  <c r="Z24" i="1"/>
  <c r="X22" i="1"/>
  <c r="V20" i="1"/>
  <c r="Y18" i="1"/>
  <c r="W16" i="1"/>
  <c r="Z21" i="1"/>
  <c r="U240" i="1" a="1"/>
  <c r="U338" i="1" a="1"/>
  <c r="AE153" i="1"/>
  <c r="W153" i="1"/>
  <c r="AA152" i="1"/>
  <c r="AE151" i="1"/>
  <c r="W151" i="1"/>
  <c r="AA150" i="1"/>
  <c r="AE149" i="1"/>
  <c r="W149" i="1"/>
  <c r="AA148" i="1"/>
  <c r="AE147" i="1"/>
  <c r="W147" i="1"/>
  <c r="AA146" i="1"/>
  <c r="AE145" i="1"/>
  <c r="W145" i="1"/>
  <c r="AA144" i="1"/>
  <c r="AE143" i="1"/>
  <c r="W143" i="1"/>
  <c r="AA142" i="1"/>
  <c r="AD153" i="1"/>
  <c r="V153" i="1"/>
  <c r="Z152" i="1"/>
  <c r="AD151" i="1"/>
  <c r="V151" i="1"/>
  <c r="Z150" i="1"/>
  <c r="AD149" i="1"/>
  <c r="V149" i="1"/>
  <c r="Z148" i="1"/>
  <c r="AD147" i="1"/>
  <c r="V147" i="1"/>
  <c r="Z146" i="1"/>
  <c r="AD145" i="1"/>
  <c r="V145" i="1"/>
  <c r="Z144" i="1"/>
  <c r="AD143" i="1"/>
  <c r="V143" i="1"/>
  <c r="Z142" i="1"/>
  <c r="AC153" i="1"/>
  <c r="U153" i="1"/>
  <c r="Y152" i="1"/>
  <c r="AC151" i="1"/>
  <c r="U151" i="1"/>
  <c r="Y150" i="1"/>
  <c r="AC149" i="1"/>
  <c r="U149" i="1"/>
  <c r="Y148" i="1"/>
  <c r="AC147" i="1"/>
  <c r="U147" i="1"/>
  <c r="Y146" i="1"/>
  <c r="AC145" i="1"/>
  <c r="U145" i="1"/>
  <c r="Y144" i="1"/>
  <c r="AC143" i="1"/>
  <c r="U143" i="1"/>
  <c r="Y142" i="1"/>
  <c r="Y153" i="1"/>
  <c r="AC152" i="1"/>
  <c r="U152" i="1"/>
  <c r="Y151" i="1"/>
  <c r="AC150" i="1"/>
  <c r="U150" i="1"/>
  <c r="Y149" i="1"/>
  <c r="AC148" i="1"/>
  <c r="U148" i="1"/>
  <c r="Y147" i="1"/>
  <c r="AC146" i="1"/>
  <c r="U146" i="1"/>
  <c r="Y145" i="1"/>
  <c r="AC144" i="1"/>
  <c r="U144" i="1"/>
  <c r="Y143" i="1"/>
  <c r="AC142" i="1"/>
  <c r="AF153" i="1"/>
  <c r="AB152" i="1"/>
  <c r="X151" i="1"/>
  <c r="AF149" i="1"/>
  <c r="AB148" i="1"/>
  <c r="X147" i="1"/>
  <c r="AF145" i="1"/>
  <c r="AB144" i="1"/>
  <c r="X143" i="1"/>
  <c r="U142" i="1"/>
  <c r="AB153" i="1"/>
  <c r="X152" i="1"/>
  <c r="AF150" i="1"/>
  <c r="AB149" i="1"/>
  <c r="X148" i="1"/>
  <c r="AF146" i="1"/>
  <c r="AB145" i="1"/>
  <c r="X144" i="1"/>
  <c r="AF142" i="1"/>
  <c r="Z153" i="1"/>
  <c r="AA153" i="1"/>
  <c r="W152" i="1"/>
  <c r="AE150" i="1"/>
  <c r="AA149" i="1"/>
  <c r="W148" i="1"/>
  <c r="AE146" i="1"/>
  <c r="AA145" i="1"/>
  <c r="W144" i="1"/>
  <c r="AE142" i="1"/>
  <c r="V152" i="1"/>
  <c r="AD150" i="1"/>
  <c r="Z149" i="1"/>
  <c r="V148" i="1"/>
  <c r="AD146" i="1"/>
  <c r="Z145" i="1"/>
  <c r="V144" i="1"/>
  <c r="AD142" i="1"/>
  <c r="X153" i="1"/>
  <c r="AF151" i="1"/>
  <c r="AB150" i="1"/>
  <c r="X149" i="1"/>
  <c r="AF147" i="1"/>
  <c r="AB146" i="1"/>
  <c r="X145" i="1"/>
  <c r="AF143" i="1"/>
  <c r="AB142" i="1"/>
  <c r="AF152" i="1"/>
  <c r="AB151" i="1"/>
  <c r="X150" i="1"/>
  <c r="AF148" i="1"/>
  <c r="AB147" i="1"/>
  <c r="X146" i="1"/>
  <c r="AF144" i="1"/>
  <c r="AB143" i="1"/>
  <c r="X142" i="1"/>
  <c r="AE152" i="1"/>
  <c r="AA151" i="1"/>
  <c r="W150" i="1"/>
  <c r="AE148" i="1"/>
  <c r="AA147" i="1"/>
  <c r="W146" i="1"/>
  <c r="AE144" i="1"/>
  <c r="AA143" i="1"/>
  <c r="W142" i="1"/>
  <c r="AD152" i="1"/>
  <c r="Z151" i="1"/>
  <c r="V150" i="1"/>
  <c r="AD148" i="1"/>
  <c r="Z147" i="1"/>
  <c r="V146" i="1"/>
  <c r="AD144" i="1"/>
  <c r="Z143" i="1"/>
  <c r="V142" i="1"/>
  <c r="U366" i="1" a="1"/>
  <c r="U212" i="1" a="1"/>
  <c r="U296" i="1" a="1"/>
  <c r="Y125" i="1"/>
  <c r="AC124" i="1"/>
  <c r="U124" i="1"/>
  <c r="Y123" i="1"/>
  <c r="AC122" i="1"/>
  <c r="U122" i="1"/>
  <c r="Y121" i="1"/>
  <c r="AC120" i="1"/>
  <c r="U120" i="1"/>
  <c r="Y119" i="1"/>
  <c r="AC118" i="1"/>
  <c r="U118" i="1"/>
  <c r="Y117" i="1"/>
  <c r="AC116" i="1"/>
  <c r="U116" i="1"/>
  <c r="Y115" i="1"/>
  <c r="AC114" i="1"/>
  <c r="AF125" i="1"/>
  <c r="X125" i="1"/>
  <c r="AB124" i="1"/>
  <c r="AF123" i="1"/>
  <c r="X123" i="1"/>
  <c r="AB122" i="1"/>
  <c r="AF121" i="1"/>
  <c r="X121" i="1"/>
  <c r="AB120" i="1"/>
  <c r="AF119" i="1"/>
  <c r="X119" i="1"/>
  <c r="AB118" i="1"/>
  <c r="AF117" i="1"/>
  <c r="X117" i="1"/>
  <c r="AB116" i="1"/>
  <c r="AF115" i="1"/>
  <c r="X115" i="1"/>
  <c r="AB114" i="1"/>
  <c r="U114" i="1"/>
  <c r="AE125" i="1"/>
  <c r="W125" i="1"/>
  <c r="AA124" i="1"/>
  <c r="AE123" i="1"/>
  <c r="W123" i="1"/>
  <c r="AA122" i="1"/>
  <c r="AE121" i="1"/>
  <c r="W121" i="1"/>
  <c r="AA120" i="1"/>
  <c r="AE119" i="1"/>
  <c r="W119" i="1"/>
  <c r="AA118" i="1"/>
  <c r="AE117" i="1"/>
  <c r="W117" i="1"/>
  <c r="AA116" i="1"/>
  <c r="AE115" i="1"/>
  <c r="W115" i="1"/>
  <c r="AA114" i="1"/>
  <c r="AA125" i="1"/>
  <c r="AE124" i="1"/>
  <c r="W124" i="1"/>
  <c r="AA123" i="1"/>
  <c r="AE122" i="1"/>
  <c r="W122" i="1"/>
  <c r="AA121" i="1"/>
  <c r="AE120" i="1"/>
  <c r="W120" i="1"/>
  <c r="AA119" i="1"/>
  <c r="AE118" i="1"/>
  <c r="W118" i="1"/>
  <c r="AA117" i="1"/>
  <c r="AE116" i="1"/>
  <c r="W116" i="1"/>
  <c r="AA115" i="1"/>
  <c r="AE114" i="1"/>
  <c r="W114" i="1"/>
  <c r="V125" i="1"/>
  <c r="AD123" i="1"/>
  <c r="Z122" i="1"/>
  <c r="V121" i="1"/>
  <c r="AD119" i="1"/>
  <c r="Z118" i="1"/>
  <c r="V117" i="1"/>
  <c r="AD115" i="1"/>
  <c r="Z114" i="1"/>
  <c r="V118" i="1"/>
  <c r="U125" i="1"/>
  <c r="AC123" i="1"/>
  <c r="Y122" i="1"/>
  <c r="U121" i="1"/>
  <c r="AC119" i="1"/>
  <c r="Y118" i="1"/>
  <c r="U117" i="1"/>
  <c r="AC115" i="1"/>
  <c r="Y114" i="1"/>
  <c r="AF124" i="1"/>
  <c r="AB123" i="1"/>
  <c r="X122" i="1"/>
  <c r="AF120" i="1"/>
  <c r="AB119" i="1"/>
  <c r="X118" i="1"/>
  <c r="AF116" i="1"/>
  <c r="AB115" i="1"/>
  <c r="X114" i="1"/>
  <c r="AD124" i="1"/>
  <c r="Z123" i="1"/>
  <c r="V122" i="1"/>
  <c r="AD120" i="1"/>
  <c r="Z119" i="1"/>
  <c r="AD116" i="1"/>
  <c r="Z115" i="1"/>
  <c r="V114" i="1"/>
  <c r="AD125" i="1"/>
  <c r="Z124" i="1"/>
  <c r="V123" i="1"/>
  <c r="AD121" i="1"/>
  <c r="Z120" i="1"/>
  <c r="V119" i="1"/>
  <c r="AD117" i="1"/>
  <c r="Z116" i="1"/>
  <c r="V115" i="1"/>
  <c r="AC125" i="1"/>
  <c r="Y124" i="1"/>
  <c r="U123" i="1"/>
  <c r="AC121" i="1"/>
  <c r="Y120" i="1"/>
  <c r="U119" i="1"/>
  <c r="AC117" i="1"/>
  <c r="Y116" i="1"/>
  <c r="U115" i="1"/>
  <c r="AB125" i="1"/>
  <c r="X124" i="1"/>
  <c r="AF122" i="1"/>
  <c r="AB121" i="1"/>
  <c r="X120" i="1"/>
  <c r="AF118" i="1"/>
  <c r="AB117" i="1"/>
  <c r="X116" i="1"/>
  <c r="AF114" i="1"/>
  <c r="Z125" i="1"/>
  <c r="V124" i="1"/>
  <c r="AD122" i="1"/>
  <c r="Z121" i="1"/>
  <c r="V120" i="1"/>
  <c r="AD118" i="1"/>
  <c r="Z117" i="1"/>
  <c r="V116" i="1"/>
  <c r="AD114" i="1"/>
  <c r="U310" i="1" a="1"/>
  <c r="AA9" i="5" l="1"/>
  <c r="AE7" i="5"/>
  <c r="AC6" i="5"/>
  <c r="AA5" i="5"/>
  <c r="AF8" i="5"/>
  <c r="AC7" i="5"/>
  <c r="AF5" i="5"/>
  <c r="AC4" i="5"/>
  <c r="AD8" i="5"/>
  <c r="AA7" i="5"/>
  <c r="AD5" i="5"/>
  <c r="AD9" i="5"/>
  <c r="AD7" i="5"/>
  <c r="AC5" i="5"/>
  <c r="AC9" i="5"/>
  <c r="AB7" i="5"/>
  <c r="AB5" i="5"/>
  <c r="AB9" i="5"/>
  <c r="AF6" i="5"/>
  <c r="AF4" i="5"/>
  <c r="AF9" i="5"/>
  <c r="AA8" i="5"/>
  <c r="AA6" i="5"/>
  <c r="AA4" i="5"/>
  <c r="AC8" i="5"/>
  <c r="AD4" i="5"/>
  <c r="AB8" i="5"/>
  <c r="AB4" i="5"/>
  <c r="AF7" i="5"/>
  <c r="AD6" i="5"/>
  <c r="AB6" i="5"/>
  <c r="AE9" i="5"/>
  <c r="AE5" i="5"/>
  <c r="AE8" i="5"/>
  <c r="AE4" i="5"/>
  <c r="AE6" i="5"/>
  <c r="U254" i="1" a="1"/>
  <c r="AB251" i="1"/>
  <c r="AF250" i="1"/>
  <c r="X250" i="1"/>
  <c r="AB249" i="1"/>
  <c r="AF248" i="1"/>
  <c r="X248" i="1"/>
  <c r="AB247" i="1"/>
  <c r="AF246" i="1"/>
  <c r="X246" i="1"/>
  <c r="AB245" i="1"/>
  <c r="AF244" i="1"/>
  <c r="X244" i="1"/>
  <c r="AB243" i="1"/>
  <c r="AF242" i="1"/>
  <c r="X242" i="1"/>
  <c r="AB241" i="1"/>
  <c r="AF240" i="1"/>
  <c r="X240" i="1"/>
  <c r="AA251" i="1"/>
  <c r="AE250" i="1"/>
  <c r="W250" i="1"/>
  <c r="AA249" i="1"/>
  <c r="AE248" i="1"/>
  <c r="W248" i="1"/>
  <c r="AA247" i="1"/>
  <c r="AE246" i="1"/>
  <c r="W246" i="1"/>
  <c r="AA245" i="1"/>
  <c r="AE244" i="1"/>
  <c r="W244" i="1"/>
  <c r="AA243" i="1"/>
  <c r="AE242" i="1"/>
  <c r="W242" i="1"/>
  <c r="AA241" i="1"/>
  <c r="AE240" i="1"/>
  <c r="W240" i="1"/>
  <c r="AD251" i="1"/>
  <c r="V251" i="1"/>
  <c r="Z250" i="1"/>
  <c r="AD249" i="1"/>
  <c r="V249" i="1"/>
  <c r="Z248" i="1"/>
  <c r="AD247" i="1"/>
  <c r="V247" i="1"/>
  <c r="Z246" i="1"/>
  <c r="AD245" i="1"/>
  <c r="V245" i="1"/>
  <c r="Z244" i="1"/>
  <c r="AD243" i="1"/>
  <c r="V243" i="1"/>
  <c r="Z242" i="1"/>
  <c r="AD241" i="1"/>
  <c r="V241" i="1"/>
  <c r="Z240" i="1"/>
  <c r="AE251" i="1"/>
  <c r="AC250" i="1"/>
  <c r="AC249" i="1"/>
  <c r="AB248" i="1"/>
  <c r="Z247" i="1"/>
  <c r="AA246" i="1"/>
  <c r="Y245" i="1"/>
  <c r="Y244" i="1"/>
  <c r="X243" i="1"/>
  <c r="V242" i="1"/>
  <c r="W241" i="1"/>
  <c r="AC251" i="1"/>
  <c r="AB250" i="1"/>
  <c r="Z249" i="1"/>
  <c r="AA248" i="1"/>
  <c r="Y247" i="1"/>
  <c r="Y246" i="1"/>
  <c r="X245" i="1"/>
  <c r="V244" i="1"/>
  <c r="W243" i="1"/>
  <c r="U242" i="1"/>
  <c r="U241" i="1"/>
  <c r="U240" i="1"/>
  <c r="Z251" i="1"/>
  <c r="AA250" i="1"/>
  <c r="Y249" i="1"/>
  <c r="Y248" i="1"/>
  <c r="X247" i="1"/>
  <c r="V246" i="1"/>
  <c r="W245" i="1"/>
  <c r="U244" i="1"/>
  <c r="U243" i="1"/>
  <c r="AF241" i="1"/>
  <c r="AD240" i="1"/>
  <c r="U251" i="1"/>
  <c r="AF249" i="1"/>
  <c r="AD248" i="1"/>
  <c r="AE247" i="1"/>
  <c r="AC246" i="1"/>
  <c r="AC245" i="1"/>
  <c r="AB244" i="1"/>
  <c r="Z243" i="1"/>
  <c r="AA242" i="1"/>
  <c r="Y241" i="1"/>
  <c r="Y240" i="1"/>
  <c r="AD250" i="1"/>
  <c r="AC248" i="1"/>
  <c r="AB246" i="1"/>
  <c r="AA244" i="1"/>
  <c r="Y242" i="1"/>
  <c r="V240" i="1"/>
  <c r="Y250" i="1"/>
  <c r="V248" i="1"/>
  <c r="U246" i="1"/>
  <c r="AF243" i="1"/>
  <c r="AE241" i="1"/>
  <c r="V250" i="1"/>
  <c r="U248" i="1"/>
  <c r="AF245" i="1"/>
  <c r="AE243" i="1"/>
  <c r="AC241" i="1"/>
  <c r="AF251" i="1"/>
  <c r="AE249" i="1"/>
  <c r="AC247" i="1"/>
  <c r="Z245" i="1"/>
  <c r="Y243" i="1"/>
  <c r="X241" i="1"/>
  <c r="Y251" i="1"/>
  <c r="X249" i="1"/>
  <c r="W247" i="1"/>
  <c r="U245" i="1"/>
  <c r="AD242" i="1"/>
  <c r="AC240" i="1"/>
  <c r="X251" i="1"/>
  <c r="W249" i="1"/>
  <c r="U247" i="1"/>
  <c r="AD244" i="1"/>
  <c r="AC242" i="1"/>
  <c r="AB240" i="1"/>
  <c r="W251" i="1"/>
  <c r="U249" i="1"/>
  <c r="AD246" i="1"/>
  <c r="AC244" i="1"/>
  <c r="AB242" i="1"/>
  <c r="AA240" i="1"/>
  <c r="U250" i="1"/>
  <c r="AF247" i="1"/>
  <c r="AE245" i="1"/>
  <c r="AC243" i="1"/>
  <c r="Z241" i="1"/>
  <c r="U282" i="1" a="1"/>
  <c r="AC279" i="1"/>
  <c r="U279" i="1"/>
  <c r="Y278" i="1"/>
  <c r="AC277" i="1"/>
  <c r="U277" i="1"/>
  <c r="Y276" i="1"/>
  <c r="AC275" i="1"/>
  <c r="U275" i="1"/>
  <c r="Y274" i="1"/>
  <c r="AC273" i="1"/>
  <c r="U273" i="1"/>
  <c r="Y272" i="1"/>
  <c r="AC271" i="1"/>
  <c r="U271" i="1"/>
  <c r="Y270" i="1"/>
  <c r="AC269" i="1"/>
  <c r="U269" i="1"/>
  <c r="Y268" i="1"/>
  <c r="AB279" i="1"/>
  <c r="AE278" i="1"/>
  <c r="V278" i="1"/>
  <c r="Y277" i="1"/>
  <c r="AB276" i="1"/>
  <c r="AE275" i="1"/>
  <c r="V275" i="1"/>
  <c r="X274" i="1"/>
  <c r="AA273" i="1"/>
  <c r="AD272" i="1"/>
  <c r="U272" i="1"/>
  <c r="X271" i="1"/>
  <c r="AA270" i="1"/>
  <c r="AD269" i="1"/>
  <c r="AF268" i="1"/>
  <c r="W268" i="1"/>
  <c r="AA279" i="1"/>
  <c r="AD278" i="1"/>
  <c r="U278" i="1"/>
  <c r="X277" i="1"/>
  <c r="AA276" i="1"/>
  <c r="AD275" i="1"/>
  <c r="AF274" i="1"/>
  <c r="W274" i="1"/>
  <c r="Z273" i="1"/>
  <c r="AC272" i="1"/>
  <c r="AF271" i="1"/>
  <c r="W271" i="1"/>
  <c r="Z270" i="1"/>
  <c r="AB269" i="1"/>
  <c r="AE268" i="1"/>
  <c r="V268" i="1"/>
  <c r="Z279" i="1"/>
  <c r="AC278" i="1"/>
  <c r="AF277" i="1"/>
  <c r="W277" i="1"/>
  <c r="Z276" i="1"/>
  <c r="AB275" i="1"/>
  <c r="AE274" i="1"/>
  <c r="V274" i="1"/>
  <c r="Y273" i="1"/>
  <c r="AB272" i="1"/>
  <c r="AE271" i="1"/>
  <c r="V271" i="1"/>
  <c r="X270" i="1"/>
  <c r="AA269" i="1"/>
  <c r="AD268" i="1"/>
  <c r="AE279" i="1"/>
  <c r="V279" i="1"/>
  <c r="X278" i="1"/>
  <c r="AA277" i="1"/>
  <c r="AD276" i="1"/>
  <c r="U276" i="1"/>
  <c r="X275" i="1"/>
  <c r="AA274" i="1"/>
  <c r="AD273" i="1"/>
  <c r="AF272" i="1"/>
  <c r="W272" i="1"/>
  <c r="Z271" i="1"/>
  <c r="AC270" i="1"/>
  <c r="AF269" i="1"/>
  <c r="W269" i="1"/>
  <c r="Z268" i="1"/>
  <c r="AB278" i="1"/>
  <c r="V277" i="1"/>
  <c r="AA275" i="1"/>
  <c r="U274" i="1"/>
  <c r="AA272" i="1"/>
  <c r="AF270" i="1"/>
  <c r="Z269" i="1"/>
  <c r="U268" i="1"/>
  <c r="AA278" i="1"/>
  <c r="AF276" i="1"/>
  <c r="Z275" i="1"/>
  <c r="AF273" i="1"/>
  <c r="Z272" i="1"/>
  <c r="AE270" i="1"/>
  <c r="Y269" i="1"/>
  <c r="AF279" i="1"/>
  <c r="Z278" i="1"/>
  <c r="AE276" i="1"/>
  <c r="Y275" i="1"/>
  <c r="AE273" i="1"/>
  <c r="X272" i="1"/>
  <c r="AD270" i="1"/>
  <c r="X269" i="1"/>
  <c r="Y279" i="1"/>
  <c r="AE277" i="1"/>
  <c r="X276" i="1"/>
  <c r="AD274" i="1"/>
  <c r="X273" i="1"/>
  <c r="AD271" i="1"/>
  <c r="W270" i="1"/>
  <c r="AC268" i="1"/>
  <c r="X279" i="1"/>
  <c r="AD277" i="1"/>
  <c r="W276" i="1"/>
  <c r="AC274" i="1"/>
  <c r="W273" i="1"/>
  <c r="AB271" i="1"/>
  <c r="V270" i="1"/>
  <c r="AB268" i="1"/>
  <c r="W279" i="1"/>
  <c r="AB277" i="1"/>
  <c r="V276" i="1"/>
  <c r="AB274" i="1"/>
  <c r="V273" i="1"/>
  <c r="AA271" i="1"/>
  <c r="U270" i="1"/>
  <c r="AA268" i="1"/>
  <c r="AF278" i="1"/>
  <c r="Z277" i="1"/>
  <c r="AF275" i="1"/>
  <c r="Z274" i="1"/>
  <c r="AE272" i="1"/>
  <c r="Y271" i="1"/>
  <c r="AE269" i="1"/>
  <c r="X268" i="1"/>
  <c r="AC276" i="1"/>
  <c r="W275" i="1"/>
  <c r="AB273" i="1"/>
  <c r="AB270" i="1"/>
  <c r="V269" i="1"/>
  <c r="AD279" i="1"/>
  <c r="W278" i="1"/>
  <c r="V272" i="1"/>
  <c r="AB209" i="1"/>
  <c r="AF208" i="1"/>
  <c r="X208" i="1"/>
  <c r="AB207" i="1"/>
  <c r="AA209" i="1"/>
  <c r="AE208" i="1"/>
  <c r="W208" i="1"/>
  <c r="AA207" i="1"/>
  <c r="AE206" i="1"/>
  <c r="W206" i="1"/>
  <c r="AA205" i="1"/>
  <c r="AE204" i="1"/>
  <c r="W204" i="1"/>
  <c r="AA203" i="1"/>
  <c r="AE202" i="1"/>
  <c r="W202" i="1"/>
  <c r="AA201" i="1"/>
  <c r="AE200" i="1"/>
  <c r="W200" i="1"/>
  <c r="AA199" i="1"/>
  <c r="AE198" i="1"/>
  <c r="W198" i="1"/>
  <c r="AD209" i="1"/>
  <c r="V209" i="1"/>
  <c r="Z208" i="1"/>
  <c r="AD207" i="1"/>
  <c r="V207" i="1"/>
  <c r="Z206" i="1"/>
  <c r="AD205" i="1"/>
  <c r="V205" i="1"/>
  <c r="Z204" i="1"/>
  <c r="AD203" i="1"/>
  <c r="V203" i="1"/>
  <c r="Z202" i="1"/>
  <c r="AD201" i="1"/>
  <c r="V201" i="1"/>
  <c r="Z200" i="1"/>
  <c r="AD199" i="1"/>
  <c r="V199" i="1"/>
  <c r="Z198" i="1"/>
  <c r="W209" i="1"/>
  <c r="U208" i="1"/>
  <c r="U207" i="1"/>
  <c r="V206" i="1"/>
  <c r="X205" i="1"/>
  <c r="Y204" i="1"/>
  <c r="Z203" i="1"/>
  <c r="AB202" i="1"/>
  <c r="AC201" i="1"/>
  <c r="AD200" i="1"/>
  <c r="AF199" i="1"/>
  <c r="U199" i="1"/>
  <c r="V198" i="1"/>
  <c r="U209" i="1"/>
  <c r="AF207" i="1"/>
  <c r="AF206" i="1"/>
  <c r="U206" i="1"/>
  <c r="W205" i="1"/>
  <c r="X204" i="1"/>
  <c r="Y203" i="1"/>
  <c r="AA202" i="1"/>
  <c r="AB201" i="1"/>
  <c r="AC200" i="1"/>
  <c r="AE199" i="1"/>
  <c r="AF198" i="1"/>
  <c r="AF209" i="1"/>
  <c r="AD208" i="1"/>
  <c r="AE207" i="1"/>
  <c r="AD206" i="1"/>
  <c r="AF205" i="1"/>
  <c r="U205" i="1"/>
  <c r="V204" i="1"/>
  <c r="X203" i="1"/>
  <c r="Y202" i="1"/>
  <c r="Z201" i="1"/>
  <c r="AB200" i="1"/>
  <c r="AC199" i="1"/>
  <c r="AD198" i="1"/>
  <c r="U198" i="1"/>
  <c r="AC209" i="1"/>
  <c r="AB208" i="1"/>
  <c r="Z207" i="1"/>
  <c r="AB206" i="1"/>
  <c r="AC205" i="1"/>
  <c r="AD204" i="1"/>
  <c r="AF203" i="1"/>
  <c r="U203" i="1"/>
  <c r="V202" i="1"/>
  <c r="X201" i="1"/>
  <c r="Y200" i="1"/>
  <c r="Z199" i="1"/>
  <c r="AB198" i="1"/>
  <c r="Z209" i="1"/>
  <c r="AA208" i="1"/>
  <c r="Y207" i="1"/>
  <c r="AA206" i="1"/>
  <c r="AB205" i="1"/>
  <c r="AC204" i="1"/>
  <c r="AE203" i="1"/>
  <c r="AF202" i="1"/>
  <c r="U202" i="1"/>
  <c r="W201" i="1"/>
  <c r="X200" i="1"/>
  <c r="Y199" i="1"/>
  <c r="AA198" i="1"/>
  <c r="Y209" i="1"/>
  <c r="Y208" i="1"/>
  <c r="X207" i="1"/>
  <c r="Y206" i="1"/>
  <c r="Z205" i="1"/>
  <c r="AB204" i="1"/>
  <c r="AC203" i="1"/>
  <c r="AD202" i="1"/>
  <c r="AF201" i="1"/>
  <c r="U201" i="1"/>
  <c r="V200" i="1"/>
  <c r="X199" i="1"/>
  <c r="Y198" i="1"/>
  <c r="X209" i="1"/>
  <c r="V208" i="1"/>
  <c r="W207" i="1"/>
  <c r="X206" i="1"/>
  <c r="Y205" i="1"/>
  <c r="AA204" i="1"/>
  <c r="AB203" i="1"/>
  <c r="AC202" i="1"/>
  <c r="AE201" i="1"/>
  <c r="AF200" i="1"/>
  <c r="U200" i="1"/>
  <c r="W199" i="1"/>
  <c r="X198" i="1"/>
  <c r="AC207" i="1"/>
  <c r="AA200" i="1"/>
  <c r="AC206" i="1"/>
  <c r="AB199" i="1"/>
  <c r="AE205" i="1"/>
  <c r="AC198" i="1"/>
  <c r="AF204" i="1"/>
  <c r="U204" i="1"/>
  <c r="W203" i="1"/>
  <c r="AE209" i="1"/>
  <c r="X202" i="1"/>
  <c r="AC208" i="1"/>
  <c r="Y201" i="1"/>
  <c r="U324" i="1" a="1"/>
  <c r="AE307" i="1"/>
  <c r="W307" i="1"/>
  <c r="AA306" i="1"/>
  <c r="AE305" i="1"/>
  <c r="W305" i="1"/>
  <c r="AA304" i="1"/>
  <c r="AE303" i="1"/>
  <c r="W303" i="1"/>
  <c r="AA302" i="1"/>
  <c r="AE301" i="1"/>
  <c r="W301" i="1"/>
  <c r="AA300" i="1"/>
  <c r="AE299" i="1"/>
  <c r="W299" i="1"/>
  <c r="AA298" i="1"/>
  <c r="AD307" i="1"/>
  <c r="U307" i="1"/>
  <c r="X306" i="1"/>
  <c r="AA305" i="1"/>
  <c r="AD304" i="1"/>
  <c r="U304" i="1"/>
  <c r="X303" i="1"/>
  <c r="Z302" i="1"/>
  <c r="AC301" i="1"/>
  <c r="AF300" i="1"/>
  <c r="W300" i="1"/>
  <c r="Z299" i="1"/>
  <c r="AC298" i="1"/>
  <c r="AF297" i="1"/>
  <c r="X297" i="1"/>
  <c r="AB296" i="1"/>
  <c r="U296" i="1"/>
  <c r="Z307" i="1"/>
  <c r="AB306" i="1"/>
  <c r="AC305" i="1"/>
  <c r="AE304" i="1"/>
  <c r="AF303" i="1"/>
  <c r="U303" i="1"/>
  <c r="W302" i="1"/>
  <c r="Y301" i="1"/>
  <c r="Z300" i="1"/>
  <c r="AB299" i="1"/>
  <c r="AD298" i="1"/>
  <c r="AE297" i="1"/>
  <c r="V297" i="1"/>
  <c r="Y296" i="1"/>
  <c r="Y307" i="1"/>
  <c r="Z306" i="1"/>
  <c r="AB305" i="1"/>
  <c r="AC304" i="1"/>
  <c r="AD303" i="1"/>
  <c r="AF302" i="1"/>
  <c r="V302" i="1"/>
  <c r="X301" i="1"/>
  <c r="Y300" i="1"/>
  <c r="AA299" i="1"/>
  <c r="AB298" i="1"/>
  <c r="AD297" i="1"/>
  <c r="U297" i="1"/>
  <c r="X296" i="1"/>
  <c r="AB307" i="1"/>
  <c r="AD306" i="1"/>
  <c r="AF305" i="1"/>
  <c r="U305" i="1"/>
  <c r="W304" i="1"/>
  <c r="Y303" i="1"/>
  <c r="Y302" i="1"/>
  <c r="AA301" i="1"/>
  <c r="AC300" i="1"/>
  <c r="AD299" i="1"/>
  <c r="AF298" i="1"/>
  <c r="V298" i="1"/>
  <c r="Y297" i="1"/>
  <c r="AA296" i="1"/>
  <c r="AC306" i="1"/>
  <c r="X305" i="1"/>
  <c r="AC303" i="1"/>
  <c r="AB302" i="1"/>
  <c r="U301" i="1"/>
  <c r="AC299" i="1"/>
  <c r="X298" i="1"/>
  <c r="AF296" i="1"/>
  <c r="AF307" i="1"/>
  <c r="Y306" i="1"/>
  <c r="V305" i="1"/>
  <c r="AB303" i="1"/>
  <c r="X302" i="1"/>
  <c r="AE300" i="1"/>
  <c r="Y299" i="1"/>
  <c r="W298" i="1"/>
  <c r="AE296" i="1"/>
  <c r="AC307" i="1"/>
  <c r="W306" i="1"/>
  <c r="AF304" i="1"/>
  <c r="AA303" i="1"/>
  <c r="U302" i="1"/>
  <c r="AD300" i="1"/>
  <c r="X299" i="1"/>
  <c r="U298" i="1"/>
  <c r="AD296" i="1"/>
  <c r="X307" i="1"/>
  <c r="U306" i="1"/>
  <c r="Z304" i="1"/>
  <c r="V303" i="1"/>
  <c r="AD301" i="1"/>
  <c r="X300" i="1"/>
  <c r="U299" i="1"/>
  <c r="AB297" i="1"/>
  <c r="Z296" i="1"/>
  <c r="V307" i="1"/>
  <c r="AD305" i="1"/>
  <c r="Y304" i="1"/>
  <c r="AE302" i="1"/>
  <c r="AB301" i="1"/>
  <c r="V300" i="1"/>
  <c r="AE298" i="1"/>
  <c r="AA297" i="1"/>
  <c r="W296" i="1"/>
  <c r="AF306" i="1"/>
  <c r="Z305" i="1"/>
  <c r="X304" i="1"/>
  <c r="AD302" i="1"/>
  <c r="Z301" i="1"/>
  <c r="U300" i="1"/>
  <c r="Z298" i="1"/>
  <c r="Z297" i="1"/>
  <c r="V296" i="1"/>
  <c r="AA307" i="1"/>
  <c r="AF301" i="1"/>
  <c r="AC296" i="1"/>
  <c r="AE306" i="1"/>
  <c r="V301" i="1"/>
  <c r="V306" i="1"/>
  <c r="AB300" i="1"/>
  <c r="AB304" i="1"/>
  <c r="V299" i="1"/>
  <c r="V304" i="1"/>
  <c r="Y298" i="1"/>
  <c r="Z303" i="1"/>
  <c r="AC297" i="1"/>
  <c r="AC302" i="1"/>
  <c r="W297" i="1"/>
  <c r="Y305" i="1"/>
  <c r="AF299" i="1"/>
  <c r="AC321" i="1"/>
  <c r="U321" i="1"/>
  <c r="Y320" i="1"/>
  <c r="AC319" i="1"/>
  <c r="U319" i="1"/>
  <c r="Y318" i="1"/>
  <c r="AC317" i="1"/>
  <c r="U317" i="1"/>
  <c r="Y316" i="1"/>
  <c r="AC315" i="1"/>
  <c r="U315" i="1"/>
  <c r="Y314" i="1"/>
  <c r="AC313" i="1"/>
  <c r="U313" i="1"/>
  <c r="Y312" i="1"/>
  <c r="AC311" i="1"/>
  <c r="U311" i="1"/>
  <c r="Y310" i="1"/>
  <c r="X321" i="1"/>
  <c r="AA320" i="1"/>
  <c r="AD319" i="1"/>
  <c r="AF318" i="1"/>
  <c r="W318" i="1"/>
  <c r="Z317" i="1"/>
  <c r="AC316" i="1"/>
  <c r="AF315" i="1"/>
  <c r="W315" i="1"/>
  <c r="Z314" i="1"/>
  <c r="AB313" i="1"/>
  <c r="AE312" i="1"/>
  <c r="V312" i="1"/>
  <c r="Y311" i="1"/>
  <c r="AB310" i="1"/>
  <c r="AA321" i="1"/>
  <c r="AD320" i="1"/>
  <c r="U320" i="1"/>
  <c r="X319" i="1"/>
  <c r="AA318" i="1"/>
  <c r="AD317" i="1"/>
  <c r="AF316" i="1"/>
  <c r="W316" i="1"/>
  <c r="Z315" i="1"/>
  <c r="AC314" i="1"/>
  <c r="AF313" i="1"/>
  <c r="W313" i="1"/>
  <c r="Z312" i="1"/>
  <c r="AB311" i="1"/>
  <c r="AE310" i="1"/>
  <c r="V310" i="1"/>
  <c r="AB321" i="1"/>
  <c r="AB320" i="1"/>
  <c r="AA319" i="1"/>
  <c r="AB318" i="1"/>
  <c r="AA317" i="1"/>
  <c r="AA316" i="1"/>
  <c r="AA315" i="1"/>
  <c r="AA314" i="1"/>
  <c r="Z313" i="1"/>
  <c r="AA312" i="1"/>
  <c r="Z311" i="1"/>
  <c r="Z310" i="1"/>
  <c r="Z321" i="1"/>
  <c r="Z320" i="1"/>
  <c r="Z319" i="1"/>
  <c r="Z318" i="1"/>
  <c r="Y317" i="1"/>
  <c r="Z316" i="1"/>
  <c r="Y315" i="1"/>
  <c r="X314" i="1"/>
  <c r="Y313" i="1"/>
  <c r="X312" i="1"/>
  <c r="X311" i="1"/>
  <c r="X310" i="1"/>
  <c r="Y321" i="1"/>
  <c r="X320" i="1"/>
  <c r="Y319" i="1"/>
  <c r="X318" i="1"/>
  <c r="X317" i="1"/>
  <c r="X316" i="1"/>
  <c r="X315" i="1"/>
  <c r="W314" i="1"/>
  <c r="X313" i="1"/>
  <c r="W312" i="1"/>
  <c r="W311" i="1"/>
  <c r="W310" i="1"/>
  <c r="AE321" i="1"/>
  <c r="AE320" i="1"/>
  <c r="AE319" i="1"/>
  <c r="AD318" i="1"/>
  <c r="AE317" i="1"/>
  <c r="AD316" i="1"/>
  <c r="AD315" i="1"/>
  <c r="AD314" i="1"/>
  <c r="AD313" i="1"/>
  <c r="AC312" i="1"/>
  <c r="AD311" i="1"/>
  <c r="AC310" i="1"/>
  <c r="V320" i="1"/>
  <c r="U318" i="1"/>
  <c r="U316" i="1"/>
  <c r="U314" i="1"/>
  <c r="AF311" i="1"/>
  <c r="U310" i="1"/>
  <c r="AF321" i="1"/>
  <c r="AF319" i="1"/>
  <c r="AF317" i="1"/>
  <c r="AE315" i="1"/>
  <c r="AE313" i="1"/>
  <c r="AE311" i="1"/>
  <c r="AD321" i="1"/>
  <c r="AB319" i="1"/>
  <c r="AB317" i="1"/>
  <c r="AB315" i="1"/>
  <c r="AA313" i="1"/>
  <c r="AA311" i="1"/>
  <c r="V321" i="1"/>
  <c r="V319" i="1"/>
  <c r="V317" i="1"/>
  <c r="AF314" i="1"/>
  <c r="AF312" i="1"/>
  <c r="AF310" i="1"/>
  <c r="AF320" i="1"/>
  <c r="AE318" i="1"/>
  <c r="AE316" i="1"/>
  <c r="AE314" i="1"/>
  <c r="AD312" i="1"/>
  <c r="AD310" i="1"/>
  <c r="AC320" i="1"/>
  <c r="AC318" i="1"/>
  <c r="AB316" i="1"/>
  <c r="AB314" i="1"/>
  <c r="AB312" i="1"/>
  <c r="AA310" i="1"/>
  <c r="W320" i="1"/>
  <c r="V318" i="1"/>
  <c r="V316" i="1"/>
  <c r="V314" i="1"/>
  <c r="U312" i="1"/>
  <c r="W321" i="1"/>
  <c r="W317" i="1"/>
  <c r="V315" i="1"/>
  <c r="V313" i="1"/>
  <c r="V311" i="1"/>
  <c r="W319" i="1"/>
  <c r="AF223" i="1"/>
  <c r="X223" i="1"/>
  <c r="AB222" i="1"/>
  <c r="AF221" i="1"/>
  <c r="X221" i="1"/>
  <c r="AB220" i="1"/>
  <c r="AF219" i="1"/>
  <c r="X219" i="1"/>
  <c r="AB218" i="1"/>
  <c r="AF217" i="1"/>
  <c r="X217" i="1"/>
  <c r="AB216" i="1"/>
  <c r="AF215" i="1"/>
  <c r="X215" i="1"/>
  <c r="AB214" i="1"/>
  <c r="AF213" i="1"/>
  <c r="X213" i="1"/>
  <c r="AB212" i="1"/>
  <c r="U212" i="1"/>
  <c r="Z223" i="1"/>
  <c r="AC222" i="1"/>
  <c r="AE221" i="1"/>
  <c r="V221" i="1"/>
  <c r="Y220" i="1"/>
  <c r="AB219" i="1"/>
  <c r="AE218" i="1"/>
  <c r="V218" i="1"/>
  <c r="Y217" i="1"/>
  <c r="AA216" i="1"/>
  <c r="AD215" i="1"/>
  <c r="U215" i="1"/>
  <c r="X214" i="1"/>
  <c r="AA213" i="1"/>
  <c r="AD212" i="1"/>
  <c r="Y223" i="1"/>
  <c r="AA222" i="1"/>
  <c r="AD221" i="1"/>
  <c r="U221" i="1"/>
  <c r="X220" i="1"/>
  <c r="AA219" i="1"/>
  <c r="AD218" i="1"/>
  <c r="U218" i="1"/>
  <c r="W217" i="1"/>
  <c r="Z216" i="1"/>
  <c r="AC215" i="1"/>
  <c r="AF214" i="1"/>
  <c r="W214" i="1"/>
  <c r="Z213" i="1"/>
  <c r="AC212" i="1"/>
  <c r="W223" i="1"/>
  <c r="Z222" i="1"/>
  <c r="AC221" i="1"/>
  <c r="AF220" i="1"/>
  <c r="W220" i="1"/>
  <c r="Z219" i="1"/>
  <c r="AC218" i="1"/>
  <c r="AE217" i="1"/>
  <c r="V217" i="1"/>
  <c r="Y216" i="1"/>
  <c r="AB215" i="1"/>
  <c r="AE214" i="1"/>
  <c r="V214" i="1"/>
  <c r="Y213" i="1"/>
  <c r="AA212" i="1"/>
  <c r="AB223" i="1"/>
  <c r="AE222" i="1"/>
  <c r="V222" i="1"/>
  <c r="Y221" i="1"/>
  <c r="AA220" i="1"/>
  <c r="AD219" i="1"/>
  <c r="U219" i="1"/>
  <c r="X218" i="1"/>
  <c r="AA217" i="1"/>
  <c r="AD216" i="1"/>
  <c r="U216" i="1"/>
  <c r="W215" i="1"/>
  <c r="Z214" i="1"/>
  <c r="AC213" i="1"/>
  <c r="AF212" i="1"/>
  <c r="W212" i="1"/>
  <c r="V223" i="1"/>
  <c r="AB221" i="1"/>
  <c r="V220" i="1"/>
  <c r="AA218" i="1"/>
  <c r="U217" i="1"/>
  <c r="AA215" i="1"/>
  <c r="U214" i="1"/>
  <c r="Z212" i="1"/>
  <c r="U223" i="1"/>
  <c r="AA221" i="1"/>
  <c r="U220" i="1"/>
  <c r="Z218" i="1"/>
  <c r="AF216" i="1"/>
  <c r="Z215" i="1"/>
  <c r="AE213" i="1"/>
  <c r="Y212" i="1"/>
  <c r="AF222" i="1"/>
  <c r="Z221" i="1"/>
  <c r="AE219" i="1"/>
  <c r="Y218" i="1"/>
  <c r="AE216" i="1"/>
  <c r="Y215" i="1"/>
  <c r="AD213" i="1"/>
  <c r="X212" i="1"/>
  <c r="AE223" i="1"/>
  <c r="Y222" i="1"/>
  <c r="AE220" i="1"/>
  <c r="Y219" i="1"/>
  <c r="AD217" i="1"/>
  <c r="X216" i="1"/>
  <c r="AD214" i="1"/>
  <c r="W213" i="1"/>
  <c r="AD223" i="1"/>
  <c r="X222" i="1"/>
  <c r="AD220" i="1"/>
  <c r="W219" i="1"/>
  <c r="AC217" i="1"/>
  <c r="W216" i="1"/>
  <c r="AC214" i="1"/>
  <c r="V213" i="1"/>
  <c r="AC223" i="1"/>
  <c r="W222" i="1"/>
  <c r="AC220" i="1"/>
  <c r="V219" i="1"/>
  <c r="AB217" i="1"/>
  <c r="V216" i="1"/>
  <c r="AA214" i="1"/>
  <c r="U213" i="1"/>
  <c r="AA223" i="1"/>
  <c r="U222" i="1"/>
  <c r="Z220" i="1"/>
  <c r="AF218" i="1"/>
  <c r="Z217" i="1"/>
  <c r="AE215" i="1"/>
  <c r="Y214" i="1"/>
  <c r="AE212" i="1"/>
  <c r="AD222" i="1"/>
  <c r="W221" i="1"/>
  <c r="AC219" i="1"/>
  <c r="W218" i="1"/>
  <c r="AC216" i="1"/>
  <c r="V215" i="1"/>
  <c r="AB213" i="1"/>
  <c r="V212" i="1"/>
  <c r="Y349" i="1"/>
  <c r="AC348" i="1"/>
  <c r="U348" i="1"/>
  <c r="Y347" i="1"/>
  <c r="AE349" i="1"/>
  <c r="V349" i="1"/>
  <c r="Y348" i="1"/>
  <c r="AB347" i="1"/>
  <c r="AE346" i="1"/>
  <c r="W346" i="1"/>
  <c r="AA345" i="1"/>
  <c r="AE344" i="1"/>
  <c r="W344" i="1"/>
  <c r="AA343" i="1"/>
  <c r="AE342" i="1"/>
  <c r="W342" i="1"/>
  <c r="AA341" i="1"/>
  <c r="AE340" i="1"/>
  <c r="AC349" i="1"/>
  <c r="AF348" i="1"/>
  <c r="W348" i="1"/>
  <c r="Z347" i="1"/>
  <c r="AC346" i="1"/>
  <c r="U346" i="1"/>
  <c r="Y345" i="1"/>
  <c r="AC344" i="1"/>
  <c r="U344" i="1"/>
  <c r="Y343" i="1"/>
  <c r="AC342" i="1"/>
  <c r="U342" i="1"/>
  <c r="Y341" i="1"/>
  <c r="AC340" i="1"/>
  <c r="U340" i="1"/>
  <c r="Y339" i="1"/>
  <c r="AC338" i="1"/>
  <c r="AF349" i="1"/>
  <c r="AE348" i="1"/>
  <c r="AE347" i="1"/>
  <c r="AF346" i="1"/>
  <c r="AF345" i="1"/>
  <c r="V345" i="1"/>
  <c r="X344" i="1"/>
  <c r="X343" i="1"/>
  <c r="Z342" i="1"/>
  <c r="AB341" i="1"/>
  <c r="AB340" i="1"/>
  <c r="AE339" i="1"/>
  <c r="V339" i="1"/>
  <c r="Y338" i="1"/>
  <c r="AD349" i="1"/>
  <c r="AD348" i="1"/>
  <c r="AD347" i="1"/>
  <c r="AD346" i="1"/>
  <c r="AE345" i="1"/>
  <c r="U345" i="1"/>
  <c r="V344" i="1"/>
  <c r="W343" i="1"/>
  <c r="Y342" i="1"/>
  <c r="Z341" i="1"/>
  <c r="AA340" i="1"/>
  <c r="AD339" i="1"/>
  <c r="U339" i="1"/>
  <c r="X338" i="1"/>
  <c r="AB349" i="1"/>
  <c r="AB348" i="1"/>
  <c r="AC347" i="1"/>
  <c r="AB346" i="1"/>
  <c r="AD345" i="1"/>
  <c r="AF344" i="1"/>
  <c r="AF343" i="1"/>
  <c r="V343" i="1"/>
  <c r="X342" i="1"/>
  <c r="X341" i="1"/>
  <c r="Z340" i="1"/>
  <c r="AC339" i="1"/>
  <c r="AF338" i="1"/>
  <c r="W338" i="1"/>
  <c r="W349" i="1"/>
  <c r="V348" i="1"/>
  <c r="V347" i="1"/>
  <c r="X346" i="1"/>
  <c r="X345" i="1"/>
  <c r="Z344" i="1"/>
  <c r="AB343" i="1"/>
  <c r="AB342" i="1"/>
  <c r="AD341" i="1"/>
  <c r="AF340" i="1"/>
  <c r="V340" i="1"/>
  <c r="X339" i="1"/>
  <c r="AA338" i="1"/>
  <c r="AF347" i="1"/>
  <c r="V346" i="1"/>
  <c r="Y344" i="1"/>
  <c r="AA342" i="1"/>
  <c r="AD340" i="1"/>
  <c r="W339" i="1"/>
  <c r="AA349" i="1"/>
  <c r="AA347" i="1"/>
  <c r="AC345" i="1"/>
  <c r="AE343" i="1"/>
  <c r="V342" i="1"/>
  <c r="Y340" i="1"/>
  <c r="AE338" i="1"/>
  <c r="Z349" i="1"/>
  <c r="X347" i="1"/>
  <c r="AB345" i="1"/>
  <c r="AD343" i="1"/>
  <c r="AF341" i="1"/>
  <c r="X340" i="1"/>
  <c r="AD338" i="1"/>
  <c r="Z348" i="1"/>
  <c r="Z346" i="1"/>
  <c r="AB344" i="1"/>
  <c r="AF342" i="1"/>
  <c r="V341" i="1"/>
  <c r="AA339" i="1"/>
  <c r="U338" i="1"/>
  <c r="U349" i="1"/>
  <c r="W345" i="1"/>
  <c r="AC341" i="1"/>
  <c r="Z338" i="1"/>
  <c r="AA348" i="1"/>
  <c r="AD344" i="1"/>
  <c r="W341" i="1"/>
  <c r="V338" i="1"/>
  <c r="X348" i="1"/>
  <c r="AA344" i="1"/>
  <c r="U341" i="1"/>
  <c r="U347" i="1"/>
  <c r="Z343" i="1"/>
  <c r="AF339" i="1"/>
  <c r="AA346" i="1"/>
  <c r="U343" i="1"/>
  <c r="AB339" i="1"/>
  <c r="Y346" i="1"/>
  <c r="AD342" i="1"/>
  <c r="Z339" i="1"/>
  <c r="X349" i="1"/>
  <c r="Z345" i="1"/>
  <c r="AE341" i="1"/>
  <c r="AB338" i="1"/>
  <c r="W347" i="1"/>
  <c r="AC343" i="1"/>
  <c r="W340" i="1"/>
  <c r="AE377" i="1"/>
  <c r="W377" i="1"/>
  <c r="AA376" i="1"/>
  <c r="AE375" i="1"/>
  <c r="W375" i="1"/>
  <c r="AA374" i="1"/>
  <c r="AE373" i="1"/>
  <c r="W373" i="1"/>
  <c r="AA372" i="1"/>
  <c r="AE371" i="1"/>
  <c r="W371" i="1"/>
  <c r="AA370" i="1"/>
  <c r="AE369" i="1"/>
  <c r="W369" i="1"/>
  <c r="AA368" i="1"/>
  <c r="AE367" i="1"/>
  <c r="W367" i="1"/>
  <c r="AA366" i="1"/>
  <c r="AD377" i="1"/>
  <c r="U377" i="1"/>
  <c r="X376" i="1"/>
  <c r="AA375" i="1"/>
  <c r="AD374" i="1"/>
  <c r="U374" i="1"/>
  <c r="X373" i="1"/>
  <c r="Z372" i="1"/>
  <c r="AC371" i="1"/>
  <c r="AF370" i="1"/>
  <c r="W370" i="1"/>
  <c r="Z369" i="1"/>
  <c r="AC368" i="1"/>
  <c r="AF367" i="1"/>
  <c r="V367" i="1"/>
  <c r="Y366" i="1"/>
  <c r="AC377" i="1"/>
  <c r="AF376" i="1"/>
  <c r="W376" i="1"/>
  <c r="Z375" i="1"/>
  <c r="AC374" i="1"/>
  <c r="AF373" i="1"/>
  <c r="V373" i="1"/>
  <c r="Y372" i="1"/>
  <c r="AB371" i="1"/>
  <c r="AE370" i="1"/>
  <c r="V370" i="1"/>
  <c r="Y369" i="1"/>
  <c r="AB368" i="1"/>
  <c r="AD367" i="1"/>
  <c r="U367" i="1"/>
  <c r="X366" i="1"/>
  <c r="AB377" i="1"/>
  <c r="AE376" i="1"/>
  <c r="V376" i="1"/>
  <c r="Y375" i="1"/>
  <c r="AB374" i="1"/>
  <c r="AD373" i="1"/>
  <c r="U373" i="1"/>
  <c r="X372" i="1"/>
  <c r="AA371" i="1"/>
  <c r="AD370" i="1"/>
  <c r="U370" i="1"/>
  <c r="X369" i="1"/>
  <c r="Z368" i="1"/>
  <c r="AC367" i="1"/>
  <c r="AF366" i="1"/>
  <c r="W366" i="1"/>
  <c r="X377" i="1"/>
  <c r="Z376" i="1"/>
  <c r="AC375" i="1"/>
  <c r="AF374" i="1"/>
  <c r="W374" i="1"/>
  <c r="Z373" i="1"/>
  <c r="AC372" i="1"/>
  <c r="AF371" i="1"/>
  <c r="V371" i="1"/>
  <c r="Y370" i="1"/>
  <c r="AB369" i="1"/>
  <c r="AE368" i="1"/>
  <c r="V368" i="1"/>
  <c r="Y367" i="1"/>
  <c r="AC376" i="1"/>
  <c r="V375" i="1"/>
  <c r="AB373" i="1"/>
  <c r="V372" i="1"/>
  <c r="AB370" i="1"/>
  <c r="U369" i="1"/>
  <c r="AA367" i="1"/>
  <c r="V366" i="1"/>
  <c r="AB376" i="1"/>
  <c r="U375" i="1"/>
  <c r="AA373" i="1"/>
  <c r="U372" i="1"/>
  <c r="Z370" i="1"/>
  <c r="AF368" i="1"/>
  <c r="Z367" i="1"/>
  <c r="AF377" i="1"/>
  <c r="Y376" i="1"/>
  <c r="AE374" i="1"/>
  <c r="Y373" i="1"/>
  <c r="AD371" i="1"/>
  <c r="X370" i="1"/>
  <c r="AD368" i="1"/>
  <c r="X367" i="1"/>
  <c r="U366" i="1"/>
  <c r="Y377" i="1"/>
  <c r="AD375" i="1"/>
  <c r="X374" i="1"/>
  <c r="V377" i="1"/>
  <c r="AB375" i="1"/>
  <c r="V374" i="1"/>
  <c r="AB372" i="1"/>
  <c r="U371" i="1"/>
  <c r="AA369" i="1"/>
  <c r="U368" i="1"/>
  <c r="AB366" i="1"/>
  <c r="AD376" i="1"/>
  <c r="X375" i="1"/>
  <c r="AC373" i="1"/>
  <c r="W372" i="1"/>
  <c r="AC370" i="1"/>
  <c r="V369" i="1"/>
  <c r="AB367" i="1"/>
  <c r="Z366" i="1"/>
  <c r="Z377" i="1"/>
  <c r="Z371" i="1"/>
  <c r="W368" i="1"/>
  <c r="U376" i="1"/>
  <c r="Y371" i="1"/>
  <c r="AE366" i="1"/>
  <c r="AF375" i="1"/>
  <c r="X371" i="1"/>
  <c r="AD366" i="1"/>
  <c r="Y374" i="1"/>
  <c r="AD369" i="1"/>
  <c r="AF372" i="1"/>
  <c r="AC369" i="1"/>
  <c r="AE372" i="1"/>
  <c r="Y368" i="1"/>
  <c r="AA377" i="1"/>
  <c r="AD372" i="1"/>
  <c r="X368" i="1"/>
  <c r="AF369" i="1"/>
  <c r="AC366" i="1"/>
  <c r="Z374" i="1"/>
  <c r="U226" i="1" a="1"/>
  <c r="U352" i="1" a="1"/>
  <c r="AD237" i="1" l="1"/>
  <c r="V237" i="1"/>
  <c r="Z236" i="1"/>
  <c r="AD235" i="1"/>
  <c r="V235" i="1"/>
  <c r="Z234" i="1"/>
  <c r="AD233" i="1"/>
  <c r="V233" i="1"/>
  <c r="Z232" i="1"/>
  <c r="AD231" i="1"/>
  <c r="V231" i="1"/>
  <c r="Z230" i="1"/>
  <c r="AD229" i="1"/>
  <c r="V229" i="1"/>
  <c r="Z228" i="1"/>
  <c r="AD227" i="1"/>
  <c r="V227" i="1"/>
  <c r="Z226" i="1"/>
  <c r="AF237" i="1"/>
  <c r="X237" i="1"/>
  <c r="AB236" i="1"/>
  <c r="AF235" i="1"/>
  <c r="X235" i="1"/>
  <c r="AB234" i="1"/>
  <c r="AF233" i="1"/>
  <c r="X233" i="1"/>
  <c r="AB232" i="1"/>
  <c r="AF231" i="1"/>
  <c r="X231" i="1"/>
  <c r="AB230" i="1"/>
  <c r="AF229" i="1"/>
  <c r="X229" i="1"/>
  <c r="AB228" i="1"/>
  <c r="Z237" i="1"/>
  <c r="AA236" i="1"/>
  <c r="AB235" i="1"/>
  <c r="AD234" i="1"/>
  <c r="AE233" i="1"/>
  <c r="AF232" i="1"/>
  <c r="V232" i="1"/>
  <c r="W231" i="1"/>
  <c r="X230" i="1"/>
  <c r="Z229" i="1"/>
  <c r="AA228" i="1"/>
  <c r="AC227" i="1"/>
  <c r="AF226" i="1"/>
  <c r="W226" i="1"/>
  <c r="Y237" i="1"/>
  <c r="Y236" i="1"/>
  <c r="AA235" i="1"/>
  <c r="AC234" i="1"/>
  <c r="AC233" i="1"/>
  <c r="AE232" i="1"/>
  <c r="U232" i="1"/>
  <c r="U231" i="1"/>
  <c r="W230" i="1"/>
  <c r="Y229" i="1"/>
  <c r="Y228" i="1"/>
  <c r="AB227" i="1"/>
  <c r="AE226" i="1"/>
  <c r="V226" i="1"/>
  <c r="W237" i="1"/>
  <c r="X236" i="1"/>
  <c r="Z235" i="1"/>
  <c r="AA234" i="1"/>
  <c r="AB233" i="1"/>
  <c r="AD232" i="1"/>
  <c r="AE231" i="1"/>
  <c r="AF230" i="1"/>
  <c r="V230" i="1"/>
  <c r="W229" i="1"/>
  <c r="X228" i="1"/>
  <c r="AA227" i="1"/>
  <c r="AD226" i="1"/>
  <c r="AB237" i="1"/>
  <c r="AD236" i="1"/>
  <c r="AE235" i="1"/>
  <c r="AF234" i="1"/>
  <c r="V234" i="1"/>
  <c r="W233" i="1"/>
  <c r="X232" i="1"/>
  <c r="Z231" i="1"/>
  <c r="AA230" i="1"/>
  <c r="AB229" i="1"/>
  <c r="AD228" i="1"/>
  <c r="AF227" i="1"/>
  <c r="W227" i="1"/>
  <c r="Y226" i="1"/>
  <c r="AF236" i="1"/>
  <c r="W235" i="1"/>
  <c r="Z233" i="1"/>
  <c r="AB231" i="1"/>
  <c r="AE229" i="1"/>
  <c r="V228" i="1"/>
  <c r="AB226" i="1"/>
  <c r="AE236" i="1"/>
  <c r="U235" i="1"/>
  <c r="Y233" i="1"/>
  <c r="AA231" i="1"/>
  <c r="AC229" i="1"/>
  <c r="U228" i="1"/>
  <c r="AA226" i="1"/>
  <c r="AC236" i="1"/>
  <c r="AE234" i="1"/>
  <c r="U233" i="1"/>
  <c r="Y231" i="1"/>
  <c r="AA229" i="1"/>
  <c r="AE227" i="1"/>
  <c r="X226" i="1"/>
  <c r="AE237" i="1"/>
  <c r="V236" i="1"/>
  <c r="X234" i="1"/>
  <c r="AA232" i="1"/>
  <c r="AD230" i="1"/>
  <c r="AF228" i="1"/>
  <c r="Y227" i="1"/>
  <c r="AC237" i="1"/>
  <c r="U236" i="1"/>
  <c r="W234" i="1"/>
  <c r="Y232" i="1"/>
  <c r="AC230" i="1"/>
  <c r="AE228" i="1"/>
  <c r="X227" i="1"/>
  <c r="AA237" i="1"/>
  <c r="AC235" i="1"/>
  <c r="U234" i="1"/>
  <c r="W232" i="1"/>
  <c r="Y230" i="1"/>
  <c r="AC228" i="1"/>
  <c r="U227" i="1"/>
  <c r="U237" i="1"/>
  <c r="Y235" i="1"/>
  <c r="AA233" i="1"/>
  <c r="AC231" i="1"/>
  <c r="U230" i="1"/>
  <c r="W228" i="1"/>
  <c r="AC226" i="1"/>
  <c r="W236" i="1"/>
  <c r="Y234" i="1"/>
  <c r="AC232" i="1"/>
  <c r="AE230" i="1"/>
  <c r="U229" i="1"/>
  <c r="Z227" i="1"/>
  <c r="U226" i="1"/>
  <c r="AA335" i="1"/>
  <c r="AE334" i="1"/>
  <c r="W334" i="1"/>
  <c r="AA333" i="1"/>
  <c r="AE332" i="1"/>
  <c r="W332" i="1"/>
  <c r="AA331" i="1"/>
  <c r="AE330" i="1"/>
  <c r="W330" i="1"/>
  <c r="AA329" i="1"/>
  <c r="AE328" i="1"/>
  <c r="W328" i="1"/>
  <c r="AA327" i="1"/>
  <c r="AE326" i="1"/>
  <c r="W326" i="1"/>
  <c r="AA325" i="1"/>
  <c r="AE324" i="1"/>
  <c r="W324" i="1"/>
  <c r="AB335" i="1"/>
  <c r="AD334" i="1"/>
  <c r="U334" i="1"/>
  <c r="X333" i="1"/>
  <c r="AA332" i="1"/>
  <c r="AD331" i="1"/>
  <c r="U331" i="1"/>
  <c r="X330" i="1"/>
  <c r="Z329" i="1"/>
  <c r="AC328" i="1"/>
  <c r="AF327" i="1"/>
  <c r="W327" i="1"/>
  <c r="Z326" i="1"/>
  <c r="AC325" i="1"/>
  <c r="AF324" i="1"/>
  <c r="V324" i="1"/>
  <c r="Z335" i="1"/>
  <c r="AC334" i="1"/>
  <c r="AF333" i="1"/>
  <c r="W333" i="1"/>
  <c r="Z332" i="1"/>
  <c r="AC331" i="1"/>
  <c r="AF330" i="1"/>
  <c r="V330" i="1"/>
  <c r="Y329" i="1"/>
  <c r="AB328" i="1"/>
  <c r="AE327" i="1"/>
  <c r="V327" i="1"/>
  <c r="Y326" i="1"/>
  <c r="AB325" i="1"/>
  <c r="AD324" i="1"/>
  <c r="Y335" i="1"/>
  <c r="AB334" i="1"/>
  <c r="AE333" i="1"/>
  <c r="V333" i="1"/>
  <c r="Y332" i="1"/>
  <c r="AB331" i="1"/>
  <c r="AD330" i="1"/>
  <c r="U330" i="1"/>
  <c r="X329" i="1"/>
  <c r="AA328" i="1"/>
  <c r="AD327" i="1"/>
  <c r="U327" i="1"/>
  <c r="X326" i="1"/>
  <c r="Z325" i="1"/>
  <c r="AC324" i="1"/>
  <c r="U324" i="1"/>
  <c r="AD335" i="1"/>
  <c r="U335" i="1"/>
  <c r="X334" i="1"/>
  <c r="Z333" i="1"/>
  <c r="AC332" i="1"/>
  <c r="AF331" i="1"/>
  <c r="W331" i="1"/>
  <c r="Z330" i="1"/>
  <c r="AC329" i="1"/>
  <c r="AF328" i="1"/>
  <c r="V328" i="1"/>
  <c r="Y327" i="1"/>
  <c r="AB326" i="1"/>
  <c r="AE325" i="1"/>
  <c r="V325" i="1"/>
  <c r="Y324" i="1"/>
  <c r="AE335" i="1"/>
  <c r="Y334" i="1"/>
  <c r="AD332" i="1"/>
  <c r="X331" i="1"/>
  <c r="AD329" i="1"/>
  <c r="X328" i="1"/>
  <c r="AC326" i="1"/>
  <c r="W325" i="1"/>
  <c r="AC335" i="1"/>
  <c r="V334" i="1"/>
  <c r="AB332" i="1"/>
  <c r="V331" i="1"/>
  <c r="AB329" i="1"/>
  <c r="U328" i="1"/>
  <c r="AA326" i="1"/>
  <c r="U325" i="1"/>
  <c r="X335" i="1"/>
  <c r="AD333" i="1"/>
  <c r="X332" i="1"/>
  <c r="AC330" i="1"/>
  <c r="W329" i="1"/>
  <c r="AC327" i="1"/>
  <c r="V326" i="1"/>
  <c r="AB324" i="1"/>
  <c r="AA334" i="1"/>
  <c r="U333" i="1"/>
  <c r="Z331" i="1"/>
  <c r="AF329" i="1"/>
  <c r="Z328" i="1"/>
  <c r="AF326" i="1"/>
  <c r="Y325" i="1"/>
  <c r="AB333" i="1"/>
  <c r="AA330" i="1"/>
  <c r="Z327" i="1"/>
  <c r="Z324" i="1"/>
  <c r="Y333" i="1"/>
  <c r="Y330" i="1"/>
  <c r="X327" i="1"/>
  <c r="X324" i="1"/>
  <c r="AF335" i="1"/>
  <c r="AF332" i="1"/>
  <c r="AE329" i="1"/>
  <c r="AD326" i="1"/>
  <c r="V335" i="1"/>
  <c r="U332" i="1"/>
  <c r="U329" i="1"/>
  <c r="AF325" i="1"/>
  <c r="AF334" i="1"/>
  <c r="AE331" i="1"/>
  <c r="AD328" i="1"/>
  <c r="AD325" i="1"/>
  <c r="Z334" i="1"/>
  <c r="Y331" i="1"/>
  <c r="Y328" i="1"/>
  <c r="X325" i="1"/>
  <c r="AC333" i="1"/>
  <c r="AB330" i="1"/>
  <c r="AB327" i="1"/>
  <c r="AA324" i="1"/>
  <c r="V332" i="1"/>
  <c r="V329" i="1"/>
  <c r="U326" i="1"/>
  <c r="W335" i="1"/>
  <c r="AE265" i="1"/>
  <c r="W265" i="1"/>
  <c r="AA264" i="1"/>
  <c r="AE263" i="1"/>
  <c r="W263" i="1"/>
  <c r="AA262" i="1"/>
  <c r="AE261" i="1"/>
  <c r="W261" i="1"/>
  <c r="AA260" i="1"/>
  <c r="AE259" i="1"/>
  <c r="W259" i="1"/>
  <c r="AA258" i="1"/>
  <c r="AE257" i="1"/>
  <c r="W257" i="1"/>
  <c r="AA256" i="1"/>
  <c r="AE255" i="1"/>
  <c r="W255" i="1"/>
  <c r="AA254" i="1"/>
  <c r="Z265" i="1"/>
  <c r="AC264" i="1"/>
  <c r="AF263" i="1"/>
  <c r="V263" i="1"/>
  <c r="Y262" i="1"/>
  <c r="AB261" i="1"/>
  <c r="AE260" i="1"/>
  <c r="V260" i="1"/>
  <c r="Y259" i="1"/>
  <c r="AB258" i="1"/>
  <c r="AD257" i="1"/>
  <c r="U257" i="1"/>
  <c r="X256" i="1"/>
  <c r="AA255" i="1"/>
  <c r="AD254" i="1"/>
  <c r="Y265" i="1"/>
  <c r="AB264" i="1"/>
  <c r="AD263" i="1"/>
  <c r="U263" i="1"/>
  <c r="X262" i="1"/>
  <c r="AA261" i="1"/>
  <c r="AD260" i="1"/>
  <c r="U260" i="1"/>
  <c r="X259" i="1"/>
  <c r="Z258" i="1"/>
  <c r="AC257" i="1"/>
  <c r="AF256" i="1"/>
  <c r="W256" i="1"/>
  <c r="Z255" i="1"/>
  <c r="AC254" i="1"/>
  <c r="U254" i="1"/>
  <c r="X265" i="1"/>
  <c r="Z264" i="1"/>
  <c r="AC263" i="1"/>
  <c r="AF262" i="1"/>
  <c r="W262" i="1"/>
  <c r="Z261" i="1"/>
  <c r="AC260" i="1"/>
  <c r="AF259" i="1"/>
  <c r="V259" i="1"/>
  <c r="Y258" i="1"/>
  <c r="AB257" i="1"/>
  <c r="AE256" i="1"/>
  <c r="V256" i="1"/>
  <c r="Y255" i="1"/>
  <c r="AB254" i="1"/>
  <c r="AB265" i="1"/>
  <c r="AE264" i="1"/>
  <c r="V264" i="1"/>
  <c r="Y263" i="1"/>
  <c r="AB262" i="1"/>
  <c r="AD261" i="1"/>
  <c r="U261" i="1"/>
  <c r="X260" i="1"/>
  <c r="AA259" i="1"/>
  <c r="AD258" i="1"/>
  <c r="U258" i="1"/>
  <c r="X257" i="1"/>
  <c r="Z256" i="1"/>
  <c r="AC255" i="1"/>
  <c r="AF254" i="1"/>
  <c r="W254" i="1"/>
  <c r="AD264" i="1"/>
  <c r="X263" i="1"/>
  <c r="AC261" i="1"/>
  <c r="W260" i="1"/>
  <c r="AC258" i="1"/>
  <c r="V257" i="1"/>
  <c r="AB255" i="1"/>
  <c r="V254" i="1"/>
  <c r="AF265" i="1"/>
  <c r="Y264" i="1"/>
  <c r="AE262" i="1"/>
  <c r="Y261" i="1"/>
  <c r="AD259" i="1"/>
  <c r="X258" i="1"/>
  <c r="AD256" i="1"/>
  <c r="X255" i="1"/>
  <c r="AD265" i="1"/>
  <c r="X264" i="1"/>
  <c r="AD262" i="1"/>
  <c r="X261" i="1"/>
  <c r="AC259" i="1"/>
  <c r="W258" i="1"/>
  <c r="AC256" i="1"/>
  <c r="V255" i="1"/>
  <c r="AA265" i="1"/>
  <c r="U264" i="1"/>
  <c r="Z262" i="1"/>
  <c r="AF260" i="1"/>
  <c r="Z259" i="1"/>
  <c r="AF257" i="1"/>
  <c r="Y256" i="1"/>
  <c r="AE254" i="1"/>
  <c r="V265" i="1"/>
  <c r="AB263" i="1"/>
  <c r="V262" i="1"/>
  <c r="AB260" i="1"/>
  <c r="U259" i="1"/>
  <c r="AA257" i="1"/>
  <c r="U256" i="1"/>
  <c r="Z254" i="1"/>
  <c r="U265" i="1"/>
  <c r="AA263" i="1"/>
  <c r="U262" i="1"/>
  <c r="Z260" i="1"/>
  <c r="AF258" i="1"/>
  <c r="Z257" i="1"/>
  <c r="AF255" i="1"/>
  <c r="Y254" i="1"/>
  <c r="AF264" i="1"/>
  <c r="Z263" i="1"/>
  <c r="AF261" i="1"/>
  <c r="Y260" i="1"/>
  <c r="AE258" i="1"/>
  <c r="Y257" i="1"/>
  <c r="AD255" i="1"/>
  <c r="X254" i="1"/>
  <c r="AC262" i="1"/>
  <c r="V261" i="1"/>
  <c r="AB259" i="1"/>
  <c r="AB256" i="1"/>
  <c r="U255" i="1"/>
  <c r="AC265" i="1"/>
  <c r="W264" i="1"/>
  <c r="V258" i="1"/>
  <c r="AA293" i="1"/>
  <c r="AE292" i="1"/>
  <c r="W292" i="1"/>
  <c r="AA291" i="1"/>
  <c r="AE290" i="1"/>
  <c r="W290" i="1"/>
  <c r="AA289" i="1"/>
  <c r="AE288" i="1"/>
  <c r="W288" i="1"/>
  <c r="AA287" i="1"/>
  <c r="AE286" i="1"/>
  <c r="W286" i="1"/>
  <c r="AA285" i="1"/>
  <c r="AE284" i="1"/>
  <c r="W284" i="1"/>
  <c r="AA283" i="1"/>
  <c r="AE282" i="1"/>
  <c r="W282" i="1"/>
  <c r="AC293" i="1"/>
  <c r="U293" i="1"/>
  <c r="Y292" i="1"/>
  <c r="AC291" i="1"/>
  <c r="U291" i="1"/>
  <c r="Z293" i="1"/>
  <c r="AB292" i="1"/>
  <c r="AD291" i="1"/>
  <c r="AD290" i="1"/>
  <c r="U290" i="1"/>
  <c r="X289" i="1"/>
  <c r="AA288" i="1"/>
  <c r="AD287" i="1"/>
  <c r="U287" i="1"/>
  <c r="X286" i="1"/>
  <c r="Z285" i="1"/>
  <c r="AC284" i="1"/>
  <c r="AF283" i="1"/>
  <c r="W283" i="1"/>
  <c r="Z282" i="1"/>
  <c r="Y293" i="1"/>
  <c r="AA292" i="1"/>
  <c r="AB291" i="1"/>
  <c r="AC290" i="1"/>
  <c r="AF289" i="1"/>
  <c r="W289" i="1"/>
  <c r="Z288" i="1"/>
  <c r="AC287" i="1"/>
  <c r="AF286" i="1"/>
  <c r="V286" i="1"/>
  <c r="Y285" i="1"/>
  <c r="AB284" i="1"/>
  <c r="AE283" i="1"/>
  <c r="V283" i="1"/>
  <c r="Y282" i="1"/>
  <c r="X293" i="1"/>
  <c r="Z292" i="1"/>
  <c r="Z291" i="1"/>
  <c r="AB290" i="1"/>
  <c r="AE289" i="1"/>
  <c r="V289" i="1"/>
  <c r="Y288" i="1"/>
  <c r="AB287" i="1"/>
  <c r="AD286" i="1"/>
  <c r="U286" i="1"/>
  <c r="X285" i="1"/>
  <c r="AA284" i="1"/>
  <c r="AD283" i="1"/>
  <c r="U283" i="1"/>
  <c r="X282" i="1"/>
  <c r="AF293" i="1"/>
  <c r="V293" i="1"/>
  <c r="V292" i="1"/>
  <c r="X291" i="1"/>
  <c r="Z290" i="1"/>
  <c r="AC289" i="1"/>
  <c r="AF288" i="1"/>
  <c r="V288" i="1"/>
  <c r="Y287" i="1"/>
  <c r="AB286" i="1"/>
  <c r="AE285" i="1"/>
  <c r="V285" i="1"/>
  <c r="Y284" i="1"/>
  <c r="AB283" i="1"/>
  <c r="AD282" i="1"/>
  <c r="AE293" i="1"/>
  <c r="AF292" i="1"/>
  <c r="U292" i="1"/>
  <c r="W291" i="1"/>
  <c r="Y290" i="1"/>
  <c r="AB289" i="1"/>
  <c r="AD288" i="1"/>
  <c r="U288" i="1"/>
  <c r="X287" i="1"/>
  <c r="AA286" i="1"/>
  <c r="AD285" i="1"/>
  <c r="U285" i="1"/>
  <c r="X284" i="1"/>
  <c r="Z283" i="1"/>
  <c r="AC282" i="1"/>
  <c r="U282" i="1"/>
  <c r="AD293" i="1"/>
  <c r="AD292" i="1"/>
  <c r="AF291" i="1"/>
  <c r="V291" i="1"/>
  <c r="X290" i="1"/>
  <c r="Z289" i="1"/>
  <c r="AC288" i="1"/>
  <c r="AF287" i="1"/>
  <c r="W287" i="1"/>
  <c r="Z286" i="1"/>
  <c r="AC285" i="1"/>
  <c r="AF284" i="1"/>
  <c r="V284" i="1"/>
  <c r="Y283" i="1"/>
  <c r="AB282" i="1"/>
  <c r="AC292" i="1"/>
  <c r="Y289" i="1"/>
  <c r="Y286" i="1"/>
  <c r="X283" i="1"/>
  <c r="X292" i="1"/>
  <c r="U289" i="1"/>
  <c r="AF285" i="1"/>
  <c r="AF282" i="1"/>
  <c r="AE291" i="1"/>
  <c r="AB288" i="1"/>
  <c r="AB285" i="1"/>
  <c r="AA282" i="1"/>
  <c r="AF290" i="1"/>
  <c r="AE287" i="1"/>
  <c r="AD284" i="1"/>
  <c r="AA290" i="1"/>
  <c r="Z287" i="1"/>
  <c r="Z284" i="1"/>
  <c r="AB293" i="1"/>
  <c r="V290" i="1"/>
  <c r="V287" i="1"/>
  <c r="U284" i="1"/>
  <c r="W293" i="1"/>
  <c r="AD289" i="1"/>
  <c r="AC286" i="1"/>
  <c r="AC283" i="1"/>
  <c r="Y291" i="1"/>
  <c r="W285" i="1"/>
  <c r="V282" i="1"/>
  <c r="X288" i="1"/>
  <c r="Y363" i="1"/>
  <c r="AC362" i="1"/>
  <c r="U362" i="1"/>
  <c r="AB363" i="1"/>
  <c r="AE362" i="1"/>
  <c r="V362" i="1"/>
  <c r="Y361" i="1"/>
  <c r="AC360" i="1"/>
  <c r="U360" i="1"/>
  <c r="Y359" i="1"/>
  <c r="AC358" i="1"/>
  <c r="U358" i="1"/>
  <c r="Y357" i="1"/>
  <c r="AC356" i="1"/>
  <c r="U356" i="1"/>
  <c r="Y355" i="1"/>
  <c r="AC354" i="1"/>
  <c r="U354" i="1"/>
  <c r="Y353" i="1"/>
  <c r="AC352" i="1"/>
  <c r="AA363" i="1"/>
  <c r="AD362" i="1"/>
  <c r="AF361" i="1"/>
  <c r="X361" i="1"/>
  <c r="AB360" i="1"/>
  <c r="AF359" i="1"/>
  <c r="X359" i="1"/>
  <c r="AB358" i="1"/>
  <c r="AF357" i="1"/>
  <c r="X357" i="1"/>
  <c r="AB356" i="1"/>
  <c r="AF355" i="1"/>
  <c r="X355" i="1"/>
  <c r="AB354" i="1"/>
  <c r="AF353" i="1"/>
  <c r="X353" i="1"/>
  <c r="AB352" i="1"/>
  <c r="U352" i="1"/>
  <c r="Z363" i="1"/>
  <c r="AB362" i="1"/>
  <c r="AE361" i="1"/>
  <c r="W361" i="1"/>
  <c r="AA360" i="1"/>
  <c r="AE359" i="1"/>
  <c r="W359" i="1"/>
  <c r="AA358" i="1"/>
  <c r="AE357" i="1"/>
  <c r="W357" i="1"/>
  <c r="AA356" i="1"/>
  <c r="AE355" i="1"/>
  <c r="W355" i="1"/>
  <c r="AA354" i="1"/>
  <c r="AE353" i="1"/>
  <c r="W353" i="1"/>
  <c r="AA352" i="1"/>
  <c r="U363" i="1"/>
  <c r="AC361" i="1"/>
  <c r="AD360" i="1"/>
  <c r="AB359" i="1"/>
  <c r="Z358" i="1"/>
  <c r="AA357" i="1"/>
  <c r="Y356" i="1"/>
  <c r="Z355" i="1"/>
  <c r="X354" i="1"/>
  <c r="V353" i="1"/>
  <c r="W352" i="1"/>
  <c r="AF363" i="1"/>
  <c r="AF362" i="1"/>
  <c r="AB361" i="1"/>
  <c r="Z360" i="1"/>
  <c r="AA359" i="1"/>
  <c r="Y358" i="1"/>
  <c r="Z357" i="1"/>
  <c r="X356" i="1"/>
  <c r="V355" i="1"/>
  <c r="W354" i="1"/>
  <c r="U353" i="1"/>
  <c r="V352" i="1"/>
  <c r="AE363" i="1"/>
  <c r="AA362" i="1"/>
  <c r="AA361" i="1"/>
  <c r="Y360" i="1"/>
  <c r="Z359" i="1"/>
  <c r="X358" i="1"/>
  <c r="V357" i="1"/>
  <c r="W356" i="1"/>
  <c r="U355" i="1"/>
  <c r="V354" i="1"/>
  <c r="AF352" i="1"/>
  <c r="W363" i="1"/>
  <c r="W362" i="1"/>
  <c r="AF360" i="1"/>
  <c r="AD359" i="1"/>
  <c r="AE358" i="1"/>
  <c r="AC357" i="1"/>
  <c r="AD356" i="1"/>
  <c r="AB355" i="1"/>
  <c r="Z354" i="1"/>
  <c r="AA353" i="1"/>
  <c r="Y352" i="1"/>
  <c r="X363" i="1"/>
  <c r="U361" i="1"/>
  <c r="AF358" i="1"/>
  <c r="AE356" i="1"/>
  <c r="AD354" i="1"/>
  <c r="Z352" i="1"/>
  <c r="V363" i="1"/>
  <c r="AE360" i="1"/>
  <c r="AD358" i="1"/>
  <c r="Z356" i="1"/>
  <c r="Y354" i="1"/>
  <c r="X352" i="1"/>
  <c r="Z362" i="1"/>
  <c r="X360" i="1"/>
  <c r="W358" i="1"/>
  <c r="V356" i="1"/>
  <c r="AD353" i="1"/>
  <c r="X362" i="1"/>
  <c r="V360" i="1"/>
  <c r="AD357" i="1"/>
  <c r="AC355" i="1"/>
  <c r="AD361" i="1"/>
  <c r="AC359" i="1"/>
  <c r="AB357" i="1"/>
  <c r="AA355" i="1"/>
  <c r="AD363" i="1"/>
  <c r="Z361" i="1"/>
  <c r="V359" i="1"/>
  <c r="U357" i="1"/>
  <c r="AF354" i="1"/>
  <c r="AE352" i="1"/>
  <c r="AC363" i="1"/>
  <c r="V361" i="1"/>
  <c r="Y362" i="1"/>
  <c r="AB353" i="1"/>
  <c r="W360" i="1"/>
  <c r="Z353" i="1"/>
  <c r="U359" i="1"/>
  <c r="AD352" i="1"/>
  <c r="AF356" i="1"/>
  <c r="AE354" i="1"/>
  <c r="AC353" i="1"/>
  <c r="V358" i="1"/>
  <c r="AD355" i="1"/>
</calcChain>
</file>

<file path=xl/sharedStrings.xml><?xml version="1.0" encoding="utf-8"?>
<sst xmlns="http://schemas.openxmlformats.org/spreadsheetml/2006/main" count="229" uniqueCount="102">
  <si>
    <t>Z=1</t>
  </si>
  <si>
    <t>phi of dimer</t>
  </si>
  <si>
    <t>a+b+c</t>
  </si>
  <si>
    <r>
      <t>Γ^</t>
    </r>
    <r>
      <rPr>
        <sz val="11"/>
        <color theme="1"/>
        <rFont val="宋体"/>
        <family val="3"/>
        <charset val="134"/>
        <scheme val="minor"/>
      </rPr>
      <t>1/2</t>
    </r>
  </si>
  <si>
    <t>U1</t>
  </si>
  <si>
    <t>U</t>
  </si>
  <si>
    <t>Matrix_Γ^1/2</t>
  </si>
  <si>
    <r>
      <t>Φ</t>
    </r>
    <r>
      <rPr>
        <sz val="11"/>
        <color theme="1"/>
        <rFont val="宋体"/>
        <family val="3"/>
        <charset val="134"/>
        <scheme val="minor"/>
      </rPr>
      <t>13-x</t>
    </r>
  </si>
  <si>
    <t>c=1</t>
  </si>
  <si>
    <t>b</t>
  </si>
  <si>
    <t>U2</t>
  </si>
  <si>
    <t>a</t>
  </si>
  <si>
    <t>c=0</t>
  </si>
  <si>
    <t>c=-1</t>
  </si>
  <si>
    <t>a+b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</si>
  <si>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</si>
  <si>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</si>
  <si>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</si>
  <si>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</si>
  <si>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</si>
  <si>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</si>
  <si>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</si>
  <si>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</si>
  <si>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</si>
  <si>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</si>
  <si>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</si>
  <si>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</si>
  <si>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</si>
  <si>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</si>
  <si>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</si>
  <si>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</si>
  <si>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</si>
  <si>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</si>
  <si>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</si>
  <si>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</si>
  <si>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</si>
  <si>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</si>
  <si>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</si>
  <si>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t>HF631G_reopt_input</t>
  </si>
  <si>
    <t>6base</t>
  </si>
  <si>
    <t>変換後</t>
  </si>
  <si>
    <t>ASR</t>
  </si>
  <si>
    <t>ASR+AVG</t>
  </si>
  <si>
    <r>
      <rPr>
        <sz val="11"/>
        <color theme="1"/>
        <rFont val="宋体"/>
        <family val="3"/>
        <charset val="134"/>
        <scheme val="minor"/>
      </rPr>
      <t>矩</t>
    </r>
    <r>
      <rPr>
        <sz val="11"/>
        <color theme="1"/>
        <rFont val="宋体"/>
        <family val="3"/>
        <charset val="134"/>
        <scheme val="minor"/>
      </rPr>
      <t>阵变换计算用区域</t>
    </r>
  </si>
  <si>
    <t>L/G</t>
  </si>
  <si>
    <t>AVG</t>
  </si>
  <si>
    <t>1－ー２</t>
  </si>
  <si>
    <t>2--1</t>
  </si>
  <si>
    <t>a-bc</t>
  </si>
  <si>
    <t>ac</t>
  </si>
  <si>
    <t>bc</t>
  </si>
  <si>
    <t>local</t>
  </si>
  <si>
    <t>global</t>
  </si>
  <si>
    <t>LF</t>
  </si>
  <si>
    <t>p1.exp</t>
  </si>
  <si>
    <t>p1.cal</t>
  </si>
  <si>
    <t>p2.cal</t>
  </si>
  <si>
    <t>p3.exp</t>
  </si>
  <si>
    <t>p3.cal</t>
  </si>
  <si>
    <t>cal_local</t>
  </si>
  <si>
    <t>*sf</t>
  </si>
  <si>
    <t>mode4</t>
  </si>
  <si>
    <t>mode5</t>
  </si>
  <si>
    <t>mode6</t>
  </si>
  <si>
    <t>b1</t>
  </si>
  <si>
    <t>b2</t>
  </si>
  <si>
    <t>b3</t>
  </si>
  <si>
    <t>route1</t>
  </si>
  <si>
    <r>
      <rPr>
        <sz val="11"/>
        <color theme="1"/>
        <rFont val="宋体"/>
        <family val="3"/>
        <charset val="134"/>
        <scheme val="minor"/>
      </rPr>
      <t>X</t>
    </r>
    <r>
      <rPr>
        <sz val="11"/>
        <color theme="1"/>
        <rFont val="宋体"/>
        <family val="3"/>
        <charset val="134"/>
        <scheme val="minor"/>
      </rPr>
      <t>-Γ-Y</t>
    </r>
  </si>
  <si>
    <t>long</t>
  </si>
  <si>
    <t>route2</t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</si>
  <si>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-Γ-Z</t>
    </r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</si>
  <si>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ong</t>
    </r>
  </si>
  <si>
    <t>route3</t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</si>
  <si>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-Γ-N</t>
    </r>
  </si>
  <si>
    <t>route4</t>
  </si>
  <si>
    <t>R-Γ</t>
  </si>
  <si>
    <t>Γ</t>
  </si>
  <si>
    <t>X</t>
  </si>
  <si>
    <t>L</t>
  </si>
  <si>
    <t>M</t>
  </si>
  <si>
    <t>R</t>
  </si>
  <si>
    <t>Y</t>
  </si>
  <si>
    <t>Z</t>
  </si>
  <si>
    <t>N</t>
  </si>
  <si>
    <t>lattice</t>
  </si>
  <si>
    <t>parameter</t>
  </si>
  <si>
    <t>α</t>
  </si>
  <si>
    <t>β</t>
  </si>
  <si>
    <t>γ</t>
  </si>
  <si>
    <t>V</t>
  </si>
  <si>
    <t>a1*(a2xa3)</t>
  </si>
  <si>
    <t>sin</t>
  </si>
  <si>
    <t>cos</t>
  </si>
  <si>
    <t>a1</t>
  </si>
  <si>
    <t>a2</t>
  </si>
  <si>
    <t>a3</t>
  </si>
  <si>
    <t>模长</t>
  </si>
  <si>
    <t>对角大小(cos)</t>
  </si>
  <si>
    <t>（填入前请务必确认基本原则</t>
  </si>
  <si>
    <t>布里渊区.pdf</t>
  </si>
  <si>
    <t>High-throughput electronic band structure calculations: Challenges and tools - ScienceDirect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</si>
</sst>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8596148564104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1" fillId="0" borderId="0" xfId="0" applyFont="1" applyAlignment="1"/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56" fontId="2" fillId="0" borderId="0" xfId="0" applyNumberFormat="1" applyFont="1" applyAlignment="1"/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9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0" fillId="0" borderId="3" xfId="0" applyBorder="1">
      <alignment vertical="center"/>
    </xf>
    <xf numFmtId="0" fontId="2" fillId="0" borderId="6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>
      <alignment vertical="center"/>
    </xf>
    <xf numFmtId="0" fontId="0" fillId="0" borderId="4" xfId="0" applyBorder="1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1" fillId="2" borderId="0" xfId="0" applyFont="1" applyFill="1">
      <alignment vertical="center"/>
    </xf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LF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[1]HF631G_reopt_input_6base!$N$211</c:f>
              <c:strCache>
                <c:ptCount val="1"/>
                <c:pt idx="0">
                  <c:v>mode4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[1]HF631G_reopt_input_6base!$O$211:$W$211</c:f>
              <c:numCache>
                <c:formatCode>General</c:formatCode>
                <c:ptCount val="9"/>
                <c:pt idx="0">
                  <c:v>56</c:v>
                </c:pt>
                <c:pt idx="1">
                  <c:v>32</c:v>
                </c:pt>
                <c:pt idx="2">
                  <c:v>56.6</c:v>
                </c:pt>
                <c:pt idx="3">
                  <c:v>55</c:v>
                </c:pt>
                <c:pt idx="4">
                  <c:v>37</c:v>
                </c:pt>
                <c:pt idx="5">
                  <c:v>62</c:v>
                </c:pt>
                <c:pt idx="6">
                  <c:v>55.985999999999997</c:v>
                </c:pt>
                <c:pt idx="7">
                  <c:v>50</c:v>
                </c:pt>
                <c:pt idx="8">
                  <c:v>45.15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9C4F-965B-B0E932260026}"/>
            </c:ext>
          </c:extLst>
        </c:ser>
        <c:ser>
          <c:idx val="1"/>
          <c:order val="1"/>
          <c:tx>
            <c:strRef>
              <c:f>[1]HF631G_reopt_input_6base!$N$212</c:f>
              <c:strCache>
                <c:ptCount val="1"/>
                <c:pt idx="0">
                  <c:v>mode5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[1]HF631G_reopt_input_6base!$O$212:$W$212</c:f>
              <c:numCache>
                <c:formatCode>General</c:formatCode>
                <c:ptCount val="9"/>
                <c:pt idx="0">
                  <c:v>65</c:v>
                </c:pt>
                <c:pt idx="1">
                  <c:v>40</c:v>
                </c:pt>
                <c:pt idx="2">
                  <c:v>62.4</c:v>
                </c:pt>
                <c:pt idx="3">
                  <c:v>65</c:v>
                </c:pt>
                <c:pt idx="4">
                  <c:v>50</c:v>
                </c:pt>
                <c:pt idx="5">
                  <c:v>78</c:v>
                </c:pt>
                <c:pt idx="6">
                  <c:v>70.433999999999997</c:v>
                </c:pt>
                <c:pt idx="7">
                  <c:v>77</c:v>
                </c:pt>
                <c:pt idx="8">
                  <c:v>69.531000000000006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9C4F-965B-B0E932260026}"/>
            </c:ext>
          </c:extLst>
        </c:ser>
        <c:ser>
          <c:idx val="2"/>
          <c:order val="2"/>
          <c:tx>
            <c:strRef>
              <c:f>[1]HF631G_reopt_input_6base!$N$213</c:f>
              <c:strCache>
                <c:ptCount val="1"/>
                <c:pt idx="0">
                  <c:v>mode6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[1]HF631G_reopt_input_6base!$O$213:$W$213</c:f>
              <c:numCache>
                <c:formatCode>General</c:formatCode>
                <c:ptCount val="9"/>
                <c:pt idx="0">
                  <c:v>103</c:v>
                </c:pt>
                <c:pt idx="1">
                  <c:v>88</c:v>
                </c:pt>
                <c:pt idx="2">
                  <c:v>96.2</c:v>
                </c:pt>
                <c:pt idx="3">
                  <c:v>91</c:v>
                </c:pt>
                <c:pt idx="4">
                  <c:v>98</c:v>
                </c:pt>
                <c:pt idx="5">
                  <c:v>121</c:v>
                </c:pt>
                <c:pt idx="6">
                  <c:v>109.26300000000001</c:v>
                </c:pt>
                <c:pt idx="7">
                  <c:v>150</c:v>
                </c:pt>
                <c:pt idx="8">
                  <c:v>135.44999999999999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9C4F-965B-B0E93226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0603"/>
        <c:axId val="343282230"/>
      </c:lineChart>
      <c:catAx>
        <c:axId val="708160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282230"/>
        <c:crosses val="autoZero"/>
        <c:auto val="1"/>
        <c:lblAlgn val="ctr"/>
        <c:lblOffset val="100"/>
        <c:noMultiLvlLbl val="0"/>
      </c:catAx>
      <c:valAx>
        <c:axId val="3432822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160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608330</xdr:colOff>
      <xdr:row>109</xdr:row>
      <xdr:rowOff>115570</xdr:rowOff>
    </xdr:from>
    <xdr:to>
      <xdr:col>9</xdr:col>
      <xdr:colOff>588010</xdr:colOff>
      <xdr:row>133</xdr:row>
      <xdr:rowOff>6350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330" y="19260820"/>
          <a:ext cx="6151880" cy="4005580"/>
        </a:xfrm>
        <a:prstGeom prst="rect">
          <a:avLst/>
        </a:prstGeom>
      </xdr:spPr>
    </xdr:pic>
    <xdr:clientData/>
  </xdr:twoCellAnchor>
  <xdr:twoCellAnchor editAs="oneCell">
    <xdr:from>
      <xdr:col>12</xdr:col>
      <xdr:colOff>422910</xdr:colOff>
      <xdr:row>109</xdr:row>
      <xdr:rowOff>48260</xdr:rowOff>
    </xdr:from>
    <xdr:to>
      <xdr:col>22</xdr:col>
      <xdr:colOff>512445</xdr:colOff>
      <xdr:row>132</xdr:row>
      <xdr:rowOff>157480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2510" y="19193510"/>
          <a:ext cx="7223760" cy="4052570"/>
        </a:xfrm>
        <a:prstGeom prst="rect">
          <a:avLst/>
        </a:prstGeom>
      </xdr:spPr>
    </xdr:pic>
    <xdr:clientData/>
  </xdr:twoCellAnchor>
  <xdr:twoCellAnchor editAs="oneCell">
    <xdr:from>
      <xdr:col>24</xdr:col>
      <xdr:colOff>676275</xdr:colOff>
      <xdr:row>109</xdr:row>
      <xdr:rowOff>20320</xdr:rowOff>
    </xdr:from>
    <xdr:to>
      <xdr:col>33</xdr:col>
      <xdr:colOff>421640</xdr:colOff>
      <xdr:row>131</xdr:row>
      <xdr:rowOff>158115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1700" y="19165570"/>
          <a:ext cx="7022465" cy="3909695"/>
        </a:xfrm>
        <a:prstGeom prst="rect">
          <a:avLst/>
        </a:prstGeom>
      </xdr:spPr>
    </xdr:pic>
    <xdr:clientData/>
  </xdr:twoCellAnchor>
  <xdr:twoCellAnchor editAs="oneCell">
    <xdr:from>
      <xdr:col>36</xdr:col>
      <xdr:colOff>95250</xdr:colOff>
      <xdr:row>109</xdr:row>
      <xdr:rowOff>142875</xdr:rowOff>
    </xdr:from>
    <xdr:to>
      <xdr:col>48</xdr:col>
      <xdr:colOff>407035</xdr:colOff>
      <xdr:row>137</xdr:row>
      <xdr:rowOff>79375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65175" y="19288125"/>
          <a:ext cx="8541385" cy="47371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137</xdr:row>
      <xdr:rowOff>158115</xdr:rowOff>
    </xdr:from>
    <xdr:to>
      <xdr:col>16</xdr:col>
      <xdr:colOff>279400</xdr:colOff>
      <xdr:row>185</xdr:row>
      <xdr:rowOff>10795</xdr:rowOff>
    </xdr:to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" y="24103965"/>
          <a:ext cx="11289665" cy="8082280"/>
        </a:xfrm>
        <a:prstGeom prst="rect">
          <a:avLst/>
        </a:prstGeom>
      </xdr:spPr>
    </xdr:pic>
    <xdr:clientData/>
  </xdr:twoCellAnchor>
  <xdr:twoCellAnchor editAs="oneCell">
    <xdr:from>
      <xdr:col>25</xdr:col>
      <xdr:colOff>241300</xdr:colOff>
      <xdr:row>183</xdr:row>
      <xdr:rowOff>38100</xdr:rowOff>
    </xdr:from>
    <xdr:to>
      <xdr:col>35</xdr:col>
      <xdr:colOff>574675</xdr:colOff>
      <xdr:row>210</xdr:row>
      <xdr:rowOff>55880</xdr:rowOff>
    </xdr:to>
    <xdr:pic>
      <xdr:nvPicPr>
        <xdr:cNvPr id="7" name="図 9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2525" y="31870650"/>
          <a:ext cx="8296275" cy="4646930"/>
        </a:xfrm>
        <a:prstGeom prst="rect">
          <a:avLst/>
        </a:prstGeom>
      </xdr:spPr>
    </xdr:pic>
    <xdr:clientData/>
  </xdr:twoCellAnchor>
  <xdr:twoCellAnchor editAs="oneCell">
    <xdr:from>
      <xdr:col>15</xdr:col>
      <xdr:colOff>527685</xdr:colOff>
      <xdr:row>137</xdr:row>
      <xdr:rowOff>0</xdr:rowOff>
    </xdr:from>
    <xdr:to>
      <xdr:col>32</xdr:col>
      <xdr:colOff>116840</xdr:colOff>
      <xdr:row>181</xdr:row>
      <xdr:rowOff>76835</xdr:rowOff>
    </xdr:to>
    <xdr:pic>
      <xdr:nvPicPr>
        <xdr:cNvPr id="8" name="图片 7" descr="HF631Gkpathcorrection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43260" y="23945850"/>
          <a:ext cx="12600305" cy="7620635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204</xdr:row>
      <xdr:rowOff>76200</xdr:rowOff>
    </xdr:from>
    <xdr:to>
      <xdr:col>18</xdr:col>
      <xdr:colOff>371475</xdr:colOff>
      <xdr:row>219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14</xdr:row>
      <xdr:rowOff>9525</xdr:rowOff>
    </xdr:from>
    <xdr:to>
      <xdr:col>23</xdr:col>
      <xdr:colOff>457200</xdr:colOff>
      <xdr:row>19</xdr:row>
      <xdr:rowOff>19050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409825"/>
          <a:ext cx="37052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10</xdr:row>
      <xdr:rowOff>180975</xdr:rowOff>
    </xdr:from>
    <xdr:to>
      <xdr:col>17</xdr:col>
      <xdr:colOff>342900</xdr:colOff>
      <xdr:row>19</xdr:row>
      <xdr:rowOff>99060</xdr:rowOff>
    </xdr:to>
    <xdr:pic>
      <xdr:nvPicPr>
        <xdr:cNvPr id="3" name="図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5" y="1885950"/>
          <a:ext cx="2505075" cy="147066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85725</xdr:rowOff>
    </xdr:from>
    <xdr:to>
      <xdr:col>23</xdr:col>
      <xdr:colOff>9525</xdr:colOff>
      <xdr:row>13</xdr:row>
      <xdr:rowOff>95250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4450" y="1285875"/>
          <a:ext cx="3371850" cy="1038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20</xdr:row>
      <xdr:rowOff>66675</xdr:rowOff>
    </xdr:from>
    <xdr:to>
      <xdr:col>22</xdr:col>
      <xdr:colOff>600075</xdr:colOff>
      <xdr:row>21</xdr:row>
      <xdr:rowOff>57150</xdr:rowOff>
    </xdr:to>
    <xdr:pic>
      <xdr:nvPicPr>
        <xdr:cNvPr id="5" name="図 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3495675"/>
          <a:ext cx="3200400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36</xdr:row>
      <xdr:rowOff>28575</xdr:rowOff>
    </xdr:from>
    <xdr:to>
      <xdr:col>15</xdr:col>
      <xdr:colOff>456565</xdr:colOff>
      <xdr:row>62</xdr:row>
      <xdr:rowOff>8890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400" y="6200775"/>
          <a:ext cx="6704965" cy="4438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247650</xdr:colOff>
      <xdr:row>36</xdr:row>
      <xdr:rowOff>9525</xdr:rowOff>
    </xdr:from>
    <xdr:to>
      <xdr:col>24</xdr:col>
      <xdr:colOff>123825</xdr:colOff>
      <xdr:row>59</xdr:row>
      <xdr:rowOff>88265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39450" y="6181725"/>
          <a:ext cx="6076950" cy="40220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CLBEN06/HF_6-31G/HF_6-31G/reopt1@1/DCLBEN06reopt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F631G_reopt_principal"/>
      <sheetName val="HF631G_reopt_input_6base"/>
      <sheetName val="HF631G_7base"/>
      <sheetName val="HF631G_8base"/>
      <sheetName val="oniomB3LYP631Gstar_HF631G_6base"/>
      <sheetName val="HF631G_HFSTO3G_6base"/>
      <sheetName val="oniom_HF631G_AM1_6base"/>
      <sheetName val="hf631G_fqv9515"/>
      <sheetName val="fullbase"/>
      <sheetName val="HF&amp;DOSdata"/>
      <sheetName val="k_path"/>
    </sheetNames>
    <sheetDataSet>
      <sheetData sheetId="0"/>
      <sheetData sheetId="1">
        <row r="210">
          <cell r="O210" t="str">
            <v>p1.exp</v>
          </cell>
          <cell r="P210" t="str">
            <v>p1.cal</v>
          </cell>
          <cell r="Q210" t="str">
            <v>p2.cal</v>
          </cell>
          <cell r="R210" t="str">
            <v>p3.exp</v>
          </cell>
          <cell r="S210" t="str">
            <v>p3.cal</v>
          </cell>
          <cell r="T210" t="str">
            <v>cal_local</v>
          </cell>
          <cell r="U210" t="str">
            <v>*sf</v>
          </cell>
          <cell r="V210" t="str">
            <v>global</v>
          </cell>
          <cell r="W210" t="str">
            <v>*sf</v>
          </cell>
        </row>
        <row r="211">
          <cell r="N211" t="str">
            <v>mode4</v>
          </cell>
          <cell r="O211">
            <v>56</v>
          </cell>
          <cell r="P211">
            <v>32</v>
          </cell>
          <cell r="Q211">
            <v>56.6</v>
          </cell>
          <cell r="R211">
            <v>55</v>
          </cell>
          <cell r="S211">
            <v>37</v>
          </cell>
          <cell r="T211">
            <v>62</v>
          </cell>
          <cell r="U211">
            <v>55.985999999999997</v>
          </cell>
          <cell r="V211">
            <v>50</v>
          </cell>
          <cell r="W211">
            <v>45.15</v>
          </cell>
        </row>
        <row r="212">
          <cell r="N212" t="str">
            <v>mode5</v>
          </cell>
          <cell r="O212">
            <v>65</v>
          </cell>
          <cell r="P212">
            <v>40</v>
          </cell>
          <cell r="Q212">
            <v>62.4</v>
          </cell>
          <cell r="R212">
            <v>65</v>
          </cell>
          <cell r="S212">
            <v>50</v>
          </cell>
          <cell r="T212">
            <v>78</v>
          </cell>
          <cell r="U212">
            <v>70.433999999999997</v>
          </cell>
          <cell r="V212">
            <v>77</v>
          </cell>
          <cell r="W212">
            <v>69.531000000000006</v>
          </cell>
        </row>
        <row r="213">
          <cell r="N213" t="str">
            <v>mode6</v>
          </cell>
          <cell r="O213">
            <v>103</v>
          </cell>
          <cell r="P213">
            <v>88</v>
          </cell>
          <cell r="Q213">
            <v>96.2</v>
          </cell>
          <cell r="R213">
            <v>91</v>
          </cell>
          <cell r="S213">
            <v>98</v>
          </cell>
          <cell r="T213">
            <v>121</v>
          </cell>
          <cell r="U213">
            <v>109.26300000000001</v>
          </cell>
          <cell r="V213">
            <v>150</v>
          </cell>
          <cell r="W213">
            <v>135.44999999999999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93"/>
  <sheetViews>
    <sheetView topLeftCell="A25" zoomScale="90" zoomScaleNormal="90" workbookViewId="0">
      <selection activeCell="AP33" sqref="AP33"/>
    </sheetView>
  </sheetViews>
  <sheetFormatPr baseColWidth="10" defaultColWidth="9" defaultRowHeight="14"/>
  <cols>
    <col min="34" max="36" width="9.33203125"/>
  </cols>
  <sheetData>
    <row r="1" spans="1:62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0.52151000000000003</v>
      </c>
      <c r="BC5" s="3">
        <v>0</v>
      </c>
      <c r="BD5" s="3">
        <v>-1.0000000000000001E-5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 t="s">
        <v>10</v>
      </c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0.20249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-1.0000000000000001E-5</v>
      </c>
      <c r="BC7" s="3">
        <v>0</v>
      </c>
      <c r="BD7" s="3">
        <v>0.25392999999999999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AH7:AJ9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0.28539999999999999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0.28284999999999999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0.37737999999999999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AH7:AJ9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0.18562000000000001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0.45223999999999998</v>
      </c>
      <c r="BJ12" s="20">
        <v>0</v>
      </c>
    </row>
    <row r="13" spans="1:62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0.60062000000000004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H15" t="s">
        <v>4</v>
      </c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t="s">
        <v>10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AH21:AJ23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AH21:AJ23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>
      <c r="E29" s="22"/>
      <c r="G29" t="s">
        <v>15</v>
      </c>
      <c r="H29">
        <v>24</v>
      </c>
      <c r="U29" t="s">
        <v>15</v>
      </c>
      <c r="V29">
        <v>24</v>
      </c>
      <c r="AH29" t="s">
        <v>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t="s">
        <v>10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AH35:AJ37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AH35:AJ37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>
      <c r="G43" t="s">
        <v>16</v>
      </c>
      <c r="H43">
        <v>23</v>
      </c>
      <c r="U43" t="s">
        <v>16</v>
      </c>
      <c r="V43">
        <v>23</v>
      </c>
      <c r="AH43" t="s">
        <v>4</v>
      </c>
      <c r="AL43" t="s">
        <v>5</v>
      </c>
    </row>
    <row r="44" spans="7:49">
      <c r="G44" s="25">
        <v>-0.164001605128344</v>
      </c>
      <c r="H44" s="26">
        <v>-8.6883496863467996E-2</v>
      </c>
      <c r="I44" s="26">
        <v>-0.34030857059242497</v>
      </c>
      <c r="J44" s="26">
        <v>-5.9741376736437E-2</v>
      </c>
      <c r="K44" s="26">
        <v>-0.386318843141715</v>
      </c>
      <c r="L44" s="35">
        <v>8.4073903769341499E-2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0.28672266560716797</v>
      </c>
      <c r="V44" s="26">
        <v>2.1504000038974347E-9</v>
      </c>
      <c r="W44" s="26">
        <v>-1.7583390720110614E-6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-0.82130999999999998</v>
      </c>
      <c r="AI44" s="6">
        <v>-0.49968000000000001</v>
      </c>
      <c r="AJ44" s="7">
        <v>-0.27528000000000002</v>
      </c>
      <c r="AL44" s="44">
        <f t="array" ref="AL44:AN46">AH44:AJ46</f>
        <v>-0.82130999999999998</v>
      </c>
      <c r="AM44" s="36">
        <v>-0.49968000000000001</v>
      </c>
      <c r="AN44" s="36">
        <v>-0.27528000000000002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-8.6883496863467996E-2</v>
      </c>
      <c r="H45">
        <v>-5.2438123572807999E-2</v>
      </c>
      <c r="I45">
        <v>-0.17563100022105599</v>
      </c>
      <c r="J45">
        <v>-0.11010981623944199</v>
      </c>
      <c r="K45">
        <v>-0.193137848410151</v>
      </c>
      <c r="L45" s="39">
        <v>9.7055787106818003E-2</v>
      </c>
      <c r="R45" s="39"/>
      <c r="U45" s="27">
        <v>2.1504000038974347E-9</v>
      </c>
      <c r="V45" s="22">
        <v>0.28671956065894394</v>
      </c>
      <c r="W45" s="22">
        <v>-2.3981260799388338E-7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0.56982999999999995</v>
      </c>
      <c r="AI45" s="4">
        <v>-0.69538</v>
      </c>
      <c r="AJ45" s="9">
        <v>-0.43787999999999999</v>
      </c>
      <c r="AL45" s="32">
        <v>0.56982999999999995</v>
      </c>
      <c r="AM45">
        <v>-0.69538</v>
      </c>
      <c r="AN45">
        <v>-0.43787999999999999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>
      <c r="G46" s="32">
        <v>-0.34030857059242497</v>
      </c>
      <c r="H46">
        <v>-0.17563100022105599</v>
      </c>
      <c r="I46">
        <v>-0.50877886156882601</v>
      </c>
      <c r="J46">
        <v>-0.11876448996825199</v>
      </c>
      <c r="K46">
        <v>-0.52272652816208198</v>
      </c>
      <c r="L46" s="39">
        <v>0.187257420375294</v>
      </c>
      <c r="R46" s="39"/>
      <c r="U46" s="27">
        <v>-1.7583390719833059E-6</v>
      </c>
      <c r="V46" s="22">
        <v>-2.3981260798000559E-7</v>
      </c>
      <c r="W46" s="22">
        <v>0.28671736418304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2.7380000000000002E-2</v>
      </c>
      <c r="AI46" s="11">
        <v>-0.51649</v>
      </c>
      <c r="AJ46" s="12">
        <v>0.85585</v>
      </c>
      <c r="AL46" s="32">
        <v>2.7380000000000002E-2</v>
      </c>
      <c r="AM46">
        <v>-0.51649</v>
      </c>
      <c r="AN46">
        <v>0.85585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>
      <c r="G47" s="32">
        <v>5.9741376736437E-2</v>
      </c>
      <c r="H47">
        <v>0.11010981623944199</v>
      </c>
      <c r="I47">
        <v>0.11876448996825199</v>
      </c>
      <c r="J47">
        <v>-8.9308044880982998E-2</v>
      </c>
      <c r="K47">
        <v>5.6109885787041E-2</v>
      </c>
      <c r="L47" s="39">
        <v>-1.3816200542604001E-2</v>
      </c>
      <c r="R47" s="39"/>
      <c r="U47" s="27">
        <v>0</v>
      </c>
      <c r="V47" s="22">
        <v>0</v>
      </c>
      <c r="W47" s="22">
        <v>0</v>
      </c>
      <c r="X47" s="22">
        <v>0.42158041455606299</v>
      </c>
      <c r="Y47" s="22">
        <v>-0.14310508665255897</v>
      </c>
      <c r="Z47" s="37">
        <v>-1.9287270293150999E-2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L47" s="32">
        <v>0</v>
      </c>
      <c r="AM47">
        <v>0</v>
      </c>
      <c r="AN47">
        <v>0</v>
      </c>
      <c r="AO47">
        <f t="array" ref="AO47:AQ49">AH44:AJ46</f>
        <v>-0.82130999999999998</v>
      </c>
      <c r="AP47">
        <v>-0.49968000000000001</v>
      </c>
      <c r="AQ47">
        <v>-0.27528000000000002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0.386318843141715</v>
      </c>
      <c r="H48">
        <v>0.193137848410151</v>
      </c>
      <c r="I48">
        <v>0.52272652816208198</v>
      </c>
      <c r="J48">
        <v>5.6109885787041E-2</v>
      </c>
      <c r="K48">
        <v>0.47247848989123897</v>
      </c>
      <c r="L48" s="39">
        <v>-0.15105237717306499</v>
      </c>
      <c r="R48" s="39"/>
      <c r="U48" s="27">
        <v>0</v>
      </c>
      <c r="V48" s="22">
        <v>0</v>
      </c>
      <c r="W48" s="22">
        <v>0</v>
      </c>
      <c r="X48" s="22">
        <v>-0.14310508665255894</v>
      </c>
      <c r="Y48" s="22">
        <v>0.31594550993939496</v>
      </c>
      <c r="Z48" s="37">
        <v>-1.430522746075899E-2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t="s">
        <v>10</v>
      </c>
      <c r="AL48" s="32">
        <v>0</v>
      </c>
      <c r="AM48">
        <v>0</v>
      </c>
      <c r="AN48">
        <v>0</v>
      </c>
      <c r="AO48">
        <v>0.56982999999999995</v>
      </c>
      <c r="AP48">
        <v>-0.69538</v>
      </c>
      <c r="AQ48">
        <v>-0.43787999999999999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>
      <c r="G49" s="33">
        <v>-8.4073903769341499E-2</v>
      </c>
      <c r="H49" s="34">
        <v>-9.7055787106818003E-2</v>
      </c>
      <c r="I49" s="34">
        <v>-0.187257420375294</v>
      </c>
      <c r="J49" s="34">
        <v>-1.3816200542604001E-2</v>
      </c>
      <c r="K49" s="34">
        <v>-0.15105237717306499</v>
      </c>
      <c r="L49" s="40">
        <v>7.7496448759496003E-2</v>
      </c>
      <c r="R49" s="39"/>
      <c r="U49" s="30">
        <v>0</v>
      </c>
      <c r="V49" s="31">
        <v>0</v>
      </c>
      <c r="W49" s="31">
        <v>0</v>
      </c>
      <c r="X49" s="31">
        <v>-1.9287270293150999E-2</v>
      </c>
      <c r="Y49" s="31">
        <v>-1.430522746075899E-2</v>
      </c>
      <c r="Z49" s="38">
        <v>0.24040555898825797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">
        <v>-0.82133999999999996</v>
      </c>
      <c r="AI49" s="6">
        <v>-0.49968000000000001</v>
      </c>
      <c r="AJ49" s="7">
        <v>-0.27518999999999999</v>
      </c>
      <c r="AL49" s="32">
        <v>0</v>
      </c>
      <c r="AM49">
        <v>0</v>
      </c>
      <c r="AN49">
        <v>0</v>
      </c>
      <c r="AO49">
        <v>2.7380000000000002E-2</v>
      </c>
      <c r="AP49">
        <v>-0.51649</v>
      </c>
      <c r="AQ49">
        <v>0.85585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0.29173149680149801</v>
      </c>
      <c r="AB50">
        <v>1.0200346058298025E-2</v>
      </c>
      <c r="AC50">
        <v>-2.2319306425283986E-2</v>
      </c>
      <c r="AD50">
        <v>0</v>
      </c>
      <c r="AE50">
        <v>0</v>
      </c>
      <c r="AF50" s="39">
        <v>0</v>
      </c>
      <c r="AH50" s="8">
        <v>0.56977999999999995</v>
      </c>
      <c r="AI50" s="4">
        <v>-0.69535000000000002</v>
      </c>
      <c r="AJ50" s="9">
        <v>-0.43798999999999999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AH49:AJ51</f>
        <v>-0.82133999999999996</v>
      </c>
      <c r="AS50">
        <v>-0.49968000000000001</v>
      </c>
      <c r="AT50">
        <v>-0.27518999999999999</v>
      </c>
      <c r="AU50">
        <v>0</v>
      </c>
      <c r="AV50">
        <v>0</v>
      </c>
      <c r="AW50" s="39">
        <v>0</v>
      </c>
    </row>
    <row r="51" spans="7:49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1.0200346058298011E-2</v>
      </c>
      <c r="AB51">
        <v>0.30181094082642301</v>
      </c>
      <c r="AC51">
        <v>-3.5392471203633979E-2</v>
      </c>
      <c r="AD51">
        <v>0</v>
      </c>
      <c r="AE51">
        <v>0</v>
      </c>
      <c r="AF51" s="39">
        <v>0</v>
      </c>
      <c r="AH51" s="10">
        <v>2.75E-2</v>
      </c>
      <c r="AI51" s="11">
        <v>-0.51654</v>
      </c>
      <c r="AJ51" s="12">
        <v>0.85582000000000003</v>
      </c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0.56977999999999995</v>
      </c>
      <c r="AS51">
        <v>-0.69535000000000002</v>
      </c>
      <c r="AT51">
        <v>-0.43798999999999999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-2.2319306425283986E-2</v>
      </c>
      <c r="AB52">
        <v>-3.5392471203633979E-2</v>
      </c>
      <c r="AC52">
        <v>0.35208768296337201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2.75E-2</v>
      </c>
      <c r="AS52">
        <v>-0.51654</v>
      </c>
      <c r="AT52">
        <v>0.85582000000000003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0.28361914329303001</v>
      </c>
      <c r="AE53">
        <v>0.14265789893611802</v>
      </c>
      <c r="AF53" s="39">
        <v>-2.8921179918468029E-2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AH49:AJ51</f>
        <v>-0.82133999999999996</v>
      </c>
      <c r="AV53">
        <v>-0.49968000000000001</v>
      </c>
      <c r="AW53" s="39">
        <v>-0.27518999999999999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0.14265789893611802</v>
      </c>
      <c r="AE54">
        <v>0.39414477155627003</v>
      </c>
      <c r="AF54" s="39">
        <v>-5.9794497264756025E-2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0.56977999999999995</v>
      </c>
      <c r="AV54">
        <v>-0.69535000000000002</v>
      </c>
      <c r="AW54" s="39">
        <v>-0.43798999999999999</v>
      </c>
    </row>
    <row r="55" spans="7:49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-2.8921179918467987E-2</v>
      </c>
      <c r="AE55" s="34">
        <v>-5.9794497264755997E-2</v>
      </c>
      <c r="AF55" s="40">
        <v>0.56071497346627208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2.75E-2</v>
      </c>
      <c r="AV55" s="34">
        <v>-0.51654</v>
      </c>
      <c r="AW55" s="40">
        <v>0.85582000000000003</v>
      </c>
    </row>
    <row r="57" spans="7:49">
      <c r="G57" t="s">
        <v>11</v>
      </c>
      <c r="H57">
        <v>22</v>
      </c>
      <c r="U57" t="s">
        <v>11</v>
      </c>
      <c r="V57">
        <v>22</v>
      </c>
      <c r="AH57" t="s">
        <v>4</v>
      </c>
      <c r="AL57" t="s">
        <v>5</v>
      </c>
    </row>
    <row r="58" spans="7:49">
      <c r="G58" s="5">
        <v>-0.63787170872431698</v>
      </c>
      <c r="H58" s="6">
        <v>-0.24738142913074501</v>
      </c>
      <c r="I58" s="6">
        <v>0.16198006121293601</v>
      </c>
      <c r="J58" s="6">
        <v>-8.54983444099848E-3</v>
      </c>
      <c r="K58" s="6">
        <v>0.42508682552465199</v>
      </c>
      <c r="L58" s="7">
        <v>0.47309895486924902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0.28671708855910399</v>
      </c>
      <c r="V58" s="26">
        <v>-5.7017139201698264E-7</v>
      </c>
      <c r="W58" s="26">
        <v>-1.1855871999977285E-6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-0.82279999999999998</v>
      </c>
      <c r="AI58" s="6">
        <v>-0.49858999999999998</v>
      </c>
      <c r="AJ58" s="7">
        <v>-0.27276</v>
      </c>
      <c r="AL58" s="44">
        <f t="array" ref="AL58:AN60">AH58:AJ60</f>
        <v>-0.82279999999999998</v>
      </c>
      <c r="AM58" s="36">
        <v>-0.49858999999999998</v>
      </c>
      <c r="AN58" s="36">
        <v>-0.27276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-0.24738142913074501</v>
      </c>
      <c r="H59" s="4">
        <v>-0.14250103220707899</v>
      </c>
      <c r="I59" s="4">
        <v>6.2540831933101504E-2</v>
      </c>
      <c r="J59" s="4">
        <v>-9.9222664702055194E-3</v>
      </c>
      <c r="K59" s="4">
        <v>0.17989386795017301</v>
      </c>
      <c r="L59" s="9">
        <v>0.26859581934013499</v>
      </c>
      <c r="R59" s="39"/>
      <c r="U59" s="27">
        <v>-5.7017139202392153E-7</v>
      </c>
      <c r="V59" s="22">
        <v>0.28671918038220795</v>
      </c>
      <c r="W59" s="22">
        <v>1.273008128008235E-6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0.56762999999999997</v>
      </c>
      <c r="AI59" s="4">
        <v>-0.69721999999999995</v>
      </c>
      <c r="AJ59" s="9">
        <v>-0.43780999999999998</v>
      </c>
      <c r="AL59" s="32">
        <v>0.56762999999999997</v>
      </c>
      <c r="AM59">
        <v>-0.69721999999999995</v>
      </c>
      <c r="AN59">
        <v>-0.43780999999999998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>
      <c r="G60" s="8">
        <v>0.16198006121293601</v>
      </c>
      <c r="H60" s="4">
        <v>6.2540831933101504E-2</v>
      </c>
      <c r="I60" s="4">
        <v>3.18587303514801E-3</v>
      </c>
      <c r="J60" s="4">
        <v>5.5921593172378499E-2</v>
      </c>
      <c r="K60" s="4">
        <v>-8.1733867052062995E-2</v>
      </c>
      <c r="L60" s="9">
        <v>-8.6068176679640507E-2</v>
      </c>
      <c r="R60" s="39"/>
      <c r="U60" s="27">
        <v>-1.1855872000116063E-6</v>
      </c>
      <c r="V60" s="22">
        <v>1.2730081279804795E-6</v>
      </c>
      <c r="W60" s="22">
        <v>0.28671865072435193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2.8119999999999999E-2</v>
      </c>
      <c r="AI60" s="11">
        <v>-0.51505999999999996</v>
      </c>
      <c r="AJ60" s="12">
        <v>0.85668999999999995</v>
      </c>
      <c r="AL60" s="32">
        <v>2.8119999999999999E-2</v>
      </c>
      <c r="AM60">
        <v>-0.51505999999999996</v>
      </c>
      <c r="AN60">
        <v>0.85668999999999995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>
      <c r="G61" s="8">
        <v>8.5498344409985008E-3</v>
      </c>
      <c r="H61" s="4">
        <v>9.9222664702055003E-3</v>
      </c>
      <c r="I61" s="4">
        <v>-5.5921593172378499E-2</v>
      </c>
      <c r="J61" s="4">
        <v>-9.7045588546615005E-2</v>
      </c>
      <c r="K61" s="4">
        <v>1.30909918261395E-2</v>
      </c>
      <c r="L61" s="9">
        <v>-0.16697824362036401</v>
      </c>
      <c r="R61" s="39"/>
      <c r="U61" s="27">
        <v>0</v>
      </c>
      <c r="V61" s="22">
        <v>0</v>
      </c>
      <c r="W61" s="22">
        <v>0</v>
      </c>
      <c r="X61" s="22">
        <v>0.422286978299377</v>
      </c>
      <c r="Y61" s="22">
        <v>-0.14285664679992205</v>
      </c>
      <c r="Z61" s="37">
        <v>-1.9394944998174006E-2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-0.82279999999999998</v>
      </c>
      <c r="AP61">
        <v>-0.49858999999999998</v>
      </c>
      <c r="AQ61">
        <v>-0.27276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-0.42508682552465199</v>
      </c>
      <c r="H62" s="4">
        <v>-0.17989386795017301</v>
      </c>
      <c r="I62" s="4">
        <v>8.1733867052062995E-2</v>
      </c>
      <c r="J62" s="4">
        <v>1.30909918261395E-2</v>
      </c>
      <c r="K62" s="4">
        <v>0.22633697697699601</v>
      </c>
      <c r="L62" s="9">
        <v>0.40330559176886499</v>
      </c>
      <c r="R62" s="39"/>
      <c r="U62" s="27">
        <v>0</v>
      </c>
      <c r="V62" s="22">
        <v>0</v>
      </c>
      <c r="W62" s="22">
        <v>0</v>
      </c>
      <c r="X62" s="22">
        <v>-0.14285664679992199</v>
      </c>
      <c r="Y62" s="22">
        <v>0.31514374865471401</v>
      </c>
      <c r="Z62" s="37">
        <v>-1.4205190981827973E-2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L62" s="32">
        <v>0</v>
      </c>
      <c r="AM62">
        <v>0</v>
      </c>
      <c r="AN62">
        <v>0</v>
      </c>
      <c r="AO62">
        <v>0.56762999999999997</v>
      </c>
      <c r="AP62">
        <v>-0.69721999999999995</v>
      </c>
      <c r="AQ62">
        <v>-0.43780999999999998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>
      <c r="G63" s="10">
        <v>-0.47309895486924902</v>
      </c>
      <c r="H63" s="11">
        <v>-0.26859581934013499</v>
      </c>
      <c r="I63" s="11">
        <v>8.6068176679640507E-2</v>
      </c>
      <c r="J63" s="11">
        <v>-0.16697824362036401</v>
      </c>
      <c r="K63" s="11">
        <v>0.40330559176886499</v>
      </c>
      <c r="L63" s="12">
        <v>0.27893015716812603</v>
      </c>
      <c r="R63" s="39"/>
      <c r="U63" s="30">
        <v>0</v>
      </c>
      <c r="V63" s="31">
        <v>0</v>
      </c>
      <c r="W63" s="31">
        <v>0</v>
      </c>
      <c r="X63" s="31">
        <v>-1.9394944998173999E-2</v>
      </c>
      <c r="Y63" s="31">
        <v>-1.4205190981827986E-2</v>
      </c>
      <c r="Z63" s="38">
        <v>0.24049355476192494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">
        <v>-0.82291000000000003</v>
      </c>
      <c r="AI63" s="6">
        <v>-0.49833</v>
      </c>
      <c r="AJ63" s="7">
        <v>-0.27292</v>
      </c>
      <c r="AL63" s="32">
        <v>0</v>
      </c>
      <c r="AM63">
        <v>0</v>
      </c>
      <c r="AN63">
        <v>0</v>
      </c>
      <c r="AO63">
        <v>2.8119999999999999E-2</v>
      </c>
      <c r="AP63">
        <v>-0.51505999999999996</v>
      </c>
      <c r="AQ63">
        <v>0.85668999999999995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0.29161762157293697</v>
      </c>
      <c r="AB64">
        <v>1.0119580142568002E-2</v>
      </c>
      <c r="AC64">
        <v>-2.215143790556999E-2</v>
      </c>
      <c r="AD64">
        <v>0</v>
      </c>
      <c r="AE64">
        <v>0</v>
      </c>
      <c r="AF64" s="39">
        <v>0</v>
      </c>
      <c r="AH64" s="8">
        <v>0.56747000000000003</v>
      </c>
      <c r="AI64" s="4">
        <v>-0.69699999999999995</v>
      </c>
      <c r="AJ64" s="9">
        <v>-0.43837999999999999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AH63:AJ65</f>
        <v>-0.82291000000000003</v>
      </c>
      <c r="AS64">
        <v>-0.49833</v>
      </c>
      <c r="AT64">
        <v>-0.27292</v>
      </c>
      <c r="AU64">
        <v>0</v>
      </c>
      <c r="AV64">
        <v>0</v>
      </c>
      <c r="AW64" s="39">
        <v>0</v>
      </c>
    </row>
    <row r="65" spans="7:49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1.0119580142567988E-2</v>
      </c>
      <c r="AB65">
        <v>0.30183997725493195</v>
      </c>
      <c r="AC65">
        <v>-3.5446316673200029E-2</v>
      </c>
      <c r="AD65">
        <v>0</v>
      </c>
      <c r="AE65">
        <v>0</v>
      </c>
      <c r="AF65" s="39">
        <v>0</v>
      </c>
      <c r="AH65" s="10">
        <v>2.8230000000000002E-2</v>
      </c>
      <c r="AI65" s="11">
        <v>-0.51561999999999997</v>
      </c>
      <c r="AJ65" s="12">
        <v>0.85634999999999994</v>
      </c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0.56747000000000003</v>
      </c>
      <c r="AS65">
        <v>-0.69699999999999995</v>
      </c>
      <c r="AT65">
        <v>-0.43837999999999999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-2.2151437905570004E-2</v>
      </c>
      <c r="AB66">
        <v>-3.5446316673200015E-2</v>
      </c>
      <c r="AC66">
        <v>0.35217315664224996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2.8230000000000002E-2</v>
      </c>
      <c r="AS66">
        <v>-0.51561999999999997</v>
      </c>
      <c r="AT66">
        <v>0.85634999999999994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0.28274170993122599</v>
      </c>
      <c r="AE67">
        <v>0.14225879532567798</v>
      </c>
      <c r="AF67" s="39">
        <v>-2.8483443072402026E-2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AH63:AJ65</f>
        <v>-0.82291000000000003</v>
      </c>
      <c r="AV67">
        <v>-0.49833</v>
      </c>
      <c r="AW67" s="39">
        <v>-0.27292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0.14225879532567798</v>
      </c>
      <c r="AE68">
        <v>0.39490138748618597</v>
      </c>
      <c r="AF68" s="39">
        <v>-5.997396711953798E-2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0.56747000000000003</v>
      </c>
      <c r="AV68">
        <v>-0.69699999999999995</v>
      </c>
      <c r="AW68" s="39">
        <v>-0.43837999999999999</v>
      </c>
    </row>
    <row r="69" spans="7:49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-2.848344307240204E-2</v>
      </c>
      <c r="AE69" s="34">
        <v>-5.9973967119538063E-2</v>
      </c>
      <c r="AF69" s="40">
        <v>0.560838116389904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2.8230000000000002E-2</v>
      </c>
      <c r="AV69" s="34">
        <v>-0.51561999999999997</v>
      </c>
      <c r="AW69" s="40">
        <v>0.85634999999999994</v>
      </c>
    </row>
    <row r="71" spans="7:49">
      <c r="G71" t="s">
        <v>17</v>
      </c>
      <c r="H71">
        <v>21</v>
      </c>
      <c r="U71" t="s">
        <v>17</v>
      </c>
      <c r="V71">
        <v>21</v>
      </c>
      <c r="AH71" t="s">
        <v>4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t="s">
        <v>10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AH77:AJ79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AH77:AJ79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>
      <c r="G85" t="s">
        <v>18</v>
      </c>
      <c r="H85">
        <v>20</v>
      </c>
      <c r="U85" t="s">
        <v>18</v>
      </c>
      <c r="V85">
        <v>20</v>
      </c>
      <c r="AH85" t="s">
        <v>4</v>
      </c>
      <c r="AL85" t="s">
        <v>5</v>
      </c>
    </row>
    <row r="86" spans="7:49">
      <c r="G86" s="25">
        <v>1.046905159686E-3</v>
      </c>
      <c r="H86" s="26">
        <v>1.2869333970999899E-5</v>
      </c>
      <c r="I86" s="26">
        <v>4.6849774712299998E-4</v>
      </c>
      <c r="J86" s="26">
        <v>-7.0128875592449997E-4</v>
      </c>
      <c r="K86" s="26">
        <v>1.5604991739200001E-3</v>
      </c>
      <c r="L86" s="35">
        <v>-1.622074255154E-3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0.28672045078118397</v>
      </c>
      <c r="V86" s="26">
        <v>-4.4281036801901985E-7</v>
      </c>
      <c r="W86" s="26">
        <v>-2.6784522240003161E-6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-0.82064999999999999</v>
      </c>
      <c r="AI86" s="6">
        <v>-0.50063999999999997</v>
      </c>
      <c r="AJ86" s="7">
        <v>-0.27549000000000001</v>
      </c>
      <c r="AL86" s="44">
        <f t="array" ref="AL86:AN88">AH86:AJ88</f>
        <v>-0.82064999999999999</v>
      </c>
      <c r="AM86" s="36">
        <v>-0.50063999999999997</v>
      </c>
      <c r="AN86" s="36">
        <v>-0.27549000000000001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1.2869333970999899E-5</v>
      </c>
      <c r="H87">
        <v>-2.37686113384E-4</v>
      </c>
      <c r="I87">
        <v>-1.7626565500849999E-4</v>
      </c>
      <c r="J87">
        <v>8.6791099762050005E-4</v>
      </c>
      <c r="K87">
        <v>1.3721213526200001E-4</v>
      </c>
      <c r="L87" s="39">
        <v>-5.2744216994499899E-5</v>
      </c>
      <c r="R87" s="39"/>
      <c r="U87" s="27">
        <v>-4.4281036801901985E-7</v>
      </c>
      <c r="V87" s="22">
        <v>0.28671914964582396</v>
      </c>
      <c r="W87" s="22">
        <v>-1.6676495359774224E-6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0.57081000000000004</v>
      </c>
      <c r="AI87" s="4">
        <v>-0.69569999999999999</v>
      </c>
      <c r="AJ87" s="9">
        <v>-0.43608999999999998</v>
      </c>
      <c r="AL87" s="32">
        <v>0.57081000000000004</v>
      </c>
      <c r="AM87">
        <v>-0.69569999999999999</v>
      </c>
      <c r="AN87">
        <v>-0.43608999999999998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>
      <c r="G88" s="32">
        <v>4.6849774712299998E-4</v>
      </c>
      <c r="H88">
        <v>-1.7626565500849999E-4</v>
      </c>
      <c r="I88">
        <v>3.7077843631400001E-4</v>
      </c>
      <c r="J88">
        <v>-1.82732330733E-4</v>
      </c>
      <c r="K88">
        <v>4.5292018316349999E-4</v>
      </c>
      <c r="L88" s="39">
        <v>-4.3091194932599999E-4</v>
      </c>
      <c r="R88" s="39"/>
      <c r="U88" s="27">
        <v>-2.6784522240003161E-6</v>
      </c>
      <c r="V88" s="22">
        <v>-1.6676495359913002E-6</v>
      </c>
      <c r="W88" s="22">
        <v>0.28671850713497599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2.6669999999999999E-2</v>
      </c>
      <c r="AI88" s="11">
        <v>-0.51512000000000002</v>
      </c>
      <c r="AJ88" s="12">
        <v>0.85670000000000002</v>
      </c>
      <c r="AL88" s="32">
        <v>2.6669999999999999E-2</v>
      </c>
      <c r="AM88">
        <v>-0.51512000000000002</v>
      </c>
      <c r="AN88">
        <v>0.85670000000000002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>
      <c r="G89" s="32">
        <v>7.0128875592449997E-4</v>
      </c>
      <c r="H89">
        <v>-8.6791099762050005E-4</v>
      </c>
      <c r="I89">
        <v>1.82732330733E-4</v>
      </c>
      <c r="J89">
        <v>1.6877093817480001E-3</v>
      </c>
      <c r="K89">
        <v>5.8671821095999997E-4</v>
      </c>
      <c r="L89" s="39">
        <v>-4.09669766007E-4</v>
      </c>
      <c r="R89" s="39"/>
      <c r="U89" s="27">
        <v>0</v>
      </c>
      <c r="V89" s="22">
        <v>0</v>
      </c>
      <c r="W89" s="22">
        <v>0</v>
      </c>
      <c r="X89" s="22">
        <v>0.42123908027410201</v>
      </c>
      <c r="Y89" s="22">
        <v>-0.14326260388159806</v>
      </c>
      <c r="Z89" s="37">
        <v>-1.9117565815830004E-2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L89" s="32">
        <v>0</v>
      </c>
      <c r="AM89">
        <v>0</v>
      </c>
      <c r="AN89">
        <v>0</v>
      </c>
      <c r="AO89">
        <f t="array" ref="AO89:AQ91">AH86:AJ88</f>
        <v>-0.82064999999999999</v>
      </c>
      <c r="AP89">
        <v>-0.50063999999999997</v>
      </c>
      <c r="AQ89">
        <v>-0.27549000000000001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-1.5604991739200001E-3</v>
      </c>
      <c r="H90">
        <v>-1.3721213526200001E-4</v>
      </c>
      <c r="I90">
        <v>-4.5292018316349999E-4</v>
      </c>
      <c r="J90">
        <v>5.8671821095999997E-4</v>
      </c>
      <c r="K90">
        <v>-2.7606432110519998E-3</v>
      </c>
      <c r="L90" s="39">
        <v>5.2416752084284996E-3</v>
      </c>
      <c r="R90" s="39"/>
      <c r="U90" s="27">
        <v>0</v>
      </c>
      <c r="V90" s="22">
        <v>0</v>
      </c>
      <c r="W90" s="22">
        <v>0</v>
      </c>
      <c r="X90" s="22">
        <v>-0.14326260388159806</v>
      </c>
      <c r="Y90" s="22">
        <v>0.31622134399070201</v>
      </c>
      <c r="Z90" s="37">
        <v>-1.4367246441619991E-2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t="s">
        <v>10</v>
      </c>
      <c r="AL90" s="32">
        <v>0</v>
      </c>
      <c r="AM90">
        <v>0</v>
      </c>
      <c r="AN90">
        <v>0</v>
      </c>
      <c r="AO90">
        <v>0.57081000000000004</v>
      </c>
      <c r="AP90">
        <v>-0.69569999999999999</v>
      </c>
      <c r="AQ90">
        <v>-0.43608999999999998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>
      <c r="G91" s="33">
        <v>1.622074255154E-3</v>
      </c>
      <c r="H91" s="34">
        <v>5.2744216994499899E-5</v>
      </c>
      <c r="I91" s="34">
        <v>4.3091194932599999E-4</v>
      </c>
      <c r="J91" s="34">
        <v>-4.09669766007E-4</v>
      </c>
      <c r="K91" s="34">
        <v>5.2416752084284996E-3</v>
      </c>
      <c r="L91" s="40">
        <v>-6.1471095315570002E-3</v>
      </c>
      <c r="R91" s="39"/>
      <c r="U91" s="30">
        <v>0</v>
      </c>
      <c r="V91" s="31">
        <v>0</v>
      </c>
      <c r="W91" s="31">
        <v>0</v>
      </c>
      <c r="X91" s="31">
        <v>-1.9117565815829997E-2</v>
      </c>
      <c r="Y91" s="31">
        <v>-1.4367246441619991E-2</v>
      </c>
      <c r="Z91" s="38">
        <v>0.240469014858015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">
        <v>-0.82062999999999997</v>
      </c>
      <c r="AI91" s="6">
        <v>-0.50056999999999996</v>
      </c>
      <c r="AJ91" s="7">
        <v>-0.27567000000000003</v>
      </c>
      <c r="AL91" s="32">
        <v>0</v>
      </c>
      <c r="AM91">
        <v>0</v>
      </c>
      <c r="AN91">
        <v>0</v>
      </c>
      <c r="AO91">
        <v>2.6669999999999999E-2</v>
      </c>
      <c r="AP91">
        <v>-0.51512000000000002</v>
      </c>
      <c r="AQ91">
        <v>0.85670000000000002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0.29175036138910698</v>
      </c>
      <c r="AB92">
        <v>1.0169947799647992E-2</v>
      </c>
      <c r="AC92">
        <v>-2.2380102245720027E-2</v>
      </c>
      <c r="AD92">
        <v>0</v>
      </c>
      <c r="AE92">
        <v>0</v>
      </c>
      <c r="AF92" s="39">
        <v>0</v>
      </c>
      <c r="AH92" s="8">
        <v>0.57084000000000001</v>
      </c>
      <c r="AI92" s="4">
        <v>-0.69567999999999997</v>
      </c>
      <c r="AJ92" s="9">
        <v>-0.43608000000000002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AH91:AJ93</f>
        <v>-0.82062999999999997</v>
      </c>
      <c r="AS92">
        <v>-0.50056999999999996</v>
      </c>
      <c r="AT92">
        <v>-0.27567000000000003</v>
      </c>
      <c r="AU92">
        <v>0</v>
      </c>
      <c r="AV92">
        <v>0</v>
      </c>
      <c r="AW92" s="39">
        <v>0</v>
      </c>
    </row>
    <row r="93" spans="7:49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1.0169947799647999E-2</v>
      </c>
      <c r="AB93">
        <v>0.30165581920211199</v>
      </c>
      <c r="AC93">
        <v>-3.5276686597440002E-2</v>
      </c>
      <c r="AD93">
        <v>0</v>
      </c>
      <c r="AE93">
        <v>0</v>
      </c>
      <c r="AF93" s="39">
        <v>0</v>
      </c>
      <c r="AH93" s="10">
        <v>2.6509999999999999E-2</v>
      </c>
      <c r="AI93" s="11">
        <v>-0.51522000000000001</v>
      </c>
      <c r="AJ93" s="12">
        <v>0.85665000000000002</v>
      </c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0.57084000000000001</v>
      </c>
      <c r="AS93">
        <v>-0.69567999999999997</v>
      </c>
      <c r="AT93">
        <v>-0.43608000000000002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-2.2380102245720027E-2</v>
      </c>
      <c r="AB94">
        <v>-3.527668659744003E-2</v>
      </c>
      <c r="AC94">
        <v>0.35222359177753004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2.6509999999999999E-2</v>
      </c>
      <c r="AS94">
        <v>-0.51522000000000001</v>
      </c>
      <c r="AT94">
        <v>0.85665000000000002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0.28396415357767196</v>
      </c>
      <c r="AE95">
        <v>0.14273613128375198</v>
      </c>
      <c r="AF95" s="39">
        <v>-2.9241824593820034E-2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AH91:AJ93</f>
        <v>-0.82062999999999997</v>
      </c>
      <c r="AV95">
        <v>-0.50056999999999996</v>
      </c>
      <c r="AW95" s="39">
        <v>-0.27567000000000003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0.14273613128375201</v>
      </c>
      <c r="AE96">
        <v>0.39357407366441599</v>
      </c>
      <c r="AF96" s="39">
        <v>-5.9467798124328036E-2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0.57084000000000001</v>
      </c>
      <c r="AV96">
        <v>-0.69567999999999997</v>
      </c>
      <c r="AW96" s="39">
        <v>-0.43608000000000002</v>
      </c>
    </row>
    <row r="97" spans="7:49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-2.9241824593820048E-2</v>
      </c>
      <c r="AE97" s="34">
        <v>-5.9467798124328036E-2</v>
      </c>
      <c r="AF97" s="40">
        <v>0.56094282353252811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2.6509999999999999E-2</v>
      </c>
      <c r="AV97" s="34">
        <v>-0.51522000000000001</v>
      </c>
      <c r="AW97" s="40">
        <v>0.85665000000000002</v>
      </c>
    </row>
    <row r="99" spans="7:49">
      <c r="G99" t="s">
        <v>19</v>
      </c>
      <c r="H99">
        <v>19</v>
      </c>
      <c r="U99" t="s">
        <v>19</v>
      </c>
      <c r="V99">
        <v>19</v>
      </c>
      <c r="AH99" t="s">
        <v>4</v>
      </c>
      <c r="AL99" t="s">
        <v>5</v>
      </c>
    </row>
    <row r="100" spans="7:49">
      <c r="G100" s="25">
        <v>-0.48003623794714001</v>
      </c>
      <c r="H100" s="26">
        <v>0.50713054606939201</v>
      </c>
      <c r="I100" s="26">
        <v>-4.6558792956021E-2</v>
      </c>
      <c r="J100" s="26">
        <v>-7.4031613962382004E-2</v>
      </c>
      <c r="K100" s="26">
        <v>-9.7214082048770994E-2</v>
      </c>
      <c r="L100" s="35">
        <v>-0.214894594324889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0.28672082540953597</v>
      </c>
      <c r="V100" s="26">
        <v>2.1331967983706512E-8</v>
      </c>
      <c r="W100" s="26">
        <v>4.7905177598395188E-7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-0.82103999999999999</v>
      </c>
      <c r="AI100" s="6">
        <v>-0.50105999999999995</v>
      </c>
      <c r="AJ100" s="7">
        <v>-0.27356000000000003</v>
      </c>
      <c r="AL100" s="44">
        <f t="array" ref="AL100:AN102">AH100:AJ102</f>
        <v>-0.82103999999999999</v>
      </c>
      <c r="AM100" s="36">
        <v>-0.50105999999999995</v>
      </c>
      <c r="AN100" s="36">
        <v>-0.27356000000000003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0.50713054606939201</v>
      </c>
      <c r="H101">
        <v>-0.412837650668547</v>
      </c>
      <c r="I101">
        <v>3.8574748750055503E-2</v>
      </c>
      <c r="J101">
        <v>5.7277834954892498E-2</v>
      </c>
      <c r="K101">
        <v>7.8944316243738002E-2</v>
      </c>
      <c r="L101" s="39">
        <v>7.8894434346629502E-2</v>
      </c>
      <c r="R101" s="39"/>
      <c r="U101" s="27">
        <v>2.1331967969828725E-8</v>
      </c>
      <c r="V101" s="22">
        <v>0.28671794106367998</v>
      </c>
      <c r="W101" s="22">
        <v>-6.3468339196737222E-7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0.57013000000000003</v>
      </c>
      <c r="AI101" s="4">
        <v>-0.69530000000000003</v>
      </c>
      <c r="AJ101" s="9">
        <v>-0.43761</v>
      </c>
      <c r="AL101" s="32">
        <v>0.57013000000000003</v>
      </c>
      <c r="AM101">
        <v>-0.69530000000000003</v>
      </c>
      <c r="AN101">
        <v>-0.43761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>
      <c r="G102" s="32">
        <v>-4.6558792956021E-2</v>
      </c>
      <c r="H102">
        <v>3.8574748750055503E-2</v>
      </c>
      <c r="I102">
        <v>7.8492775904577997E-2</v>
      </c>
      <c r="J102">
        <v>6.9394736824670997E-2</v>
      </c>
      <c r="K102">
        <v>0.100018527633987</v>
      </c>
      <c r="L102" s="39">
        <v>2.7501304734900699E-4</v>
      </c>
      <c r="R102" s="39"/>
      <c r="U102" s="27">
        <v>4.7905177599782967E-7</v>
      </c>
      <c r="V102" s="22">
        <v>-6.3468339196737222E-7</v>
      </c>
      <c r="W102" s="22">
        <v>0.28671946176921598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2.9059999999999999E-2</v>
      </c>
      <c r="AI102" s="11">
        <v>-0.51526000000000005</v>
      </c>
      <c r="AJ102" s="12">
        <v>0.85653999999999997</v>
      </c>
      <c r="AL102" s="32">
        <v>2.9059999999999999E-2</v>
      </c>
      <c r="AM102">
        <v>-0.51526000000000005</v>
      </c>
      <c r="AN102">
        <v>0.85653999999999997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>
      <c r="G103" s="32">
        <v>7.4031613962382004E-2</v>
      </c>
      <c r="H103">
        <v>-5.7277834954892498E-2</v>
      </c>
      <c r="I103">
        <v>-6.9394736824670997E-2</v>
      </c>
      <c r="J103">
        <v>-6.0252132196653999E-2</v>
      </c>
      <c r="K103">
        <v>-9.8737712528032498E-2</v>
      </c>
      <c r="L103" s="39">
        <v>4.288662859421E-3</v>
      </c>
      <c r="R103" s="39"/>
      <c r="U103" s="27">
        <v>0</v>
      </c>
      <c r="V103" s="22">
        <v>0</v>
      </c>
      <c r="W103" s="22">
        <v>0</v>
      </c>
      <c r="X103" s="22">
        <v>0.42138912060417993</v>
      </c>
      <c r="Y103" s="22">
        <v>-0.14317711624786</v>
      </c>
      <c r="Z103" s="37">
        <v>-1.9657350419859991E-2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L103" s="32">
        <v>0</v>
      </c>
      <c r="AM103">
        <v>0</v>
      </c>
      <c r="AN103">
        <v>0</v>
      </c>
      <c r="AO103">
        <f t="array" ref="AO103:AQ105">AH100:AJ102</f>
        <v>-0.82103999999999999</v>
      </c>
      <c r="AP103">
        <v>-0.50105999999999995</v>
      </c>
      <c r="AQ103">
        <v>-0.27356000000000003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9.7214082048770994E-2</v>
      </c>
      <c r="H104">
        <v>-7.8944316243738002E-2</v>
      </c>
      <c r="I104">
        <v>-0.100018527633987</v>
      </c>
      <c r="J104">
        <v>-9.8737712528032498E-2</v>
      </c>
      <c r="K104">
        <v>-0.13305290722317301</v>
      </c>
      <c r="L104" s="39">
        <v>9.8922741907389797E-3</v>
      </c>
      <c r="R104" s="39"/>
      <c r="U104" s="27">
        <v>0</v>
      </c>
      <c r="V104" s="22">
        <v>0</v>
      </c>
      <c r="W104" s="22">
        <v>0</v>
      </c>
      <c r="X104" s="22">
        <v>-0.14317711624786</v>
      </c>
      <c r="Y104" s="22">
        <v>0.31604130718895806</v>
      </c>
      <c r="Z104" s="37">
        <v>-1.4000967522079993E-2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t="s">
        <v>10</v>
      </c>
      <c r="AL104" s="32">
        <v>0</v>
      </c>
      <c r="AM104">
        <v>0</v>
      </c>
      <c r="AN104">
        <v>0</v>
      </c>
      <c r="AO104">
        <v>0.57013000000000003</v>
      </c>
      <c r="AP104">
        <v>-0.69530000000000003</v>
      </c>
      <c r="AQ104">
        <v>-0.43761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>
      <c r="G105" s="33">
        <v>0.214894594324889</v>
      </c>
      <c r="H105" s="34">
        <v>-7.8894434346629502E-2</v>
      </c>
      <c r="I105" s="34">
        <v>-2.7501304734900401E-4</v>
      </c>
      <c r="J105" s="34">
        <v>4.2886628594209896E-3</v>
      </c>
      <c r="K105" s="34">
        <v>9.8922741907389797E-3</v>
      </c>
      <c r="L105" s="40">
        <v>-0.101634623364114</v>
      </c>
      <c r="R105" s="39"/>
      <c r="U105" s="30">
        <v>0</v>
      </c>
      <c r="V105" s="31">
        <v>0</v>
      </c>
      <c r="W105" s="31">
        <v>0</v>
      </c>
      <c r="X105" s="31">
        <v>-1.9657350419859998E-2</v>
      </c>
      <c r="Y105" s="31">
        <v>-1.400096752207998E-2</v>
      </c>
      <c r="Z105" s="38">
        <v>0.24049803931389999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">
        <v>-0.82115000000000005</v>
      </c>
      <c r="AI105" s="6">
        <v>-0.50105</v>
      </c>
      <c r="AJ105" s="7">
        <v>-0.27326</v>
      </c>
      <c r="AL105" s="32">
        <v>0</v>
      </c>
      <c r="AM105">
        <v>0</v>
      </c>
      <c r="AN105">
        <v>0</v>
      </c>
      <c r="AO105">
        <v>2.9059999999999999E-2</v>
      </c>
      <c r="AP105">
        <v>-0.51526000000000005</v>
      </c>
      <c r="AQ105">
        <v>0.85653999999999997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0.29163075857931303</v>
      </c>
      <c r="AB106">
        <v>1.0116303193390991E-2</v>
      </c>
      <c r="AC106">
        <v>-2.218484671801399E-2</v>
      </c>
      <c r="AD106">
        <v>0</v>
      </c>
      <c r="AE106">
        <v>0</v>
      </c>
      <c r="AF106" s="39">
        <v>0</v>
      </c>
      <c r="AH106" s="8">
        <v>0.56996000000000002</v>
      </c>
      <c r="AI106" s="4">
        <v>-0.69530999999999998</v>
      </c>
      <c r="AJ106" s="9">
        <v>-0.43781999999999999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AH105:AJ107</f>
        <v>-0.82115000000000005</v>
      </c>
      <c r="AS106">
        <v>-0.50105</v>
      </c>
      <c r="AT106">
        <v>-0.27326</v>
      </c>
      <c r="AU106">
        <v>0</v>
      </c>
      <c r="AV106">
        <v>0</v>
      </c>
      <c r="AW106" s="39">
        <v>0</v>
      </c>
    </row>
    <row r="107" spans="7:49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1.0116303193390977E-2</v>
      </c>
      <c r="AB107">
        <v>0.30179757038223698</v>
      </c>
      <c r="AC107">
        <v>-3.5408482969297966E-2</v>
      </c>
      <c r="AD107">
        <v>0</v>
      </c>
      <c r="AE107">
        <v>0</v>
      </c>
      <c r="AF107" s="39">
        <v>0</v>
      </c>
      <c r="AH107" s="10">
        <v>2.9360000000000001E-2</v>
      </c>
      <c r="AI107" s="11">
        <v>-0.51526000000000005</v>
      </c>
      <c r="AJ107" s="12">
        <v>0.85653000000000001</v>
      </c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0.56996000000000002</v>
      </c>
      <c r="AS107">
        <v>-0.69530999999999998</v>
      </c>
      <c r="AT107">
        <v>-0.43781999999999999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-2.218484671801399E-2</v>
      </c>
      <c r="AB108">
        <v>-3.5408482969297994E-2</v>
      </c>
      <c r="AC108">
        <v>0.35220311234334206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2.9360000000000001E-2</v>
      </c>
      <c r="AS108">
        <v>-0.51526000000000005</v>
      </c>
      <c r="AT108">
        <v>0.85653000000000001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0.28354547599416202</v>
      </c>
      <c r="AE109">
        <v>0.14253669341842395</v>
      </c>
      <c r="AF109" s="39">
        <v>-2.8298189476596014E-2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AH105:AJ107</f>
        <v>-0.82115000000000005</v>
      </c>
      <c r="AV109">
        <v>-0.50105</v>
      </c>
      <c r="AW109" s="39">
        <v>-0.27326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0.14253669341842398</v>
      </c>
      <c r="AE110">
        <v>0.39406827067974398</v>
      </c>
      <c r="AF110" s="39">
        <v>-6.0107954291636012E-2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0.56996000000000002</v>
      </c>
      <c r="AV110">
        <v>-0.69530999999999998</v>
      </c>
      <c r="AW110" s="39">
        <v>-0.43781999999999999</v>
      </c>
    </row>
    <row r="111" spans="7:49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-2.8298189476596042E-2</v>
      </c>
      <c r="AE111" s="34">
        <v>-6.0107954291636012E-2</v>
      </c>
      <c r="AF111" s="40">
        <v>0.56086754426273411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2.9360000000000001E-2</v>
      </c>
      <c r="AV111" s="34">
        <v>-0.51526000000000005</v>
      </c>
      <c r="AW111" s="40">
        <v>0.85653000000000001</v>
      </c>
    </row>
    <row r="113" spans="7:49">
      <c r="G113" t="s">
        <v>20</v>
      </c>
      <c r="H113">
        <v>18</v>
      </c>
      <c r="U113" t="s">
        <v>20</v>
      </c>
      <c r="V113">
        <v>18</v>
      </c>
      <c r="AH113" t="s">
        <v>4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t="s">
        <v>10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AH119:AJ121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AH119:AJ121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>
      <c r="G127" t="s">
        <v>21</v>
      </c>
      <c r="H127">
        <v>17</v>
      </c>
      <c r="U127" t="s">
        <v>21</v>
      </c>
      <c r="V127">
        <v>17</v>
      </c>
      <c r="AH127" t="s">
        <v>4</v>
      </c>
      <c r="AL127" t="s">
        <v>5</v>
      </c>
    </row>
    <row r="128" spans="7:49">
      <c r="G128" s="25">
        <v>-4.9490553467194998E-2</v>
      </c>
      <c r="H128" s="26">
        <v>-2.9327208952184498E-2</v>
      </c>
      <c r="I128" s="26">
        <v>-4.8139588985872998E-2</v>
      </c>
      <c r="J128" s="26">
        <v>2.4609121495325001E-2</v>
      </c>
      <c r="K128" s="26">
        <v>9.4970856333539994E-2</v>
      </c>
      <c r="L128" s="35">
        <v>-0.101066786404338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0.28672214595584</v>
      </c>
      <c r="V128" s="26">
        <v>-1.0284646400279818E-6</v>
      </c>
      <c r="W128" s="26">
        <v>-7.1097958401211692E-7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-0.82074000000000003</v>
      </c>
      <c r="AI128" s="6">
        <v>-0.50124999999999997</v>
      </c>
      <c r="AJ128" s="7">
        <v>-0.27411999999999997</v>
      </c>
      <c r="AL128" s="44">
        <f t="array" ref="AL128:AN130">AH128:AJ130</f>
        <v>-0.82074000000000003</v>
      </c>
      <c r="AM128" s="36">
        <v>-0.50124999999999997</v>
      </c>
      <c r="AN128" s="36">
        <v>-0.27411999999999997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-2.9327208952184498E-2</v>
      </c>
      <c r="H129">
        <v>-0.22817890697535001</v>
      </c>
      <c r="I129">
        <v>-0.294474154071797</v>
      </c>
      <c r="J129">
        <v>0.25529448067307298</v>
      </c>
      <c r="K129">
        <v>0.160064500571758</v>
      </c>
      <c r="L129" s="39">
        <v>-0.117544185163744</v>
      </c>
      <c r="R129" s="39"/>
      <c r="U129" s="27">
        <v>-1.028464640014104E-6</v>
      </c>
      <c r="V129" s="22">
        <v>0.28672026163199998</v>
      </c>
      <c r="W129" s="22">
        <v>-5.9107327998741965E-7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0.57055</v>
      </c>
      <c r="AI129" s="4">
        <v>-0.69440000000000002</v>
      </c>
      <c r="AJ129" s="9">
        <v>-0.4385</v>
      </c>
      <c r="AL129" s="32">
        <v>0.57055</v>
      </c>
      <c r="AM129">
        <v>-0.69440000000000002</v>
      </c>
      <c r="AN129">
        <v>-0.4385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>
      <c r="G130" s="32">
        <v>-4.8139588985872998E-2</v>
      </c>
      <c r="H130">
        <v>-0.294474154071797</v>
      </c>
      <c r="I130">
        <v>-0.29164977570957701</v>
      </c>
      <c r="J130">
        <v>0.203590325021938</v>
      </c>
      <c r="K130">
        <v>0.16190993799265399</v>
      </c>
      <c r="L130" s="39">
        <v>-0.156058206366716</v>
      </c>
      <c r="R130" s="39"/>
      <c r="U130" s="27">
        <v>-7.1097958398436134E-7</v>
      </c>
      <c r="V130" s="22">
        <v>-5.9107327998741965E-7</v>
      </c>
      <c r="W130" s="22">
        <v>0.28672131739238393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2.945E-2</v>
      </c>
      <c r="AI130" s="11">
        <v>-0.51629000000000003</v>
      </c>
      <c r="AJ130" s="12">
        <v>0.85590999999999995</v>
      </c>
      <c r="AL130" s="32">
        <v>2.945E-2</v>
      </c>
      <c r="AM130">
        <v>-0.51629000000000003</v>
      </c>
      <c r="AN130">
        <v>0.85590999999999995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>
      <c r="G131" s="32">
        <v>-2.4609121495325001E-2</v>
      </c>
      <c r="H131">
        <v>-0.25529448067307298</v>
      </c>
      <c r="I131">
        <v>-0.203590325021938</v>
      </c>
      <c r="J131">
        <v>8.7404506133582999E-2</v>
      </c>
      <c r="K131">
        <v>9.7533550909495004E-2</v>
      </c>
      <c r="L131" s="39">
        <v>-9.5840754956689506E-2</v>
      </c>
      <c r="R131" s="39"/>
      <c r="U131" s="27">
        <v>0</v>
      </c>
      <c r="V131" s="22">
        <v>0</v>
      </c>
      <c r="W131" s="22">
        <v>0</v>
      </c>
      <c r="X131" s="22">
        <v>0.42124869415391702</v>
      </c>
      <c r="Y131" s="22">
        <v>-0.14320810844921</v>
      </c>
      <c r="Z131" s="37">
        <v>-1.9773321184086992E-2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L131" s="32">
        <v>0</v>
      </c>
      <c r="AM131">
        <v>0</v>
      </c>
      <c r="AN131">
        <v>0</v>
      </c>
      <c r="AO131">
        <f t="array" ref="AO131:AQ133">AH128:AJ130</f>
        <v>-0.82074000000000003</v>
      </c>
      <c r="AP131">
        <v>-0.50124999999999997</v>
      </c>
      <c r="AQ131">
        <v>-0.27411999999999997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-9.4970856333539994E-2</v>
      </c>
      <c r="H132">
        <v>-0.160064500571758</v>
      </c>
      <c r="I132">
        <v>-0.16190993799265399</v>
      </c>
      <c r="J132">
        <v>9.7533550909495004E-2</v>
      </c>
      <c r="K132">
        <v>4.6873362174335E-2</v>
      </c>
      <c r="L132" s="39">
        <v>-9.2535284989222005E-2</v>
      </c>
      <c r="R132" s="39"/>
      <c r="U132" s="27">
        <v>0</v>
      </c>
      <c r="V132" s="22">
        <v>0</v>
      </c>
      <c r="W132" s="22">
        <v>0</v>
      </c>
      <c r="X132" s="22">
        <v>-0.14320810844921</v>
      </c>
      <c r="Y132" s="22">
        <v>0.31623590747917502</v>
      </c>
      <c r="Z132" s="37">
        <v>-1.3951057693339985E-2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t="s">
        <v>10</v>
      </c>
      <c r="AL132" s="32">
        <v>0</v>
      </c>
      <c r="AM132">
        <v>0</v>
      </c>
      <c r="AN132">
        <v>0</v>
      </c>
      <c r="AO132">
        <v>0.57055</v>
      </c>
      <c r="AP132">
        <v>-0.69440000000000002</v>
      </c>
      <c r="AQ132">
        <v>-0.4385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>
      <c r="G133" s="33">
        <v>0.101066786404338</v>
      </c>
      <c r="H133" s="34">
        <v>0.117544185163744</v>
      </c>
      <c r="I133" s="34">
        <v>0.156058206366716</v>
      </c>
      <c r="J133" s="34">
        <v>-9.5840754956689506E-2</v>
      </c>
      <c r="K133" s="34">
        <v>-9.2535284989222005E-2</v>
      </c>
      <c r="L133" s="40">
        <v>0.126793345531445</v>
      </c>
      <c r="R133" s="39"/>
      <c r="U133" s="30">
        <v>0</v>
      </c>
      <c r="V133" s="31">
        <v>0</v>
      </c>
      <c r="W133" s="31">
        <v>0</v>
      </c>
      <c r="X133" s="31">
        <v>-1.9773321184086992E-2</v>
      </c>
      <c r="Y133" s="31">
        <v>-1.3951057693339985E-2</v>
      </c>
      <c r="Z133" s="38">
        <v>0.24045112747482697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">
        <v>-0.82074000000000003</v>
      </c>
      <c r="AI133" s="6">
        <v>-0.50114999999999998</v>
      </c>
      <c r="AJ133" s="7">
        <v>-0.27428000000000002</v>
      </c>
      <c r="AL133" s="32">
        <v>0</v>
      </c>
      <c r="AM133">
        <v>0</v>
      </c>
      <c r="AN133">
        <v>0</v>
      </c>
      <c r="AO133">
        <v>2.945E-2</v>
      </c>
      <c r="AP133">
        <v>-0.51629000000000003</v>
      </c>
      <c r="AQ133">
        <v>0.85590999999999995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0.29167774494795701</v>
      </c>
      <c r="AB134">
        <v>1.0177761224424001E-2</v>
      </c>
      <c r="AC134">
        <v>-2.2251921635015007E-2</v>
      </c>
      <c r="AD134">
        <v>0</v>
      </c>
      <c r="AE134">
        <v>0</v>
      </c>
      <c r="AF134" s="39">
        <v>0</v>
      </c>
      <c r="AH134" s="8">
        <v>0.57054000000000005</v>
      </c>
      <c r="AI134" s="4">
        <v>-0.69440000000000002</v>
      </c>
      <c r="AJ134" s="9">
        <v>-0.43851000000000001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AH133:AJ135</f>
        <v>-0.82074000000000003</v>
      </c>
      <c r="AS134">
        <v>-0.50114999999999998</v>
      </c>
      <c r="AT134">
        <v>-0.27428000000000002</v>
      </c>
      <c r="AU134">
        <v>0</v>
      </c>
      <c r="AV134">
        <v>0</v>
      </c>
      <c r="AW134" s="39">
        <v>0</v>
      </c>
    </row>
    <row r="135" spans="7:49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1.0177761224424001E-2</v>
      </c>
      <c r="AB135">
        <v>0.30185684680397801</v>
      </c>
      <c r="AC135">
        <v>-3.5434576972829993E-2</v>
      </c>
      <c r="AD135">
        <v>0</v>
      </c>
      <c r="AE135">
        <v>0</v>
      </c>
      <c r="AF135" s="39">
        <v>0</v>
      </c>
      <c r="AH135" s="10">
        <v>2.93E-2</v>
      </c>
      <c r="AI135" s="11">
        <v>-0.51639000000000002</v>
      </c>
      <c r="AJ135" s="12">
        <v>0.85585</v>
      </c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0.57054000000000005</v>
      </c>
      <c r="AS135">
        <v>-0.69440000000000002</v>
      </c>
      <c r="AT135">
        <v>-0.43851000000000001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-2.2251921635015007E-2</v>
      </c>
      <c r="AB136">
        <v>-3.5434576972829993E-2</v>
      </c>
      <c r="AC136">
        <v>0.35209241612253506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2.93E-2</v>
      </c>
      <c r="AS136">
        <v>-0.51639000000000002</v>
      </c>
      <c r="AT136">
        <v>0.85585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0.28380128550632</v>
      </c>
      <c r="AE137">
        <v>0.14269880343278402</v>
      </c>
      <c r="AF137" s="39">
        <v>-2.842012506076004E-2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AH133:AJ135</f>
        <v>-0.82074000000000003</v>
      </c>
      <c r="AV137">
        <v>-0.50114999999999998</v>
      </c>
      <c r="AW137" s="39">
        <v>-0.27428000000000002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0.14269880343278402</v>
      </c>
      <c r="AE138">
        <v>0.39398231293765407</v>
      </c>
      <c r="AF138" s="39">
        <v>-6.014420972229001E-2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0.57054000000000005</v>
      </c>
      <c r="AV138">
        <v>-0.69440000000000002</v>
      </c>
      <c r="AW138" s="39">
        <v>-0.43851000000000001</v>
      </c>
    </row>
    <row r="139" spans="7:49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-2.842012506076004E-2</v>
      </c>
      <c r="AE139" s="34">
        <v>-6.0144209722290065E-2</v>
      </c>
      <c r="AF139" s="40">
        <v>0.56069472331265402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2.93E-2</v>
      </c>
      <c r="AV139" s="34">
        <v>-0.51639000000000002</v>
      </c>
      <c r="AW139" s="40">
        <v>0.85585</v>
      </c>
    </row>
    <row r="141" spans="7:49">
      <c r="G141" t="s">
        <v>9</v>
      </c>
      <c r="H141">
        <v>16</v>
      </c>
      <c r="U141" t="s">
        <v>9</v>
      </c>
      <c r="V141">
        <v>16</v>
      </c>
      <c r="AH141" t="s">
        <v>4</v>
      </c>
      <c r="AL141" t="s">
        <v>5</v>
      </c>
    </row>
    <row r="142" spans="7:49">
      <c r="G142" s="25">
        <v>-0.239258549110552</v>
      </c>
      <c r="H142" s="26">
        <v>-0.31188182041766899</v>
      </c>
      <c r="I142" s="26">
        <v>7.2024471426165901E-2</v>
      </c>
      <c r="J142" s="26">
        <v>-0.153001355925316</v>
      </c>
      <c r="K142" s="26">
        <v>-6.4896063598620504E-2</v>
      </c>
      <c r="L142" s="35">
        <v>-0.42498369824477999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0.28671912105983999</v>
      </c>
      <c r="V142" s="26">
        <v>-3.5083059201496125E-7</v>
      </c>
      <c r="W142" s="26">
        <v>1.3158154240078268E-6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44">
        <v>-0.82221999999999995</v>
      </c>
      <c r="AI142" s="36">
        <v>-0.49994</v>
      </c>
      <c r="AJ142" s="42">
        <v>-0.27205000000000001</v>
      </c>
      <c r="AL142" s="44">
        <f t="array" ref="AL142:AN144">AH142:AJ144</f>
        <v>-0.82221999999999995</v>
      </c>
      <c r="AM142" s="36">
        <v>-0.49994</v>
      </c>
      <c r="AN142" s="36">
        <v>-0.27205000000000001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-0.31188182041766899</v>
      </c>
      <c r="H143">
        <v>-0.74235710743092798</v>
      </c>
      <c r="I143">
        <v>0.233558204069648</v>
      </c>
      <c r="J143">
        <v>-0.56234177729659596</v>
      </c>
      <c r="K143">
        <v>-2.1151752588218001E-2</v>
      </c>
      <c r="L143" s="39">
        <v>-0.49592099029650599</v>
      </c>
      <c r="R143" s="39"/>
      <c r="U143" s="27">
        <v>-3.5083059200802236E-7</v>
      </c>
      <c r="V143" s="22">
        <v>0.28671884718489599</v>
      </c>
      <c r="W143" s="22">
        <v>-1.9369656319850881E-6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32">
        <v>0.56842000000000004</v>
      </c>
      <c r="AI143">
        <v>-0.69677</v>
      </c>
      <c r="AJ143" s="39">
        <v>-0.4375</v>
      </c>
      <c r="AL143" s="32">
        <v>0.56842000000000004</v>
      </c>
      <c r="AM143">
        <v>-0.69677</v>
      </c>
      <c r="AN143">
        <v>-0.4375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>
      <c r="G144" s="32">
        <v>7.2024471426165998E-2</v>
      </c>
      <c r="H144">
        <v>0.233558204069648</v>
      </c>
      <c r="I144">
        <v>-3.5655963130015997E-2</v>
      </c>
      <c r="J144">
        <v>0.22124067842429401</v>
      </c>
      <c r="K144">
        <v>-5.2691807413717998E-2</v>
      </c>
      <c r="L144" s="39">
        <v>7.9026290692351994E-2</v>
      </c>
      <c r="R144" s="39"/>
      <c r="U144" s="27">
        <v>1.3158154240078268E-6</v>
      </c>
      <c r="V144" s="22">
        <v>-1.9369656319850881E-6</v>
      </c>
      <c r="W144" s="22">
        <v>0.28672075739955194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33">
        <v>2.9159999999999998E-2</v>
      </c>
      <c r="AI144" s="34">
        <v>-0.51436000000000004</v>
      </c>
      <c r="AJ144" s="40">
        <v>0.85707999999999995</v>
      </c>
      <c r="AL144" s="32">
        <v>2.9159999999999998E-2</v>
      </c>
      <c r="AM144">
        <v>-0.51436000000000004</v>
      </c>
      <c r="AN144">
        <v>0.85707999999999995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>
      <c r="G145" s="32">
        <v>0.153001355925316</v>
      </c>
      <c r="H145">
        <v>0.56234177729659596</v>
      </c>
      <c r="I145">
        <v>-0.22124067842429401</v>
      </c>
      <c r="J145">
        <v>0.57999722341632198</v>
      </c>
      <c r="K145">
        <v>2.03572725396905E-2</v>
      </c>
      <c r="L145" s="39">
        <v>0.34007375712683102</v>
      </c>
      <c r="R145" s="39"/>
      <c r="U145" s="27">
        <v>0</v>
      </c>
      <c r="V145" s="22">
        <v>0</v>
      </c>
      <c r="W145" s="22">
        <v>0</v>
      </c>
      <c r="X145" s="22">
        <v>0.42196415009865301</v>
      </c>
      <c r="Y145" s="22">
        <v>-0.14297900794410201</v>
      </c>
      <c r="Z145" s="37">
        <v>-1.9634940671599981E-2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L145" s="32">
        <v>0</v>
      </c>
      <c r="AM145">
        <v>0</v>
      </c>
      <c r="AN145">
        <v>0</v>
      </c>
      <c r="AO145">
        <f t="array" ref="AO145:AQ147">AH142:AJ144</f>
        <v>-0.82221999999999995</v>
      </c>
      <c r="AP145">
        <v>-0.49994</v>
      </c>
      <c r="AQ145">
        <v>-0.27205000000000001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6.4896063598620504E-2</v>
      </c>
      <c r="H146">
        <v>2.1151752588218001E-2</v>
      </c>
      <c r="I146">
        <v>5.2691807413717998E-2</v>
      </c>
      <c r="J146">
        <v>2.03572725396905E-2</v>
      </c>
      <c r="K146">
        <v>-0.11142392380197701</v>
      </c>
      <c r="L146" s="39">
        <v>-0.12776541823408499</v>
      </c>
      <c r="R146" s="39"/>
      <c r="U146" s="27">
        <v>0</v>
      </c>
      <c r="V146" s="22">
        <v>0</v>
      </c>
      <c r="W146" s="22">
        <v>0</v>
      </c>
      <c r="X146" s="22">
        <v>-0.14297900794410204</v>
      </c>
      <c r="Y146" s="22">
        <v>0.31541587260098503</v>
      </c>
      <c r="Z146" s="37">
        <v>-1.4006900501235972E-2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t="s">
        <v>10</v>
      </c>
      <c r="AL146" s="32">
        <v>0</v>
      </c>
      <c r="AM146">
        <v>0</v>
      </c>
      <c r="AN146">
        <v>0</v>
      </c>
      <c r="AO146">
        <v>0.56842000000000004</v>
      </c>
      <c r="AP146">
        <v>-0.69677</v>
      </c>
      <c r="AQ146">
        <v>-0.4375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>
      <c r="G147" s="33">
        <v>0.42498369824477999</v>
      </c>
      <c r="H147" s="34">
        <v>0.49592099029650599</v>
      </c>
      <c r="I147" s="34">
        <v>-7.9026290692351994E-2</v>
      </c>
      <c r="J147" s="34">
        <v>0.34007375712683102</v>
      </c>
      <c r="K147" s="34">
        <v>-0.12776541823408499</v>
      </c>
      <c r="L147" s="40">
        <v>0.226346075487624</v>
      </c>
      <c r="R147" s="39"/>
      <c r="U147" s="30">
        <v>0</v>
      </c>
      <c r="V147" s="31">
        <v>0</v>
      </c>
      <c r="W147" s="31">
        <v>0</v>
      </c>
      <c r="X147" s="31">
        <v>-1.9634940671599987E-2</v>
      </c>
      <c r="Y147" s="31">
        <v>-1.4006900501235972E-2</v>
      </c>
      <c r="Z147" s="38">
        <v>0.24054840988305598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44">
        <v>-0.82242999999999999</v>
      </c>
      <c r="AI147" s="36">
        <v>-0.49953999999999998</v>
      </c>
      <c r="AJ147" s="42">
        <v>-0.27213999999999999</v>
      </c>
      <c r="AL147" s="32">
        <v>0</v>
      </c>
      <c r="AM147">
        <v>0</v>
      </c>
      <c r="AN147">
        <v>0</v>
      </c>
      <c r="AO147">
        <v>2.9159999999999998E-2</v>
      </c>
      <c r="AP147">
        <v>-0.51436000000000004</v>
      </c>
      <c r="AQ147">
        <v>0.85707999999999995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0.29157330076696797</v>
      </c>
      <c r="AB148">
        <v>1.0072849279128E-2</v>
      </c>
      <c r="AC148">
        <v>-2.2103620100200005E-2</v>
      </c>
      <c r="AD148">
        <v>0</v>
      </c>
      <c r="AE148">
        <v>0</v>
      </c>
      <c r="AF148" s="39">
        <v>0</v>
      </c>
      <c r="AH148" s="32">
        <v>0.56811999999999996</v>
      </c>
      <c r="AI148">
        <v>-0.69677999999999995</v>
      </c>
      <c r="AJ148" s="39">
        <v>-0.43789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AH147:AJ149</f>
        <v>-0.82242999999999999</v>
      </c>
      <c r="AS148">
        <v>-0.49953999999999998</v>
      </c>
      <c r="AT148">
        <v>-0.27213999999999999</v>
      </c>
      <c r="AU148">
        <v>0</v>
      </c>
      <c r="AV148">
        <v>0</v>
      </c>
      <c r="AW148" s="39">
        <v>0</v>
      </c>
    </row>
    <row r="149" spans="7:49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1.0072849279128E-2</v>
      </c>
      <c r="AB149">
        <v>0.301801873289198</v>
      </c>
      <c r="AC149">
        <v>-3.5426565915390021E-2</v>
      </c>
      <c r="AD149">
        <v>0</v>
      </c>
      <c r="AE149">
        <v>0</v>
      </c>
      <c r="AF149" s="39">
        <v>0</v>
      </c>
      <c r="AH149" s="33">
        <v>2.912E-2</v>
      </c>
      <c r="AI149" s="34">
        <v>-0.51473999999999998</v>
      </c>
      <c r="AJ149" s="40">
        <v>0.85685</v>
      </c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0.56811999999999996</v>
      </c>
      <c r="AS149">
        <v>-0.69677999999999995</v>
      </c>
      <c r="AT149">
        <v>-0.43789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-2.2103620100200005E-2</v>
      </c>
      <c r="AB150">
        <v>-3.5426565915390007E-2</v>
      </c>
      <c r="AC150">
        <v>0.35225452274746993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2.912E-2</v>
      </c>
      <c r="AS150">
        <v>-0.51473999999999998</v>
      </c>
      <c r="AT150">
        <v>0.85685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0.28288580725687401</v>
      </c>
      <c r="AE151">
        <v>0.14225636623274801</v>
      </c>
      <c r="AF151" s="39">
        <v>-2.8213985102868017E-2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AH147:AJ149</f>
        <v>-0.82242999999999999</v>
      </c>
      <c r="AV151">
        <v>-0.49953999999999998</v>
      </c>
      <c r="AW151" s="39">
        <v>-0.27213999999999999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0.14225636623274796</v>
      </c>
      <c r="AE152">
        <v>0.39464183916084594</v>
      </c>
      <c r="AF152" s="39">
        <v>-6.0084781175774093E-2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0.56811999999999996</v>
      </c>
      <c r="AV152">
        <v>-0.69677999999999995</v>
      </c>
      <c r="AW152" s="39">
        <v>-0.43789</v>
      </c>
    </row>
    <row r="153" spans="7:49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-2.8213985102868031E-2</v>
      </c>
      <c r="AE153" s="34">
        <v>-6.0084781175774038E-2</v>
      </c>
      <c r="AF153" s="40">
        <v>0.56095202819950207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2.912E-2</v>
      </c>
      <c r="AV153" s="34">
        <v>-0.51473999999999998</v>
      </c>
      <c r="AW153" s="40">
        <v>0.85685</v>
      </c>
    </row>
    <row r="155" spans="7:49">
      <c r="G155" t="s">
        <v>22</v>
      </c>
      <c r="H155">
        <v>15</v>
      </c>
      <c r="U155" t="s">
        <v>22</v>
      </c>
      <c r="V155">
        <v>15</v>
      </c>
      <c r="AH155" t="s">
        <v>4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t="s">
        <v>10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AH161:AJ163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AH161:AJ163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>
      <c r="G169" t="s">
        <v>23</v>
      </c>
      <c r="H169">
        <v>14</v>
      </c>
      <c r="U169" t="s">
        <v>23</v>
      </c>
      <c r="V169">
        <v>14</v>
      </c>
      <c r="AH169" t="s">
        <v>4</v>
      </c>
      <c r="AL169" t="s">
        <v>5</v>
      </c>
    </row>
    <row r="170" spans="7:49">
      <c r="G170" s="25">
        <v>-0.154441124412039</v>
      </c>
      <c r="H170" s="26">
        <v>8.8754358093699696E-3</v>
      </c>
      <c r="I170" s="26">
        <v>0.41523035724463397</v>
      </c>
      <c r="J170" s="26">
        <v>7.1974544816959902E-3</v>
      </c>
      <c r="K170" s="26">
        <v>0.134744545548696</v>
      </c>
      <c r="L170" s="35">
        <v>7.0771123949587497E-2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0.28672008423833595</v>
      </c>
      <c r="V170" s="26">
        <v>-3.7703679998946082E-7</v>
      </c>
      <c r="W170" s="26">
        <v>6.9581209598268412E-7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44">
        <v>-0.82060999999999995</v>
      </c>
      <c r="AI170" s="36">
        <v>-0.50256000000000001</v>
      </c>
      <c r="AJ170" s="42">
        <v>-0.27209</v>
      </c>
      <c r="AL170" s="44">
        <f t="array" ref="AL170:AN172">AH170:AJ172</f>
        <v>-0.82060999999999995</v>
      </c>
      <c r="AM170" s="36">
        <v>-0.50256000000000001</v>
      </c>
      <c r="AN170" s="36">
        <v>-0.27209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8.8754358093700008E-3</v>
      </c>
      <c r="H171">
        <v>-0.21732768752510001</v>
      </c>
      <c r="I171">
        <v>0.42150909077406101</v>
      </c>
      <c r="J171">
        <v>-0.405276057539741</v>
      </c>
      <c r="K171">
        <v>-0.16066944202597</v>
      </c>
      <c r="L171" s="39">
        <v>-0.14370631017260799</v>
      </c>
      <c r="R171" s="39"/>
      <c r="U171" s="27">
        <v>-3.7703679998252193E-7</v>
      </c>
      <c r="V171" s="22">
        <v>0.28672080568319996</v>
      </c>
      <c r="W171" s="22">
        <v>2.4170495996345132E-7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32">
        <v>0.57069999999999999</v>
      </c>
      <c r="AI171">
        <v>-0.6956</v>
      </c>
      <c r="AJ171" s="39">
        <v>-0.43640000000000001</v>
      </c>
      <c r="AL171" s="32">
        <v>0.57069999999999999</v>
      </c>
      <c r="AM171">
        <v>-0.6956</v>
      </c>
      <c r="AN171">
        <v>-0.43640000000000001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>
      <c r="G172" s="32">
        <v>0.41523035724463397</v>
      </c>
      <c r="H172">
        <v>0.42150909077406101</v>
      </c>
      <c r="I172">
        <v>-1.47826833207672</v>
      </c>
      <c r="J172">
        <v>0.39513361548035703</v>
      </c>
      <c r="K172">
        <v>0.20352178906965199</v>
      </c>
      <c r="L172" s="39">
        <v>0.16457055195286699</v>
      </c>
      <c r="R172" s="39"/>
      <c r="U172" s="27">
        <v>6.9581209598268412E-7</v>
      </c>
      <c r="V172" s="22">
        <v>2.417049599773291E-7</v>
      </c>
      <c r="W172" s="22">
        <v>0.28672337738956799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33">
        <v>3.005E-2</v>
      </c>
      <c r="AI172" s="34">
        <v>-0.51339999999999997</v>
      </c>
      <c r="AJ172" s="40">
        <v>0.85763</v>
      </c>
      <c r="AL172" s="32">
        <v>3.005E-2</v>
      </c>
      <c r="AM172">
        <v>-0.51339999999999997</v>
      </c>
      <c r="AN172">
        <v>0.85763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>
      <c r="G173" s="32">
        <v>-7.1974544816960197E-3</v>
      </c>
      <c r="H173">
        <v>0.405276057539741</v>
      </c>
      <c r="I173">
        <v>-0.39513361548035703</v>
      </c>
      <c r="J173">
        <v>-0.47945862683458801</v>
      </c>
      <c r="K173">
        <v>-0.41788957399920401</v>
      </c>
      <c r="L173" s="39">
        <v>-0.20867280525510701</v>
      </c>
      <c r="R173" s="39"/>
      <c r="U173" s="27">
        <v>0</v>
      </c>
      <c r="V173" s="22">
        <v>0</v>
      </c>
      <c r="W173" s="22">
        <v>0</v>
      </c>
      <c r="X173" s="22">
        <v>0.42112216409046993</v>
      </c>
      <c r="Y173" s="22">
        <v>-0.14329843004486001</v>
      </c>
      <c r="Z173" s="37">
        <v>-1.9862863655037984E-2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L173" s="32">
        <v>0</v>
      </c>
      <c r="AM173">
        <v>0</v>
      </c>
      <c r="AN173">
        <v>0</v>
      </c>
      <c r="AO173">
        <f t="array" ref="AO173:AQ175">AH170:AJ172</f>
        <v>-0.82060999999999995</v>
      </c>
      <c r="AP173">
        <v>-0.50256000000000001</v>
      </c>
      <c r="AQ173">
        <v>-0.27209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-0.134744545548696</v>
      </c>
      <c r="H174">
        <v>0.16066944202597</v>
      </c>
      <c r="I174">
        <v>-0.20352178906965199</v>
      </c>
      <c r="J174">
        <v>-0.41788957399920401</v>
      </c>
      <c r="K174">
        <v>-1.4911010598257799</v>
      </c>
      <c r="L174" s="39">
        <v>-0.63138536837180403</v>
      </c>
      <c r="R174" s="39"/>
      <c r="U174" s="27">
        <v>0</v>
      </c>
      <c r="V174" s="22">
        <v>0</v>
      </c>
      <c r="W174" s="22">
        <v>0</v>
      </c>
      <c r="X174" s="22">
        <v>-0.14329843004485995</v>
      </c>
      <c r="Y174" s="22">
        <v>0.31619637108870002</v>
      </c>
      <c r="Z174" s="37">
        <v>-1.378598301551999E-2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t="s">
        <v>10</v>
      </c>
      <c r="AL174" s="32">
        <v>0</v>
      </c>
      <c r="AM174">
        <v>0</v>
      </c>
      <c r="AN174">
        <v>0</v>
      </c>
      <c r="AO174">
        <v>0.57069999999999999</v>
      </c>
      <c r="AP174">
        <v>-0.6956</v>
      </c>
      <c r="AQ174">
        <v>-0.43640000000000001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>
      <c r="G175" s="33">
        <v>-7.0771123949587497E-2</v>
      </c>
      <c r="H175" s="34">
        <v>0.14370631017260799</v>
      </c>
      <c r="I175" s="34">
        <v>-0.16457055195286699</v>
      </c>
      <c r="J175" s="34">
        <v>-0.20867280525510701</v>
      </c>
      <c r="K175" s="34">
        <v>-0.63138536837180403</v>
      </c>
      <c r="L175" s="40">
        <v>-0.192043994749065</v>
      </c>
      <c r="R175" s="39"/>
      <c r="U175" s="30">
        <v>0</v>
      </c>
      <c r="V175" s="31">
        <v>0</v>
      </c>
      <c r="W175" s="31">
        <v>0</v>
      </c>
      <c r="X175" s="31">
        <v>-1.9862863655038004E-2</v>
      </c>
      <c r="Y175" s="31">
        <v>-1.3785983015520004E-2</v>
      </c>
      <c r="Z175" s="38">
        <v>0.24061556854996202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44">
        <v>-0.8206</v>
      </c>
      <c r="AI175" s="36">
        <v>-0.50251999999999997</v>
      </c>
      <c r="AJ175" s="42">
        <v>-0.27218999999999999</v>
      </c>
      <c r="AL175" s="32">
        <v>0</v>
      </c>
      <c r="AM175">
        <v>0</v>
      </c>
      <c r="AN175">
        <v>0</v>
      </c>
      <c r="AO175">
        <v>3.005E-2</v>
      </c>
      <c r="AP175">
        <v>-0.51339999999999997</v>
      </c>
      <c r="AQ175">
        <v>0.85763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0.29157007609485797</v>
      </c>
      <c r="AB176">
        <v>1.0034710071013982E-2</v>
      </c>
      <c r="AC176">
        <v>-2.2127018766681994E-2</v>
      </c>
      <c r="AD176">
        <v>0</v>
      </c>
      <c r="AE176">
        <v>0</v>
      </c>
      <c r="AF176" s="39">
        <v>0</v>
      </c>
      <c r="AH176" s="32">
        <v>0.57071000000000005</v>
      </c>
      <c r="AI176">
        <v>-0.6956</v>
      </c>
      <c r="AJ176" s="39">
        <v>-0.43636999999999998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AH175:AJ177</f>
        <v>-0.8206</v>
      </c>
      <c r="AS176">
        <v>-0.50251999999999997</v>
      </c>
      <c r="AT176">
        <v>-0.27218999999999999</v>
      </c>
      <c r="AU176">
        <v>0</v>
      </c>
      <c r="AV176">
        <v>0</v>
      </c>
      <c r="AW176" s="39">
        <v>0</v>
      </c>
    </row>
    <row r="177" spans="7:49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1.0034710071013982E-2</v>
      </c>
      <c r="AB177">
        <v>0.30167746463266198</v>
      </c>
      <c r="AC177">
        <v>-3.5334673483905996E-2</v>
      </c>
      <c r="AD177">
        <v>0</v>
      </c>
      <c r="AE177">
        <v>0</v>
      </c>
      <c r="AF177" s="39">
        <v>0</v>
      </c>
      <c r="AH177" s="33">
        <v>2.9940000000000001E-2</v>
      </c>
      <c r="AI177" s="34">
        <v>-0.51343000000000005</v>
      </c>
      <c r="AJ177" s="40">
        <v>0.85760999999999998</v>
      </c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0.57071000000000005</v>
      </c>
      <c r="AS177">
        <v>-0.6956</v>
      </c>
      <c r="AT177">
        <v>-0.43636999999999998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-2.2127018766681994E-2</v>
      </c>
      <c r="AB178">
        <v>-3.5334673483905968E-2</v>
      </c>
      <c r="AC178">
        <v>0.352379095227703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2.9940000000000001E-2</v>
      </c>
      <c r="AS178">
        <v>-0.51343000000000005</v>
      </c>
      <c r="AT178">
        <v>0.85760999999999998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0.28369449345367798</v>
      </c>
      <c r="AE179">
        <v>0.14249036286594596</v>
      </c>
      <c r="AF179" s="39">
        <v>-2.8082982460874026E-2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AH175:AJ177</f>
        <v>-0.8206</v>
      </c>
      <c r="AV179">
        <v>-0.50251999999999997</v>
      </c>
      <c r="AW179" s="39">
        <v>-0.27218999999999999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0.14249036286594596</v>
      </c>
      <c r="AE180">
        <v>0.39364815514712004</v>
      </c>
      <c r="AF180" s="39">
        <v>-6.0087635222425967E-2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0.57071000000000005</v>
      </c>
      <c r="AV180">
        <v>-0.6956</v>
      </c>
      <c r="AW180" s="39">
        <v>-0.43636999999999998</v>
      </c>
    </row>
    <row r="181" spans="7:49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-2.8082982460874026E-2</v>
      </c>
      <c r="AE181" s="34">
        <v>-6.0087635222426022E-2</v>
      </c>
      <c r="AF181" s="40">
        <v>0.56113449596411002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2.9940000000000001E-2</v>
      </c>
      <c r="AV181" s="34">
        <v>-0.51343000000000005</v>
      </c>
      <c r="AW181" s="40">
        <v>0.85760999999999998</v>
      </c>
    </row>
    <row r="183" spans="7:49">
      <c r="G183" t="s">
        <v>24</v>
      </c>
      <c r="H183">
        <v>13</v>
      </c>
      <c r="U183" t="s">
        <v>24</v>
      </c>
      <c r="V183">
        <v>13</v>
      </c>
      <c r="AH183" t="s">
        <v>4</v>
      </c>
      <c r="AL183" t="s">
        <v>5</v>
      </c>
    </row>
    <row r="184" spans="7:49">
      <c r="G184" s="25">
        <v>3.4481057472597998</v>
      </c>
      <c r="H184" s="26">
        <v>0.31891020830266797</v>
      </c>
      <c r="I184" s="26">
        <v>-0.42939287019307898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0.28671906168012795</v>
      </c>
      <c r="V184" s="26">
        <v>-7.2910028798417459E-7</v>
      </c>
      <c r="W184" s="26">
        <v>1.9002654720184919E-6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-0.82096999999999998</v>
      </c>
      <c r="AI184" s="36">
        <v>-0.49963000000000002</v>
      </c>
      <c r="AJ184" s="42">
        <v>-0.27635999999999999</v>
      </c>
      <c r="AL184" s="44">
        <f t="array" ref="AL184:AN186">AH184:AJ186</f>
        <v>-0.82096999999999998</v>
      </c>
      <c r="AM184" s="36">
        <v>-0.49963000000000002</v>
      </c>
      <c r="AN184" s="36">
        <v>-0.27635999999999999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0.31891020830266797</v>
      </c>
      <c r="H185">
        <v>3.5917563889863899</v>
      </c>
      <c r="I185">
        <v>-0.57180291115800896</v>
      </c>
      <c r="J185">
        <v>0</v>
      </c>
      <c r="K185">
        <v>0</v>
      </c>
      <c r="L185" s="39">
        <v>0</v>
      </c>
      <c r="R185" s="39"/>
      <c r="U185" s="27">
        <v>-7.2910028799805238E-7</v>
      </c>
      <c r="V185" s="22">
        <v>0.28671932818636797</v>
      </c>
      <c r="W185" s="22">
        <v>-5.4872473602418648E-7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0.57037000000000004</v>
      </c>
      <c r="AI185">
        <v>-0.69543999999999995</v>
      </c>
      <c r="AJ185" s="39">
        <v>-0.43708000000000002</v>
      </c>
      <c r="AL185" s="32">
        <v>0.57037000000000004</v>
      </c>
      <c r="AM185">
        <v>-0.69543999999999995</v>
      </c>
      <c r="AN185">
        <v>-0.43708000000000002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>
      <c r="G186" s="32">
        <v>-0.42939287019307898</v>
      </c>
      <c r="H186">
        <v>-0.57180291115800896</v>
      </c>
      <c r="I186">
        <v>4.4646070102181996</v>
      </c>
      <c r="J186">
        <v>0</v>
      </c>
      <c r="K186">
        <v>0</v>
      </c>
      <c r="L186" s="39">
        <v>0</v>
      </c>
      <c r="R186" s="39"/>
      <c r="U186" s="27">
        <v>1.9002654720046142E-6</v>
      </c>
      <c r="V186" s="22">
        <v>-5.4872473601030869E-7</v>
      </c>
      <c r="W186" s="22">
        <v>0.28671949884211195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2.6179999999999998E-2</v>
      </c>
      <c r="AI186" s="34">
        <v>-0.51646000000000003</v>
      </c>
      <c r="AJ186" s="40">
        <v>0.85590999999999995</v>
      </c>
      <c r="AL186" s="32">
        <v>2.6179999999999998E-2</v>
      </c>
      <c r="AM186">
        <v>-0.51646000000000003</v>
      </c>
      <c r="AN186">
        <v>0.85590999999999995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4.8435179207744596</v>
      </c>
      <c r="K187">
        <v>1.99353902828062</v>
      </c>
      <c r="L187" s="39">
        <v>1.48138766202442</v>
      </c>
      <c r="R187" s="39"/>
      <c r="U187" s="27">
        <v>0</v>
      </c>
      <c r="V187" s="22">
        <v>0</v>
      </c>
      <c r="W187" s="22">
        <v>0</v>
      </c>
      <c r="X187" s="22">
        <v>0.42143036711118398</v>
      </c>
      <c r="Y187" s="22">
        <v>-0.14317225515777102</v>
      </c>
      <c r="Z187" s="37">
        <v>-1.9015834953336988E-2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-0.82096999999999998</v>
      </c>
      <c r="AP187">
        <v>-0.49963000000000002</v>
      </c>
      <c r="AQ187">
        <v>-0.27635999999999999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>
      <c r="G188" s="32">
        <v>0</v>
      </c>
      <c r="H188">
        <v>0</v>
      </c>
      <c r="I188">
        <v>0</v>
      </c>
      <c r="J188">
        <v>1.99353902828062</v>
      </c>
      <c r="K188">
        <v>5.9064544375698897</v>
      </c>
      <c r="L188" s="39">
        <v>1.7749233178797399</v>
      </c>
      <c r="R188" s="39"/>
      <c r="U188" s="27">
        <v>0</v>
      </c>
      <c r="V188" s="22">
        <v>0</v>
      </c>
      <c r="W188" s="22">
        <v>0</v>
      </c>
      <c r="X188" s="22">
        <v>-0.14317225515777099</v>
      </c>
      <c r="Y188" s="22">
        <v>0.31610575817592695</v>
      </c>
      <c r="Z188" s="37">
        <v>-1.448521966618499E-2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H188" t="s">
        <v>10</v>
      </c>
      <c r="AL188" s="32">
        <v>0</v>
      </c>
      <c r="AM188">
        <v>0</v>
      </c>
      <c r="AN188">
        <v>0</v>
      </c>
      <c r="AO188">
        <v>0.57037000000000004</v>
      </c>
      <c r="AP188">
        <v>-0.69543999999999995</v>
      </c>
      <c r="AQ188">
        <v>-0.43708000000000002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>
      <c r="G189" s="33">
        <v>0</v>
      </c>
      <c r="H189" s="34">
        <v>0</v>
      </c>
      <c r="I189" s="34">
        <v>0</v>
      </c>
      <c r="J189" s="34">
        <v>1.48138766202442</v>
      </c>
      <c r="K189" s="34">
        <v>1.7749233178797399</v>
      </c>
      <c r="L189" s="40">
        <v>5.34380131401866</v>
      </c>
      <c r="R189" s="39"/>
      <c r="U189" s="30">
        <v>0</v>
      </c>
      <c r="V189" s="31">
        <v>0</v>
      </c>
      <c r="W189" s="31">
        <v>0</v>
      </c>
      <c r="X189" s="31">
        <v>-1.9015834953336974E-2</v>
      </c>
      <c r="Y189" s="31">
        <v>-1.4485219666184976E-2</v>
      </c>
      <c r="Z189" s="38">
        <v>0.24039186617816494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2.6179999999999998E-2</v>
      </c>
      <c r="AP189">
        <v>-0.51646000000000003</v>
      </c>
      <c r="AQ189">
        <v>0.85590999999999995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AH189:AJ191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AH189:AJ191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-0.154441124412039</v>
      </c>
      <c r="H198" s="26">
        <v>8.8754358093700008E-3</v>
      </c>
      <c r="I198" s="26">
        <v>0.41523035724463397</v>
      </c>
      <c r="J198" s="26">
        <v>-7.1974544816960197E-3</v>
      </c>
      <c r="K198" s="26">
        <v>-0.134744545548696</v>
      </c>
      <c r="L198" s="35">
        <v>-7.0771123949587497E-2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0.28672008423833595</v>
      </c>
      <c r="V198" s="26">
        <v>-3.7703679998252193E-7</v>
      </c>
      <c r="W198" s="26">
        <v>6.9581209598268412E-7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8.8754358093699696E-3</v>
      </c>
      <c r="H199">
        <v>-0.21732768752510001</v>
      </c>
      <c r="I199">
        <v>0.42150909077406101</v>
      </c>
      <c r="J199">
        <v>0.405276057539741</v>
      </c>
      <c r="K199">
        <v>0.16066944202597</v>
      </c>
      <c r="L199" s="39">
        <v>0.14370631017260799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-3.7703679998946082E-7</v>
      </c>
      <c r="V199">
        <v>0.28672080568319996</v>
      </c>
      <c r="W199">
        <v>2.417049599773291E-7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0.41523035724463397</v>
      </c>
      <c r="H200">
        <v>0.42150909077406101</v>
      </c>
      <c r="I200">
        <v>-1.47826833207672</v>
      </c>
      <c r="J200">
        <v>-0.39513361548035703</v>
      </c>
      <c r="K200">
        <v>-0.20352178906965199</v>
      </c>
      <c r="L200" s="39">
        <v>-0.16457055195286699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6.9581209598268412E-7</v>
      </c>
      <c r="V200">
        <v>2.4170495996345132E-7</v>
      </c>
      <c r="W200">
        <v>0.28672337738956799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7.1974544816959902E-3</v>
      </c>
      <c r="H201">
        <v>-0.405276057539741</v>
      </c>
      <c r="I201">
        <v>0.39513361548035703</v>
      </c>
      <c r="J201">
        <v>-0.47945862683458801</v>
      </c>
      <c r="K201">
        <v>-0.41788957399920401</v>
      </c>
      <c r="L201" s="39">
        <v>-0.20867280525510701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0.42112216409046993</v>
      </c>
      <c r="Y201">
        <v>-0.14329843004485995</v>
      </c>
      <c r="Z201" s="39">
        <v>-1.9862863655038004E-2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0.134744545548696</v>
      </c>
      <c r="H202">
        <v>-0.16066944202597</v>
      </c>
      <c r="I202">
        <v>0.20352178906965199</v>
      </c>
      <c r="J202">
        <v>-0.41788957399920401</v>
      </c>
      <c r="K202">
        <v>-1.4911010598257799</v>
      </c>
      <c r="L202" s="39">
        <v>-0.63138536837180403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-0.14329843004486001</v>
      </c>
      <c r="Y202">
        <v>0.31619637108870002</v>
      </c>
      <c r="Z202" s="39">
        <v>-1.3785983015520004E-2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>
      <c r="G203" s="33">
        <v>7.0771123949587497E-2</v>
      </c>
      <c r="H203" s="34">
        <v>-0.14370631017260799</v>
      </c>
      <c r="I203" s="34">
        <v>0.16457055195286699</v>
      </c>
      <c r="J203" s="34">
        <v>-0.20867280525510701</v>
      </c>
      <c r="K203" s="34">
        <v>-0.63138536837180403</v>
      </c>
      <c r="L203" s="40">
        <v>-0.192043994749065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-1.9862863655037984E-2</v>
      </c>
      <c r="Y203" s="34">
        <v>-1.378598301551999E-2</v>
      </c>
      <c r="Z203" s="40">
        <v>0.24061556854996202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0.29157007609485797</v>
      </c>
      <c r="AB204">
        <v>1.0034710071013982E-2</v>
      </c>
      <c r="AC204">
        <v>-2.2127018766681994E-2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1.0034710071013982E-2</v>
      </c>
      <c r="AB205">
        <v>0.30167746463266198</v>
      </c>
      <c r="AC205">
        <v>-3.5334673483905968E-2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-2.2127018766681994E-2</v>
      </c>
      <c r="AB206">
        <v>-3.5334673483905996E-2</v>
      </c>
      <c r="AC206">
        <v>0.352379095227703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0.28369449345367798</v>
      </c>
      <c r="AE207">
        <v>0.14249036286594596</v>
      </c>
      <c r="AF207" s="39">
        <v>-2.8082982460874026E-2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0.14249036286594596</v>
      </c>
      <c r="AE208">
        <v>0.39364815514712004</v>
      </c>
      <c r="AF208" s="39">
        <v>-6.0087635222426022E-2</v>
      </c>
    </row>
    <row r="209" spans="7:32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-2.8082982460874026E-2</v>
      </c>
      <c r="AE209" s="34">
        <v>-6.0087635222425967E-2</v>
      </c>
      <c r="AF209" s="40">
        <v>0.56113449596411002</v>
      </c>
    </row>
    <row r="211" spans="7:32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-0.239258549110552</v>
      </c>
      <c r="H226" s="26">
        <v>-0.31188182041766899</v>
      </c>
      <c r="I226" s="26">
        <v>7.2024471426165998E-2</v>
      </c>
      <c r="J226" s="26">
        <v>0.153001355925316</v>
      </c>
      <c r="K226" s="26">
        <v>6.4896063598620504E-2</v>
      </c>
      <c r="L226" s="35">
        <v>0.42498369824477999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0.28671912105983999</v>
      </c>
      <c r="V226" s="26">
        <v>-3.5083059200802236E-7</v>
      </c>
      <c r="W226" s="26">
        <v>1.3158154240078268E-6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-0.31188182041766899</v>
      </c>
      <c r="H227">
        <v>-0.74235710743092798</v>
      </c>
      <c r="I227">
        <v>0.233558204069648</v>
      </c>
      <c r="J227">
        <v>0.56234177729659596</v>
      </c>
      <c r="K227">
        <v>2.1151752588218001E-2</v>
      </c>
      <c r="L227" s="39">
        <v>0.49592099029650599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-3.5083059201496125E-7</v>
      </c>
      <c r="V227">
        <v>0.28671884718489599</v>
      </c>
      <c r="W227">
        <v>-1.9369656319850881E-6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7.2024471426165901E-2</v>
      </c>
      <c r="H228">
        <v>0.233558204069648</v>
      </c>
      <c r="I228">
        <v>-3.5655963130015997E-2</v>
      </c>
      <c r="J228">
        <v>-0.22124067842429401</v>
      </c>
      <c r="K228">
        <v>5.2691807413717998E-2</v>
      </c>
      <c r="L228" s="39">
        <v>-7.9026290692351994E-2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1.3158154240078268E-6</v>
      </c>
      <c r="V228">
        <v>-1.9369656319850881E-6</v>
      </c>
      <c r="W228">
        <v>0.28672075739955194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-0.153001355925316</v>
      </c>
      <c r="H229">
        <v>-0.56234177729659596</v>
      </c>
      <c r="I229">
        <v>0.22124067842429401</v>
      </c>
      <c r="J229">
        <v>0.57999722341632198</v>
      </c>
      <c r="K229">
        <v>2.03572725396905E-2</v>
      </c>
      <c r="L229" s="39">
        <v>0.34007375712683102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0.42196415009865301</v>
      </c>
      <c r="Y229">
        <v>-0.14297900794410204</v>
      </c>
      <c r="Z229" s="39">
        <v>-1.9634940671599987E-2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-6.4896063598620504E-2</v>
      </c>
      <c r="H230">
        <v>-2.1151752588218001E-2</v>
      </c>
      <c r="I230">
        <v>-5.2691807413717998E-2</v>
      </c>
      <c r="J230">
        <v>2.03572725396905E-2</v>
      </c>
      <c r="K230">
        <v>-0.11142392380197701</v>
      </c>
      <c r="L230" s="39">
        <v>-0.12776541823408499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-0.14297900794410201</v>
      </c>
      <c r="Y230">
        <v>0.31541587260098503</v>
      </c>
      <c r="Z230" s="39">
        <v>-1.4006900501235972E-2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>
      <c r="G231" s="33">
        <v>-0.42498369824477999</v>
      </c>
      <c r="H231" s="34">
        <v>-0.49592099029650599</v>
      </c>
      <c r="I231" s="34">
        <v>7.9026290692351994E-2</v>
      </c>
      <c r="J231" s="34">
        <v>0.34007375712683102</v>
      </c>
      <c r="K231" s="34">
        <v>-0.12776541823408499</v>
      </c>
      <c r="L231" s="40">
        <v>0.226346075487624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-1.9634940671599981E-2</v>
      </c>
      <c r="Y231" s="34">
        <v>-1.4006900501235972E-2</v>
      </c>
      <c r="Z231" s="40">
        <v>0.24054840988305598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0.29157330076696797</v>
      </c>
      <c r="AB232">
        <v>1.0072849279128E-2</v>
      </c>
      <c r="AC232">
        <v>-2.2103620100200005E-2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1.0072849279128E-2</v>
      </c>
      <c r="AB233">
        <v>0.301801873289198</v>
      </c>
      <c r="AC233">
        <v>-3.5426565915390007E-2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-2.2103620100200005E-2</v>
      </c>
      <c r="AB234">
        <v>-3.5426565915390021E-2</v>
      </c>
      <c r="AC234">
        <v>0.35225452274746993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0.28288580725687401</v>
      </c>
      <c r="AE235">
        <v>0.14225636623274796</v>
      </c>
      <c r="AF235" s="39">
        <v>-2.8213985102868031E-2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0.14225636623274801</v>
      </c>
      <c r="AE236">
        <v>0.39464183916084594</v>
      </c>
      <c r="AF236" s="39">
        <v>-6.0084781175774038E-2</v>
      </c>
    </row>
    <row r="237" spans="7:32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-2.8213985102868017E-2</v>
      </c>
      <c r="AE237" s="34">
        <v>-6.0084781175774093E-2</v>
      </c>
      <c r="AF237" s="40">
        <v>0.56095202819950207</v>
      </c>
    </row>
    <row r="239" spans="7:32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-4.9490553467194998E-2</v>
      </c>
      <c r="H240" s="26">
        <v>-2.9327208952184498E-2</v>
      </c>
      <c r="I240" s="26">
        <v>-4.8139588985872998E-2</v>
      </c>
      <c r="J240" s="26">
        <v>-2.4609121495325001E-2</v>
      </c>
      <c r="K240" s="26">
        <v>-9.4970856333539994E-2</v>
      </c>
      <c r="L240" s="35">
        <v>0.101066786404338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0.28672214595584</v>
      </c>
      <c r="V240" s="26">
        <v>-1.028464640014104E-6</v>
      </c>
      <c r="W240" s="26">
        <v>-7.1097958398436134E-7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-2.9327208952184498E-2</v>
      </c>
      <c r="H241">
        <v>-0.22817890697535001</v>
      </c>
      <c r="I241">
        <v>-0.294474154071797</v>
      </c>
      <c r="J241">
        <v>-0.25529448067307298</v>
      </c>
      <c r="K241">
        <v>-0.160064500571758</v>
      </c>
      <c r="L241" s="39">
        <v>0.117544185163744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-1.0284646400279818E-6</v>
      </c>
      <c r="V241">
        <v>0.28672026163199998</v>
      </c>
      <c r="W241">
        <v>-5.9107327998741965E-7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-4.8139588985872998E-2</v>
      </c>
      <c r="H242">
        <v>-0.294474154071797</v>
      </c>
      <c r="I242">
        <v>-0.29164977570957701</v>
      </c>
      <c r="J242">
        <v>-0.203590325021938</v>
      </c>
      <c r="K242">
        <v>-0.16190993799265399</v>
      </c>
      <c r="L242" s="39">
        <v>0.156058206366716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-7.1097958401211692E-7</v>
      </c>
      <c r="V242">
        <v>-5.9107327998741965E-7</v>
      </c>
      <c r="W242">
        <v>0.28672131739238393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2.4609121495325001E-2</v>
      </c>
      <c r="H243">
        <v>0.25529448067307298</v>
      </c>
      <c r="I243">
        <v>0.203590325021938</v>
      </c>
      <c r="J243">
        <v>8.7404506133582999E-2</v>
      </c>
      <c r="K243">
        <v>9.7533550909495004E-2</v>
      </c>
      <c r="L243" s="39">
        <v>-9.5840754956689506E-2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0.42124869415391702</v>
      </c>
      <c r="Y243">
        <v>-0.14320810844921</v>
      </c>
      <c r="Z243" s="39">
        <v>-1.9773321184086992E-2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9.4970856333539994E-2</v>
      </c>
      <c r="H244">
        <v>0.160064500571758</v>
      </c>
      <c r="I244">
        <v>0.16190993799265399</v>
      </c>
      <c r="J244">
        <v>9.7533550909495004E-2</v>
      </c>
      <c r="K244">
        <v>4.6873362174335E-2</v>
      </c>
      <c r="L244" s="39">
        <v>-9.2535284989222005E-2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-0.14320810844921</v>
      </c>
      <c r="Y244">
        <v>0.31623590747917502</v>
      </c>
      <c r="Z244" s="39">
        <v>-1.3951057693339985E-2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>
      <c r="G245" s="33">
        <v>-0.101066786404338</v>
      </c>
      <c r="H245" s="34">
        <v>-0.117544185163744</v>
      </c>
      <c r="I245" s="34">
        <v>-0.156058206366716</v>
      </c>
      <c r="J245" s="34">
        <v>-9.5840754956689506E-2</v>
      </c>
      <c r="K245" s="34">
        <v>-9.2535284989222005E-2</v>
      </c>
      <c r="L245" s="40">
        <v>0.126793345531445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-1.9773321184086992E-2</v>
      </c>
      <c r="Y245" s="34">
        <v>-1.3951057693339985E-2</v>
      </c>
      <c r="Z245" s="40">
        <v>0.24045112747482697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0.29167774494795701</v>
      </c>
      <c r="AB246">
        <v>1.0177761224424001E-2</v>
      </c>
      <c r="AC246">
        <v>-2.2251921635015007E-2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1.0177761224424001E-2</v>
      </c>
      <c r="AB247">
        <v>0.30185684680397801</v>
      </c>
      <c r="AC247">
        <v>-3.5434576972829993E-2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-2.2251921635015007E-2</v>
      </c>
      <c r="AB248">
        <v>-3.5434576972829993E-2</v>
      </c>
      <c r="AC248">
        <v>0.35209241612253506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0.28380128550632</v>
      </c>
      <c r="AE249">
        <v>0.14269880343278402</v>
      </c>
      <c r="AF249" s="39">
        <v>-2.842012506076004E-2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0.14269880343278402</v>
      </c>
      <c r="AE250">
        <v>0.39398231293765407</v>
      </c>
      <c r="AF250" s="39">
        <v>-6.0144209722290065E-2</v>
      </c>
    </row>
    <row r="251" spans="7:32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-2.842012506076004E-2</v>
      </c>
      <c r="AE251" s="34">
        <v>-6.014420972229001E-2</v>
      </c>
      <c r="AF251" s="40">
        <v>0.56069472331265402</v>
      </c>
    </row>
    <row r="253" spans="7:32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-0.48003623794714001</v>
      </c>
      <c r="H268" s="26">
        <v>0.50713054606939201</v>
      </c>
      <c r="I268" s="26">
        <v>-4.6558792956021E-2</v>
      </c>
      <c r="J268" s="26">
        <v>7.4031613962382004E-2</v>
      </c>
      <c r="K268" s="26">
        <v>9.7214082048770994E-2</v>
      </c>
      <c r="L268" s="35">
        <v>0.214894594324889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0.28672082540953597</v>
      </c>
      <c r="V268" s="26">
        <v>2.1331967969828725E-8</v>
      </c>
      <c r="W268" s="26">
        <v>4.7905177599782967E-7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0.50713054606939201</v>
      </c>
      <c r="H269">
        <v>-0.412837650668547</v>
      </c>
      <c r="I269">
        <v>3.8574748750055503E-2</v>
      </c>
      <c r="J269">
        <v>-5.7277834954892498E-2</v>
      </c>
      <c r="K269">
        <v>-7.8944316243738002E-2</v>
      </c>
      <c r="L269" s="39">
        <v>-7.8894434346629502E-2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2.1331967983706512E-8</v>
      </c>
      <c r="V269">
        <v>0.28671794106367998</v>
      </c>
      <c r="W269">
        <v>-6.3468339196737222E-7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-4.6558792956021E-2</v>
      </c>
      <c r="H270">
        <v>3.8574748750055503E-2</v>
      </c>
      <c r="I270">
        <v>7.8492775904577997E-2</v>
      </c>
      <c r="J270">
        <v>-6.9394736824670997E-2</v>
      </c>
      <c r="K270">
        <v>-0.100018527633987</v>
      </c>
      <c r="L270" s="39">
        <v>-2.7501304734900401E-4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4.7905177598395188E-7</v>
      </c>
      <c r="V270">
        <v>-6.3468339196737222E-7</v>
      </c>
      <c r="W270">
        <v>0.28671946176921598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-7.4031613962382004E-2</v>
      </c>
      <c r="H271">
        <v>5.7277834954892498E-2</v>
      </c>
      <c r="I271">
        <v>6.9394736824670997E-2</v>
      </c>
      <c r="J271">
        <v>-6.0252132196653999E-2</v>
      </c>
      <c r="K271">
        <v>-9.8737712528032498E-2</v>
      </c>
      <c r="L271" s="39">
        <v>4.2886628594209896E-3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0.42138912060417993</v>
      </c>
      <c r="Y271">
        <v>-0.14317711624786</v>
      </c>
      <c r="Z271" s="39">
        <v>-1.9657350419859998E-2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-9.7214082048770994E-2</v>
      </c>
      <c r="H272">
        <v>7.8944316243738002E-2</v>
      </c>
      <c r="I272">
        <v>0.100018527633987</v>
      </c>
      <c r="J272">
        <v>-9.8737712528032498E-2</v>
      </c>
      <c r="K272">
        <v>-0.13305290722317301</v>
      </c>
      <c r="L272" s="39">
        <v>9.8922741907389797E-3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-0.14317711624786</v>
      </c>
      <c r="Y272">
        <v>0.31604130718895806</v>
      </c>
      <c r="Z272" s="39">
        <v>-1.400096752207998E-2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>
      <c r="G273" s="33">
        <v>-0.214894594324889</v>
      </c>
      <c r="H273" s="34">
        <v>7.8894434346629502E-2</v>
      </c>
      <c r="I273" s="34">
        <v>2.7501304734900699E-4</v>
      </c>
      <c r="J273" s="34">
        <v>4.288662859421E-3</v>
      </c>
      <c r="K273" s="34">
        <v>9.8922741907389797E-3</v>
      </c>
      <c r="L273" s="40">
        <v>-0.101634623364114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-1.9657350419859991E-2</v>
      </c>
      <c r="Y273" s="34">
        <v>-1.4000967522079993E-2</v>
      </c>
      <c r="Z273" s="40">
        <v>0.24049803931389999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0.29163075857931303</v>
      </c>
      <c r="AB274">
        <v>1.0116303193390977E-2</v>
      </c>
      <c r="AC274">
        <v>-2.218484671801399E-2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1.0116303193390991E-2</v>
      </c>
      <c r="AB275">
        <v>0.30179757038223698</v>
      </c>
      <c r="AC275">
        <v>-3.5408482969297994E-2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-2.218484671801399E-2</v>
      </c>
      <c r="AB276">
        <v>-3.5408482969297966E-2</v>
      </c>
      <c r="AC276">
        <v>0.35220311234334206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0.28354547599416202</v>
      </c>
      <c r="AE277">
        <v>0.14253669341842398</v>
      </c>
      <c r="AF277" s="39">
        <v>-2.8298189476596042E-2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0.14253669341842395</v>
      </c>
      <c r="AE278">
        <v>0.39406827067974398</v>
      </c>
      <c r="AF278" s="39">
        <v>-6.0107954291636012E-2</v>
      </c>
    </row>
    <row r="279" spans="7:32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-2.8298189476596014E-2</v>
      </c>
      <c r="AE279" s="34">
        <v>-6.0107954291636012E-2</v>
      </c>
      <c r="AF279" s="40">
        <v>0.56086754426273411</v>
      </c>
    </row>
    <row r="281" spans="7:32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1.046905159686E-3</v>
      </c>
      <c r="H282" s="26">
        <v>1.2869333970999899E-5</v>
      </c>
      <c r="I282" s="26">
        <v>4.6849774712299998E-4</v>
      </c>
      <c r="J282" s="26">
        <v>7.0128875592449997E-4</v>
      </c>
      <c r="K282" s="26">
        <v>-1.5604991739200001E-3</v>
      </c>
      <c r="L282" s="35">
        <v>1.622074255154E-3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0.28672045078118397</v>
      </c>
      <c r="V282" s="26">
        <v>-4.4281036801901985E-7</v>
      </c>
      <c r="W282" s="26">
        <v>-2.6784522240003161E-6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1.2869333970999899E-5</v>
      </c>
      <c r="H283">
        <v>-2.37686113384E-4</v>
      </c>
      <c r="I283">
        <v>-1.7626565500849999E-4</v>
      </c>
      <c r="J283">
        <v>-8.6791099762050005E-4</v>
      </c>
      <c r="K283">
        <v>-1.3721213526200001E-4</v>
      </c>
      <c r="L283" s="39">
        <v>5.2744216994499899E-5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-4.4281036801901985E-7</v>
      </c>
      <c r="V283">
        <v>0.28671914964582396</v>
      </c>
      <c r="W283">
        <v>-1.6676495359913002E-6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4.6849774712299998E-4</v>
      </c>
      <c r="H284">
        <v>-1.7626565500849999E-4</v>
      </c>
      <c r="I284">
        <v>3.7077843631400001E-4</v>
      </c>
      <c r="J284">
        <v>1.82732330733E-4</v>
      </c>
      <c r="K284">
        <v>-4.5292018316349999E-4</v>
      </c>
      <c r="L284" s="39">
        <v>4.3091194932599999E-4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-2.6784522240003161E-6</v>
      </c>
      <c r="V284">
        <v>-1.6676495359774224E-6</v>
      </c>
      <c r="W284">
        <v>0.28671850713497599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-7.0128875592449997E-4</v>
      </c>
      <c r="H285">
        <v>8.6791099762050005E-4</v>
      </c>
      <c r="I285">
        <v>-1.82732330733E-4</v>
      </c>
      <c r="J285">
        <v>1.6877093817480001E-3</v>
      </c>
      <c r="K285">
        <v>5.8671821095999997E-4</v>
      </c>
      <c r="L285" s="39">
        <v>-4.09669766007E-4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0.42123908027410201</v>
      </c>
      <c r="Y285">
        <v>-0.14326260388159806</v>
      </c>
      <c r="Z285" s="39">
        <v>-1.9117565815829997E-2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1.5604991739200001E-3</v>
      </c>
      <c r="H286">
        <v>1.3721213526200001E-4</v>
      </c>
      <c r="I286">
        <v>4.5292018316349999E-4</v>
      </c>
      <c r="J286">
        <v>5.8671821095999997E-4</v>
      </c>
      <c r="K286">
        <v>-2.7606432110519998E-3</v>
      </c>
      <c r="L286" s="39">
        <v>5.2416752084284996E-3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-0.14326260388159806</v>
      </c>
      <c r="Y286">
        <v>0.31622134399070201</v>
      </c>
      <c r="Z286" s="39">
        <v>-1.4367246441619991E-2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>
      <c r="G287" s="33">
        <v>-1.622074255154E-3</v>
      </c>
      <c r="H287" s="34">
        <v>-5.2744216994499899E-5</v>
      </c>
      <c r="I287" s="34">
        <v>-4.3091194932599999E-4</v>
      </c>
      <c r="J287" s="34">
        <v>-4.09669766007E-4</v>
      </c>
      <c r="K287" s="34">
        <v>5.2416752084284996E-3</v>
      </c>
      <c r="L287" s="40">
        <v>-6.1471095315570002E-3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-1.9117565815830004E-2</v>
      </c>
      <c r="Y287" s="34">
        <v>-1.4367246441619991E-2</v>
      </c>
      <c r="Z287" s="40">
        <v>0.240469014858015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0.29175036138910698</v>
      </c>
      <c r="AB288">
        <v>1.0169947799647999E-2</v>
      </c>
      <c r="AC288">
        <v>-2.2380102245720027E-2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1.0169947799647992E-2</v>
      </c>
      <c r="AB289">
        <v>0.30165581920211199</v>
      </c>
      <c r="AC289">
        <v>-3.527668659744003E-2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-2.2380102245720027E-2</v>
      </c>
      <c r="AB290">
        <v>-3.5276686597440002E-2</v>
      </c>
      <c r="AC290">
        <v>0.35222359177753004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0.28396415357767196</v>
      </c>
      <c r="AE291">
        <v>0.14273613128375201</v>
      </c>
      <c r="AF291" s="39">
        <v>-2.9241824593820048E-2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0.14273613128375198</v>
      </c>
      <c r="AE292">
        <v>0.39357407366441599</v>
      </c>
      <c r="AF292" s="39">
        <v>-5.9467798124328036E-2</v>
      </c>
    </row>
    <row r="293" spans="7:32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-2.9241824593820034E-2</v>
      </c>
      <c r="AE293" s="34">
        <v>-5.9467798124328036E-2</v>
      </c>
      <c r="AF293" s="40">
        <v>0.56094282353252811</v>
      </c>
    </row>
    <row r="295" spans="7:32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-0.63787170872431698</v>
      </c>
      <c r="H310" s="26">
        <v>-0.24738142913074501</v>
      </c>
      <c r="I310" s="26">
        <v>0.16198006121293601</v>
      </c>
      <c r="J310" s="26">
        <v>8.5498344409985008E-3</v>
      </c>
      <c r="K310" s="26">
        <v>-0.42508682552465199</v>
      </c>
      <c r="L310" s="35">
        <v>-0.47309895486924902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0.28671708855910399</v>
      </c>
      <c r="V310" s="26">
        <v>-5.7017139202392153E-7</v>
      </c>
      <c r="W310" s="26">
        <v>-1.1855872000116063E-6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-0.24738142913074501</v>
      </c>
      <c r="H311">
        <v>-0.14250103220707899</v>
      </c>
      <c r="I311">
        <v>6.2540831933101504E-2</v>
      </c>
      <c r="J311">
        <v>9.9222664702055003E-3</v>
      </c>
      <c r="K311">
        <v>-0.17989386795017301</v>
      </c>
      <c r="L311" s="39">
        <v>-0.26859581934013499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-5.7017139201698264E-7</v>
      </c>
      <c r="V311">
        <v>0.28671918038220795</v>
      </c>
      <c r="W311">
        <v>1.2730081279804795E-6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0.16198006121293601</v>
      </c>
      <c r="H312">
        <v>6.2540831933101504E-2</v>
      </c>
      <c r="I312">
        <v>3.18587303514801E-3</v>
      </c>
      <c r="J312">
        <v>-5.5921593172378499E-2</v>
      </c>
      <c r="K312">
        <v>8.1733867052062995E-2</v>
      </c>
      <c r="L312" s="39">
        <v>8.6068176679640507E-2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-1.1855871999977285E-6</v>
      </c>
      <c r="V312">
        <v>1.273008128008235E-6</v>
      </c>
      <c r="W312">
        <v>0.28671865072435193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-8.54983444099848E-3</v>
      </c>
      <c r="H313">
        <v>-9.9222664702055194E-3</v>
      </c>
      <c r="I313">
        <v>5.5921593172378499E-2</v>
      </c>
      <c r="J313">
        <v>-9.7045588546615005E-2</v>
      </c>
      <c r="K313">
        <v>1.30909918261395E-2</v>
      </c>
      <c r="L313" s="39">
        <v>-0.16697824362036401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0.422286978299377</v>
      </c>
      <c r="Y313">
        <v>-0.14285664679992199</v>
      </c>
      <c r="Z313" s="39">
        <v>-1.9394944998173999E-2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0.42508682552465199</v>
      </c>
      <c r="H314">
        <v>0.17989386795017301</v>
      </c>
      <c r="I314">
        <v>-8.1733867052062995E-2</v>
      </c>
      <c r="J314">
        <v>1.30909918261395E-2</v>
      </c>
      <c r="K314">
        <v>0.22633697697699601</v>
      </c>
      <c r="L314" s="39">
        <v>0.40330559176886499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-0.14285664679992205</v>
      </c>
      <c r="Y314">
        <v>0.31514374865471401</v>
      </c>
      <c r="Z314" s="39">
        <v>-1.4205190981827986E-2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>
      <c r="G315" s="33">
        <v>0.47309895486924902</v>
      </c>
      <c r="H315" s="34">
        <v>0.26859581934013499</v>
      </c>
      <c r="I315" s="34">
        <v>-8.6068176679640507E-2</v>
      </c>
      <c r="J315" s="34">
        <v>-0.16697824362036401</v>
      </c>
      <c r="K315" s="34">
        <v>0.40330559176886499</v>
      </c>
      <c r="L315" s="40">
        <v>0.27893015716812603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-1.9394944998174006E-2</v>
      </c>
      <c r="Y315" s="34">
        <v>-1.4205190981827973E-2</v>
      </c>
      <c r="Z315" s="40">
        <v>0.24049355476192494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0.29161762157293697</v>
      </c>
      <c r="AB316">
        <v>1.0119580142567988E-2</v>
      </c>
      <c r="AC316">
        <v>-2.2151437905570004E-2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1.0119580142568002E-2</v>
      </c>
      <c r="AB317">
        <v>0.30183997725493195</v>
      </c>
      <c r="AC317">
        <v>-3.5446316673200015E-2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-2.215143790556999E-2</v>
      </c>
      <c r="AB318">
        <v>-3.5446316673200029E-2</v>
      </c>
      <c r="AC318">
        <v>0.35217315664224996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0.28274170993122599</v>
      </c>
      <c r="AE319">
        <v>0.14225879532567798</v>
      </c>
      <c r="AF319" s="39">
        <v>-2.848344307240204E-2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0.14225879532567798</v>
      </c>
      <c r="AE320">
        <v>0.39490138748618597</v>
      </c>
      <c r="AF320" s="39">
        <v>-5.9973967119538063E-2</v>
      </c>
    </row>
    <row r="321" spans="7:32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-2.8483443072402026E-2</v>
      </c>
      <c r="AE321" s="34">
        <v>-5.997396711953798E-2</v>
      </c>
      <c r="AF321" s="40">
        <v>0.560838116389904</v>
      </c>
    </row>
    <row r="323" spans="7:32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-0.164001605128344</v>
      </c>
      <c r="H324" s="26">
        <v>-8.6883496863467996E-2</v>
      </c>
      <c r="I324" s="26">
        <v>-0.34030857059242497</v>
      </c>
      <c r="J324" s="26">
        <v>5.9741376736437E-2</v>
      </c>
      <c r="K324" s="26">
        <v>0.386318843141715</v>
      </c>
      <c r="L324" s="35">
        <v>-8.4073903769341499E-2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0.28672266560716797</v>
      </c>
      <c r="V324" s="26">
        <v>2.1504000038974347E-9</v>
      </c>
      <c r="W324" s="26">
        <v>-1.7583390719833059E-6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-8.6883496863467996E-2</v>
      </c>
      <c r="H325">
        <v>-5.2438123572807999E-2</v>
      </c>
      <c r="I325">
        <v>-0.17563100022105599</v>
      </c>
      <c r="J325">
        <v>0.11010981623944199</v>
      </c>
      <c r="K325">
        <v>0.193137848410151</v>
      </c>
      <c r="L325" s="39">
        <v>-9.7055787106818003E-2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2.1504000038974347E-9</v>
      </c>
      <c r="V325">
        <v>0.28671956065894394</v>
      </c>
      <c r="W325">
        <v>-2.3981260798000559E-7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-0.34030857059242497</v>
      </c>
      <c r="H326">
        <v>-0.17563100022105599</v>
      </c>
      <c r="I326">
        <v>-0.50877886156882601</v>
      </c>
      <c r="J326">
        <v>0.11876448996825199</v>
      </c>
      <c r="K326">
        <v>0.52272652816208198</v>
      </c>
      <c r="L326" s="39">
        <v>-0.187257420375294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-1.7583390720110614E-6</v>
      </c>
      <c r="V326">
        <v>-2.3981260799388338E-7</v>
      </c>
      <c r="W326">
        <v>0.28671736418304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-5.9741376736437E-2</v>
      </c>
      <c r="H327">
        <v>-0.11010981623944199</v>
      </c>
      <c r="I327">
        <v>-0.11876448996825199</v>
      </c>
      <c r="J327">
        <v>-8.9308044880982998E-2</v>
      </c>
      <c r="K327">
        <v>5.6109885787041E-2</v>
      </c>
      <c r="L327" s="39">
        <v>-1.3816200542604001E-2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0.42158041455606299</v>
      </c>
      <c r="Y327">
        <v>-0.14310508665255894</v>
      </c>
      <c r="Z327" s="39">
        <v>-1.9287270293150999E-2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-0.386318843141715</v>
      </c>
      <c r="H328">
        <v>-0.193137848410151</v>
      </c>
      <c r="I328">
        <v>-0.52272652816208198</v>
      </c>
      <c r="J328">
        <v>5.6109885787041E-2</v>
      </c>
      <c r="K328">
        <v>0.47247848989123897</v>
      </c>
      <c r="L328" s="39">
        <v>-0.15105237717306499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-0.14310508665255897</v>
      </c>
      <c r="Y328">
        <v>0.31594550993939496</v>
      </c>
      <c r="Z328" s="39">
        <v>-1.430522746075899E-2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>
      <c r="G329" s="33">
        <v>8.4073903769341499E-2</v>
      </c>
      <c r="H329" s="34">
        <v>9.7055787106818003E-2</v>
      </c>
      <c r="I329" s="34">
        <v>0.187257420375294</v>
      </c>
      <c r="J329" s="34">
        <v>-1.3816200542604001E-2</v>
      </c>
      <c r="K329" s="34">
        <v>-0.15105237717306499</v>
      </c>
      <c r="L329" s="40">
        <v>7.7496448759496003E-2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-1.9287270293150999E-2</v>
      </c>
      <c r="Y329" s="34">
        <v>-1.430522746075899E-2</v>
      </c>
      <c r="Z329" s="40">
        <v>0.24040555898825797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0.29173149680149801</v>
      </c>
      <c r="AB330">
        <v>1.0200346058298011E-2</v>
      </c>
      <c r="AC330">
        <v>-2.2319306425283986E-2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1.0200346058298025E-2</v>
      </c>
      <c r="AB331">
        <v>0.30181094082642301</v>
      </c>
      <c r="AC331">
        <v>-3.5392471203633979E-2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-2.2319306425283986E-2</v>
      </c>
      <c r="AB332">
        <v>-3.5392471203633979E-2</v>
      </c>
      <c r="AC332">
        <v>0.35208768296337201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0.28361914329303001</v>
      </c>
      <c r="AE333">
        <v>0.14265789893611802</v>
      </c>
      <c r="AF333" s="39">
        <v>-2.8921179918467987E-2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0.14265789893611802</v>
      </c>
      <c r="AE334">
        <v>0.39414477155627003</v>
      </c>
      <c r="AF334" s="39">
        <v>-5.9794497264755997E-2</v>
      </c>
    </row>
    <row r="335" spans="7:32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-2.8921179918468029E-2</v>
      </c>
      <c r="AE335" s="34">
        <v>-5.9794497264756025E-2</v>
      </c>
      <c r="AF335" s="40">
        <v>0.56071497346627208</v>
      </c>
    </row>
    <row r="337" spans="7:32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9:AJ5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3:AJ6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1:AJ9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" defaultRowHeight="14"/>
  <sheetData/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9" defaultRowHeight="14"/>
  <sheetData/>
  <phoneticPr fontId="5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9" defaultRowHeight="14"/>
  <sheetData/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3"/>
  <sheetViews>
    <sheetView workbookViewId="0"/>
  </sheetViews>
  <sheetFormatPr baseColWidth="10" defaultColWidth="9" defaultRowHeight="14"/>
  <sheetData>
    <row r="1" spans="1:12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 spans="1:12">
      <c r="A2" s="3">
        <v>0.28671999999999997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>
        <v>0</v>
      </c>
      <c r="B3" s="3">
        <v>0.28671999999999997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>
        <v>0</v>
      </c>
      <c r="B4" s="3">
        <v>0</v>
      </c>
      <c r="C4" s="3">
        <v>0.28671999999999997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>
        <v>0</v>
      </c>
      <c r="B5" s="3">
        <v>0</v>
      </c>
      <c r="C5" s="3">
        <v>0</v>
      </c>
      <c r="D5" s="3">
        <v>0.52151000000000003</v>
      </c>
      <c r="E5" s="3">
        <v>0</v>
      </c>
      <c r="F5" s="3">
        <v>-1.0000000000000001E-5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>
        <v>0</v>
      </c>
      <c r="B6" s="3">
        <v>0</v>
      </c>
      <c r="C6" s="3">
        <v>0</v>
      </c>
      <c r="D6" s="3">
        <v>0</v>
      </c>
      <c r="E6" s="3">
        <v>0.20249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>
        <v>0</v>
      </c>
      <c r="B7" s="3">
        <v>0</v>
      </c>
      <c r="C7" s="3">
        <v>0</v>
      </c>
      <c r="D7" s="3">
        <v>-1.0000000000000001E-5</v>
      </c>
      <c r="E7" s="3">
        <v>0</v>
      </c>
      <c r="F7" s="3">
        <v>0.25392999999999999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0.28539999999999999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0.28284999999999999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0.37737999999999999</v>
      </c>
      <c r="J10" s="3">
        <v>0</v>
      </c>
      <c r="K10" s="3">
        <v>0</v>
      </c>
      <c r="L10" s="3">
        <v>0</v>
      </c>
    </row>
    <row r="11" spans="1:12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0.18562000000000001</v>
      </c>
      <c r="K11" s="3">
        <v>0</v>
      </c>
      <c r="L11" s="3">
        <v>0</v>
      </c>
    </row>
    <row r="12" spans="1:12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0.45223999999999998</v>
      </c>
      <c r="L12" s="3">
        <v>0</v>
      </c>
    </row>
    <row r="13" spans="1:12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0.60062000000000004</v>
      </c>
    </row>
  </sheetData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213"/>
  <sheetViews>
    <sheetView zoomScale="50" zoomScaleNormal="50" workbookViewId="0">
      <selection activeCell="P7" sqref="P7:R9"/>
    </sheetView>
  </sheetViews>
  <sheetFormatPr baseColWidth="10" defaultColWidth="9" defaultRowHeight="14"/>
  <cols>
    <col min="1" max="12" width="9" style="4"/>
    <col min="13" max="16" width="9.1640625" style="4" customWidth="1"/>
    <col min="17" max="17" width="9.5" style="4" customWidth="1"/>
    <col min="18" max="18" width="11.6640625" style="4" customWidth="1"/>
    <col min="19" max="26" width="9" style="4"/>
    <col min="27" max="29" width="9.1640625" style="4" customWidth="1"/>
    <col min="30" max="31" width="16" style="4" customWidth="1"/>
    <col min="32" max="32" width="9.1640625" style="4" customWidth="1"/>
    <col min="33" max="56" width="9" style="4"/>
    <col min="57" max="57" width="9.33203125" style="4"/>
    <col min="58" max="16384" width="9" style="4"/>
  </cols>
  <sheetData>
    <row r="1" spans="1:65">
      <c r="A1" s="4" t="s">
        <v>38</v>
      </c>
    </row>
    <row r="2" spans="1:65">
      <c r="A2" s="4" t="s">
        <v>39</v>
      </c>
    </row>
    <row r="3" spans="1:65">
      <c r="B3" s="4">
        <v>13</v>
      </c>
      <c r="I3" s="4" t="s">
        <v>5</v>
      </c>
      <c r="M3" s="4" t="s">
        <v>40</v>
      </c>
      <c r="T3" s="4" t="s">
        <v>41</v>
      </c>
      <c r="AA3" s="4" t="s">
        <v>42</v>
      </c>
      <c r="AO3" s="4" t="s">
        <v>43</v>
      </c>
      <c r="BB3" s="3" t="s">
        <v>6</v>
      </c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65">
      <c r="B4" s="5">
        <v>3.1911900000000002</v>
      </c>
      <c r="C4" s="6">
        <v>2.971E-2</v>
      </c>
      <c r="D4" s="6">
        <v>3.1009999999999999E-2</v>
      </c>
      <c r="E4" s="6">
        <v>-8.0000000000000007E-5</v>
      </c>
      <c r="F4" s="6">
        <v>1.2999999999999999E-3</v>
      </c>
      <c r="G4" s="7">
        <v>1.2600000000000001E-3</v>
      </c>
      <c r="I4" s="5">
        <v>-0.82096999999999998</v>
      </c>
      <c r="J4" s="6">
        <v>-0.49963000000000002</v>
      </c>
      <c r="K4" s="7">
        <v>-0.27635999999999999</v>
      </c>
      <c r="M4" s="5">
        <f t="array" ref="M4:R9">MMULT(MMULT(AH4:AM9,B4:G9),TRANSPOSE(AH4:AM9))</f>
        <v>3.4914410742077728</v>
      </c>
      <c r="N4" s="6">
        <v>0.41501798783820798</v>
      </c>
      <c r="O4" s="6">
        <v>-0.52032008753823877</v>
      </c>
      <c r="P4" s="6">
        <v>1.9167137153999991E-5</v>
      </c>
      <c r="Q4" s="6">
        <v>1.6822095263080001E-3</v>
      </c>
      <c r="R4" s="7">
        <v>-1.0614792880000307E-6</v>
      </c>
      <c r="T4" s="5">
        <f t="array" ref="T4:Y9">-1*(Y12:AD17+Y26:AD31+S18:X23+S32:X37+Y40:AD45+S46:X51+Y54:AD59+S60:X65+Y68:AD73+S74:X79+Y82:AD87+S88:X93+Y96:AD101+S102:X107)</f>
        <v>3.4481057472598025</v>
      </c>
      <c r="U4" s="6">
        <v>0.31891020830266792</v>
      </c>
      <c r="V4" s="6">
        <v>-0.4293928701930787</v>
      </c>
      <c r="W4" s="6">
        <v>-8.9472542434695934E-4</v>
      </c>
      <c r="X4" s="6">
        <v>-3.7902297158799725E-4</v>
      </c>
      <c r="Y4" s="7">
        <v>-2.0698031971030512E-3</v>
      </c>
      <c r="AA4" s="5">
        <f t="array" ref="AA4:AF9">-1*(AF12:AK17+AF18:AK23+AF26:AK31+AF32:AK37+AF40:AK45+AF46:AK51+AF54:AK59+AF60:AK65+AF68:AK73+AF74:AK79+AF82:AK87+AF88:AK93+AF96:AK101+AF102:AK107)</f>
        <v>3.4481057472598025</v>
      </c>
      <c r="AB4" s="6">
        <v>0.31891020830266803</v>
      </c>
      <c r="AC4" s="6">
        <v>-0.42939287019307892</v>
      </c>
      <c r="AD4" s="6">
        <v>0</v>
      </c>
      <c r="AE4" s="6">
        <v>0</v>
      </c>
      <c r="AF4" s="7">
        <v>0</v>
      </c>
      <c r="AH4" s="5">
        <v>-0.82096999999999998</v>
      </c>
      <c r="AI4" s="6">
        <v>-0.49963000000000002</v>
      </c>
      <c r="AJ4" s="6">
        <v>-0.27635999999999999</v>
      </c>
      <c r="AK4" s="6">
        <v>0</v>
      </c>
      <c r="AL4" s="6">
        <v>0</v>
      </c>
      <c r="AM4" s="7">
        <v>0</v>
      </c>
      <c r="AO4" s="5">
        <v>-0.82074000000000003</v>
      </c>
      <c r="AP4" s="6">
        <v>-0.50124999999999997</v>
      </c>
      <c r="AQ4" s="6">
        <v>-0.27411999999999997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7">
        <v>0</v>
      </c>
      <c r="BB4" s="14">
        <v>0.28671999999999997</v>
      </c>
      <c r="BC4" s="15">
        <v>0</v>
      </c>
      <c r="BD4" s="15">
        <v>0</v>
      </c>
      <c r="BE4" s="15">
        <v>0</v>
      </c>
      <c r="BF4" s="15">
        <v>0</v>
      </c>
      <c r="BG4" s="19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9">
        <v>0</v>
      </c>
    </row>
    <row r="5" spans="1:65">
      <c r="B5" s="8">
        <v>2.971E-2</v>
      </c>
      <c r="C5" s="4">
        <v>3.4533200000000002</v>
      </c>
      <c r="D5" s="4">
        <v>5.2659999999999998E-2</v>
      </c>
      <c r="E5" s="4">
        <v>-1.16E-3</v>
      </c>
      <c r="F5" s="4">
        <v>7.6000000000000004E-4</v>
      </c>
      <c r="G5" s="9">
        <v>-2.5999999999999998E-4</v>
      </c>
      <c r="I5" s="8">
        <v>0.57037000000000004</v>
      </c>
      <c r="J5" s="4">
        <v>-0.69543999999999995</v>
      </c>
      <c r="K5" s="9">
        <v>-0.43708000000000002</v>
      </c>
      <c r="M5" s="8">
        <v>0.41501798783820798</v>
      </c>
      <c r="N5" s="4">
        <v>3.7657815239210075</v>
      </c>
      <c r="O5" s="4">
        <v>-0.81051436255660092</v>
      </c>
      <c r="P5" s="4">
        <v>-1.650429280738E-3</v>
      </c>
      <c r="Q5" s="4">
        <v>-2.4545479740800002E-4</v>
      </c>
      <c r="R5" s="9">
        <v>6.9393667696199994E-4</v>
      </c>
      <c r="T5" s="8">
        <v>0.31891020830266797</v>
      </c>
      <c r="U5" s="4">
        <v>3.5917563889863926</v>
      </c>
      <c r="V5" s="4">
        <v>-0.57180291115800896</v>
      </c>
      <c r="W5" s="4">
        <v>-7.0718665703101147E-4</v>
      </c>
      <c r="X5" s="4">
        <v>-1.1289619618880253E-3</v>
      </c>
      <c r="Y5" s="9">
        <v>-2.4930694680930232E-3</v>
      </c>
      <c r="AA5" s="8">
        <v>0.31891020830266803</v>
      </c>
      <c r="AB5" s="4">
        <v>3.5917563889863926</v>
      </c>
      <c r="AC5" s="4">
        <v>-0.57180291115800852</v>
      </c>
      <c r="AD5" s="4">
        <v>0</v>
      </c>
      <c r="AE5" s="4">
        <v>0</v>
      </c>
      <c r="AF5" s="9">
        <v>0</v>
      </c>
      <c r="AH5" s="8">
        <v>0.57037000000000004</v>
      </c>
      <c r="AI5" s="4">
        <v>-0.69543999999999995</v>
      </c>
      <c r="AJ5" s="4">
        <v>-0.43708000000000002</v>
      </c>
      <c r="AK5" s="4">
        <v>0</v>
      </c>
      <c r="AL5" s="4">
        <v>0</v>
      </c>
      <c r="AM5" s="9">
        <v>0</v>
      </c>
      <c r="AO5" s="8">
        <v>0.57055</v>
      </c>
      <c r="AP5" s="4">
        <v>-0.69440000000000002</v>
      </c>
      <c r="AQ5" s="4">
        <v>-0.4385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9">
        <v>0</v>
      </c>
      <c r="BB5" s="16">
        <v>0</v>
      </c>
      <c r="BC5" s="3">
        <v>0.28671999999999997</v>
      </c>
      <c r="BD5" s="3">
        <v>0</v>
      </c>
      <c r="BE5" s="3">
        <v>0</v>
      </c>
      <c r="BF5" s="3">
        <v>0</v>
      </c>
      <c r="BG5" s="20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20">
        <v>0</v>
      </c>
    </row>
    <row r="6" spans="1:65">
      <c r="B6" s="8">
        <v>3.1009999999999999E-2</v>
      </c>
      <c r="C6" s="4">
        <v>5.2659999999999998E-2</v>
      </c>
      <c r="D6" s="4">
        <v>5.5720700000000001</v>
      </c>
      <c r="E6" s="4">
        <v>-1.08E-3</v>
      </c>
      <c r="F6" s="4">
        <v>-9.7000000000000005E-4</v>
      </c>
      <c r="G6" s="9">
        <v>-5.9000000000000003E-4</v>
      </c>
      <c r="I6" s="10">
        <v>2.6179999999999998E-2</v>
      </c>
      <c r="J6" s="11">
        <v>-0.51646000000000003</v>
      </c>
      <c r="K6" s="12">
        <v>0.85590999999999995</v>
      </c>
      <c r="M6" s="8">
        <v>-0.52032008753823866</v>
      </c>
      <c r="N6" s="4">
        <v>-0.8105143625566007</v>
      </c>
      <c r="O6" s="4">
        <v>4.959322577889183</v>
      </c>
      <c r="P6" s="4">
        <v>9.5601887940099982E-4</v>
      </c>
      <c r="Q6" s="4">
        <v>7.8755639235999998E-4</v>
      </c>
      <c r="R6" s="9">
        <v>3.1629103281500002E-4</v>
      </c>
      <c r="T6" s="8">
        <v>-0.4293928701930787</v>
      </c>
      <c r="U6" s="4">
        <v>-0.57180291115800874</v>
      </c>
      <c r="V6" s="4">
        <v>4.4646070102181978</v>
      </c>
      <c r="W6" s="4">
        <v>6.0312326457001575E-4</v>
      </c>
      <c r="X6" s="4">
        <v>2.1308223271999938E-3</v>
      </c>
      <c r="Y6" s="9">
        <v>1.6330273956749741E-3</v>
      </c>
      <c r="AA6" s="8">
        <v>-0.42939287019307892</v>
      </c>
      <c r="AB6" s="4">
        <v>-0.57180291115800852</v>
      </c>
      <c r="AC6" s="4">
        <v>4.4646070102181978</v>
      </c>
      <c r="AD6" s="4">
        <v>0</v>
      </c>
      <c r="AE6" s="4">
        <v>0</v>
      </c>
      <c r="AF6" s="9">
        <v>5.5511151231257827E-17</v>
      </c>
      <c r="AH6" s="8">
        <v>2.6179999999999998E-2</v>
      </c>
      <c r="AI6" s="4">
        <v>-0.51646000000000003</v>
      </c>
      <c r="AJ6" s="4">
        <v>0.85590999999999995</v>
      </c>
      <c r="AK6" s="4">
        <v>0</v>
      </c>
      <c r="AL6" s="4">
        <v>0</v>
      </c>
      <c r="AM6" s="9">
        <v>0</v>
      </c>
      <c r="AO6" s="8">
        <v>2.945E-2</v>
      </c>
      <c r="AP6" s="4">
        <v>-0.51629000000000003</v>
      </c>
      <c r="AQ6" s="4">
        <v>0.85590999999999995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9">
        <v>0</v>
      </c>
      <c r="BB6" s="16">
        <v>0</v>
      </c>
      <c r="BC6" s="3">
        <v>0</v>
      </c>
      <c r="BD6" s="3">
        <v>0.28671999999999997</v>
      </c>
      <c r="BE6" s="3">
        <v>0</v>
      </c>
      <c r="BF6" s="3">
        <v>0</v>
      </c>
      <c r="BG6" s="20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20">
        <v>0</v>
      </c>
    </row>
    <row r="7" spans="1:65">
      <c r="B7" s="8">
        <v>-8.0000000000000007E-5</v>
      </c>
      <c r="C7" s="4">
        <v>-1.16E-3</v>
      </c>
      <c r="D7" s="4">
        <v>-1.08E-3</v>
      </c>
      <c r="E7" s="4">
        <v>3.3120099999999999</v>
      </c>
      <c r="F7" s="4">
        <v>0.19524</v>
      </c>
      <c r="G7" s="9">
        <v>-5.8130000000000001E-2</v>
      </c>
      <c r="M7" s="8">
        <v>1.9167137154000018E-5</v>
      </c>
      <c r="N7" s="4">
        <v>-1.6504292807379998E-3</v>
      </c>
      <c r="O7" s="4">
        <v>9.5601887940100004E-4</v>
      </c>
      <c r="P7" s="4">
        <v>4.843517920774457</v>
      </c>
      <c r="Q7" s="4">
        <v>1.9935390282806227</v>
      </c>
      <c r="R7" s="9">
        <v>1.4813876620244171</v>
      </c>
      <c r="T7" s="8">
        <v>-8.9472542434695934E-4</v>
      </c>
      <c r="U7" s="4">
        <v>-7.0718665703101147E-4</v>
      </c>
      <c r="V7" s="4">
        <v>6.0312326456996024E-4</v>
      </c>
      <c r="W7" s="4">
        <v>0.11394990705437402</v>
      </c>
      <c r="X7" s="4">
        <v>0.65789773450781996</v>
      </c>
      <c r="Y7" s="9">
        <v>0.28271050830903799</v>
      </c>
      <c r="AA7" s="8">
        <v>0</v>
      </c>
      <c r="AB7" s="4">
        <v>0</v>
      </c>
      <c r="AC7" s="4">
        <v>0</v>
      </c>
      <c r="AD7" s="4">
        <v>0.11394990705437402</v>
      </c>
      <c r="AE7" s="4">
        <v>0.65789773450782008</v>
      </c>
      <c r="AF7" s="9">
        <v>0.2827105083090381</v>
      </c>
      <c r="AH7" s="8">
        <v>0</v>
      </c>
      <c r="AI7" s="4">
        <v>0</v>
      </c>
      <c r="AJ7" s="4">
        <v>0</v>
      </c>
      <c r="AK7" s="4">
        <v>-0.82096999999999998</v>
      </c>
      <c r="AL7" s="4">
        <v>-0.49963000000000002</v>
      </c>
      <c r="AM7" s="9">
        <v>-0.27635999999999999</v>
      </c>
      <c r="AO7" s="8">
        <v>0</v>
      </c>
      <c r="AP7" s="4">
        <v>0</v>
      </c>
      <c r="AQ7" s="4">
        <v>0</v>
      </c>
      <c r="AR7" s="4">
        <v>-0.82074000000000003</v>
      </c>
      <c r="AS7" s="4">
        <v>-0.50124999999999997</v>
      </c>
      <c r="AT7" s="4">
        <v>-0.27411999999999997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9">
        <v>0</v>
      </c>
      <c r="BB7" s="16">
        <v>0</v>
      </c>
      <c r="BC7" s="3">
        <v>0</v>
      </c>
      <c r="BD7" s="3">
        <v>0</v>
      </c>
      <c r="BE7" s="3">
        <v>0.52151000000000003</v>
      </c>
      <c r="BF7" s="3">
        <v>0</v>
      </c>
      <c r="BG7" s="20">
        <v>-1.0000000000000001E-5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20">
        <v>0</v>
      </c>
    </row>
    <row r="8" spans="1:65">
      <c r="B8" s="8">
        <v>1.2999999999999999E-3</v>
      </c>
      <c r="C8" s="4">
        <v>7.6000000000000004E-4</v>
      </c>
      <c r="D8" s="4">
        <v>-9.7000000000000005E-4</v>
      </c>
      <c r="E8" s="4">
        <v>0.19524</v>
      </c>
      <c r="F8" s="4">
        <v>8.9159199999999998</v>
      </c>
      <c r="G8" s="9">
        <v>-0.15744</v>
      </c>
      <c r="M8" s="8">
        <v>1.6822095263080003E-3</v>
      </c>
      <c r="N8" s="4">
        <v>-2.4545479740800013E-4</v>
      </c>
      <c r="O8" s="4">
        <v>7.8755639235999998E-4</v>
      </c>
      <c r="P8" s="4">
        <v>1.9935390282806233</v>
      </c>
      <c r="Q8" s="4">
        <v>5.9064544375698889</v>
      </c>
      <c r="R8" s="9">
        <v>1.774923317879739</v>
      </c>
      <c r="T8" s="8">
        <v>-3.7902297158805276E-4</v>
      </c>
      <c r="U8" s="4">
        <v>-1.1289619618880253E-3</v>
      </c>
      <c r="V8" s="4">
        <v>2.1308223272001048E-3</v>
      </c>
      <c r="W8" s="4">
        <v>0.65789773450781996</v>
      </c>
      <c r="X8" s="4">
        <v>1.9852994100388239</v>
      </c>
      <c r="Y8" s="9">
        <v>1.168597815200288</v>
      </c>
      <c r="AA8" s="8">
        <v>0</v>
      </c>
      <c r="AB8" s="4">
        <v>0</v>
      </c>
      <c r="AC8" s="4">
        <v>0</v>
      </c>
      <c r="AD8" s="4">
        <v>0.65789773450782008</v>
      </c>
      <c r="AE8" s="4">
        <v>1.9852994100388239</v>
      </c>
      <c r="AF8" s="9">
        <v>1.168597815200288</v>
      </c>
      <c r="AH8" s="8">
        <v>0</v>
      </c>
      <c r="AI8" s="4">
        <v>0</v>
      </c>
      <c r="AJ8" s="4">
        <v>0</v>
      </c>
      <c r="AK8" s="4">
        <v>0.57037000000000004</v>
      </c>
      <c r="AL8" s="4">
        <v>-0.69543999999999995</v>
      </c>
      <c r="AM8" s="9">
        <v>-0.43708000000000002</v>
      </c>
      <c r="AO8" s="8">
        <v>0</v>
      </c>
      <c r="AP8" s="4">
        <v>0</v>
      </c>
      <c r="AQ8" s="4">
        <v>0</v>
      </c>
      <c r="AR8" s="4">
        <v>0.57055</v>
      </c>
      <c r="AS8" s="4">
        <v>-0.69440000000000002</v>
      </c>
      <c r="AT8" s="4">
        <v>-0.4385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9">
        <v>0</v>
      </c>
      <c r="BB8" s="16">
        <v>0</v>
      </c>
      <c r="BC8" s="3">
        <v>0</v>
      </c>
      <c r="BD8" s="3">
        <v>0</v>
      </c>
      <c r="BE8" s="3">
        <v>0</v>
      </c>
      <c r="BF8" s="3">
        <v>0.20249</v>
      </c>
      <c r="BG8" s="20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20">
        <v>0</v>
      </c>
    </row>
    <row r="9" spans="1:65">
      <c r="B9" s="10">
        <v>1.2600000000000001E-3</v>
      </c>
      <c r="C9" s="11">
        <v>-2.5999999999999998E-4</v>
      </c>
      <c r="D9" s="11">
        <v>-5.9000000000000003E-4</v>
      </c>
      <c r="E9" s="11">
        <v>-5.8130000000000001E-2</v>
      </c>
      <c r="F9" s="11">
        <v>-0.15744</v>
      </c>
      <c r="G9" s="12">
        <v>3.8658800000000002</v>
      </c>
      <c r="M9" s="10">
        <v>-1.0614792879999731E-6</v>
      </c>
      <c r="N9" s="11">
        <v>6.9393667696199994E-4</v>
      </c>
      <c r="O9" s="11">
        <v>3.1629103281500008E-4</v>
      </c>
      <c r="P9" s="11">
        <v>1.4813876620244169</v>
      </c>
      <c r="Q9" s="11">
        <v>1.7749233178797386</v>
      </c>
      <c r="R9" s="12">
        <v>5.3438013140186591</v>
      </c>
      <c r="T9" s="10">
        <v>-2.0698031971030512E-3</v>
      </c>
      <c r="U9" s="11">
        <v>-2.4930694680930232E-3</v>
      </c>
      <c r="V9" s="11">
        <v>1.6330273956751684E-3</v>
      </c>
      <c r="W9" s="11">
        <v>0.28271050830903799</v>
      </c>
      <c r="X9" s="11">
        <v>1.168597815200288</v>
      </c>
      <c r="Y9" s="12">
        <v>-0.8194805986039102</v>
      </c>
      <c r="AA9" s="10">
        <v>0</v>
      </c>
      <c r="AB9" s="11">
        <v>0</v>
      </c>
      <c r="AC9" s="11">
        <v>5.5511151231257827E-17</v>
      </c>
      <c r="AD9" s="11">
        <v>0.2827105083090381</v>
      </c>
      <c r="AE9" s="11">
        <v>1.168597815200288</v>
      </c>
      <c r="AF9" s="12">
        <v>-0.8194805986039102</v>
      </c>
      <c r="AH9" s="10">
        <v>0</v>
      </c>
      <c r="AI9" s="11">
        <v>0</v>
      </c>
      <c r="AJ9" s="11">
        <v>0</v>
      </c>
      <c r="AK9" s="11">
        <v>2.6179999999999998E-2</v>
      </c>
      <c r="AL9" s="11">
        <v>-0.51646000000000003</v>
      </c>
      <c r="AM9" s="12">
        <v>0.85590999999999995</v>
      </c>
      <c r="AO9" s="8">
        <v>0</v>
      </c>
      <c r="AP9" s="4">
        <v>0</v>
      </c>
      <c r="AQ9" s="4">
        <v>0</v>
      </c>
      <c r="AR9" s="4">
        <v>2.945E-2</v>
      </c>
      <c r="AS9" s="4">
        <v>-0.51629000000000003</v>
      </c>
      <c r="AT9" s="4">
        <v>0.85590999999999995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9">
        <v>0</v>
      </c>
      <c r="BB9" s="17">
        <v>0</v>
      </c>
      <c r="BC9" s="18">
        <v>0</v>
      </c>
      <c r="BD9" s="18">
        <v>0</v>
      </c>
      <c r="BE9" s="18">
        <v>-1.0000000000000001E-5</v>
      </c>
      <c r="BF9" s="18">
        <v>0</v>
      </c>
      <c r="BG9" s="21">
        <v>0.25392999999999999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20">
        <v>0</v>
      </c>
    </row>
    <row r="10" spans="1:65">
      <c r="AO10" s="8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-0.82074000000000003</v>
      </c>
      <c r="AV10" s="4">
        <v>-0.50114999999999998</v>
      </c>
      <c r="AW10" s="4">
        <v>-0.27428000000000002</v>
      </c>
      <c r="AX10" s="4">
        <v>0</v>
      </c>
      <c r="AY10" s="4">
        <v>0</v>
      </c>
      <c r="AZ10" s="9">
        <v>0</v>
      </c>
      <c r="BB10" s="16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0.28539999999999999</v>
      </c>
      <c r="BI10" s="3">
        <v>0</v>
      </c>
      <c r="BJ10" s="3">
        <v>0</v>
      </c>
      <c r="BK10" s="3">
        <v>0</v>
      </c>
      <c r="BL10" s="3">
        <v>0</v>
      </c>
      <c r="BM10" s="20">
        <v>0</v>
      </c>
    </row>
    <row r="11" spans="1:65">
      <c r="B11" s="4" t="s">
        <v>11</v>
      </c>
      <c r="S11" s="4" t="s">
        <v>40</v>
      </c>
      <c r="T11" s="4" t="s">
        <v>44</v>
      </c>
      <c r="AF11" s="4" t="s">
        <v>45</v>
      </c>
      <c r="AO11" s="8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0.57054000000000005</v>
      </c>
      <c r="AV11" s="4">
        <v>-0.69440000000000002</v>
      </c>
      <c r="AW11" s="4">
        <v>-0.43851000000000001</v>
      </c>
      <c r="AX11" s="4">
        <v>0</v>
      </c>
      <c r="AY11" s="4">
        <v>0</v>
      </c>
      <c r="AZ11" s="9">
        <v>0</v>
      </c>
      <c r="BB11" s="16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0.28284999999999999</v>
      </c>
      <c r="BJ11" s="3">
        <v>0</v>
      </c>
      <c r="BK11" s="3">
        <v>0</v>
      </c>
      <c r="BL11" s="3">
        <v>0</v>
      </c>
      <c r="BM11" s="20">
        <v>0</v>
      </c>
    </row>
    <row r="12" spans="1:65">
      <c r="B12" s="5">
        <v>3.1919200000000001</v>
      </c>
      <c r="C12" s="6">
        <v>2.085E-2</v>
      </c>
      <c r="D12" s="6">
        <v>5.79E-3</v>
      </c>
      <c r="E12" s="6">
        <v>-1.4999999999999999E-2</v>
      </c>
      <c r="F12" s="6">
        <v>6.7400000000000003E-3</v>
      </c>
      <c r="G12" s="6">
        <v>2.5360000000000001E-2</v>
      </c>
      <c r="H12" s="6">
        <v>-0.25224999999999997</v>
      </c>
      <c r="I12" s="6">
        <v>-0.23022000000000001</v>
      </c>
      <c r="J12" s="6">
        <v>-0.24446000000000001</v>
      </c>
      <c r="K12" s="6">
        <v>-0.15079000000000001</v>
      </c>
      <c r="L12" s="6">
        <v>0.29643000000000003</v>
      </c>
      <c r="M12" s="7">
        <v>-9.6549999999999997E-2</v>
      </c>
      <c r="O12" s="5">
        <v>-0.82279999999999998</v>
      </c>
      <c r="P12" s="6">
        <v>-0.49858999999999998</v>
      </c>
      <c r="Q12" s="7">
        <v>-0.27276</v>
      </c>
      <c r="S12" s="5">
        <v>3.4821775886447401</v>
      </c>
      <c r="T12" s="6">
        <v>0.425234003212974</v>
      </c>
      <c r="U12" s="6">
        <v>-0.51581382552260802</v>
      </c>
      <c r="V12" s="6">
        <v>-2.0271010352097E-2</v>
      </c>
      <c r="W12" s="6">
        <v>1.4876545422665E-2</v>
      </c>
      <c r="X12" s="6">
        <v>-1.9886148951624001E-2</v>
      </c>
      <c r="Y12" s="5">
        <v>-0.63787170872431698</v>
      </c>
      <c r="Z12" s="6">
        <v>-0.24746442273111499</v>
      </c>
      <c r="AA12" s="6">
        <v>0.16207747080072599</v>
      </c>
      <c r="AB12" s="6">
        <v>-8.1591120166689696E-3</v>
      </c>
      <c r="AC12" s="6">
        <v>0.42488760899563799</v>
      </c>
      <c r="AD12" s="7">
        <v>0.47390416318884099</v>
      </c>
      <c r="AE12" s="13" t="s">
        <v>46</v>
      </c>
      <c r="AF12" s="5">
        <v>-0.63787170872431698</v>
      </c>
      <c r="AG12" s="6">
        <v>-0.24738142913074501</v>
      </c>
      <c r="AH12" s="6">
        <v>0.16198006121293601</v>
      </c>
      <c r="AI12" s="6">
        <v>-8.54983444099848E-3</v>
      </c>
      <c r="AJ12" s="6">
        <v>0.42508682552465199</v>
      </c>
      <c r="AK12" s="7">
        <v>0.47309895486924902</v>
      </c>
      <c r="AO12" s="8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2.93E-2</v>
      </c>
      <c r="AV12" s="4">
        <v>-0.51639000000000002</v>
      </c>
      <c r="AW12" s="4">
        <v>0.85585</v>
      </c>
      <c r="AX12" s="4">
        <v>0</v>
      </c>
      <c r="AY12" s="4">
        <v>0</v>
      </c>
      <c r="AZ12" s="9">
        <v>0</v>
      </c>
      <c r="BB12" s="16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0.37737999999999999</v>
      </c>
      <c r="BK12" s="3">
        <v>0</v>
      </c>
      <c r="BL12" s="3">
        <v>0</v>
      </c>
      <c r="BM12" s="20">
        <v>0</v>
      </c>
    </row>
    <row r="13" spans="1:65">
      <c r="B13" s="8">
        <v>2.085E-2</v>
      </c>
      <c r="C13" s="4">
        <v>3.47037</v>
      </c>
      <c r="D13" s="4">
        <v>7.1739999999999998E-2</v>
      </c>
      <c r="E13" s="4">
        <v>-2.069E-2</v>
      </c>
      <c r="F13" s="4">
        <v>-6.8999999999999997E-4</v>
      </c>
      <c r="G13" s="4">
        <v>-1.1140000000000001E-2</v>
      </c>
      <c r="H13" s="4">
        <v>-0.23043</v>
      </c>
      <c r="I13" s="4">
        <v>-0.27066000000000001</v>
      </c>
      <c r="J13" s="4">
        <v>-0.30259000000000003</v>
      </c>
      <c r="K13" s="4">
        <v>-0.16347999999999999</v>
      </c>
      <c r="L13" s="4">
        <v>0.41021000000000002</v>
      </c>
      <c r="M13" s="9">
        <v>-0.19055</v>
      </c>
      <c r="O13" s="8">
        <v>0.56762999999999997</v>
      </c>
      <c r="P13" s="4">
        <v>-0.69721999999999995</v>
      </c>
      <c r="Q13" s="9">
        <v>-0.43780999999999998</v>
      </c>
      <c r="S13" s="8">
        <v>0.425234003212975</v>
      </c>
      <c r="T13" s="4">
        <v>3.8202034924663399</v>
      </c>
      <c r="U13" s="4">
        <v>-0.84720238728173503</v>
      </c>
      <c r="V13" s="4">
        <v>-2.6535826793783E-2</v>
      </c>
      <c r="W13" s="4">
        <v>-2.2697068757541999E-2</v>
      </c>
      <c r="X13" s="4">
        <v>7.4662391894099998E-4</v>
      </c>
      <c r="Y13" s="8">
        <v>-0.247298435530375</v>
      </c>
      <c r="Z13" s="4">
        <v>-0.14250103220707899</v>
      </c>
      <c r="AA13" s="4">
        <v>6.2559472898368995E-2</v>
      </c>
      <c r="AB13" s="4">
        <v>-9.8091263960790008E-3</v>
      </c>
      <c r="AC13" s="4">
        <v>0.179764772035652</v>
      </c>
      <c r="AD13" s="9">
        <v>0.26878770535451002</v>
      </c>
      <c r="AF13" s="8">
        <v>-0.24738142913074501</v>
      </c>
      <c r="AG13" s="4">
        <v>-0.14250103220707899</v>
      </c>
      <c r="AH13" s="4">
        <v>6.2540831933101504E-2</v>
      </c>
      <c r="AI13" s="4">
        <v>-9.9222664702055194E-3</v>
      </c>
      <c r="AJ13" s="4">
        <v>0.17989386795017301</v>
      </c>
      <c r="AK13" s="9">
        <v>0.26859581934013499</v>
      </c>
      <c r="AO13" s="8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-0.82074000000000003</v>
      </c>
      <c r="AY13" s="4">
        <v>-0.50114999999999998</v>
      </c>
      <c r="AZ13" s="9">
        <v>-0.27428000000000002</v>
      </c>
      <c r="BB13" s="16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0.18562000000000001</v>
      </c>
      <c r="BL13" s="3">
        <v>0</v>
      </c>
      <c r="BM13" s="20">
        <v>0</v>
      </c>
    </row>
    <row r="14" spans="1:65">
      <c r="B14" s="8">
        <v>5.79E-3</v>
      </c>
      <c r="C14" s="4">
        <v>7.1739999999999998E-2</v>
      </c>
      <c r="D14" s="4">
        <v>5.6362199999999998</v>
      </c>
      <c r="E14" s="4">
        <v>-6.9899999999999997E-3</v>
      </c>
      <c r="F14" s="4">
        <v>-5.5649999999999998E-2</v>
      </c>
      <c r="G14" s="4">
        <v>9.9299999999999996E-3</v>
      </c>
      <c r="H14" s="4">
        <v>-0.24424000000000001</v>
      </c>
      <c r="I14" s="4">
        <v>-0.30212</v>
      </c>
      <c r="J14" s="4">
        <v>-0.25428000000000001</v>
      </c>
      <c r="K14" s="4">
        <v>-0.20393</v>
      </c>
      <c r="L14" s="4">
        <v>0.32263999999999998</v>
      </c>
      <c r="M14" s="9">
        <v>-0.17358999999999999</v>
      </c>
      <c r="O14" s="10">
        <v>2.8119999999999999E-2</v>
      </c>
      <c r="P14" s="11">
        <v>-0.51505999999999996</v>
      </c>
      <c r="Q14" s="12">
        <v>0.85668999999999995</v>
      </c>
      <c r="S14" s="8">
        <v>-0.51581382552260802</v>
      </c>
      <c r="T14" s="4">
        <v>-0.84720238728173503</v>
      </c>
      <c r="U14" s="4">
        <v>4.9960541791562303</v>
      </c>
      <c r="V14" s="4">
        <v>1.5924546653049002E-2</v>
      </c>
      <c r="W14" s="4">
        <v>2.8721665988281998E-2</v>
      </c>
      <c r="X14" s="4">
        <v>3.7208345135870999E-2</v>
      </c>
      <c r="Y14" s="8">
        <v>0.16188265162514601</v>
      </c>
      <c r="Z14" s="4">
        <v>6.2522190967833999E-2</v>
      </c>
      <c r="AA14" s="4">
        <v>3.1858730351479901E-3</v>
      </c>
      <c r="AB14" s="4">
        <v>5.5902004443700998E-2</v>
      </c>
      <c r="AC14" s="4">
        <v>-8.1603906203581003E-2</v>
      </c>
      <c r="AD14" s="9">
        <v>-8.6178621974278002E-2</v>
      </c>
      <c r="AF14" s="8">
        <v>0.16198006121293601</v>
      </c>
      <c r="AG14" s="4">
        <v>6.2540831933101504E-2</v>
      </c>
      <c r="AH14" s="4">
        <v>3.18587303514801E-3</v>
      </c>
      <c r="AI14" s="4">
        <v>5.5921593172378499E-2</v>
      </c>
      <c r="AJ14" s="4">
        <v>-8.1733867052062995E-2</v>
      </c>
      <c r="AK14" s="9">
        <v>-8.6068176679640507E-2</v>
      </c>
      <c r="AO14" s="8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0.57054000000000005</v>
      </c>
      <c r="AY14" s="4">
        <v>-0.69440000000000002</v>
      </c>
      <c r="AZ14" s="9">
        <v>-0.43851000000000001</v>
      </c>
      <c r="BB14" s="16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0.45223999999999998</v>
      </c>
      <c r="BM14" s="20">
        <v>0</v>
      </c>
    </row>
    <row r="15" spans="1:65">
      <c r="B15" s="8">
        <v>-1.4999999999999999E-2</v>
      </c>
      <c r="C15" s="4">
        <v>-2.069E-2</v>
      </c>
      <c r="D15" s="4">
        <v>-6.9899999999999997E-3</v>
      </c>
      <c r="E15" s="4">
        <v>3.2481900000000001</v>
      </c>
      <c r="F15" s="4">
        <v>0.17191000000000001</v>
      </c>
      <c r="G15" s="4">
        <v>-4.1459999999999997E-2</v>
      </c>
      <c r="H15" s="4">
        <v>0.15135999999999999</v>
      </c>
      <c r="I15" s="4">
        <v>0.16388</v>
      </c>
      <c r="J15" s="4">
        <v>0.20452000000000001</v>
      </c>
      <c r="K15" s="4">
        <v>1.583E-2</v>
      </c>
      <c r="L15" s="4">
        <v>-0.32440999999999998</v>
      </c>
      <c r="M15" s="9">
        <v>0.24171999999999999</v>
      </c>
      <c r="S15" s="8">
        <v>-2.0271010352097E-2</v>
      </c>
      <c r="T15" s="4">
        <v>-2.6535826793783E-2</v>
      </c>
      <c r="U15" s="4">
        <v>1.5924546653049002E-2</v>
      </c>
      <c r="V15" s="4">
        <v>4.81052631702957</v>
      </c>
      <c r="W15" s="4">
        <v>2.0609227765767799</v>
      </c>
      <c r="X15" s="4">
        <v>1.4682695014693301</v>
      </c>
      <c r="Y15" s="8">
        <v>8.9405568653280094E-3</v>
      </c>
      <c r="Z15" s="4">
        <v>1.0035406544332E-2</v>
      </c>
      <c r="AA15" s="4">
        <v>-5.5941181901056E-2</v>
      </c>
      <c r="AB15" s="4">
        <v>-9.7045588546615005E-2</v>
      </c>
      <c r="AC15" s="4">
        <v>1.2962043138305001E-2</v>
      </c>
      <c r="AD15" s="9">
        <v>-0.167226364268274</v>
      </c>
      <c r="AF15" s="8">
        <v>8.5498344409985008E-3</v>
      </c>
      <c r="AG15" s="4">
        <v>9.9222664702055003E-3</v>
      </c>
      <c r="AH15" s="4">
        <v>-5.5921593172378499E-2</v>
      </c>
      <c r="AI15" s="4">
        <v>-9.7045588546615005E-2</v>
      </c>
      <c r="AJ15" s="4">
        <v>1.30909918261395E-2</v>
      </c>
      <c r="AK15" s="9">
        <v>-0.16697824362036401</v>
      </c>
      <c r="AO15" s="10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2.93E-2</v>
      </c>
      <c r="AY15" s="11">
        <v>-0.51639000000000002</v>
      </c>
      <c r="AZ15" s="12">
        <v>0.85585</v>
      </c>
      <c r="BB15" s="17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21">
        <v>0.60062000000000004</v>
      </c>
    </row>
    <row r="16" spans="1:65">
      <c r="B16" s="8">
        <v>6.7400000000000003E-3</v>
      </c>
      <c r="C16" s="4">
        <v>-6.8999999999999997E-4</v>
      </c>
      <c r="D16" s="4">
        <v>-5.5649999999999998E-2</v>
      </c>
      <c r="E16" s="4">
        <v>0.17191000000000001</v>
      </c>
      <c r="F16" s="4">
        <v>8.9894999999999996</v>
      </c>
      <c r="G16" s="4">
        <v>-0.11670999999999999</v>
      </c>
      <c r="H16" s="4">
        <v>-0.29576000000000002</v>
      </c>
      <c r="I16" s="4">
        <v>-0.40923999999999999</v>
      </c>
      <c r="J16" s="4">
        <v>-0.32244</v>
      </c>
      <c r="K16" s="4">
        <v>-0.32346999999999998</v>
      </c>
      <c r="L16" s="4">
        <v>0.37303999999999998</v>
      </c>
      <c r="M16" s="9">
        <v>-0.16399</v>
      </c>
      <c r="O16" s="5">
        <v>-0.82291000000000003</v>
      </c>
      <c r="P16" s="6">
        <v>-0.49833</v>
      </c>
      <c r="Q16" s="7">
        <v>-0.27292</v>
      </c>
      <c r="S16" s="8">
        <v>1.4876545422665E-2</v>
      </c>
      <c r="T16" s="4">
        <v>-2.2697068757541999E-2</v>
      </c>
      <c r="U16" s="4">
        <v>2.8721665988281998E-2</v>
      </c>
      <c r="V16" s="4">
        <v>2.0609227765767799</v>
      </c>
      <c r="W16" s="4">
        <v>5.96687579645877</v>
      </c>
      <c r="X16" s="4">
        <v>1.8078983501029899</v>
      </c>
      <c r="Y16" s="8">
        <v>-0.42528604205366699</v>
      </c>
      <c r="Z16" s="4">
        <v>-0.18002296386469499</v>
      </c>
      <c r="AA16" s="4">
        <v>8.1863827900544903E-2</v>
      </c>
      <c r="AB16" s="4">
        <v>1.3219940513973899E-2</v>
      </c>
      <c r="AC16" s="4">
        <v>0.22633697697699601</v>
      </c>
      <c r="AD16" s="9">
        <v>0.40392368367945097</v>
      </c>
      <c r="AF16" s="8">
        <v>-0.42508682552465199</v>
      </c>
      <c r="AG16" s="4">
        <v>-0.17989386795017301</v>
      </c>
      <c r="AH16" s="4">
        <v>8.1733867052062995E-2</v>
      </c>
      <c r="AI16" s="4">
        <v>1.30909918261395E-2</v>
      </c>
      <c r="AJ16" s="4">
        <v>0.22633697697699601</v>
      </c>
      <c r="AK16" s="9">
        <v>0.40330559176886499</v>
      </c>
    </row>
    <row r="17" spans="2:52">
      <c r="B17" s="8">
        <v>2.5360000000000001E-2</v>
      </c>
      <c r="C17" s="4">
        <v>-1.1140000000000001E-2</v>
      </c>
      <c r="D17" s="4">
        <v>9.9299999999999996E-3</v>
      </c>
      <c r="E17" s="4">
        <v>-4.1459999999999997E-2</v>
      </c>
      <c r="F17" s="4">
        <v>-0.11670999999999999</v>
      </c>
      <c r="G17" s="4">
        <v>3.8453900000000001</v>
      </c>
      <c r="H17" s="4">
        <v>9.5930000000000001E-2</v>
      </c>
      <c r="I17" s="4">
        <v>0.18994</v>
      </c>
      <c r="J17" s="4">
        <v>0.17316000000000001</v>
      </c>
      <c r="K17" s="4">
        <v>0.24109</v>
      </c>
      <c r="L17" s="4">
        <v>-0.16359000000000001</v>
      </c>
      <c r="M17" s="9">
        <v>1.9349999999999999E-2</v>
      </c>
      <c r="O17" s="8">
        <v>0.56747000000000003</v>
      </c>
      <c r="P17" s="4">
        <v>-0.69699999999999995</v>
      </c>
      <c r="Q17" s="9">
        <v>-0.43837999999999999</v>
      </c>
      <c r="S17" s="8">
        <v>-1.9886148951624001E-2</v>
      </c>
      <c r="T17" s="4">
        <v>7.4662391894100095E-4</v>
      </c>
      <c r="U17" s="4">
        <v>3.7208345135870999E-2</v>
      </c>
      <c r="V17" s="4">
        <v>1.4682695014693301</v>
      </c>
      <c r="W17" s="4">
        <v>1.8078983501029899</v>
      </c>
      <c r="X17" s="4">
        <v>5.3055827278224204</v>
      </c>
      <c r="Y17" s="8">
        <v>-0.472293746549657</v>
      </c>
      <c r="Z17" s="4">
        <v>-0.26840393332576101</v>
      </c>
      <c r="AA17" s="4">
        <v>8.5957731385002997E-2</v>
      </c>
      <c r="AB17" s="4">
        <v>-0.16673012297245399</v>
      </c>
      <c r="AC17" s="4">
        <v>0.40268749985827901</v>
      </c>
      <c r="AD17" s="9">
        <v>0.27893015716812603</v>
      </c>
      <c r="AF17" s="10">
        <v>-0.47309895486924902</v>
      </c>
      <c r="AG17" s="11">
        <v>-0.26859581934013499</v>
      </c>
      <c r="AH17" s="11">
        <v>8.6068176679640507E-2</v>
      </c>
      <c r="AI17" s="11">
        <v>-0.16697824362036401</v>
      </c>
      <c r="AJ17" s="11">
        <v>0.40330559176886499</v>
      </c>
      <c r="AK17" s="12">
        <v>0.27893015716812603</v>
      </c>
      <c r="AO17" s="5">
        <v>3.17137</v>
      </c>
      <c r="AP17" s="6">
        <v>4.8399999999999999E-2</v>
      </c>
      <c r="AQ17" s="6">
        <v>-1.8579999999999999E-2</v>
      </c>
      <c r="AR17" s="6">
        <v>8.1399999999999997E-3</v>
      </c>
      <c r="AS17" s="6">
        <v>1.414E-2</v>
      </c>
      <c r="AT17" s="6">
        <v>-1.9499999999999999E-3</v>
      </c>
      <c r="AU17" s="6">
        <v>-8.795E-2</v>
      </c>
      <c r="AV17" s="6">
        <v>0.13924</v>
      </c>
      <c r="AW17" s="6">
        <v>-7.3160000000000003E-2</v>
      </c>
      <c r="AX17" s="6">
        <v>-9.7239999999999993E-2</v>
      </c>
      <c r="AY17" s="6">
        <v>-8.4330000000000002E-2</v>
      </c>
      <c r="AZ17" s="7">
        <v>-3.4349999999999999E-2</v>
      </c>
    </row>
    <row r="18" spans="2:52">
      <c r="B18" s="8">
        <v>-0.25224999999999997</v>
      </c>
      <c r="C18" s="4">
        <v>-0.23043</v>
      </c>
      <c r="D18" s="4">
        <v>-0.24424000000000001</v>
      </c>
      <c r="E18" s="4">
        <v>0.15135999999999999</v>
      </c>
      <c r="F18" s="4">
        <v>-0.29576000000000002</v>
      </c>
      <c r="G18" s="4">
        <v>9.5930000000000001E-2</v>
      </c>
      <c r="H18" s="4">
        <v>3.1905899999999998</v>
      </c>
      <c r="I18" s="4">
        <v>2.0449999999999999E-2</v>
      </c>
      <c r="J18" s="4">
        <v>5.0899999999999999E-3</v>
      </c>
      <c r="K18" s="4">
        <v>1.5900000000000001E-2</v>
      </c>
      <c r="L18" s="4">
        <v>-8.7500000000000008E-3</v>
      </c>
      <c r="M18" s="9">
        <v>-2.5010000000000001E-2</v>
      </c>
      <c r="O18" s="10">
        <v>2.8230000000000002E-2</v>
      </c>
      <c r="P18" s="11">
        <v>-0.51561999999999997</v>
      </c>
      <c r="Q18" s="12">
        <v>0.85634999999999994</v>
      </c>
      <c r="S18" s="5">
        <v>-0.63787170872431698</v>
      </c>
      <c r="T18" s="6">
        <v>-0.247298435530375</v>
      </c>
      <c r="U18" s="6">
        <v>0.16188265162514601</v>
      </c>
      <c r="V18" s="6">
        <v>8.9405568653279904E-3</v>
      </c>
      <c r="W18" s="6">
        <v>-0.42528604205366699</v>
      </c>
      <c r="X18" s="6">
        <v>-0.472293746549657</v>
      </c>
      <c r="Y18" s="5">
        <v>3.4796158811558602</v>
      </c>
      <c r="Z18" s="6">
        <v>0.42434067090662198</v>
      </c>
      <c r="AA18" s="6">
        <v>-0.51465183360873201</v>
      </c>
      <c r="AB18" s="6">
        <v>2.0878155417151E-2</v>
      </c>
      <c r="AC18" s="6">
        <v>-1.6611814219657999E-2</v>
      </c>
      <c r="AD18" s="7">
        <v>1.7279346367229002E-2</v>
      </c>
      <c r="AE18" s="4" t="s">
        <v>47</v>
      </c>
      <c r="AF18" s="5">
        <v>-0.63787170872431698</v>
      </c>
      <c r="AG18" s="6">
        <v>-0.24738142913074501</v>
      </c>
      <c r="AH18" s="6">
        <v>0.16198006121293601</v>
      </c>
      <c r="AI18" s="6">
        <v>8.5498344409985008E-3</v>
      </c>
      <c r="AJ18" s="6">
        <v>-0.42508682552465199</v>
      </c>
      <c r="AK18" s="7">
        <v>-0.47309895486924902</v>
      </c>
      <c r="AO18" s="8">
        <v>4.8399999999999999E-2</v>
      </c>
      <c r="AP18" s="4">
        <v>3.4389699999999999</v>
      </c>
      <c r="AQ18" s="4">
        <v>6.6420000000000007E-2</v>
      </c>
      <c r="AR18" s="4">
        <v>-7.7600000000000004E-3</v>
      </c>
      <c r="AS18" s="4">
        <v>-1.021E-2</v>
      </c>
      <c r="AT18" s="4">
        <v>-2.376E-2</v>
      </c>
      <c r="AU18" s="4">
        <v>0.13916999999999999</v>
      </c>
      <c r="AV18" s="4">
        <v>-0.45671</v>
      </c>
      <c r="AW18" s="4">
        <v>0.16270999999999999</v>
      </c>
      <c r="AX18" s="4">
        <v>0.10990999999999999</v>
      </c>
      <c r="AY18" s="4">
        <v>0.20602999999999999</v>
      </c>
      <c r="AZ18" s="9">
        <v>0.36919000000000002</v>
      </c>
    </row>
    <row r="19" spans="2:52">
      <c r="B19" s="8">
        <v>-0.23022000000000001</v>
      </c>
      <c r="C19" s="4">
        <v>-0.27066000000000001</v>
      </c>
      <c r="D19" s="4">
        <v>-0.30212</v>
      </c>
      <c r="E19" s="4">
        <v>0.16388</v>
      </c>
      <c r="F19" s="4">
        <v>-0.40923999999999999</v>
      </c>
      <c r="G19" s="4">
        <v>0.18994</v>
      </c>
      <c r="H19" s="4">
        <v>2.0449999999999999E-2</v>
      </c>
      <c r="I19" s="4">
        <v>3.46957</v>
      </c>
      <c r="J19" s="4">
        <v>6.8029999999999993E-2</v>
      </c>
      <c r="K19" s="4">
        <v>2.2100000000000002E-2</v>
      </c>
      <c r="L19" s="4">
        <v>-8.4000000000000003E-4</v>
      </c>
      <c r="M19" s="9">
        <v>1.3339999999999999E-2</v>
      </c>
      <c r="S19" s="8">
        <v>-0.24746442273111499</v>
      </c>
      <c r="T19" s="4">
        <v>-0.14250103220707899</v>
      </c>
      <c r="U19" s="4">
        <v>6.2522190967833999E-2</v>
      </c>
      <c r="V19" s="4">
        <v>1.0035406544332E-2</v>
      </c>
      <c r="W19" s="4">
        <v>-0.18002296386469499</v>
      </c>
      <c r="X19" s="4">
        <v>-0.26840393332576101</v>
      </c>
      <c r="Y19" s="8">
        <v>0.42434067090662198</v>
      </c>
      <c r="Z19" s="4">
        <v>3.81906254701547</v>
      </c>
      <c r="AA19" s="4">
        <v>-0.84716004028930403</v>
      </c>
      <c r="AB19" s="4">
        <v>2.7734941133789E-2</v>
      </c>
      <c r="AC19" s="4">
        <v>2.3352613380301999E-2</v>
      </c>
      <c r="AD19" s="9">
        <v>-2.045221114773E-3</v>
      </c>
      <c r="AF19" s="8">
        <v>-0.24738142913074501</v>
      </c>
      <c r="AG19" s="4">
        <v>-0.14250103220707899</v>
      </c>
      <c r="AH19" s="4">
        <v>6.2540831933101504E-2</v>
      </c>
      <c r="AI19" s="4">
        <v>9.9222664702055003E-3</v>
      </c>
      <c r="AJ19" s="4">
        <v>-0.17989386795017301</v>
      </c>
      <c r="AK19" s="9">
        <v>-0.26859581934013499</v>
      </c>
      <c r="AO19" s="8">
        <v>-1.8579999999999999E-2</v>
      </c>
      <c r="AP19" s="4">
        <v>6.6420000000000007E-2</v>
      </c>
      <c r="AQ19" s="4">
        <v>5.6175800000000002</v>
      </c>
      <c r="AR19" s="4">
        <v>5.4799999999999996E-3</v>
      </c>
      <c r="AS19" s="4">
        <v>-5.7600000000000004E-3</v>
      </c>
      <c r="AT19" s="4">
        <v>5.6699999999999997E-3</v>
      </c>
      <c r="AU19" s="4">
        <v>-7.3139999999999997E-2</v>
      </c>
      <c r="AV19" s="4">
        <v>0.16278999999999999</v>
      </c>
      <c r="AW19" s="4">
        <v>-2.4660000000000001E-2</v>
      </c>
      <c r="AX19" s="4">
        <v>-2.3040000000000001E-2</v>
      </c>
      <c r="AY19" s="4">
        <v>-2.921E-2</v>
      </c>
      <c r="AZ19" s="9">
        <v>-8.0280000000000004E-2</v>
      </c>
    </row>
    <row r="20" spans="2:52">
      <c r="B20" s="8">
        <v>-0.24446000000000001</v>
      </c>
      <c r="C20" s="4">
        <v>-0.30259000000000003</v>
      </c>
      <c r="D20" s="4">
        <v>-0.25428000000000001</v>
      </c>
      <c r="E20" s="4">
        <v>0.20452000000000001</v>
      </c>
      <c r="F20" s="4">
        <v>-0.32244</v>
      </c>
      <c r="G20" s="4">
        <v>0.17316000000000001</v>
      </c>
      <c r="H20" s="4">
        <v>5.0899999999999999E-3</v>
      </c>
      <c r="I20" s="4">
        <v>6.8029999999999993E-2</v>
      </c>
      <c r="J20" s="4">
        <v>5.63652</v>
      </c>
      <c r="K20" s="4">
        <v>7.4099999999999999E-3</v>
      </c>
      <c r="L20" s="4">
        <v>5.6259999999999998E-2</v>
      </c>
      <c r="M20" s="9">
        <v>-8.9700000000000005E-3</v>
      </c>
      <c r="S20" s="8">
        <v>0.16207747080072599</v>
      </c>
      <c r="T20" s="4">
        <v>6.2559472898368995E-2</v>
      </c>
      <c r="U20" s="4">
        <v>3.18587303514804E-3</v>
      </c>
      <c r="V20" s="4">
        <v>-5.5941181901056E-2</v>
      </c>
      <c r="W20" s="4">
        <v>8.1863827900545E-2</v>
      </c>
      <c r="X20" s="4">
        <v>8.5957731385002997E-2</v>
      </c>
      <c r="Y20" s="8">
        <v>-0.51465183360873201</v>
      </c>
      <c r="Z20" s="4">
        <v>-0.84716004028930403</v>
      </c>
      <c r="AA20" s="4">
        <v>4.9980089085711503</v>
      </c>
      <c r="AB20" s="4">
        <v>-1.6149014615912002E-2</v>
      </c>
      <c r="AC20" s="4">
        <v>-2.9628520738017E-2</v>
      </c>
      <c r="AD20" s="9">
        <v>-3.8140432723820998E-2</v>
      </c>
      <c r="AF20" s="8">
        <v>0.16198006121293601</v>
      </c>
      <c r="AG20" s="4">
        <v>6.2540831933101504E-2</v>
      </c>
      <c r="AH20" s="4">
        <v>3.18587303514801E-3</v>
      </c>
      <c r="AI20" s="4">
        <v>-5.5921593172378499E-2</v>
      </c>
      <c r="AJ20" s="4">
        <v>8.1733867052062995E-2</v>
      </c>
      <c r="AK20" s="9">
        <v>8.6068176679640507E-2</v>
      </c>
      <c r="AO20" s="8">
        <v>8.1399999999999997E-3</v>
      </c>
      <c r="AP20" s="4">
        <v>-7.7600000000000004E-3</v>
      </c>
      <c r="AQ20" s="4">
        <v>5.4799999999999996E-3</v>
      </c>
      <c r="AR20" s="4">
        <v>3.2694399999999999</v>
      </c>
      <c r="AS20" s="4">
        <v>0.20154</v>
      </c>
      <c r="AT20" s="4">
        <v>-6.6309999999999994E-2</v>
      </c>
      <c r="AU20" s="4">
        <v>9.7159999999999996E-2</v>
      </c>
      <c r="AV20" s="4">
        <v>-0.10985</v>
      </c>
      <c r="AW20" s="4">
        <v>2.3019999999999999E-2</v>
      </c>
      <c r="AX20" s="4">
        <v>-1.558E-2</v>
      </c>
      <c r="AY20" s="4">
        <v>3.3099999999999997E-2</v>
      </c>
      <c r="AZ20" s="9">
        <v>5.5050000000000002E-2</v>
      </c>
    </row>
    <row r="21" spans="2:52">
      <c r="B21" s="8">
        <v>-0.15079000000000001</v>
      </c>
      <c r="C21" s="4">
        <v>-0.16347999999999999</v>
      </c>
      <c r="D21" s="4">
        <v>-0.20393</v>
      </c>
      <c r="E21" s="4">
        <v>1.583E-2</v>
      </c>
      <c r="F21" s="4">
        <v>-0.32346999999999998</v>
      </c>
      <c r="G21" s="4">
        <v>0.24109</v>
      </c>
      <c r="H21" s="4">
        <v>1.5900000000000001E-2</v>
      </c>
      <c r="I21" s="4">
        <v>2.2100000000000002E-2</v>
      </c>
      <c r="J21" s="4">
        <v>7.4099999999999999E-3</v>
      </c>
      <c r="K21" s="4">
        <v>3.24546</v>
      </c>
      <c r="L21" s="4">
        <v>0.17127000000000001</v>
      </c>
      <c r="M21" s="9">
        <v>-4.1200000000000001E-2</v>
      </c>
      <c r="S21" s="8">
        <v>-8.1591120166690009E-3</v>
      </c>
      <c r="T21" s="4">
        <v>-9.80912639607898E-3</v>
      </c>
      <c r="U21" s="4">
        <v>5.5902004443700998E-2</v>
      </c>
      <c r="V21" s="4">
        <v>-9.7045588546615005E-2</v>
      </c>
      <c r="W21" s="4">
        <v>1.3219940513974E-2</v>
      </c>
      <c r="X21" s="4">
        <v>-0.16673012297245399</v>
      </c>
      <c r="Y21" s="8">
        <v>2.0878155417151E-2</v>
      </c>
      <c r="Z21" s="4">
        <v>2.7734941133789E-2</v>
      </c>
      <c r="AA21" s="4">
        <v>-1.6149014615912002E-2</v>
      </c>
      <c r="AB21" s="4">
        <v>4.80767271763139</v>
      </c>
      <c r="AC21" s="4">
        <v>2.0617979769219001</v>
      </c>
      <c r="AD21" s="9">
        <v>1.46863372791074</v>
      </c>
      <c r="AF21" s="8">
        <v>-8.54983444099848E-3</v>
      </c>
      <c r="AG21" s="4">
        <v>-9.9222664702055194E-3</v>
      </c>
      <c r="AH21" s="4">
        <v>5.5921593172378499E-2</v>
      </c>
      <c r="AI21" s="4">
        <v>-9.7045588546615005E-2</v>
      </c>
      <c r="AJ21" s="4">
        <v>1.30909918261395E-2</v>
      </c>
      <c r="AK21" s="9">
        <v>-0.16697824362036401</v>
      </c>
      <c r="AO21" s="8">
        <v>1.414E-2</v>
      </c>
      <c r="AP21" s="4">
        <v>-1.021E-2</v>
      </c>
      <c r="AQ21" s="4">
        <v>-5.7600000000000004E-3</v>
      </c>
      <c r="AR21" s="4">
        <v>0.20154</v>
      </c>
      <c r="AS21" s="4">
        <v>8.9759899999999995</v>
      </c>
      <c r="AT21" s="4">
        <v>-0.18817999999999999</v>
      </c>
      <c r="AU21" s="4">
        <v>8.4279999999999994E-2</v>
      </c>
      <c r="AV21" s="4">
        <v>-0.20616999999999999</v>
      </c>
      <c r="AW21" s="4">
        <v>2.92E-2</v>
      </c>
      <c r="AX21" s="4">
        <v>3.3099999999999997E-2</v>
      </c>
      <c r="AY21" s="4">
        <v>3.0290000000000001E-2</v>
      </c>
      <c r="AZ21" s="9">
        <v>7.1879999999999999E-2</v>
      </c>
    </row>
    <row r="22" spans="2:52">
      <c r="B22" s="8">
        <v>0.29643000000000003</v>
      </c>
      <c r="C22" s="4">
        <v>0.41021000000000002</v>
      </c>
      <c r="D22" s="4">
        <v>0.32263999999999998</v>
      </c>
      <c r="E22" s="4">
        <v>-0.32440999999999998</v>
      </c>
      <c r="F22" s="4">
        <v>0.37303999999999998</v>
      </c>
      <c r="G22" s="4">
        <v>-0.16359000000000001</v>
      </c>
      <c r="H22" s="4">
        <v>-8.7500000000000008E-3</v>
      </c>
      <c r="I22" s="4">
        <v>-8.4000000000000003E-4</v>
      </c>
      <c r="J22" s="4">
        <v>5.6259999999999998E-2</v>
      </c>
      <c r="K22" s="4">
        <v>0.17127000000000001</v>
      </c>
      <c r="L22" s="4">
        <v>8.9907199999999996</v>
      </c>
      <c r="M22" s="9">
        <v>-0.11422</v>
      </c>
      <c r="S22" s="8">
        <v>0.42488760899563799</v>
      </c>
      <c r="T22" s="4">
        <v>0.179764772035652</v>
      </c>
      <c r="U22" s="4">
        <v>-8.1603906203581003E-2</v>
      </c>
      <c r="V22" s="4">
        <v>1.2962043138305001E-2</v>
      </c>
      <c r="W22" s="4">
        <v>0.22633697697699601</v>
      </c>
      <c r="X22" s="4">
        <v>0.40268749985827901</v>
      </c>
      <c r="Y22" s="8">
        <v>-1.6611814219657999E-2</v>
      </c>
      <c r="Z22" s="4">
        <v>2.3352613380301999E-2</v>
      </c>
      <c r="AA22" s="4">
        <v>-2.9628520738017E-2</v>
      </c>
      <c r="AB22" s="4">
        <v>2.0617979769219001</v>
      </c>
      <c r="AC22" s="4">
        <v>5.9668337587751301</v>
      </c>
      <c r="AD22" s="9">
        <v>1.8094243553726801</v>
      </c>
      <c r="AF22" s="8">
        <v>0.42508682552465199</v>
      </c>
      <c r="AG22" s="4">
        <v>0.17989386795017301</v>
      </c>
      <c r="AH22" s="4">
        <v>-8.1733867052062995E-2</v>
      </c>
      <c r="AI22" s="4">
        <v>1.30909918261395E-2</v>
      </c>
      <c r="AJ22" s="4">
        <v>0.22633697697699601</v>
      </c>
      <c r="AK22" s="9">
        <v>0.40330559176886499</v>
      </c>
      <c r="AO22" s="8">
        <v>-1.9499999999999999E-3</v>
      </c>
      <c r="AP22" s="4">
        <v>-2.376E-2</v>
      </c>
      <c r="AQ22" s="4">
        <v>5.6699999999999997E-3</v>
      </c>
      <c r="AR22" s="4">
        <v>-6.6309999999999994E-2</v>
      </c>
      <c r="AS22" s="4">
        <v>-0.18817999999999999</v>
      </c>
      <c r="AT22" s="4">
        <v>3.7560600000000002</v>
      </c>
      <c r="AU22" s="4">
        <v>3.4290000000000001E-2</v>
      </c>
      <c r="AV22" s="4">
        <v>-0.36934</v>
      </c>
      <c r="AW22" s="4">
        <v>8.029E-2</v>
      </c>
      <c r="AX22" s="4">
        <v>5.5100000000000003E-2</v>
      </c>
      <c r="AY22" s="4">
        <v>7.1809999999999999E-2</v>
      </c>
      <c r="AZ22" s="9">
        <v>0.24636</v>
      </c>
    </row>
    <row r="23" spans="2:52">
      <c r="B23" s="10">
        <v>-9.6549999999999997E-2</v>
      </c>
      <c r="C23" s="11">
        <v>-0.19055</v>
      </c>
      <c r="D23" s="11">
        <v>-0.17358999999999999</v>
      </c>
      <c r="E23" s="11">
        <v>0.24171999999999999</v>
      </c>
      <c r="F23" s="11">
        <v>-0.16399</v>
      </c>
      <c r="G23" s="11">
        <v>1.9349999999999999E-2</v>
      </c>
      <c r="H23" s="11">
        <v>-2.5010000000000001E-2</v>
      </c>
      <c r="I23" s="11">
        <v>1.3339999999999999E-2</v>
      </c>
      <c r="J23" s="11">
        <v>-8.9700000000000005E-3</v>
      </c>
      <c r="K23" s="11">
        <v>-4.1200000000000001E-2</v>
      </c>
      <c r="L23" s="11">
        <v>-0.11422</v>
      </c>
      <c r="M23" s="12">
        <v>3.8440400000000001</v>
      </c>
      <c r="S23" s="10">
        <v>0.47390416318884099</v>
      </c>
      <c r="T23" s="11">
        <v>0.26878770535451002</v>
      </c>
      <c r="U23" s="11">
        <v>-8.61786219742781E-2</v>
      </c>
      <c r="V23" s="11">
        <v>-0.167226364268274</v>
      </c>
      <c r="W23" s="11">
        <v>0.40392368367945097</v>
      </c>
      <c r="X23" s="11">
        <v>0.27893015716812603</v>
      </c>
      <c r="Y23" s="10">
        <v>1.7279346367229002E-2</v>
      </c>
      <c r="Z23" s="11">
        <v>-2.045221114773E-3</v>
      </c>
      <c r="AA23" s="11">
        <v>-3.8140432723820998E-2</v>
      </c>
      <c r="AB23" s="11">
        <v>1.46863372791074</v>
      </c>
      <c r="AC23" s="11">
        <v>1.8094243553726701</v>
      </c>
      <c r="AD23" s="12">
        <v>5.3057553256667802</v>
      </c>
      <c r="AF23" s="10">
        <v>0.47309895486924902</v>
      </c>
      <c r="AG23" s="11">
        <v>0.26859581934013499</v>
      </c>
      <c r="AH23" s="11">
        <v>-8.6068176679640507E-2</v>
      </c>
      <c r="AI23" s="11">
        <v>-0.16697824362036401</v>
      </c>
      <c r="AJ23" s="11">
        <v>0.40330559176886499</v>
      </c>
      <c r="AK23" s="12">
        <v>0.27893015716812603</v>
      </c>
      <c r="AO23" s="8">
        <v>-8.795E-2</v>
      </c>
      <c r="AP23" s="4">
        <v>0.13916999999999999</v>
      </c>
      <c r="AQ23" s="4">
        <v>-7.3139999999999997E-2</v>
      </c>
      <c r="AR23" s="4">
        <v>9.7159999999999996E-2</v>
      </c>
      <c r="AS23" s="4">
        <v>8.4279999999999994E-2</v>
      </c>
      <c r="AT23" s="4">
        <v>3.4290000000000001E-2</v>
      </c>
      <c r="AU23" s="4">
        <v>3.1709800000000001</v>
      </c>
      <c r="AV23" s="4">
        <v>4.8590000000000001E-2</v>
      </c>
      <c r="AW23" s="4">
        <v>-1.789E-2</v>
      </c>
      <c r="AX23" s="4">
        <v>-9.3399999999999993E-3</v>
      </c>
      <c r="AY23" s="4">
        <v>-1.2290000000000001E-2</v>
      </c>
      <c r="AZ23" s="9">
        <v>4.4799999999999996E-3</v>
      </c>
    </row>
    <row r="24" spans="2:52">
      <c r="AO24" s="8">
        <v>0.13924</v>
      </c>
      <c r="AP24" s="4">
        <v>-0.45671</v>
      </c>
      <c r="AQ24" s="4">
        <v>0.16278999999999999</v>
      </c>
      <c r="AR24" s="4">
        <v>-0.10985</v>
      </c>
      <c r="AS24" s="4">
        <v>-0.20616999999999999</v>
      </c>
      <c r="AT24" s="4">
        <v>-0.36934</v>
      </c>
      <c r="AU24" s="4">
        <v>4.8590000000000001E-2</v>
      </c>
      <c r="AV24" s="4">
        <v>3.4369100000000001</v>
      </c>
      <c r="AW24" s="4">
        <v>6.7180000000000004E-2</v>
      </c>
      <c r="AX24" s="4">
        <v>4.4400000000000004E-3</v>
      </c>
      <c r="AY24" s="4">
        <v>1.119E-2</v>
      </c>
      <c r="AZ24" s="9">
        <v>2.3709999999999998E-2</v>
      </c>
    </row>
    <row r="25" spans="2:52">
      <c r="B25" s="4" t="s">
        <v>9</v>
      </c>
      <c r="AO25" s="8">
        <v>-7.3160000000000003E-2</v>
      </c>
      <c r="AP25" s="4">
        <v>0.16270999999999999</v>
      </c>
      <c r="AQ25" s="4">
        <v>-2.4660000000000001E-2</v>
      </c>
      <c r="AR25" s="4">
        <v>2.3019999999999999E-2</v>
      </c>
      <c r="AS25" s="4">
        <v>2.92E-2</v>
      </c>
      <c r="AT25" s="4">
        <v>8.029E-2</v>
      </c>
      <c r="AU25" s="4">
        <v>-1.789E-2</v>
      </c>
      <c r="AV25" s="4">
        <v>6.7180000000000004E-2</v>
      </c>
      <c r="AW25" s="4">
        <v>5.6135599999999997</v>
      </c>
      <c r="AX25" s="4">
        <v>-8.3000000000000001E-3</v>
      </c>
      <c r="AY25" s="4">
        <v>5.13E-3</v>
      </c>
      <c r="AZ25" s="9">
        <v>-5.8700000000000002E-3</v>
      </c>
    </row>
    <row r="26" spans="2:52">
      <c r="B26" s="5">
        <v>3.18764</v>
      </c>
      <c r="C26" s="6">
        <v>2.52E-2</v>
      </c>
      <c r="D26" s="6">
        <v>-3.9300000000000003E-3</v>
      </c>
      <c r="E26" s="6">
        <v>7.1799999999999998E-3</v>
      </c>
      <c r="F26" s="6">
        <v>-3.9300000000000003E-3</v>
      </c>
      <c r="G26" s="6">
        <v>-1.5399999999999999E-3</v>
      </c>
      <c r="H26" s="6">
        <v>-0.10578</v>
      </c>
      <c r="I26" s="6">
        <v>6.2539999999999998E-2</v>
      </c>
      <c r="J26" s="6">
        <v>0.12576000000000001</v>
      </c>
      <c r="K26" s="6">
        <v>0.17879</v>
      </c>
      <c r="L26" s="6">
        <v>2.9760000000000002E-2</v>
      </c>
      <c r="M26" s="7">
        <v>9.3590000000000007E-2</v>
      </c>
      <c r="O26" s="5">
        <v>-0.82221999999999995</v>
      </c>
      <c r="P26" s="6">
        <v>-0.49994</v>
      </c>
      <c r="Q26" s="7">
        <v>-0.27205000000000001</v>
      </c>
      <c r="S26" s="5">
        <v>3.4696584893928302</v>
      </c>
      <c r="T26" s="6">
        <v>0.41340123737754297</v>
      </c>
      <c r="U26" s="6">
        <v>-0.50149707996994397</v>
      </c>
      <c r="V26" s="6">
        <v>2.1174375192865001E-2</v>
      </c>
      <c r="W26" s="6">
        <v>5.6924612956000002E-4</v>
      </c>
      <c r="X26" s="6">
        <v>2.0909994472351999E-2</v>
      </c>
      <c r="Y26" s="5">
        <v>-0.239258549110552</v>
      </c>
      <c r="Z26" s="6">
        <v>-0.311856592698044</v>
      </c>
      <c r="AA26" s="6">
        <v>7.1978430491036E-2</v>
      </c>
      <c r="AB26" s="6">
        <v>-0.153008362973861</v>
      </c>
      <c r="AC26" s="6">
        <v>-6.4718862199847002E-2</v>
      </c>
      <c r="AD26" s="7">
        <v>-0.42467114158422098</v>
      </c>
      <c r="AE26" s="13" t="s">
        <v>46</v>
      </c>
      <c r="AF26" s="5">
        <f t="array" ref="AF26:AH28">(Y26:AA28+S32:U34)/2</f>
        <v>-0.239258549110552</v>
      </c>
      <c r="AG26" s="6">
        <v>-0.31188182041766899</v>
      </c>
      <c r="AH26" s="6">
        <v>7.2024471426165942E-2</v>
      </c>
      <c r="AI26" s="6">
        <f t="array" ref="AI26:AK28">(AB26:AD28-V32:X34)/2</f>
        <v>-0.1530013559253165</v>
      </c>
      <c r="AJ26" s="6">
        <v>-6.4896063598620504E-2</v>
      </c>
      <c r="AK26" s="7">
        <v>-0.42498369824478049</v>
      </c>
      <c r="AO26" s="8">
        <v>-9.7239999999999993E-2</v>
      </c>
      <c r="AP26" s="4">
        <v>0.10990999999999999</v>
      </c>
      <c r="AQ26" s="4">
        <v>-2.3040000000000001E-2</v>
      </c>
      <c r="AR26" s="4">
        <v>-1.558E-2</v>
      </c>
      <c r="AS26" s="4">
        <v>3.3099999999999997E-2</v>
      </c>
      <c r="AT26" s="4">
        <v>5.5100000000000003E-2</v>
      </c>
      <c r="AU26" s="4">
        <v>-9.3399999999999993E-3</v>
      </c>
      <c r="AV26" s="4">
        <v>4.4400000000000004E-3</v>
      </c>
      <c r="AW26" s="4">
        <v>-8.3000000000000001E-3</v>
      </c>
      <c r="AX26" s="4">
        <v>3.2682600000000002</v>
      </c>
      <c r="AY26" s="4">
        <v>0.20119999999999999</v>
      </c>
      <c r="AZ26" s="9">
        <v>-6.5909999999999996E-2</v>
      </c>
    </row>
    <row r="27" spans="2:52">
      <c r="B27" s="8">
        <v>2.52E-2</v>
      </c>
      <c r="C27" s="4">
        <v>3.4567299999999999</v>
      </c>
      <c r="D27" s="4">
        <v>5.8229999999999997E-2</v>
      </c>
      <c r="E27" s="4">
        <v>5.2100000000000002E-3</v>
      </c>
      <c r="F27" s="4">
        <v>2.069E-2</v>
      </c>
      <c r="G27" s="4">
        <v>-7.1399999999999996E-3</v>
      </c>
      <c r="H27" s="4">
        <v>6.2280000000000002E-2</v>
      </c>
      <c r="I27" s="4">
        <v>-0.44229000000000002</v>
      </c>
      <c r="J27" s="4">
        <v>-0.47826000000000002</v>
      </c>
      <c r="K27" s="4">
        <v>-0.23447000000000001</v>
      </c>
      <c r="L27" s="4">
        <v>-0.49453999999999998</v>
      </c>
      <c r="M27" s="9">
        <v>0.31387999999999999</v>
      </c>
      <c r="O27" s="8">
        <v>0.56842000000000004</v>
      </c>
      <c r="P27" s="4">
        <v>-0.69677</v>
      </c>
      <c r="Q27" s="9">
        <v>-0.4375</v>
      </c>
      <c r="S27" s="8">
        <v>0.41340123737754297</v>
      </c>
      <c r="T27" s="4">
        <v>3.80120447735605</v>
      </c>
      <c r="U27" s="4">
        <v>-0.84681770695683201</v>
      </c>
      <c r="V27" s="4">
        <v>2.6036918695227999E-2</v>
      </c>
      <c r="W27" s="4">
        <v>1.4189713228001E-2</v>
      </c>
      <c r="X27" s="4">
        <v>3.3568054508088002E-2</v>
      </c>
      <c r="Y27" s="8">
        <v>-0.31190704813729397</v>
      </c>
      <c r="Z27" s="4">
        <v>-0.74235710743092798</v>
      </c>
      <c r="AA27" s="4">
        <v>0.233466804153632</v>
      </c>
      <c r="AB27" s="4">
        <v>-0.562331609364769</v>
      </c>
      <c r="AC27" s="4">
        <v>-2.0796844604983999E-2</v>
      </c>
      <c r="AD27" s="9">
        <v>-0.49504461113283599</v>
      </c>
      <c r="AF27" s="8">
        <v>-0.31188182041766899</v>
      </c>
      <c r="AG27" s="4">
        <v>-0.74235710743092798</v>
      </c>
      <c r="AH27" s="4">
        <v>0.233558204069648</v>
      </c>
      <c r="AI27" s="4">
        <v>-0.56234177729659596</v>
      </c>
      <c r="AJ27" s="4">
        <v>-2.1151752588217998E-2</v>
      </c>
      <c r="AK27" s="9">
        <v>-0.49592099029650599</v>
      </c>
      <c r="AO27" s="8">
        <v>-8.4330000000000002E-2</v>
      </c>
      <c r="AP27" s="4">
        <v>0.20602999999999999</v>
      </c>
      <c r="AQ27" s="4">
        <v>-2.921E-2</v>
      </c>
      <c r="AR27" s="4">
        <v>3.3099999999999997E-2</v>
      </c>
      <c r="AS27" s="4">
        <v>3.0290000000000001E-2</v>
      </c>
      <c r="AT27" s="4">
        <v>7.1809999999999999E-2</v>
      </c>
      <c r="AU27" s="4">
        <v>-1.2290000000000001E-2</v>
      </c>
      <c r="AV27" s="4">
        <v>1.119E-2</v>
      </c>
      <c r="AW27" s="4">
        <v>5.13E-3</v>
      </c>
      <c r="AX27" s="4">
        <v>0.20119999999999999</v>
      </c>
      <c r="AY27" s="4">
        <v>8.9682999999999993</v>
      </c>
      <c r="AZ27" s="9">
        <v>-0.19012999999999999</v>
      </c>
    </row>
    <row r="28" spans="2:52">
      <c r="B28" s="8">
        <v>-3.9300000000000003E-3</v>
      </c>
      <c r="C28" s="4">
        <v>5.8229999999999997E-2</v>
      </c>
      <c r="D28" s="4">
        <v>5.6193400000000002</v>
      </c>
      <c r="E28" s="4">
        <v>2.929E-2</v>
      </c>
      <c r="F28" s="4">
        <v>5.3760000000000002E-2</v>
      </c>
      <c r="G28" s="4">
        <v>-2.6009999999999998E-2</v>
      </c>
      <c r="H28" s="4">
        <v>0.12548000000000001</v>
      </c>
      <c r="I28" s="4">
        <v>-0.47810000000000002</v>
      </c>
      <c r="J28" s="4">
        <v>-0.46920000000000001</v>
      </c>
      <c r="K28" s="4">
        <v>-0.39143</v>
      </c>
      <c r="L28" s="4">
        <v>-0.43136999999999998</v>
      </c>
      <c r="M28" s="9">
        <v>0.22065000000000001</v>
      </c>
      <c r="O28" s="10">
        <v>2.9159999999999998E-2</v>
      </c>
      <c r="P28" s="11">
        <v>-0.51436000000000004</v>
      </c>
      <c r="Q28" s="12">
        <v>0.85707999999999995</v>
      </c>
      <c r="S28" s="8">
        <v>-0.50149707996994397</v>
      </c>
      <c r="T28" s="4">
        <v>-0.84681770695683201</v>
      </c>
      <c r="U28" s="4">
        <v>4.9928401288154696</v>
      </c>
      <c r="V28" s="4">
        <v>-3.1189672918852E-2</v>
      </c>
      <c r="W28" s="4">
        <v>-3.578614739784E-3</v>
      </c>
      <c r="X28" s="4">
        <v>-3.3504581215216003E-2</v>
      </c>
      <c r="Y28" s="8">
        <v>7.2070512361295996E-2</v>
      </c>
      <c r="Z28" s="4">
        <v>0.23364960398566401</v>
      </c>
      <c r="AA28" s="4">
        <v>-3.5655963130015997E-2</v>
      </c>
      <c r="AB28" s="4">
        <v>0.22135482885008401</v>
      </c>
      <c r="AC28" s="4">
        <v>-5.2661960225391997E-2</v>
      </c>
      <c r="AD28" s="9">
        <v>7.8866611434368003E-2</v>
      </c>
      <c r="AF28" s="8">
        <v>7.2024471426165998E-2</v>
      </c>
      <c r="AG28" s="4">
        <v>0.233558204069648</v>
      </c>
      <c r="AH28" s="4">
        <v>-3.5655963130015997E-2</v>
      </c>
      <c r="AI28" s="4">
        <v>0.22124067842429351</v>
      </c>
      <c r="AJ28" s="4">
        <v>-5.2691807413717998E-2</v>
      </c>
      <c r="AK28" s="9">
        <v>7.9026290692352008E-2</v>
      </c>
      <c r="AO28" s="10">
        <v>-3.4349999999999999E-2</v>
      </c>
      <c r="AP28" s="11">
        <v>0.36919000000000002</v>
      </c>
      <c r="AQ28" s="11">
        <v>-8.0280000000000004E-2</v>
      </c>
      <c r="AR28" s="11">
        <v>5.5050000000000002E-2</v>
      </c>
      <c r="AS28" s="11">
        <v>7.1879999999999999E-2</v>
      </c>
      <c r="AT28" s="11">
        <v>0.24636</v>
      </c>
      <c r="AU28" s="11">
        <v>4.4799999999999996E-3</v>
      </c>
      <c r="AV28" s="11">
        <v>2.3709999999999998E-2</v>
      </c>
      <c r="AW28" s="11">
        <v>-5.8700000000000002E-3</v>
      </c>
      <c r="AX28" s="11">
        <v>-6.5909999999999996E-2</v>
      </c>
      <c r="AY28" s="11">
        <v>-0.19012999999999999</v>
      </c>
      <c r="AZ28" s="12">
        <v>3.7526700000000002</v>
      </c>
    </row>
    <row r="29" spans="2:52">
      <c r="B29" s="8">
        <v>7.1799999999999998E-3</v>
      </c>
      <c r="C29" s="4">
        <v>5.2100000000000002E-3</v>
      </c>
      <c r="D29" s="4">
        <v>2.929E-2</v>
      </c>
      <c r="E29" s="4">
        <v>3.2248100000000002</v>
      </c>
      <c r="F29" s="4">
        <v>0.16999</v>
      </c>
      <c r="G29" s="4">
        <v>-2.6380000000000001E-2</v>
      </c>
      <c r="H29" s="4">
        <v>-0.17857000000000001</v>
      </c>
      <c r="I29" s="4">
        <v>0.2339</v>
      </c>
      <c r="J29" s="4">
        <v>0.39105000000000001</v>
      </c>
      <c r="K29" s="4">
        <v>0.31685999999999998</v>
      </c>
      <c r="L29" s="4">
        <v>0.46344000000000002</v>
      </c>
      <c r="M29" s="9">
        <v>-0.13517000000000001</v>
      </c>
      <c r="S29" s="8">
        <v>2.1174375192865001E-2</v>
      </c>
      <c r="T29" s="4">
        <v>2.6036918695227999E-2</v>
      </c>
      <c r="U29" s="4">
        <v>-3.1189672918852E-2</v>
      </c>
      <c r="V29" s="4">
        <v>4.8031297543889799</v>
      </c>
      <c r="W29" s="4">
        <v>2.0710665958025101</v>
      </c>
      <c r="X29" s="4">
        <v>1.4635663041748199</v>
      </c>
      <c r="Y29" s="8">
        <v>0.15299434887677199</v>
      </c>
      <c r="Z29" s="4">
        <v>0.56235194522842302</v>
      </c>
      <c r="AA29" s="4">
        <v>-0.22112652799850299</v>
      </c>
      <c r="AB29" s="4">
        <v>0.57999722341632198</v>
      </c>
      <c r="AC29" s="4">
        <v>2.0241209265717999E-2</v>
      </c>
      <c r="AD29" s="9">
        <v>0.33962695437010598</v>
      </c>
      <c r="AF29" s="8">
        <f t="array" ref="AF29:AH31">(Y29:AA31-S35:U37)/2</f>
        <v>0.1530013559253165</v>
      </c>
      <c r="AG29" s="4">
        <v>0.56234177729659596</v>
      </c>
      <c r="AH29" s="4">
        <v>-0.22124067842429351</v>
      </c>
      <c r="AI29" s="4">
        <f t="array" ref="AI29:AK31">(AB29:AD31+V35:X37)/2</f>
        <v>0.57999722341632198</v>
      </c>
      <c r="AJ29" s="4">
        <v>2.03572725396905E-2</v>
      </c>
      <c r="AK29" s="9">
        <v>0.34007375712683097</v>
      </c>
    </row>
    <row r="30" spans="2:52">
      <c r="B30" s="8">
        <v>-3.9300000000000003E-3</v>
      </c>
      <c r="C30" s="4">
        <v>2.069E-2</v>
      </c>
      <c r="D30" s="4">
        <v>5.3760000000000002E-2</v>
      </c>
      <c r="E30" s="4">
        <v>0.16999</v>
      </c>
      <c r="F30" s="4">
        <v>8.9783500000000007</v>
      </c>
      <c r="G30" s="4">
        <v>-0.11489000000000001</v>
      </c>
      <c r="H30" s="4">
        <v>-2.9960000000000001E-2</v>
      </c>
      <c r="I30" s="4">
        <v>0.49556</v>
      </c>
      <c r="J30" s="4">
        <v>0.43240000000000001</v>
      </c>
      <c r="K30" s="4">
        <v>0.46427000000000002</v>
      </c>
      <c r="L30" s="4">
        <v>0.24814</v>
      </c>
      <c r="M30" s="9">
        <v>-9.7030000000000005E-2</v>
      </c>
      <c r="O30" s="5">
        <v>-0.82242999999999999</v>
      </c>
      <c r="P30" s="6">
        <v>-0.49953999999999998</v>
      </c>
      <c r="Q30" s="7">
        <v>-0.27213999999999999</v>
      </c>
      <c r="S30" s="8">
        <v>5.69246129560001E-4</v>
      </c>
      <c r="T30" s="4">
        <v>1.4189713228001E-2</v>
      </c>
      <c r="U30" s="4">
        <v>-3.578614739784E-3</v>
      </c>
      <c r="V30" s="4">
        <v>2.0710665958024999</v>
      </c>
      <c r="W30" s="4">
        <v>5.9392319428754696</v>
      </c>
      <c r="X30" s="4">
        <v>1.8182290350924499</v>
      </c>
      <c r="Y30" s="8">
        <v>6.5073264997394006E-2</v>
      </c>
      <c r="Z30" s="4">
        <v>2.1506660571452001E-2</v>
      </c>
      <c r="AA30" s="4">
        <v>5.2721654602043998E-2</v>
      </c>
      <c r="AB30" s="4">
        <v>2.0473335813663E-2</v>
      </c>
      <c r="AC30" s="4">
        <v>-0.11142392380197701</v>
      </c>
      <c r="AD30" s="9">
        <v>-0.12754228610593901</v>
      </c>
      <c r="AF30" s="8">
        <v>6.4896063598620504E-2</v>
      </c>
      <c r="AG30" s="4">
        <v>2.1151752588217998E-2</v>
      </c>
      <c r="AH30" s="4">
        <v>5.2691807413717998E-2</v>
      </c>
      <c r="AI30" s="4">
        <v>2.03572725396905E-2</v>
      </c>
      <c r="AJ30" s="4">
        <v>-0.11142392380197701</v>
      </c>
      <c r="AK30" s="9">
        <v>-0.12776541823408549</v>
      </c>
      <c r="AO30" s="5">
        <f t="array" ref="AO30:AZ41">MMULT(MMULT(AO4:AZ15,AO17:AZ28),TRANSPOSE(AO4:AZ15))</f>
        <v>3.4721566045593812</v>
      </c>
      <c r="AP30" s="6">
        <v>0.42437343965174978</v>
      </c>
      <c r="AQ30" s="6">
        <v>-0.49078948002432299</v>
      </c>
      <c r="AR30" s="6">
        <v>2.7067581509510013E-3</v>
      </c>
      <c r="AS30" s="6">
        <v>-4.2836865811999997E-3</v>
      </c>
      <c r="AT30" s="6">
        <v>1.2640967309496999E-2</v>
      </c>
      <c r="AU30" s="5">
        <v>-4.9490553467194984E-2</v>
      </c>
      <c r="AV30" s="6">
        <v>-2.9331404687848991E-2</v>
      </c>
      <c r="AW30" s="6">
        <v>-4.8126762221113985E-2</v>
      </c>
      <c r="AX30" s="6">
        <v>2.457569688586099E-2</v>
      </c>
      <c r="AY30" s="6">
        <v>9.4932355721685013E-2</v>
      </c>
      <c r="AZ30" s="7">
        <v>-0.10105549058663602</v>
      </c>
    </row>
    <row r="31" spans="2:52">
      <c r="B31" s="8">
        <v>-1.5399999999999999E-3</v>
      </c>
      <c r="C31" s="4">
        <v>-7.1399999999999996E-3</v>
      </c>
      <c r="D31" s="4">
        <v>-2.6009999999999998E-2</v>
      </c>
      <c r="E31" s="4">
        <v>-2.6380000000000001E-2</v>
      </c>
      <c r="F31" s="4">
        <v>-0.11489000000000001</v>
      </c>
      <c r="G31" s="4">
        <v>3.81379</v>
      </c>
      <c r="H31" s="4">
        <v>-9.3399999999999997E-2</v>
      </c>
      <c r="I31" s="4">
        <v>-0.31475999999999998</v>
      </c>
      <c r="J31" s="4">
        <v>-0.22183</v>
      </c>
      <c r="K31" s="4">
        <v>-0.13605999999999999</v>
      </c>
      <c r="L31" s="4">
        <v>-9.7210000000000005E-2</v>
      </c>
      <c r="M31" s="9">
        <v>0.12992000000000001</v>
      </c>
      <c r="O31" s="8">
        <v>0.56811999999999996</v>
      </c>
      <c r="P31" s="4">
        <v>-0.69677999999999995</v>
      </c>
      <c r="Q31" s="9">
        <v>-0.43789</v>
      </c>
      <c r="S31" s="8">
        <v>2.0909994472351999E-2</v>
      </c>
      <c r="T31" s="4">
        <v>3.3568054508088002E-2</v>
      </c>
      <c r="U31" s="4">
        <v>-3.3504581215216003E-2</v>
      </c>
      <c r="V31" s="4">
        <v>1.4635663041748199</v>
      </c>
      <c r="W31" s="4">
        <v>1.8182290350924499</v>
      </c>
      <c r="X31" s="4">
        <v>5.2745474296850396</v>
      </c>
      <c r="Y31" s="10">
        <v>0.42529625490534001</v>
      </c>
      <c r="Z31" s="11">
        <v>0.496797369460176</v>
      </c>
      <c r="AA31" s="11">
        <v>-7.9185969950336096E-2</v>
      </c>
      <c r="AB31" s="11">
        <v>0.34052055988355601</v>
      </c>
      <c r="AC31" s="11">
        <v>-0.127988550362232</v>
      </c>
      <c r="AD31" s="12">
        <v>0.226346075487624</v>
      </c>
      <c r="AF31" s="10">
        <v>0.42498369824478049</v>
      </c>
      <c r="AG31" s="11">
        <v>0.49592099029650599</v>
      </c>
      <c r="AH31" s="11">
        <v>-7.902629069235205E-2</v>
      </c>
      <c r="AI31" s="11">
        <v>0.34007375712683097</v>
      </c>
      <c r="AJ31" s="11">
        <v>-0.12776541823408549</v>
      </c>
      <c r="AK31" s="12">
        <v>0.226346075487624</v>
      </c>
      <c r="AO31" s="8">
        <v>0.42437343965174967</v>
      </c>
      <c r="AP31" s="4">
        <v>3.782164834686625</v>
      </c>
      <c r="AQ31" s="4">
        <v>-0.8706914798419747</v>
      </c>
      <c r="AR31" s="4">
        <v>-1.8661969123770002E-2</v>
      </c>
      <c r="AS31" s="4">
        <v>-1.3582664761100004E-2</v>
      </c>
      <c r="AT31" s="4">
        <v>2.1363641018749997E-3</v>
      </c>
      <c r="AU31" s="8">
        <v>-2.9323013216519991E-2</v>
      </c>
      <c r="AV31" s="4">
        <v>-0.22817890697535001</v>
      </c>
      <c r="AW31" s="4">
        <v>-0.29446048932634</v>
      </c>
      <c r="AX31" s="4">
        <v>0.25531068995039502</v>
      </c>
      <c r="AY31" s="4">
        <v>0.16000446911629501</v>
      </c>
      <c r="AZ31" s="9">
        <v>-0.11751110237541003</v>
      </c>
    </row>
    <row r="32" spans="2:52">
      <c r="B32" s="8">
        <v>-0.10578</v>
      </c>
      <c r="C32" s="4">
        <v>6.2280000000000002E-2</v>
      </c>
      <c r="D32" s="4">
        <v>0.12548000000000001</v>
      </c>
      <c r="E32" s="4">
        <v>-0.17857000000000001</v>
      </c>
      <c r="F32" s="4">
        <v>-2.9960000000000001E-2</v>
      </c>
      <c r="G32" s="4">
        <v>-9.3399999999999997E-2</v>
      </c>
      <c r="H32" s="4">
        <v>3.18994</v>
      </c>
      <c r="I32" s="4">
        <v>2.589E-2</v>
      </c>
      <c r="J32" s="4">
        <v>-4.6600000000000001E-3</v>
      </c>
      <c r="K32" s="4">
        <v>-5.7099999999999998E-3</v>
      </c>
      <c r="L32" s="4">
        <v>1.57E-3</v>
      </c>
      <c r="M32" s="9">
        <v>1.0200000000000001E-3</v>
      </c>
      <c r="O32" s="10">
        <v>2.912E-2</v>
      </c>
      <c r="P32" s="11">
        <v>-0.51473999999999998</v>
      </c>
      <c r="Q32" s="12">
        <v>0.85685</v>
      </c>
      <c r="S32" s="5">
        <v>-0.239258549110552</v>
      </c>
      <c r="T32" s="6">
        <v>-0.31190704813729397</v>
      </c>
      <c r="U32" s="6">
        <v>7.2070512361295899E-2</v>
      </c>
      <c r="V32" s="6">
        <v>0.15299434887677199</v>
      </c>
      <c r="W32" s="6">
        <v>6.5073264997394006E-2</v>
      </c>
      <c r="X32" s="7">
        <v>0.42529625490534001</v>
      </c>
      <c r="Y32" s="4">
        <v>3.4718977826675901</v>
      </c>
      <c r="Z32" s="4">
        <v>0.41336598209347603</v>
      </c>
      <c r="AA32" s="4">
        <v>-0.50108209977021201</v>
      </c>
      <c r="AB32" s="4">
        <v>-2.0641735947340999E-2</v>
      </c>
      <c r="AC32" s="4">
        <v>-3.5020242580479999E-3</v>
      </c>
      <c r="AD32" s="9">
        <v>-2.2398908073668001E-2</v>
      </c>
      <c r="AE32" s="4" t="s">
        <v>47</v>
      </c>
      <c r="AF32" s="8">
        <f t="array" ref="AF32:AK37">TRANSPOSE(AF26:AK31)</f>
        <v>-0.239258549110552</v>
      </c>
      <c r="AG32" s="4">
        <v>-0.31188182041766899</v>
      </c>
      <c r="AH32" s="4">
        <v>7.2024471426165998E-2</v>
      </c>
      <c r="AI32" s="4">
        <v>0.1530013559253165</v>
      </c>
      <c r="AJ32" s="4">
        <v>6.4896063598620504E-2</v>
      </c>
      <c r="AK32" s="9">
        <v>0.42498369824478049</v>
      </c>
      <c r="AO32" s="8">
        <v>-0.49078948002432277</v>
      </c>
      <c r="AP32" s="4">
        <v>-0.8706914798419747</v>
      </c>
      <c r="AQ32" s="4">
        <v>4.9736538307197042</v>
      </c>
      <c r="AR32" s="4">
        <v>-1.2391566715135E-2</v>
      </c>
      <c r="AS32" s="4">
        <v>-2.9093812721100003E-3</v>
      </c>
      <c r="AT32" s="4">
        <v>1.4476064268088997E-2</v>
      </c>
      <c r="AU32" s="8">
        <v>-4.8152415750631977E-2</v>
      </c>
      <c r="AV32" s="4">
        <v>-0.294487818817253</v>
      </c>
      <c r="AW32" s="4">
        <v>-0.29164977570957695</v>
      </c>
      <c r="AX32" s="4">
        <v>0.203594799266059</v>
      </c>
      <c r="AY32" s="4">
        <v>0.16184766986521201</v>
      </c>
      <c r="AZ32" s="9">
        <v>-0.15600865335014297</v>
      </c>
    </row>
    <row r="33" spans="2:52">
      <c r="B33" s="8">
        <v>6.2539999999999998E-2</v>
      </c>
      <c r="C33" s="4">
        <v>-0.44229000000000002</v>
      </c>
      <c r="D33" s="4">
        <v>-0.47810000000000002</v>
      </c>
      <c r="E33" s="4">
        <v>0.2339</v>
      </c>
      <c r="F33" s="4">
        <v>0.49556</v>
      </c>
      <c r="G33" s="4">
        <v>-0.31475999999999998</v>
      </c>
      <c r="H33" s="4">
        <v>2.589E-2</v>
      </c>
      <c r="I33" s="4">
        <v>3.4579300000000002</v>
      </c>
      <c r="J33" s="4">
        <v>5.8049999999999997E-2</v>
      </c>
      <c r="K33" s="4">
        <v>-3.4199999999999999E-3</v>
      </c>
      <c r="L33" s="4">
        <v>-2.197E-2</v>
      </c>
      <c r="M33" s="9">
        <v>8.1200000000000005E-3</v>
      </c>
      <c r="S33" s="8">
        <v>-0.311856592698044</v>
      </c>
      <c r="T33" s="4">
        <v>-0.74235710743092798</v>
      </c>
      <c r="U33" s="4">
        <v>0.23364960398566401</v>
      </c>
      <c r="V33" s="4">
        <v>0.56235194522842302</v>
      </c>
      <c r="W33" s="4">
        <v>2.1506660571452001E-2</v>
      </c>
      <c r="X33" s="9">
        <v>0.496797369460176</v>
      </c>
      <c r="Y33" s="4">
        <v>0.41336598209347603</v>
      </c>
      <c r="Z33" s="4">
        <v>3.8037250517684398</v>
      </c>
      <c r="AA33" s="4">
        <v>-0.84839987211994095</v>
      </c>
      <c r="AB33" s="4">
        <v>-2.5100899317630002E-2</v>
      </c>
      <c r="AC33" s="4">
        <v>-1.3635040827434001E-2</v>
      </c>
      <c r="AD33" s="9">
        <v>-3.4287132900974002E-2</v>
      </c>
      <c r="AF33" s="8">
        <v>-0.31188182041766899</v>
      </c>
      <c r="AG33" s="4">
        <v>-0.74235710743092798</v>
      </c>
      <c r="AH33" s="4">
        <v>0.233558204069648</v>
      </c>
      <c r="AI33" s="4">
        <v>0.56234177729659596</v>
      </c>
      <c r="AJ33" s="4">
        <v>2.1151752588217998E-2</v>
      </c>
      <c r="AK33" s="9">
        <v>0.49592099029650599</v>
      </c>
      <c r="AO33" s="8">
        <v>2.7067581509510009E-3</v>
      </c>
      <c r="AP33" s="4">
        <v>-1.8661969123770002E-2</v>
      </c>
      <c r="AQ33" s="4">
        <v>-1.2391566715135E-2</v>
      </c>
      <c r="AR33" s="4">
        <v>4.8240851592457261</v>
      </c>
      <c r="AS33" s="4">
        <v>2.0112969744246296</v>
      </c>
      <c r="AT33" s="4">
        <v>1.5462640698245174</v>
      </c>
      <c r="AU33" s="8">
        <v>-2.4642546104788988E-2</v>
      </c>
      <c r="AV33" s="4">
        <v>-0.25527827139575199</v>
      </c>
      <c r="AW33" s="4">
        <v>-0.20358585077781699</v>
      </c>
      <c r="AX33" s="4">
        <v>8.7404506133582999E-2</v>
      </c>
      <c r="AY33" s="4">
        <v>9.7514071708670005E-2</v>
      </c>
      <c r="AZ33" s="9">
        <v>-9.5822692100667017E-2</v>
      </c>
    </row>
    <row r="34" spans="2:52">
      <c r="B34" s="8">
        <v>0.12576000000000001</v>
      </c>
      <c r="C34" s="4">
        <v>-0.47826000000000002</v>
      </c>
      <c r="D34" s="4">
        <v>-0.46920000000000001</v>
      </c>
      <c r="E34" s="4">
        <v>0.39105000000000001</v>
      </c>
      <c r="F34" s="4">
        <v>0.43240000000000001</v>
      </c>
      <c r="G34" s="4">
        <v>-0.22183</v>
      </c>
      <c r="H34" s="4">
        <v>-4.6600000000000001E-3</v>
      </c>
      <c r="I34" s="4">
        <v>5.8049999999999997E-2</v>
      </c>
      <c r="J34" s="4">
        <v>5.6222899999999996</v>
      </c>
      <c r="K34" s="4">
        <v>-2.9139999999999999E-2</v>
      </c>
      <c r="L34" s="4">
        <v>-5.364E-2</v>
      </c>
      <c r="M34" s="9">
        <v>2.6259999999999999E-2</v>
      </c>
      <c r="S34" s="8">
        <v>7.1978430491036E-2</v>
      </c>
      <c r="T34" s="4">
        <v>0.233466804153632</v>
      </c>
      <c r="U34" s="4">
        <v>-3.5655963130015997E-2</v>
      </c>
      <c r="V34" s="4">
        <v>-0.22112652799850299</v>
      </c>
      <c r="W34" s="4">
        <v>5.2721654602043998E-2</v>
      </c>
      <c r="X34" s="9">
        <v>-7.9185969950335999E-2</v>
      </c>
      <c r="Y34" s="4">
        <v>-0.50108209977021201</v>
      </c>
      <c r="Z34" s="4">
        <v>-0.84839987211994095</v>
      </c>
      <c r="AA34" s="4">
        <v>4.9945334038749296</v>
      </c>
      <c r="AB34" s="4">
        <v>3.1517375438129998E-2</v>
      </c>
      <c r="AC34" s="4">
        <v>2.79820124908201E-3</v>
      </c>
      <c r="AD34" s="9">
        <v>3.2856843651374E-2</v>
      </c>
      <c r="AF34" s="8">
        <v>7.2024471426165942E-2</v>
      </c>
      <c r="AG34" s="4">
        <v>0.233558204069648</v>
      </c>
      <c r="AH34" s="4">
        <v>-3.5655963130015997E-2</v>
      </c>
      <c r="AI34" s="4">
        <v>-0.22124067842429351</v>
      </c>
      <c r="AJ34" s="4">
        <v>5.2691807413717998E-2</v>
      </c>
      <c r="AK34" s="9">
        <v>-7.902629069235205E-2</v>
      </c>
      <c r="AO34" s="8">
        <v>-4.2836865811999997E-3</v>
      </c>
      <c r="AP34" s="4">
        <v>-1.3582664761099998E-2</v>
      </c>
      <c r="AQ34" s="4">
        <v>-2.9093812721100011E-3</v>
      </c>
      <c r="AR34" s="4">
        <v>2.0112969744246301</v>
      </c>
      <c r="AS34" s="4">
        <v>5.8735444224579005</v>
      </c>
      <c r="AT34" s="4">
        <v>1.837448602275825</v>
      </c>
      <c r="AU34" s="8">
        <v>-9.5009356945395002E-2</v>
      </c>
      <c r="AV34" s="4">
        <v>-0.16012453202721999</v>
      </c>
      <c r="AW34" s="4">
        <v>-0.161972206120095</v>
      </c>
      <c r="AX34" s="4">
        <v>9.7553030110320016E-2</v>
      </c>
      <c r="AY34" s="4">
        <v>4.6873362174335007E-2</v>
      </c>
      <c r="AZ34" s="9">
        <v>-9.2565836707685006E-2</v>
      </c>
    </row>
    <row r="35" spans="2:52">
      <c r="B35" s="8">
        <v>0.17879</v>
      </c>
      <c r="C35" s="4">
        <v>-0.23447000000000001</v>
      </c>
      <c r="D35" s="4">
        <v>-0.39143</v>
      </c>
      <c r="E35" s="4">
        <v>0.31685999999999998</v>
      </c>
      <c r="F35" s="4">
        <v>0.46427000000000002</v>
      </c>
      <c r="G35" s="4">
        <v>-0.13605999999999999</v>
      </c>
      <c r="H35" s="4">
        <v>-5.7099999999999998E-3</v>
      </c>
      <c r="I35" s="4">
        <v>-3.4199999999999999E-3</v>
      </c>
      <c r="J35" s="4">
        <v>-2.9139999999999999E-2</v>
      </c>
      <c r="K35" s="4">
        <v>3.2275</v>
      </c>
      <c r="L35" s="4">
        <v>0.17063</v>
      </c>
      <c r="M35" s="9">
        <v>-2.5919999999999999E-2</v>
      </c>
      <c r="S35" s="8">
        <v>-0.153008362973861</v>
      </c>
      <c r="T35" s="4">
        <v>-0.562331609364769</v>
      </c>
      <c r="U35" s="4">
        <v>0.22135482885008401</v>
      </c>
      <c r="V35" s="4">
        <v>0.57999722341632198</v>
      </c>
      <c r="W35" s="4">
        <v>2.0473335813663E-2</v>
      </c>
      <c r="X35" s="9">
        <v>0.34052055988355601</v>
      </c>
      <c r="Y35" s="4">
        <v>-2.0641735947340999E-2</v>
      </c>
      <c r="Z35" s="4">
        <v>-2.5100899317630002E-2</v>
      </c>
      <c r="AA35" s="4">
        <v>3.1517375438129998E-2</v>
      </c>
      <c r="AB35" s="4">
        <v>4.8041275359002196</v>
      </c>
      <c r="AC35" s="4">
        <v>2.06978001280988</v>
      </c>
      <c r="AD35" s="9">
        <v>1.4643078090970401</v>
      </c>
      <c r="AF35" s="8">
        <v>-0.1530013559253165</v>
      </c>
      <c r="AG35" s="4">
        <v>-0.56234177729659596</v>
      </c>
      <c r="AH35" s="4">
        <v>0.22124067842429351</v>
      </c>
      <c r="AI35" s="4">
        <v>0.57999722341632198</v>
      </c>
      <c r="AJ35" s="4">
        <v>2.03572725396905E-2</v>
      </c>
      <c r="AK35" s="9">
        <v>0.34007375712683097</v>
      </c>
      <c r="AO35" s="10">
        <v>1.2640967309496999E-2</v>
      </c>
      <c r="AP35" s="11">
        <v>2.1363641018749984E-3</v>
      </c>
      <c r="AQ35" s="11">
        <v>1.4476064268088996E-2</v>
      </c>
      <c r="AR35" s="11">
        <v>1.5462640698245174</v>
      </c>
      <c r="AS35" s="11">
        <v>1.837448602275825</v>
      </c>
      <c r="AT35" s="11">
        <v>5.3038965797424193</v>
      </c>
      <c r="AU35" s="10">
        <v>0.10107808222203997</v>
      </c>
      <c r="AV35" s="11">
        <v>0.11757726795207896</v>
      </c>
      <c r="AW35" s="11">
        <v>0.156107759383289</v>
      </c>
      <c r="AX35" s="11">
        <v>-9.5858817812712008E-2</v>
      </c>
      <c r="AY35" s="11">
        <v>-9.2504733270759004E-2</v>
      </c>
      <c r="AZ35" s="12">
        <v>0.126793345531445</v>
      </c>
    </row>
    <row r="36" spans="2:52">
      <c r="B36" s="8">
        <v>2.9760000000000002E-2</v>
      </c>
      <c r="C36" s="4">
        <v>-0.49453999999999998</v>
      </c>
      <c r="D36" s="4">
        <v>-0.43136999999999998</v>
      </c>
      <c r="E36" s="4">
        <v>0.46344000000000002</v>
      </c>
      <c r="F36" s="4">
        <v>0.24814</v>
      </c>
      <c r="G36" s="4">
        <v>-9.7210000000000005E-2</v>
      </c>
      <c r="H36" s="4">
        <v>1.57E-3</v>
      </c>
      <c r="I36" s="4">
        <v>-2.197E-2</v>
      </c>
      <c r="J36" s="4">
        <v>-5.364E-2</v>
      </c>
      <c r="K36" s="4">
        <v>0.17063</v>
      </c>
      <c r="L36" s="4">
        <v>8.9822699999999998</v>
      </c>
      <c r="M36" s="9">
        <v>-0.11591</v>
      </c>
      <c r="S36" s="8">
        <v>-6.4718862199847002E-2</v>
      </c>
      <c r="T36" s="4">
        <v>-2.0796844604983999E-2</v>
      </c>
      <c r="U36" s="4">
        <v>-5.2661960225391997E-2</v>
      </c>
      <c r="V36" s="4">
        <v>2.0241209265717999E-2</v>
      </c>
      <c r="W36" s="4">
        <v>-0.11142392380197701</v>
      </c>
      <c r="X36" s="9">
        <v>-0.127988550362232</v>
      </c>
      <c r="Y36" s="4">
        <v>-3.5020242580479999E-3</v>
      </c>
      <c r="Z36" s="4">
        <v>-1.3635040827434001E-2</v>
      </c>
      <c r="AA36" s="4">
        <v>2.798201249082E-3</v>
      </c>
      <c r="AB36" s="4">
        <v>2.06978001280988</v>
      </c>
      <c r="AC36" s="4">
        <v>5.9412499394430798</v>
      </c>
      <c r="AD36" s="9">
        <v>1.8209308771908801</v>
      </c>
      <c r="AF36" s="8">
        <v>-6.4896063598620504E-2</v>
      </c>
      <c r="AG36" s="4">
        <v>-2.1151752588217998E-2</v>
      </c>
      <c r="AH36" s="4">
        <v>-5.2691807413717998E-2</v>
      </c>
      <c r="AI36" s="4">
        <v>2.03572725396905E-2</v>
      </c>
      <c r="AJ36" s="4">
        <v>-0.11142392380197701</v>
      </c>
      <c r="AK36" s="9">
        <v>-0.12776541823408549</v>
      </c>
      <c r="AO36" s="8">
        <v>-4.9490553467194998E-2</v>
      </c>
      <c r="AP36" s="4">
        <v>-2.9323013216519995E-2</v>
      </c>
      <c r="AQ36" s="4">
        <v>-4.8152415750631991E-2</v>
      </c>
      <c r="AR36" s="4">
        <v>-2.4642546104788988E-2</v>
      </c>
      <c r="AS36" s="4">
        <v>-9.5009356945395002E-2</v>
      </c>
      <c r="AT36" s="4">
        <v>0.10107808222204001</v>
      </c>
      <c r="AU36" s="8">
        <v>3.4718923597653109</v>
      </c>
      <c r="AV36" s="4">
        <v>0.42406782510452212</v>
      </c>
      <c r="AW36" s="4">
        <v>-0.49127083478770495</v>
      </c>
      <c r="AX36" s="4">
        <v>-4.0472994793909998E-3</v>
      </c>
      <c r="AY36" s="4">
        <v>8.3866006807350006E-3</v>
      </c>
      <c r="AZ36" s="9">
        <v>-1.3298609495988E-2</v>
      </c>
    </row>
    <row r="37" spans="2:52">
      <c r="B37" s="10">
        <v>9.3590000000000007E-2</v>
      </c>
      <c r="C37" s="11">
        <v>0.31387999999999999</v>
      </c>
      <c r="D37" s="11">
        <v>0.22065000000000001</v>
      </c>
      <c r="E37" s="11">
        <v>-0.13517000000000001</v>
      </c>
      <c r="F37" s="11">
        <v>-9.7030000000000005E-2</v>
      </c>
      <c r="G37" s="11">
        <v>0.12992000000000001</v>
      </c>
      <c r="H37" s="11">
        <v>1.0200000000000001E-3</v>
      </c>
      <c r="I37" s="11">
        <v>8.1200000000000005E-3</v>
      </c>
      <c r="J37" s="11">
        <v>2.6259999999999999E-2</v>
      </c>
      <c r="K37" s="11">
        <v>-2.5919999999999999E-2</v>
      </c>
      <c r="L37" s="11">
        <v>-0.11591</v>
      </c>
      <c r="M37" s="12">
        <v>3.8151799999999998</v>
      </c>
      <c r="S37" s="10">
        <v>-0.42467114158422098</v>
      </c>
      <c r="T37" s="11">
        <v>-0.49504461113283599</v>
      </c>
      <c r="U37" s="11">
        <v>7.8866611434368003E-2</v>
      </c>
      <c r="V37" s="11">
        <v>0.33962695437010598</v>
      </c>
      <c r="W37" s="11">
        <v>-0.12754228610593901</v>
      </c>
      <c r="X37" s="12">
        <v>0.226346075487624</v>
      </c>
      <c r="Y37" s="11">
        <v>-2.2398908073668001E-2</v>
      </c>
      <c r="Z37" s="11">
        <v>-3.4287132900974002E-2</v>
      </c>
      <c r="AA37" s="11">
        <v>3.2856843651374E-2</v>
      </c>
      <c r="AB37" s="11">
        <v>1.4643078090970401</v>
      </c>
      <c r="AC37" s="11">
        <v>1.8209308771908801</v>
      </c>
      <c r="AD37" s="12">
        <v>5.2795655466898097</v>
      </c>
      <c r="AF37" s="10">
        <v>-0.42498369824478049</v>
      </c>
      <c r="AG37" s="11">
        <v>-0.49592099029650599</v>
      </c>
      <c r="AH37" s="11">
        <v>7.9026290692352008E-2</v>
      </c>
      <c r="AI37" s="11">
        <v>0.34007375712683097</v>
      </c>
      <c r="AJ37" s="11">
        <v>-0.12776541823408549</v>
      </c>
      <c r="AK37" s="12">
        <v>0.226346075487624</v>
      </c>
      <c r="AO37" s="8">
        <v>-2.9331404687848985E-2</v>
      </c>
      <c r="AP37" s="4">
        <v>-0.22817890697534998</v>
      </c>
      <c r="AQ37" s="4">
        <v>-0.294487818817253</v>
      </c>
      <c r="AR37" s="4">
        <v>-0.25527827139575199</v>
      </c>
      <c r="AS37" s="4">
        <v>-0.16012453202721999</v>
      </c>
      <c r="AT37" s="4">
        <v>0.11757726795207903</v>
      </c>
      <c r="AU37" s="8">
        <v>0.42406782510452223</v>
      </c>
      <c r="AV37" s="4">
        <v>3.7802533153934963</v>
      </c>
      <c r="AW37" s="4">
        <v>-0.8698650230345315</v>
      </c>
      <c r="AX37" s="4">
        <v>1.5561087765427001E-2</v>
      </c>
      <c r="AY37" s="4">
        <v>1.4074225957857E-2</v>
      </c>
      <c r="AZ37" s="9">
        <v>-1.0450968486439994E-3</v>
      </c>
    </row>
    <row r="38" spans="2:52">
      <c r="AO38" s="8">
        <v>-4.8126762221113992E-2</v>
      </c>
      <c r="AP38" s="4">
        <v>-0.29446048932634</v>
      </c>
      <c r="AQ38" s="4">
        <v>-0.29164977570957701</v>
      </c>
      <c r="AR38" s="4">
        <v>-0.20358585077781699</v>
      </c>
      <c r="AS38" s="4">
        <v>-0.161972206120095</v>
      </c>
      <c r="AT38" s="4">
        <v>0.15610775938328897</v>
      </c>
      <c r="AU38" s="8">
        <v>-0.49127083478770506</v>
      </c>
      <c r="AV38" s="4">
        <v>-0.86986502303453195</v>
      </c>
      <c r="AW38" s="4">
        <v>4.9692717269190112</v>
      </c>
      <c r="AX38" s="4">
        <v>1.3512664041426E-2</v>
      </c>
      <c r="AY38" s="4">
        <v>3.2110767210199991E-3</v>
      </c>
      <c r="AZ38" s="9">
        <v>-1.4046687507085999E-2</v>
      </c>
    </row>
    <row r="39" spans="2:52">
      <c r="B39" s="4" t="s">
        <v>23</v>
      </c>
      <c r="AO39" s="8">
        <v>2.457569688586099E-2</v>
      </c>
      <c r="AP39" s="4">
        <v>0.25531068995039496</v>
      </c>
      <c r="AQ39" s="4">
        <v>0.203594799266059</v>
      </c>
      <c r="AR39" s="4">
        <v>8.7404506133582999E-2</v>
      </c>
      <c r="AS39" s="4">
        <v>9.7553030110320002E-2</v>
      </c>
      <c r="AT39" s="4">
        <v>-9.5858817812711994E-2</v>
      </c>
      <c r="AU39" s="8">
        <v>-4.047299479390999E-3</v>
      </c>
      <c r="AV39" s="4">
        <v>1.5561087765427001E-2</v>
      </c>
      <c r="AW39" s="4">
        <v>1.3512664041426002E-2</v>
      </c>
      <c r="AX39" s="4">
        <v>4.8198276926904295</v>
      </c>
      <c r="AY39" s="4">
        <v>2.0076321726463324</v>
      </c>
      <c r="AZ39" s="9">
        <v>1.5451555111932984</v>
      </c>
    </row>
    <row r="40" spans="2:52">
      <c r="B40" s="5">
        <v>3.1811199999999999</v>
      </c>
      <c r="C40" s="6">
        <v>3.952E-2</v>
      </c>
      <c r="D40" s="6">
        <v>-2.1000000000000001E-4</v>
      </c>
      <c r="E40" s="6">
        <v>-2.48E-3</v>
      </c>
      <c r="F40" s="6">
        <v>-1.0000000000000001E-5</v>
      </c>
      <c r="G40" s="6">
        <v>-1.5200000000000001E-3</v>
      </c>
      <c r="H40" s="6">
        <v>-0.19044</v>
      </c>
      <c r="I40" s="6">
        <v>8.4269999999999998E-2</v>
      </c>
      <c r="J40" s="6">
        <v>-0.11162</v>
      </c>
      <c r="K40" s="6">
        <v>6.8900000000000003E-2</v>
      </c>
      <c r="L40" s="6">
        <v>0.31920999999999999</v>
      </c>
      <c r="M40" s="7">
        <v>3.1099999999999999E-2</v>
      </c>
      <c r="O40" s="5">
        <v>-0.82060999999999995</v>
      </c>
      <c r="P40" s="6">
        <v>-0.50256000000000001</v>
      </c>
      <c r="Q40" s="7">
        <v>-0.27209</v>
      </c>
      <c r="S40" s="5">
        <v>3.4710256006854698</v>
      </c>
      <c r="T40" s="6">
        <v>0.40800438821779</v>
      </c>
      <c r="U40" s="6">
        <v>-0.49098893839883201</v>
      </c>
      <c r="V40" s="6">
        <v>9.7522767322680004E-3</v>
      </c>
      <c r="W40" s="6">
        <v>1.7731529785459998E-2</v>
      </c>
      <c r="X40" s="6">
        <v>1.07325460819E-2</v>
      </c>
      <c r="Y40" s="5">
        <v>-0.154441124412039</v>
      </c>
      <c r="Z40" s="6">
        <v>8.8174030281599793E-3</v>
      </c>
      <c r="AA40" s="6">
        <v>0.41532008945719401</v>
      </c>
      <c r="AB40" s="6">
        <v>7.3446268185139701E-3</v>
      </c>
      <c r="AC40" s="6">
        <v>0.13507525422616201</v>
      </c>
      <c r="AD40" s="7">
        <v>7.0826454775719E-2</v>
      </c>
      <c r="AE40" s="13" t="s">
        <v>46</v>
      </c>
      <c r="AF40" s="5">
        <f t="array" ref="AF40:AH42">(Y40:AA42+S46:U48)/2</f>
        <v>-0.154441124412039</v>
      </c>
      <c r="AG40" s="6">
        <v>8.8754358093699748E-3</v>
      </c>
      <c r="AH40" s="6">
        <v>0.41523035724463353</v>
      </c>
      <c r="AI40" s="6">
        <f t="array" ref="AI40:AK42">(AB40:AD42-V46:X48)/2</f>
        <v>7.1974544816959946E-3</v>
      </c>
      <c r="AJ40" s="6">
        <v>0.13474454554869603</v>
      </c>
      <c r="AK40" s="7">
        <v>7.0771123949587497E-2</v>
      </c>
      <c r="AO40" s="8">
        <v>9.4932355721685013E-2</v>
      </c>
      <c r="AP40" s="4">
        <v>0.16000446911629501</v>
      </c>
      <c r="AQ40" s="4">
        <v>0.16184766986521198</v>
      </c>
      <c r="AR40" s="4">
        <v>9.7514071708669992E-2</v>
      </c>
      <c r="AS40" s="4">
        <v>4.6873362174335007E-2</v>
      </c>
      <c r="AT40" s="4">
        <v>-9.250473327075899E-2</v>
      </c>
      <c r="AU40" s="8">
        <v>8.3866006807349989E-3</v>
      </c>
      <c r="AV40" s="4">
        <v>1.4074225957857001E-2</v>
      </c>
      <c r="AW40" s="4">
        <v>3.2110767210199983E-3</v>
      </c>
      <c r="AX40" s="4">
        <v>2.0076321726463324</v>
      </c>
      <c r="AY40" s="4">
        <v>5.867678089199071</v>
      </c>
      <c r="AZ40" s="9">
        <v>1.8373594145502377</v>
      </c>
    </row>
    <row r="41" spans="2:52">
      <c r="B41" s="8">
        <v>3.952E-2</v>
      </c>
      <c r="C41" s="4">
        <v>3.43038</v>
      </c>
      <c r="D41" s="4">
        <v>7.2520000000000001E-2</v>
      </c>
      <c r="E41" s="4">
        <v>3.0000000000000001E-5</v>
      </c>
      <c r="F41" s="4">
        <v>-7.3499999999999998E-3</v>
      </c>
      <c r="G41" s="4">
        <v>1.1299999999999999E-3</v>
      </c>
      <c r="H41" s="4">
        <v>8.4239999999999995E-2</v>
      </c>
      <c r="I41" s="4">
        <v>-1.2279999999999999E-2</v>
      </c>
      <c r="J41" s="4">
        <v>0.28939999999999999</v>
      </c>
      <c r="K41" s="4">
        <v>-9.6949999999999995E-2</v>
      </c>
      <c r="L41" s="4">
        <v>1.414E-2</v>
      </c>
      <c r="M41" s="9">
        <v>-1.1379999999999999E-2</v>
      </c>
      <c r="O41" s="8">
        <v>0.57069999999999999</v>
      </c>
      <c r="P41" s="4">
        <v>-0.6956</v>
      </c>
      <c r="Q41" s="9">
        <v>-0.43640000000000001</v>
      </c>
      <c r="S41" s="8">
        <v>0.40800438821779</v>
      </c>
      <c r="T41" s="4">
        <v>3.7636749134951999</v>
      </c>
      <c r="U41" s="4">
        <v>-0.83325440890761004</v>
      </c>
      <c r="V41" s="4">
        <v>2.0642603035040001E-2</v>
      </c>
      <c r="W41" s="4">
        <v>2.7545557012E-2</v>
      </c>
      <c r="X41" s="4">
        <v>1.5146995248920001E-2</v>
      </c>
      <c r="Y41" s="8">
        <v>8.9334685905799894E-3</v>
      </c>
      <c r="Z41" s="4">
        <v>-0.21732768752510001</v>
      </c>
      <c r="AA41" s="4">
        <v>0.42149168289446998</v>
      </c>
      <c r="AB41" s="4">
        <v>-0.40520054786842002</v>
      </c>
      <c r="AC41" s="4">
        <v>-0.16037931432148</v>
      </c>
      <c r="AD41" s="9">
        <v>-0.14362643140855</v>
      </c>
      <c r="AF41" s="8">
        <v>8.8754358093699956E-3</v>
      </c>
      <c r="AG41" s="4">
        <v>-0.21732768752510001</v>
      </c>
      <c r="AH41" s="4">
        <v>0.42150909077406096</v>
      </c>
      <c r="AI41" s="4">
        <v>-0.4052760575397415</v>
      </c>
      <c r="AJ41" s="4">
        <v>-0.16066944202597</v>
      </c>
      <c r="AK41" s="9">
        <v>-0.14370631017260849</v>
      </c>
      <c r="AO41" s="10">
        <v>-0.101055490586636</v>
      </c>
      <c r="AP41" s="11">
        <v>-0.11751110237540999</v>
      </c>
      <c r="AQ41" s="11">
        <v>-0.15600865335014302</v>
      </c>
      <c r="AR41" s="11">
        <v>-9.582269210066699E-2</v>
      </c>
      <c r="AS41" s="11">
        <v>-9.2565836707684993E-2</v>
      </c>
      <c r="AT41" s="11">
        <v>0.126793345531445</v>
      </c>
      <c r="AU41" s="10">
        <v>-1.3298609495987998E-2</v>
      </c>
      <c r="AV41" s="11">
        <v>-1.0450968486439972E-3</v>
      </c>
      <c r="AW41" s="11">
        <v>-1.4046687507086E-2</v>
      </c>
      <c r="AX41" s="11">
        <v>1.5451555111932986</v>
      </c>
      <c r="AY41" s="11">
        <v>1.8373594145502383</v>
      </c>
      <c r="AZ41" s="12">
        <v>5.3016960202261956</v>
      </c>
    </row>
    <row r="42" spans="2:52">
      <c r="B42" s="8">
        <v>-2.1000000000000001E-4</v>
      </c>
      <c r="C42" s="4">
        <v>7.2520000000000001E-2</v>
      </c>
      <c r="D42" s="4">
        <v>5.53972</v>
      </c>
      <c r="E42" s="4">
        <v>-1.5399999999999999E-3</v>
      </c>
      <c r="F42" s="4">
        <v>9.7199999999999995E-2</v>
      </c>
      <c r="G42" s="4">
        <v>6.8599999999999998E-3</v>
      </c>
      <c r="H42" s="4">
        <v>-0.11123</v>
      </c>
      <c r="I42" s="4">
        <v>0.28954000000000002</v>
      </c>
      <c r="J42" s="4">
        <v>-1.6473100000000001</v>
      </c>
      <c r="K42" s="4">
        <v>-0.29770000000000002</v>
      </c>
      <c r="L42" s="4">
        <v>-0.49630000000000002</v>
      </c>
      <c r="M42" s="9">
        <v>-7.2040000000000007E-2</v>
      </c>
      <c r="O42" s="10">
        <v>3.005E-2</v>
      </c>
      <c r="P42" s="11">
        <v>-0.51339999999999997</v>
      </c>
      <c r="Q42" s="12">
        <v>0.85763</v>
      </c>
      <c r="S42" s="8">
        <v>-0.49098893839883201</v>
      </c>
      <c r="T42" s="4">
        <v>-0.83325440890761004</v>
      </c>
      <c r="U42" s="4">
        <v>4.9165841342261603</v>
      </c>
      <c r="V42" s="4">
        <v>-4.4063382557539998E-2</v>
      </c>
      <c r="W42" s="4">
        <v>-6.3710440911459998E-2</v>
      </c>
      <c r="X42" s="4">
        <v>-4.0268400094916001E-2</v>
      </c>
      <c r="Y42" s="8">
        <v>0.415140625032073</v>
      </c>
      <c r="Z42" s="4">
        <v>0.42152649865365199</v>
      </c>
      <c r="AA42" s="4">
        <v>-1.47826833207672</v>
      </c>
      <c r="AB42" s="4">
        <v>0.39466250374439799</v>
      </c>
      <c r="AC42" s="4">
        <v>0.202333533250174</v>
      </c>
      <c r="AD42" s="9">
        <v>0.16407335810989301</v>
      </c>
      <c r="AF42" s="8">
        <v>0.41523035724463353</v>
      </c>
      <c r="AG42" s="4">
        <v>0.42150909077406096</v>
      </c>
      <c r="AH42" s="4">
        <v>-1.47826833207672</v>
      </c>
      <c r="AI42" s="4">
        <v>0.39513361548035653</v>
      </c>
      <c r="AJ42" s="4">
        <v>0.20352178906965201</v>
      </c>
      <c r="AK42" s="9">
        <v>0.16457055195286702</v>
      </c>
    </row>
    <row r="43" spans="2:52">
      <c r="B43" s="8">
        <v>-2.48E-3</v>
      </c>
      <c r="C43" s="4">
        <v>3.0000000000000001E-5</v>
      </c>
      <c r="D43" s="4">
        <v>-1.5399999999999999E-3</v>
      </c>
      <c r="E43" s="4">
        <v>3.2976200000000002</v>
      </c>
      <c r="F43" s="4">
        <v>0.18611</v>
      </c>
      <c r="G43" s="4">
        <v>-7.1910000000000002E-2</v>
      </c>
      <c r="H43" s="4">
        <v>-6.8930000000000005E-2</v>
      </c>
      <c r="I43" s="4">
        <v>9.7040000000000001E-2</v>
      </c>
      <c r="J43" s="4">
        <v>0.29703000000000002</v>
      </c>
      <c r="K43" s="4">
        <v>-0.42863000000000001</v>
      </c>
      <c r="L43" s="4">
        <v>0.39154</v>
      </c>
      <c r="M43" s="9">
        <v>2.2370000000000001E-2</v>
      </c>
      <c r="S43" s="8">
        <v>9.7522767322680004E-3</v>
      </c>
      <c r="T43" s="4">
        <v>2.0642603035040001E-2</v>
      </c>
      <c r="U43" s="4">
        <v>-4.4063382557539998E-2</v>
      </c>
      <c r="V43" s="4">
        <v>4.8267108645596499</v>
      </c>
      <c r="W43" s="4">
        <v>1.9895894585070699</v>
      </c>
      <c r="X43" s="4">
        <v>1.5095610348542901</v>
      </c>
      <c r="Y43" s="8">
        <v>-7.0502821448780503E-3</v>
      </c>
      <c r="Z43" s="4">
        <v>0.40535156721106302</v>
      </c>
      <c r="AA43" s="4">
        <v>-0.39560472721631501</v>
      </c>
      <c r="AB43" s="4">
        <v>-0.47945862683458801</v>
      </c>
      <c r="AC43" s="4">
        <v>-0.418232732975997</v>
      </c>
      <c r="AD43" s="9">
        <v>-0.208791635289995</v>
      </c>
      <c r="AF43" s="8">
        <f t="array" ref="AF43:AH45">(Y43:AA45-S49:U51)/2</f>
        <v>-7.1974544816960249E-3</v>
      </c>
      <c r="AG43" s="4">
        <v>0.4052760575397415</v>
      </c>
      <c r="AH43" s="4">
        <v>-0.39513361548035653</v>
      </c>
      <c r="AI43" s="4">
        <f t="array" ref="AI43:AK45">(AB43:AD45+V49:X51)/2</f>
        <v>-0.47945862683458801</v>
      </c>
      <c r="AJ43" s="4">
        <v>-0.41788957399920351</v>
      </c>
      <c r="AK43" s="9">
        <v>-0.20867280525510651</v>
      </c>
    </row>
    <row r="44" spans="2:52">
      <c r="B44" s="8">
        <v>-1.0000000000000001E-5</v>
      </c>
      <c r="C44" s="4">
        <v>-7.3499999999999998E-3</v>
      </c>
      <c r="D44" s="4">
        <v>9.7199999999999995E-2</v>
      </c>
      <c r="E44" s="4">
        <v>0.18611</v>
      </c>
      <c r="F44" s="4">
        <v>8.9126899999999996</v>
      </c>
      <c r="G44" s="4">
        <v>-0.17355999999999999</v>
      </c>
      <c r="H44" s="4">
        <v>-0.31896000000000002</v>
      </c>
      <c r="I44" s="4">
        <v>-1.477E-2</v>
      </c>
      <c r="J44" s="4">
        <v>0.49897000000000002</v>
      </c>
      <c r="K44" s="4">
        <v>0.39227000000000001</v>
      </c>
      <c r="L44" s="4">
        <v>-1.7440100000000001</v>
      </c>
      <c r="M44" s="9">
        <v>-0.30848999999999999</v>
      </c>
      <c r="O44" s="5">
        <v>-0.8206</v>
      </c>
      <c r="P44" s="6">
        <v>-0.50251999999999997</v>
      </c>
      <c r="Q44" s="7">
        <v>-0.27218999999999999</v>
      </c>
      <c r="S44" s="8">
        <v>1.7731529785459998E-2</v>
      </c>
      <c r="T44" s="4">
        <v>2.7545557012E-2</v>
      </c>
      <c r="U44" s="4">
        <v>-6.3710440911459998E-2</v>
      </c>
      <c r="V44" s="4">
        <v>1.9895894585070699</v>
      </c>
      <c r="W44" s="4">
        <v>5.8923539088658003</v>
      </c>
      <c r="X44" s="4">
        <v>1.7902772336402299</v>
      </c>
      <c r="Y44" s="8">
        <v>-0.13441383687123001</v>
      </c>
      <c r="Z44" s="4">
        <v>0.16095956973045999</v>
      </c>
      <c r="AA44" s="4">
        <v>-0.20471004488913</v>
      </c>
      <c r="AB44" s="4">
        <v>-0.41754641502241002</v>
      </c>
      <c r="AC44" s="4">
        <v>-1.4911010598257799</v>
      </c>
      <c r="AD44" s="9">
        <v>-0.63123130550061002</v>
      </c>
      <c r="AF44" s="8">
        <v>-0.13474454554869603</v>
      </c>
      <c r="AG44" s="4">
        <v>0.16066944202597</v>
      </c>
      <c r="AH44" s="4">
        <v>-0.20352178906965201</v>
      </c>
      <c r="AI44" s="4">
        <v>-0.41788957399920351</v>
      </c>
      <c r="AJ44" s="4">
        <v>-1.4911010598257799</v>
      </c>
      <c r="AK44" s="9">
        <v>-0.63138536837180359</v>
      </c>
    </row>
    <row r="45" spans="2:52">
      <c r="B45" s="8">
        <v>-1.5200000000000001E-3</v>
      </c>
      <c r="C45" s="4">
        <v>1.1299999999999999E-3</v>
      </c>
      <c r="D45" s="4">
        <v>6.8599999999999998E-3</v>
      </c>
      <c r="E45" s="4">
        <v>-7.1910000000000002E-2</v>
      </c>
      <c r="F45" s="4">
        <v>-0.17355999999999999</v>
      </c>
      <c r="G45" s="4">
        <v>3.7971699999999999</v>
      </c>
      <c r="H45" s="4">
        <v>-3.0939999999999999E-2</v>
      </c>
      <c r="I45" s="4">
        <v>1.1390000000000001E-2</v>
      </c>
      <c r="J45" s="4">
        <v>7.2510000000000005E-2</v>
      </c>
      <c r="K45" s="4">
        <v>2.2419999999999999E-2</v>
      </c>
      <c r="L45" s="4">
        <v>-0.30832999999999999</v>
      </c>
      <c r="M45" s="9">
        <v>1.0030000000000001E-2</v>
      </c>
      <c r="O45" s="8">
        <v>0.57071000000000005</v>
      </c>
      <c r="P45" s="4">
        <v>-0.6956</v>
      </c>
      <c r="Q45" s="9">
        <v>-0.43636999999999998</v>
      </c>
      <c r="S45" s="8">
        <v>1.07325460819E-2</v>
      </c>
      <c r="T45" s="4">
        <v>1.5146995248920001E-2</v>
      </c>
      <c r="U45" s="4">
        <v>-4.0268400094916001E-2</v>
      </c>
      <c r="V45" s="4">
        <v>1.5095610348542901</v>
      </c>
      <c r="W45" s="4">
        <v>1.7902772336402299</v>
      </c>
      <c r="X45" s="4">
        <v>5.2885006091569302</v>
      </c>
      <c r="Y45" s="10">
        <v>-7.0715793123455994E-2</v>
      </c>
      <c r="Z45" s="11">
        <v>0.143786188936667</v>
      </c>
      <c r="AA45" s="11">
        <v>-0.16506774579584099</v>
      </c>
      <c r="AB45" s="11">
        <v>-0.20855397522021801</v>
      </c>
      <c r="AC45" s="11">
        <v>-0.63153943124299705</v>
      </c>
      <c r="AD45" s="12">
        <v>-0.192043994749065</v>
      </c>
      <c r="AF45" s="10">
        <v>-7.0771123949587497E-2</v>
      </c>
      <c r="AG45" s="11">
        <v>0.14370631017260849</v>
      </c>
      <c r="AH45" s="11">
        <v>-0.16457055195286702</v>
      </c>
      <c r="AI45" s="11">
        <v>-0.20867280525510651</v>
      </c>
      <c r="AJ45" s="11">
        <v>-0.63138536837180359</v>
      </c>
      <c r="AK45" s="12">
        <v>-0.192043994749065</v>
      </c>
    </row>
    <row r="46" spans="2:52">
      <c r="B46" s="8">
        <v>-0.19044</v>
      </c>
      <c r="C46" s="4">
        <v>8.4239999999999995E-2</v>
      </c>
      <c r="D46" s="4">
        <v>-0.11123</v>
      </c>
      <c r="E46" s="4">
        <v>-6.8930000000000005E-2</v>
      </c>
      <c r="F46" s="4">
        <v>-0.31896000000000002</v>
      </c>
      <c r="G46" s="4">
        <v>-3.0939999999999999E-2</v>
      </c>
      <c r="H46" s="4">
        <v>3.1835100000000001</v>
      </c>
      <c r="I46" s="4">
        <v>3.968E-2</v>
      </c>
      <c r="J46" s="4">
        <v>-6.0999999999999997E-4</v>
      </c>
      <c r="K46" s="4">
        <v>1.6000000000000001E-3</v>
      </c>
      <c r="L46" s="4">
        <v>-6.8000000000000005E-4</v>
      </c>
      <c r="M46" s="9">
        <v>3.7599999999999999E-3</v>
      </c>
      <c r="O46" s="10">
        <v>2.9940000000000001E-2</v>
      </c>
      <c r="P46" s="11">
        <v>-0.51343000000000005</v>
      </c>
      <c r="Q46" s="12">
        <v>0.85760999999999998</v>
      </c>
      <c r="S46" s="5">
        <v>-0.154441124412039</v>
      </c>
      <c r="T46" s="6">
        <v>8.9334685905799703E-3</v>
      </c>
      <c r="U46" s="6">
        <v>0.415140625032073</v>
      </c>
      <c r="V46" s="6">
        <v>-7.0502821448780199E-3</v>
      </c>
      <c r="W46" s="6">
        <v>-0.13441383687123001</v>
      </c>
      <c r="X46" s="7">
        <v>-7.0715793123455994E-2</v>
      </c>
      <c r="Y46" s="4">
        <v>3.47247157209102</v>
      </c>
      <c r="Z46" s="4">
        <v>0.40668749086563399</v>
      </c>
      <c r="AA46" s="4">
        <v>-0.49226558949059801</v>
      </c>
      <c r="AB46" s="4">
        <v>-1.0866254941958999E-2</v>
      </c>
      <c r="AC46" s="4">
        <v>-1.6678489772014998E-2</v>
      </c>
      <c r="AD46" s="9">
        <v>-1.2039987028761001E-2</v>
      </c>
      <c r="AE46" s="4" t="s">
        <v>47</v>
      </c>
      <c r="AF46" s="8">
        <f t="array" ref="AF46:AK51">TRANSPOSE(AF40:AK45)</f>
        <v>-0.154441124412039</v>
      </c>
      <c r="AG46" s="4">
        <v>8.8754358093699956E-3</v>
      </c>
      <c r="AH46" s="4">
        <v>0.41523035724463353</v>
      </c>
      <c r="AI46" s="4">
        <v>-7.1974544816960249E-3</v>
      </c>
      <c r="AJ46" s="4">
        <v>-0.13474454554869603</v>
      </c>
      <c r="AK46" s="9">
        <v>-7.0771123949587497E-2</v>
      </c>
    </row>
    <row r="47" spans="2:52">
      <c r="B47" s="8">
        <v>8.4269999999999998E-2</v>
      </c>
      <c r="C47" s="4">
        <v>-1.2279999999999999E-2</v>
      </c>
      <c r="D47" s="4">
        <v>0.28954000000000002</v>
      </c>
      <c r="E47" s="4">
        <v>9.7040000000000001E-2</v>
      </c>
      <c r="F47" s="4">
        <v>-1.477E-2</v>
      </c>
      <c r="G47" s="4">
        <v>1.1390000000000001E-2</v>
      </c>
      <c r="H47" s="4">
        <v>3.968E-2</v>
      </c>
      <c r="I47" s="4">
        <v>3.42753</v>
      </c>
      <c r="J47" s="4">
        <v>7.4050000000000005E-2</v>
      </c>
      <c r="K47" s="4">
        <v>-8.5999999999999998E-4</v>
      </c>
      <c r="L47" s="4">
        <v>9.0100000000000006E-3</v>
      </c>
      <c r="M47" s="9">
        <v>-1.72E-3</v>
      </c>
      <c r="S47" s="8">
        <v>8.8174030281600001E-3</v>
      </c>
      <c r="T47" s="4">
        <v>-0.21732768752510001</v>
      </c>
      <c r="U47" s="4">
        <v>0.42152649865365199</v>
      </c>
      <c r="V47" s="4">
        <v>0.40535156721106302</v>
      </c>
      <c r="W47" s="4">
        <v>0.16095956973045999</v>
      </c>
      <c r="X47" s="9">
        <v>0.143786188936667</v>
      </c>
      <c r="Y47" s="4">
        <v>0.40668749086563399</v>
      </c>
      <c r="Z47" s="4">
        <v>3.7641439659042502</v>
      </c>
      <c r="AA47" s="4">
        <v>-0.83533096344820701</v>
      </c>
      <c r="AB47" s="4">
        <v>-2.1552131957129E-2</v>
      </c>
      <c r="AC47" s="4">
        <v>-2.7879930880488998E-2</v>
      </c>
      <c r="AD47" s="9">
        <v>-1.3144978170486999E-2</v>
      </c>
      <c r="AF47" s="8">
        <v>8.8754358093699748E-3</v>
      </c>
      <c r="AG47" s="4">
        <v>-0.21732768752510001</v>
      </c>
      <c r="AH47" s="4">
        <v>0.42150909077406096</v>
      </c>
      <c r="AI47" s="4">
        <v>0.4052760575397415</v>
      </c>
      <c r="AJ47" s="4">
        <v>0.16066944202597</v>
      </c>
      <c r="AK47" s="9">
        <v>0.14370631017260849</v>
      </c>
    </row>
    <row r="48" spans="2:52">
      <c r="B48" s="8">
        <v>-0.11162</v>
      </c>
      <c r="C48" s="4">
        <v>0.28939999999999999</v>
      </c>
      <c r="D48" s="4">
        <v>-1.6473100000000001</v>
      </c>
      <c r="E48" s="4">
        <v>0.29703000000000002</v>
      </c>
      <c r="F48" s="4">
        <v>0.49897000000000002</v>
      </c>
      <c r="G48" s="4">
        <v>7.2510000000000005E-2</v>
      </c>
      <c r="H48" s="4">
        <v>-6.0999999999999997E-4</v>
      </c>
      <c r="I48" s="4">
        <v>7.4050000000000005E-2</v>
      </c>
      <c r="J48" s="4">
        <v>5.5406700000000004</v>
      </c>
      <c r="K48" s="4">
        <v>2.9999999999999997E-4</v>
      </c>
      <c r="L48" s="4">
        <v>-9.9979999999999999E-2</v>
      </c>
      <c r="M48" s="9">
        <v>-7.8300000000000002E-3</v>
      </c>
      <c r="S48" s="8">
        <v>0.41532008945719401</v>
      </c>
      <c r="T48" s="4">
        <v>0.42149168289446998</v>
      </c>
      <c r="U48" s="4">
        <v>-1.47826833207672</v>
      </c>
      <c r="V48" s="4">
        <v>-0.39560472721631501</v>
      </c>
      <c r="W48" s="4">
        <v>-0.20471004488913</v>
      </c>
      <c r="X48" s="9">
        <v>-0.16506774579584099</v>
      </c>
      <c r="Y48" s="4">
        <v>-0.49226558949059801</v>
      </c>
      <c r="Z48" s="4">
        <v>-0.83533096344820701</v>
      </c>
      <c r="AA48" s="4">
        <v>4.9150576911001496</v>
      </c>
      <c r="AB48" s="4">
        <v>4.6366883598332999E-2</v>
      </c>
      <c r="AC48" s="4">
        <v>6.5797381084758993E-2</v>
      </c>
      <c r="AD48" s="9">
        <v>4.1526378304948E-2</v>
      </c>
      <c r="AF48" s="8">
        <v>0.41523035724463353</v>
      </c>
      <c r="AG48" s="4">
        <v>0.42150909077406096</v>
      </c>
      <c r="AH48" s="4">
        <v>-1.47826833207672</v>
      </c>
      <c r="AI48" s="4">
        <v>-0.39513361548035653</v>
      </c>
      <c r="AJ48" s="4">
        <v>-0.20352178906965201</v>
      </c>
      <c r="AK48" s="9">
        <v>-0.16457055195286702</v>
      </c>
    </row>
    <row r="49" spans="2:37">
      <c r="B49" s="8">
        <v>6.8900000000000003E-2</v>
      </c>
      <c r="C49" s="4">
        <v>-9.6949999999999995E-2</v>
      </c>
      <c r="D49" s="4">
        <v>-0.29770000000000002</v>
      </c>
      <c r="E49" s="4">
        <v>-0.42863000000000001</v>
      </c>
      <c r="F49" s="4">
        <v>0.39227000000000001</v>
      </c>
      <c r="G49" s="4">
        <v>2.2419999999999999E-2</v>
      </c>
      <c r="H49" s="4">
        <v>1.6000000000000001E-3</v>
      </c>
      <c r="I49" s="4">
        <v>-8.5999999999999998E-4</v>
      </c>
      <c r="J49" s="4">
        <v>2.9999999999999997E-4</v>
      </c>
      <c r="K49" s="4">
        <v>3.2994699999999999</v>
      </c>
      <c r="L49" s="4">
        <v>0.18656</v>
      </c>
      <c r="M49" s="9">
        <v>-7.1900000000000006E-2</v>
      </c>
      <c r="S49" s="8">
        <v>7.3446268185139996E-3</v>
      </c>
      <c r="T49" s="4">
        <v>-0.40520054786842002</v>
      </c>
      <c r="U49" s="4">
        <v>0.39466250374439799</v>
      </c>
      <c r="V49" s="4">
        <v>-0.47945862683458801</v>
      </c>
      <c r="W49" s="4">
        <v>-0.41754641502241002</v>
      </c>
      <c r="X49" s="9">
        <v>-0.20855397522021801</v>
      </c>
      <c r="Y49" s="4">
        <v>-1.0866254941958999E-2</v>
      </c>
      <c r="Z49" s="4">
        <v>-2.1552131957129E-2</v>
      </c>
      <c r="AA49" s="4">
        <v>4.6366883598332999E-2</v>
      </c>
      <c r="AB49" s="4">
        <v>4.82736906340853</v>
      </c>
      <c r="AC49" s="4">
        <v>1.98758898536491</v>
      </c>
      <c r="AD49" s="9">
        <v>1.5117564664945999</v>
      </c>
      <c r="AF49" s="8">
        <v>7.1974544816959946E-3</v>
      </c>
      <c r="AG49" s="4">
        <v>-0.4052760575397415</v>
      </c>
      <c r="AH49" s="4">
        <v>0.39513361548035653</v>
      </c>
      <c r="AI49" s="4">
        <v>-0.47945862683458801</v>
      </c>
      <c r="AJ49" s="4">
        <v>-0.41788957399920351</v>
      </c>
      <c r="AK49" s="9">
        <v>-0.20867280525510651</v>
      </c>
    </row>
    <row r="50" spans="2:37">
      <c r="B50" s="8">
        <v>0.31920999999999999</v>
      </c>
      <c r="C50" s="4">
        <v>1.414E-2</v>
      </c>
      <c r="D50" s="4">
        <v>-0.49630000000000002</v>
      </c>
      <c r="E50" s="4">
        <v>0.39154</v>
      </c>
      <c r="F50" s="4">
        <v>-1.7440100000000001</v>
      </c>
      <c r="G50" s="4">
        <v>-0.30832999999999999</v>
      </c>
      <c r="H50" s="4">
        <v>-6.8000000000000005E-4</v>
      </c>
      <c r="I50" s="4">
        <v>9.0100000000000006E-3</v>
      </c>
      <c r="J50" s="4">
        <v>-9.9979999999999999E-2</v>
      </c>
      <c r="K50" s="4">
        <v>0.18656</v>
      </c>
      <c r="L50" s="4">
        <v>8.9138400000000004</v>
      </c>
      <c r="M50" s="9">
        <v>-0.17591999999999999</v>
      </c>
      <c r="S50" s="8">
        <v>0.13507525422616201</v>
      </c>
      <c r="T50" s="4">
        <v>-0.16037931432148</v>
      </c>
      <c r="U50" s="4">
        <v>0.202333533250174</v>
      </c>
      <c r="V50" s="4">
        <v>-0.418232732975997</v>
      </c>
      <c r="W50" s="4">
        <v>-1.4911010598257799</v>
      </c>
      <c r="X50" s="9">
        <v>-0.63153943124299705</v>
      </c>
      <c r="Y50" s="4">
        <v>-1.6678489772014998E-2</v>
      </c>
      <c r="Z50" s="4">
        <v>-2.7879930880488998E-2</v>
      </c>
      <c r="AA50" s="4">
        <v>6.5797381084758993E-2</v>
      </c>
      <c r="AB50" s="4">
        <v>1.98758898536491</v>
      </c>
      <c r="AC50" s="4">
        <v>5.8907259238604501</v>
      </c>
      <c r="AD50" s="9">
        <v>1.7934115344900301</v>
      </c>
      <c r="AF50" s="8">
        <v>0.13474454554869603</v>
      </c>
      <c r="AG50" s="4">
        <v>-0.16066944202597</v>
      </c>
      <c r="AH50" s="4">
        <v>0.20352178906965201</v>
      </c>
      <c r="AI50" s="4">
        <v>-0.41788957399920351</v>
      </c>
      <c r="AJ50" s="4">
        <v>-1.4911010598257799</v>
      </c>
      <c r="AK50" s="9">
        <v>-0.63138536837180359</v>
      </c>
    </row>
    <row r="51" spans="2:37">
      <c r="B51" s="10">
        <v>3.1099999999999999E-2</v>
      </c>
      <c r="C51" s="11">
        <v>-1.1379999999999999E-2</v>
      </c>
      <c r="D51" s="11">
        <v>-7.2040000000000007E-2</v>
      </c>
      <c r="E51" s="11">
        <v>2.2370000000000001E-2</v>
      </c>
      <c r="F51" s="11">
        <v>-0.30848999999999999</v>
      </c>
      <c r="G51" s="11">
        <v>1.0030000000000001E-2</v>
      </c>
      <c r="H51" s="11">
        <v>3.7599999999999999E-3</v>
      </c>
      <c r="I51" s="11">
        <v>-1.72E-3</v>
      </c>
      <c r="J51" s="11">
        <v>-7.8300000000000002E-3</v>
      </c>
      <c r="K51" s="11">
        <v>-7.1900000000000006E-2</v>
      </c>
      <c r="L51" s="11">
        <v>-0.17591999999999999</v>
      </c>
      <c r="M51" s="12">
        <v>3.7922699999999998</v>
      </c>
      <c r="S51" s="10">
        <v>7.0826454775719E-2</v>
      </c>
      <c r="T51" s="11">
        <v>-0.14362643140855</v>
      </c>
      <c r="U51" s="11">
        <v>0.16407335810989301</v>
      </c>
      <c r="V51" s="11">
        <v>-0.208791635289995</v>
      </c>
      <c r="W51" s="11">
        <v>-0.63123130550061002</v>
      </c>
      <c r="X51" s="12">
        <v>-0.192043994749065</v>
      </c>
      <c r="Y51" s="11">
        <v>-1.2039987028761001E-2</v>
      </c>
      <c r="Z51" s="11">
        <v>-1.3144978170486999E-2</v>
      </c>
      <c r="AA51" s="11">
        <v>4.1526378304948E-2</v>
      </c>
      <c r="AB51" s="11">
        <v>1.5117564664945999</v>
      </c>
      <c r="AC51" s="11">
        <v>1.7934115344900301</v>
      </c>
      <c r="AD51" s="12">
        <v>5.2874287358641796</v>
      </c>
      <c r="AF51" s="10">
        <v>7.0771123949587497E-2</v>
      </c>
      <c r="AG51" s="11">
        <v>-0.14370631017260849</v>
      </c>
      <c r="AH51" s="11">
        <v>0.16457055195286702</v>
      </c>
      <c r="AI51" s="11">
        <v>-0.20867280525510651</v>
      </c>
      <c r="AJ51" s="11">
        <v>-0.63138536837180359</v>
      </c>
      <c r="AK51" s="12">
        <v>-0.192043994749065</v>
      </c>
    </row>
    <row r="53" spans="2:37">
      <c r="B53" s="4" t="s">
        <v>19</v>
      </c>
    </row>
    <row r="54" spans="2:37">
      <c r="B54" s="5">
        <v>3.2273700000000001</v>
      </c>
      <c r="C54" s="6">
        <v>3.8789999999999998E-2</v>
      </c>
      <c r="D54" s="6">
        <v>-2.1739999999999999E-2</v>
      </c>
      <c r="E54" s="6">
        <v>5.5300000000000002E-3</v>
      </c>
      <c r="F54" s="6">
        <v>-1.3140000000000001E-2</v>
      </c>
      <c r="G54" s="6">
        <v>5.28E-3</v>
      </c>
      <c r="H54" s="6">
        <v>-0.92893999999999999</v>
      </c>
      <c r="I54" s="6">
        <v>7.8549999999999995E-2</v>
      </c>
      <c r="J54" s="6">
        <v>0.15204000000000001</v>
      </c>
      <c r="K54" s="6">
        <v>8.8999999999999995E-4</v>
      </c>
      <c r="L54" s="6">
        <v>-0.25097999999999998</v>
      </c>
      <c r="M54" s="7">
        <v>0.10768</v>
      </c>
      <c r="O54" s="5">
        <v>-0.82103999999999999</v>
      </c>
      <c r="P54" s="6">
        <v>-0.50105999999999995</v>
      </c>
      <c r="Q54" s="7">
        <v>-0.27356000000000003</v>
      </c>
      <c r="S54" s="5">
        <v>3.49283492433063</v>
      </c>
      <c r="T54" s="6">
        <v>0.38384449511506802</v>
      </c>
      <c r="U54" s="6">
        <v>-0.49487579732409198</v>
      </c>
      <c r="V54" s="6">
        <v>-4.1265755336399799E-4</v>
      </c>
      <c r="W54" s="6">
        <v>-7.0758947996839997E-3</v>
      </c>
      <c r="X54" s="6">
        <v>-2.0095651599723999E-2</v>
      </c>
      <c r="Y54" s="5">
        <v>-0.48003623794714001</v>
      </c>
      <c r="Z54" s="6">
        <v>0.50715088668055797</v>
      </c>
      <c r="AA54" s="6">
        <v>-4.6542748855031998E-2</v>
      </c>
      <c r="AB54" s="6">
        <v>-7.4137809268603999E-2</v>
      </c>
      <c r="AC54" s="6">
        <v>-9.7314267498338006E-2</v>
      </c>
      <c r="AD54" s="7">
        <v>-0.21501128860395799</v>
      </c>
      <c r="AE54" s="13" t="s">
        <v>46</v>
      </c>
      <c r="AF54" s="5">
        <f t="array" ref="AF54:AH56">(Y54:AA56+S60:U62)/2</f>
        <v>-0.48003623794714001</v>
      </c>
      <c r="AG54" s="6">
        <v>0.50713054606939156</v>
      </c>
      <c r="AH54" s="6">
        <v>-4.6558792956021E-2</v>
      </c>
      <c r="AI54" s="6">
        <f t="array" ref="AI54:AK56">(AB54:AD56-V60:X62)/2</f>
        <v>-7.4031613962382004E-2</v>
      </c>
      <c r="AJ54" s="6">
        <v>-9.7214082048770994E-2</v>
      </c>
      <c r="AK54" s="7">
        <v>-0.214894594324889</v>
      </c>
    </row>
    <row r="55" spans="2:37">
      <c r="B55" s="8">
        <v>3.8789999999999998E-2</v>
      </c>
      <c r="C55" s="4">
        <v>3.4218899999999999</v>
      </c>
      <c r="D55" s="4">
        <v>5.6989999999999999E-2</v>
      </c>
      <c r="E55" s="4">
        <v>2.5999999999999998E-4</v>
      </c>
      <c r="F55" s="4">
        <v>-6.2700000000000004E-3</v>
      </c>
      <c r="G55" s="4">
        <v>1.8100000000000002E-2</v>
      </c>
      <c r="H55" s="4">
        <v>7.8469999999999998E-2</v>
      </c>
      <c r="I55" s="4">
        <v>5.7689999999999998E-2</v>
      </c>
      <c r="J55" s="4">
        <v>-1.9279999999999999E-2</v>
      </c>
      <c r="K55" s="4">
        <v>2.5000000000000001E-4</v>
      </c>
      <c r="L55" s="4">
        <v>3.2289999999999999E-2</v>
      </c>
      <c r="M55" s="9">
        <v>8.0909999999999996E-2</v>
      </c>
      <c r="O55" s="8">
        <v>0.57013000000000003</v>
      </c>
      <c r="P55" s="4">
        <v>-0.69530000000000003</v>
      </c>
      <c r="Q55" s="9">
        <v>-0.43761</v>
      </c>
      <c r="S55" s="8">
        <v>0.38384449511506802</v>
      </c>
      <c r="T55" s="4">
        <v>3.79382723853674</v>
      </c>
      <c r="U55" s="4">
        <v>-0.86972364639520106</v>
      </c>
      <c r="V55" s="4">
        <v>2.53507340902001E-4</v>
      </c>
      <c r="W55" s="4">
        <v>7.1130287543610003E-3</v>
      </c>
      <c r="X55" s="4">
        <v>-8.5820968480279994E-3</v>
      </c>
      <c r="Y55" s="8">
        <v>0.50711020545822505</v>
      </c>
      <c r="Z55" s="4">
        <v>-0.412837650668547</v>
      </c>
      <c r="AA55" s="4">
        <v>3.8560930414342998E-2</v>
      </c>
      <c r="AB55" s="4">
        <v>5.7375697455629003E-2</v>
      </c>
      <c r="AC55" s="4">
        <v>7.9045245533853004E-2</v>
      </c>
      <c r="AD55" s="9">
        <v>7.8993940427512996E-2</v>
      </c>
      <c r="AF55" s="8">
        <v>0.50713054606939156</v>
      </c>
      <c r="AG55" s="4">
        <v>-0.412837650668547</v>
      </c>
      <c r="AH55" s="4">
        <v>3.8574748750055496E-2</v>
      </c>
      <c r="AI55" s="4">
        <v>5.7277834954892498E-2</v>
      </c>
      <c r="AJ55" s="4">
        <v>7.8944316243738002E-2</v>
      </c>
      <c r="AK55" s="9">
        <v>7.8894434346629488E-2</v>
      </c>
    </row>
    <row r="56" spans="2:37">
      <c r="B56" s="8">
        <v>-2.1739999999999999E-2</v>
      </c>
      <c r="C56" s="4">
        <v>5.6989999999999999E-2</v>
      </c>
      <c r="D56" s="4">
        <v>5.6172399999999998</v>
      </c>
      <c r="E56" s="4">
        <v>-1.4300000000000001E-3</v>
      </c>
      <c r="F56" s="4">
        <v>-5.6699999999999997E-3</v>
      </c>
      <c r="G56" s="4">
        <v>2.1900000000000001E-3</v>
      </c>
      <c r="H56" s="4">
        <v>0.15174000000000001</v>
      </c>
      <c r="I56" s="4">
        <v>-1.9259999999999999E-2</v>
      </c>
      <c r="J56" s="4">
        <v>5.6869999999999997E-2</v>
      </c>
      <c r="K56" s="4">
        <v>1.7000000000000001E-4</v>
      </c>
      <c r="L56" s="4">
        <v>-9.3990000000000004E-2</v>
      </c>
      <c r="M56" s="9">
        <v>-2.7969999999999998E-2</v>
      </c>
      <c r="O56" s="10">
        <v>2.9059999999999999E-2</v>
      </c>
      <c r="P56" s="11">
        <v>-0.51526000000000005</v>
      </c>
      <c r="Q56" s="12">
        <v>0.85653999999999997</v>
      </c>
      <c r="S56" s="8">
        <v>-0.49487579732409198</v>
      </c>
      <c r="T56" s="4">
        <v>-0.86972364639520205</v>
      </c>
      <c r="U56" s="4">
        <v>4.9798135543368902</v>
      </c>
      <c r="V56" s="4">
        <v>3.9858587296159997E-3</v>
      </c>
      <c r="W56" s="4">
        <v>3.906122361286E-3</v>
      </c>
      <c r="X56" s="4">
        <v>-5.2504306848439996E-3</v>
      </c>
      <c r="Y56" s="8">
        <v>-4.6574837057010002E-2</v>
      </c>
      <c r="Z56" s="4">
        <v>3.8588567085768001E-2</v>
      </c>
      <c r="AA56" s="4">
        <v>7.8492775904577997E-2</v>
      </c>
      <c r="AB56" s="4">
        <v>6.9376987709005994E-2</v>
      </c>
      <c r="AC56" s="4">
        <v>0.100012296210892</v>
      </c>
      <c r="AD56" s="9">
        <v>2.6519467407200298E-4</v>
      </c>
      <c r="AF56" s="8">
        <v>-4.6558792956021E-2</v>
      </c>
      <c r="AG56" s="4">
        <v>3.8574748750055496E-2</v>
      </c>
      <c r="AH56" s="4">
        <v>7.8492775904577997E-2</v>
      </c>
      <c r="AI56" s="4">
        <v>6.9394736824670997E-2</v>
      </c>
      <c r="AJ56" s="4">
        <v>0.1000185276339875</v>
      </c>
      <c r="AK56" s="9">
        <v>2.7501304734900748E-4</v>
      </c>
    </row>
    <row r="57" spans="2:37">
      <c r="B57" s="8">
        <v>5.5300000000000002E-3</v>
      </c>
      <c r="C57" s="4">
        <v>2.5999999999999998E-4</v>
      </c>
      <c r="D57" s="4">
        <v>-1.4300000000000001E-3</v>
      </c>
      <c r="E57" s="4">
        <v>3.2941099999999999</v>
      </c>
      <c r="F57" s="4">
        <v>0.19656999999999999</v>
      </c>
      <c r="G57" s="4">
        <v>-7.1559999999999999E-2</v>
      </c>
      <c r="H57" s="4">
        <v>-9.2000000000000003E-4</v>
      </c>
      <c r="I57" s="4">
        <v>-2.3000000000000001E-4</v>
      </c>
      <c r="J57" s="4">
        <v>-1.6000000000000001E-4</v>
      </c>
      <c r="K57" s="4">
        <v>8.6099999999999996E-3</v>
      </c>
      <c r="L57" s="4">
        <v>-3.0000000000000001E-5</v>
      </c>
      <c r="M57" s="9">
        <v>-1.32E-3</v>
      </c>
      <c r="S57" s="8">
        <v>-4.1265755336399902E-4</v>
      </c>
      <c r="T57" s="4">
        <v>2.53507340902001E-4</v>
      </c>
      <c r="U57" s="4">
        <v>3.9858587296159997E-3</v>
      </c>
      <c r="V57" s="4">
        <v>4.8316538592902303</v>
      </c>
      <c r="W57" s="4">
        <v>1.9978435671273</v>
      </c>
      <c r="X57" s="4">
        <v>1.5283388634402699</v>
      </c>
      <c r="Y57" s="8">
        <v>7.3925418656159994E-2</v>
      </c>
      <c r="Z57" s="4">
        <v>-5.7179972454156E-2</v>
      </c>
      <c r="AA57" s="4">
        <v>-6.9412485940336E-2</v>
      </c>
      <c r="AB57" s="4">
        <v>-6.0252132196653999E-2</v>
      </c>
      <c r="AC57" s="4">
        <v>-9.8747715887193999E-2</v>
      </c>
      <c r="AD57" s="9">
        <v>4.2967538257860103E-3</v>
      </c>
      <c r="AF57" s="8">
        <f t="array" ref="AF57:AH59">(Y57:AA59-S63:U65)/2</f>
        <v>7.4031613962382004E-2</v>
      </c>
      <c r="AG57" s="4">
        <v>-5.7277834954892498E-2</v>
      </c>
      <c r="AH57" s="4">
        <v>-6.9394736824670997E-2</v>
      </c>
      <c r="AI57" s="4">
        <f t="array" ref="AI57:AK59">(AB57:AD59+V63:X65)/2</f>
        <v>-6.0252132196653999E-2</v>
      </c>
      <c r="AJ57" s="4">
        <v>-9.8737712528032498E-2</v>
      </c>
      <c r="AK57" s="9">
        <v>4.288662859421E-3</v>
      </c>
    </row>
    <row r="58" spans="2:37">
      <c r="B58" s="8">
        <v>-1.3140000000000001E-2</v>
      </c>
      <c r="C58" s="4">
        <v>-6.2700000000000004E-3</v>
      </c>
      <c r="D58" s="4">
        <v>-5.6699999999999997E-3</v>
      </c>
      <c r="E58" s="4">
        <v>0.19656999999999999</v>
      </c>
      <c r="F58" s="4">
        <v>8.9433299999999996</v>
      </c>
      <c r="G58" s="4">
        <v>-0.16447000000000001</v>
      </c>
      <c r="H58" s="4">
        <v>0.25052000000000002</v>
      </c>
      <c r="I58" s="4">
        <v>-3.2259999999999997E-2</v>
      </c>
      <c r="J58" s="4">
        <v>9.3979999999999994E-2</v>
      </c>
      <c r="K58" s="4">
        <v>-6.0000000000000002E-5</v>
      </c>
      <c r="L58" s="4">
        <v>-0.16592999999999999</v>
      </c>
      <c r="M58" s="9">
        <v>-4.9189999999999998E-2</v>
      </c>
      <c r="O58" s="5">
        <v>-0.82115000000000005</v>
      </c>
      <c r="P58" s="6">
        <v>-0.50105</v>
      </c>
      <c r="Q58" s="7">
        <v>-0.27326</v>
      </c>
      <c r="S58" s="8">
        <v>-7.0758947996839997E-3</v>
      </c>
      <c r="T58" s="4">
        <v>7.1130287543610003E-3</v>
      </c>
      <c r="U58" s="4">
        <v>3.906122361286E-3</v>
      </c>
      <c r="V58" s="4">
        <v>1.9978435671273</v>
      </c>
      <c r="W58" s="4">
        <v>5.8938168863381204</v>
      </c>
      <c r="X58" s="4">
        <v>1.8150225989527999</v>
      </c>
      <c r="Y58" s="8">
        <v>9.7113896599203997E-2</v>
      </c>
      <c r="Z58" s="4">
        <v>-7.8843386953623001E-2</v>
      </c>
      <c r="AA58" s="4">
        <v>-0.100024759057083</v>
      </c>
      <c r="AB58" s="4">
        <v>-9.8727709168870997E-2</v>
      </c>
      <c r="AC58" s="4">
        <v>-0.13305290722317301</v>
      </c>
      <c r="AD58" s="9">
        <v>9.8559251357219803E-3</v>
      </c>
      <c r="AF58" s="8">
        <v>9.7214082048770994E-2</v>
      </c>
      <c r="AG58" s="4">
        <v>-7.8944316243738002E-2</v>
      </c>
      <c r="AH58" s="4">
        <v>-0.1000185276339875</v>
      </c>
      <c r="AI58" s="4">
        <v>-9.8737712528032498E-2</v>
      </c>
      <c r="AJ58" s="4">
        <v>-0.13305290722317301</v>
      </c>
      <c r="AK58" s="9">
        <v>9.8922741907389797E-3</v>
      </c>
    </row>
    <row r="59" spans="2:37">
      <c r="B59" s="8">
        <v>5.28E-3</v>
      </c>
      <c r="C59" s="4">
        <v>1.8100000000000002E-2</v>
      </c>
      <c r="D59" s="4">
        <v>2.1900000000000001E-3</v>
      </c>
      <c r="E59" s="4">
        <v>-7.1559999999999999E-2</v>
      </c>
      <c r="F59" s="4">
        <v>-0.16447000000000001</v>
      </c>
      <c r="G59" s="4">
        <v>3.7582499999999999</v>
      </c>
      <c r="H59" s="4">
        <v>-0.10761</v>
      </c>
      <c r="I59" s="4">
        <v>-8.09E-2</v>
      </c>
      <c r="J59" s="4">
        <v>2.801E-2</v>
      </c>
      <c r="K59" s="4">
        <v>-1.31E-3</v>
      </c>
      <c r="L59" s="4">
        <v>-4.9239999999999999E-2</v>
      </c>
      <c r="M59" s="9">
        <v>-0.13761999999999999</v>
      </c>
      <c r="O59" s="8">
        <v>0.56996000000000002</v>
      </c>
      <c r="P59" s="4">
        <v>-0.69530999999999998</v>
      </c>
      <c r="Q59" s="9">
        <v>-0.43781999999999999</v>
      </c>
      <c r="S59" s="8">
        <v>-2.0095651599723999E-2</v>
      </c>
      <c r="T59" s="4">
        <v>-8.5820968480279994E-3</v>
      </c>
      <c r="U59" s="4">
        <v>-5.2504306848439996E-3</v>
      </c>
      <c r="V59" s="4">
        <v>1.5283388634402699</v>
      </c>
      <c r="W59" s="4">
        <v>1.8150225989528099</v>
      </c>
      <c r="X59" s="4">
        <v>5.2701783154599102</v>
      </c>
      <c r="Y59" s="10">
        <v>0.21477790004582001</v>
      </c>
      <c r="Z59" s="11">
        <v>-7.8794928265745995E-2</v>
      </c>
      <c r="AA59" s="11">
        <v>-2.8483142062600601E-4</v>
      </c>
      <c r="AB59" s="11">
        <v>4.2805718930559898E-3</v>
      </c>
      <c r="AC59" s="11">
        <v>9.9286232457559808E-3</v>
      </c>
      <c r="AD59" s="12">
        <v>-0.101634623364114</v>
      </c>
      <c r="AF59" s="10">
        <v>0.214894594324889</v>
      </c>
      <c r="AG59" s="11">
        <v>-7.8894434346629488E-2</v>
      </c>
      <c r="AH59" s="11">
        <v>-2.750130473490045E-4</v>
      </c>
      <c r="AI59" s="11">
        <v>4.2886628594209896E-3</v>
      </c>
      <c r="AJ59" s="11">
        <v>9.8922741907389797E-3</v>
      </c>
      <c r="AK59" s="12">
        <v>-0.101634623364114</v>
      </c>
    </row>
    <row r="60" spans="2:37">
      <c r="B60" s="8">
        <v>-0.92893999999999999</v>
      </c>
      <c r="C60" s="4">
        <v>7.8469999999999998E-2</v>
      </c>
      <c r="D60" s="4">
        <v>0.15174000000000001</v>
      </c>
      <c r="E60" s="4">
        <v>-9.2000000000000003E-4</v>
      </c>
      <c r="F60" s="4">
        <v>0.25052000000000002</v>
      </c>
      <c r="G60" s="4">
        <v>-0.10761</v>
      </c>
      <c r="H60" s="4">
        <v>3.2283900000000001</v>
      </c>
      <c r="I60" s="4">
        <v>3.8800000000000001E-2</v>
      </c>
      <c r="J60" s="4">
        <v>-2.2009999999999998E-2</v>
      </c>
      <c r="K60" s="4">
        <v>-6.2599999999999999E-3</v>
      </c>
      <c r="L60" s="4">
        <v>1.5900000000000001E-2</v>
      </c>
      <c r="M60" s="9">
        <v>-2.99E-3</v>
      </c>
      <c r="O60" s="10">
        <v>2.9360000000000001E-2</v>
      </c>
      <c r="P60" s="11">
        <v>-0.51526000000000005</v>
      </c>
      <c r="Q60" s="12">
        <v>0.85653000000000001</v>
      </c>
      <c r="S60" s="5">
        <v>-0.48003623794714001</v>
      </c>
      <c r="T60" s="6">
        <v>0.50711020545822505</v>
      </c>
      <c r="U60" s="6">
        <v>-4.6574837057010002E-2</v>
      </c>
      <c r="V60" s="6">
        <v>7.3925418656159994E-2</v>
      </c>
      <c r="W60" s="6">
        <v>9.7113896599203997E-2</v>
      </c>
      <c r="X60" s="7">
        <v>0.21477790004582001</v>
      </c>
      <c r="Y60" s="4">
        <v>3.4936038679256298</v>
      </c>
      <c r="Z60" s="4">
        <v>0.38403249542007101</v>
      </c>
      <c r="AA60" s="4">
        <v>-0.49556728597063898</v>
      </c>
      <c r="AB60" s="4">
        <v>4.0907072303700102E-4</v>
      </c>
      <c r="AC60" s="4">
        <v>1.1062940187780999E-2</v>
      </c>
      <c r="AD60" s="9">
        <v>2.0218236734421E-2</v>
      </c>
      <c r="AE60" s="4" t="s">
        <v>47</v>
      </c>
      <c r="AF60" s="8">
        <f t="array" ref="AF60:AK65">TRANSPOSE(AF54:AK59)</f>
        <v>-0.48003623794714001</v>
      </c>
      <c r="AG60" s="4">
        <v>0.50713054606939156</v>
      </c>
      <c r="AH60" s="4">
        <v>-4.6558792956021E-2</v>
      </c>
      <c r="AI60" s="4">
        <v>7.4031613962382004E-2</v>
      </c>
      <c r="AJ60" s="4">
        <v>9.7214082048770994E-2</v>
      </c>
      <c r="AK60" s="9">
        <v>0.214894594324889</v>
      </c>
    </row>
    <row r="61" spans="2:37">
      <c r="B61" s="8">
        <v>7.8549999999999995E-2</v>
      </c>
      <c r="C61" s="4">
        <v>5.7689999999999998E-2</v>
      </c>
      <c r="D61" s="4">
        <v>-1.9259999999999999E-2</v>
      </c>
      <c r="E61" s="4">
        <v>-2.3000000000000001E-4</v>
      </c>
      <c r="F61" s="4">
        <v>-3.2259999999999997E-2</v>
      </c>
      <c r="G61" s="4">
        <v>-8.09E-2</v>
      </c>
      <c r="H61" s="4">
        <v>3.8800000000000001E-2</v>
      </c>
      <c r="I61" s="4">
        <v>3.4213100000000001</v>
      </c>
      <c r="J61" s="4">
        <v>5.858E-2</v>
      </c>
      <c r="K61" s="4">
        <v>-2.48E-3</v>
      </c>
      <c r="L61" s="4">
        <v>8.3899999999999999E-3</v>
      </c>
      <c r="M61" s="9">
        <v>-1.7819999999999999E-2</v>
      </c>
      <c r="S61" s="8">
        <v>0.50715088668055797</v>
      </c>
      <c r="T61" s="4">
        <v>-0.412837650668547</v>
      </c>
      <c r="U61" s="4">
        <v>3.8588567085768001E-2</v>
      </c>
      <c r="V61" s="4">
        <v>-5.7179972454156E-2</v>
      </c>
      <c r="W61" s="4">
        <v>-7.8843386953623001E-2</v>
      </c>
      <c r="X61" s="9">
        <v>-7.8794928265745995E-2</v>
      </c>
      <c r="Y61" s="4">
        <v>0.38403249542007101</v>
      </c>
      <c r="Z61" s="4">
        <v>3.7961783117902899</v>
      </c>
      <c r="AA61" s="4">
        <v>-0.87247248764921004</v>
      </c>
      <c r="AB61" s="4">
        <v>-2.842833232199E-3</v>
      </c>
      <c r="AC61" s="4">
        <v>-7.3208522854730004E-3</v>
      </c>
      <c r="AD61" s="9">
        <v>9.6571211860719992E-3</v>
      </c>
      <c r="AF61" s="8">
        <v>0.50713054606939156</v>
      </c>
      <c r="AG61" s="4">
        <v>-0.412837650668547</v>
      </c>
      <c r="AH61" s="4">
        <v>3.8574748750055496E-2</v>
      </c>
      <c r="AI61" s="4">
        <v>-5.7277834954892498E-2</v>
      </c>
      <c r="AJ61" s="4">
        <v>-7.8944316243738002E-2</v>
      </c>
      <c r="AK61" s="9">
        <v>-7.8894434346629488E-2</v>
      </c>
    </row>
    <row r="62" spans="2:37">
      <c r="B62" s="8">
        <v>0.15204000000000001</v>
      </c>
      <c r="C62" s="4">
        <v>-1.9279999999999999E-2</v>
      </c>
      <c r="D62" s="4">
        <v>5.6869999999999997E-2</v>
      </c>
      <c r="E62" s="4">
        <v>-1.6000000000000001E-4</v>
      </c>
      <c r="F62" s="4">
        <v>9.3979999999999994E-2</v>
      </c>
      <c r="G62" s="4">
        <v>2.801E-2</v>
      </c>
      <c r="H62" s="4">
        <v>-2.2009999999999998E-2</v>
      </c>
      <c r="I62" s="4">
        <v>5.858E-2</v>
      </c>
      <c r="J62" s="4">
        <v>5.6210100000000001</v>
      </c>
      <c r="K62" s="4">
        <v>-6.6E-4</v>
      </c>
      <c r="L62" s="4">
        <v>3.8600000000000001E-3</v>
      </c>
      <c r="M62" s="9">
        <v>-3.5799999999999998E-3</v>
      </c>
      <c r="S62" s="8">
        <v>-4.6542748855031998E-2</v>
      </c>
      <c r="T62" s="4">
        <v>3.8560930414342998E-2</v>
      </c>
      <c r="U62" s="4">
        <v>7.8492775904577997E-2</v>
      </c>
      <c r="V62" s="4">
        <v>-6.9412485940336E-2</v>
      </c>
      <c r="W62" s="4">
        <v>-0.100024759057083</v>
      </c>
      <c r="X62" s="9">
        <v>-2.8483142062601198E-4</v>
      </c>
      <c r="Y62" s="4">
        <v>-0.49556728597063898</v>
      </c>
      <c r="Z62" s="4">
        <v>-0.87247248764921004</v>
      </c>
      <c r="AA62" s="4">
        <v>4.9809467253831796</v>
      </c>
      <c r="AB62" s="4">
        <v>-1.8057459651740001E-3</v>
      </c>
      <c r="AC62" s="4">
        <v>-1.9552949378680001E-3</v>
      </c>
      <c r="AD62" s="9">
        <v>5.4618829961019999E-3</v>
      </c>
      <c r="AF62" s="8">
        <v>-4.6558792956021E-2</v>
      </c>
      <c r="AG62" s="4">
        <v>3.8574748750055496E-2</v>
      </c>
      <c r="AH62" s="4">
        <v>7.8492775904577997E-2</v>
      </c>
      <c r="AI62" s="4">
        <v>-6.9394736824670997E-2</v>
      </c>
      <c r="AJ62" s="4">
        <v>-0.1000185276339875</v>
      </c>
      <c r="AK62" s="9">
        <v>-2.750130473490045E-4</v>
      </c>
    </row>
    <row r="63" spans="2:37">
      <c r="B63" s="8">
        <v>8.8999999999999995E-4</v>
      </c>
      <c r="C63" s="4">
        <v>2.5000000000000001E-4</v>
      </c>
      <c r="D63" s="4">
        <v>1.7000000000000001E-4</v>
      </c>
      <c r="E63" s="4">
        <v>8.6099999999999996E-3</v>
      </c>
      <c r="F63" s="4">
        <v>-6.0000000000000002E-5</v>
      </c>
      <c r="G63" s="4">
        <v>-1.31E-3</v>
      </c>
      <c r="H63" s="4">
        <v>-6.2599999999999999E-3</v>
      </c>
      <c r="I63" s="4">
        <v>-2.48E-3</v>
      </c>
      <c r="J63" s="4">
        <v>-6.6E-4</v>
      </c>
      <c r="K63" s="4">
        <v>3.2941799999999999</v>
      </c>
      <c r="L63" s="4">
        <v>0.19700999999999999</v>
      </c>
      <c r="M63" s="9">
        <v>-7.1800000000000003E-2</v>
      </c>
      <c r="S63" s="8">
        <v>-7.4137809268603999E-2</v>
      </c>
      <c r="T63" s="4">
        <v>5.7375697455629003E-2</v>
      </c>
      <c r="U63" s="4">
        <v>6.9376987709005994E-2</v>
      </c>
      <c r="V63" s="4">
        <v>-6.0252132196653999E-2</v>
      </c>
      <c r="W63" s="4">
        <v>-9.8727709168870997E-2</v>
      </c>
      <c r="X63" s="9">
        <v>4.2805718930559898E-3</v>
      </c>
      <c r="Y63" s="4">
        <v>4.0907072303699999E-4</v>
      </c>
      <c r="Z63" s="4">
        <v>-2.842833232199E-3</v>
      </c>
      <c r="AA63" s="4">
        <v>-1.8057459651740001E-3</v>
      </c>
      <c r="AB63" s="4">
        <v>4.8336897564484396</v>
      </c>
      <c r="AC63" s="4">
        <v>2.0002104282167799</v>
      </c>
      <c r="AD63" s="9">
        <v>1.53212351008327</v>
      </c>
      <c r="AF63" s="8">
        <v>-7.4031613962382004E-2</v>
      </c>
      <c r="AG63" s="4">
        <v>5.7277834954892498E-2</v>
      </c>
      <c r="AH63" s="4">
        <v>6.9394736824670997E-2</v>
      </c>
      <c r="AI63" s="4">
        <v>-6.0252132196653999E-2</v>
      </c>
      <c r="AJ63" s="4">
        <v>-9.8737712528032498E-2</v>
      </c>
      <c r="AK63" s="9">
        <v>4.2886628594209896E-3</v>
      </c>
    </row>
    <row r="64" spans="2:37">
      <c r="B64" s="8">
        <v>-0.25097999999999998</v>
      </c>
      <c r="C64" s="4">
        <v>3.2289999999999999E-2</v>
      </c>
      <c r="D64" s="4">
        <v>-9.3990000000000004E-2</v>
      </c>
      <c r="E64" s="4">
        <v>-3.0000000000000001E-5</v>
      </c>
      <c r="F64" s="4">
        <v>-0.16592999999999999</v>
      </c>
      <c r="G64" s="4">
        <v>-4.9239999999999999E-2</v>
      </c>
      <c r="H64" s="4">
        <v>1.5900000000000001E-2</v>
      </c>
      <c r="I64" s="4">
        <v>8.3899999999999999E-3</v>
      </c>
      <c r="J64" s="4">
        <v>3.8600000000000001E-3</v>
      </c>
      <c r="K64" s="4">
        <v>0.19700999999999999</v>
      </c>
      <c r="L64" s="4">
        <v>8.9528199999999991</v>
      </c>
      <c r="M64" s="9">
        <v>-0.16646</v>
      </c>
      <c r="S64" s="8">
        <v>-9.7314267498338006E-2</v>
      </c>
      <c r="T64" s="4">
        <v>7.9045245533853004E-2</v>
      </c>
      <c r="U64" s="4">
        <v>0.100012296210892</v>
      </c>
      <c r="V64" s="4">
        <v>-9.8747715887193999E-2</v>
      </c>
      <c r="W64" s="4">
        <v>-0.13305290722317301</v>
      </c>
      <c r="X64" s="9">
        <v>9.9286232457559808E-3</v>
      </c>
      <c r="Y64" s="4">
        <v>1.1062940187780999E-2</v>
      </c>
      <c r="Z64" s="4">
        <v>-7.3208522854730004E-3</v>
      </c>
      <c r="AA64" s="4">
        <v>-1.9552949378680001E-3</v>
      </c>
      <c r="AB64" s="4">
        <v>2.0002104282167799</v>
      </c>
      <c r="AC64" s="4">
        <v>5.89692936926164</v>
      </c>
      <c r="AD64" s="9">
        <v>1.8192817088615201</v>
      </c>
      <c r="AF64" s="8">
        <v>-9.7214082048770994E-2</v>
      </c>
      <c r="AG64" s="4">
        <v>7.8944316243738002E-2</v>
      </c>
      <c r="AH64" s="4">
        <v>0.1000185276339875</v>
      </c>
      <c r="AI64" s="4">
        <v>-9.8737712528032498E-2</v>
      </c>
      <c r="AJ64" s="4">
        <v>-0.13305290722317301</v>
      </c>
      <c r="AK64" s="9">
        <v>9.8922741907389797E-3</v>
      </c>
    </row>
    <row r="65" spans="2:37">
      <c r="B65" s="10">
        <v>0.10768</v>
      </c>
      <c r="C65" s="11">
        <v>8.0909999999999996E-2</v>
      </c>
      <c r="D65" s="11">
        <v>-2.7969999999999998E-2</v>
      </c>
      <c r="E65" s="11">
        <v>-1.32E-3</v>
      </c>
      <c r="F65" s="11">
        <v>-4.9189999999999998E-2</v>
      </c>
      <c r="G65" s="11">
        <v>-0.13761999999999999</v>
      </c>
      <c r="H65" s="11">
        <v>-2.99E-3</v>
      </c>
      <c r="I65" s="11">
        <v>-1.7819999999999999E-2</v>
      </c>
      <c r="J65" s="11">
        <v>-3.5799999999999998E-3</v>
      </c>
      <c r="K65" s="11">
        <v>-7.1800000000000003E-2</v>
      </c>
      <c r="L65" s="11">
        <v>-0.16646</v>
      </c>
      <c r="M65" s="12">
        <v>3.7570199999999998</v>
      </c>
      <c r="S65" s="10">
        <v>-0.21501128860395799</v>
      </c>
      <c r="T65" s="11">
        <v>7.8993940427512996E-2</v>
      </c>
      <c r="U65" s="11">
        <v>2.6519467407200298E-4</v>
      </c>
      <c r="V65" s="11">
        <v>4.2967538257859903E-3</v>
      </c>
      <c r="W65" s="11">
        <v>9.8559251357219803E-3</v>
      </c>
      <c r="X65" s="12">
        <v>-0.101634623364114</v>
      </c>
      <c r="Y65" s="11">
        <v>2.0218236734421E-2</v>
      </c>
      <c r="Z65" s="11">
        <v>9.6571211860719992E-3</v>
      </c>
      <c r="AA65" s="11">
        <v>5.4618829961019999E-3</v>
      </c>
      <c r="AB65" s="11">
        <v>1.53212351008327</v>
      </c>
      <c r="AC65" s="11">
        <v>1.8192817088615201</v>
      </c>
      <c r="AD65" s="12">
        <v>5.2734208047845001</v>
      </c>
      <c r="AF65" s="10">
        <v>-0.214894594324889</v>
      </c>
      <c r="AG65" s="11">
        <v>7.8894434346629488E-2</v>
      </c>
      <c r="AH65" s="11">
        <v>2.7501304734900748E-4</v>
      </c>
      <c r="AI65" s="11">
        <v>4.288662859421E-3</v>
      </c>
      <c r="AJ65" s="11">
        <v>9.8922741907389797E-3</v>
      </c>
      <c r="AK65" s="12">
        <v>-0.101634623364114</v>
      </c>
    </row>
    <row r="67" spans="2:37">
      <c r="B67" s="4" t="s">
        <v>48</v>
      </c>
    </row>
    <row r="68" spans="2:37">
      <c r="B68" s="5">
        <v>3.19028</v>
      </c>
      <c r="C68" s="6">
        <v>3.1320000000000001E-2</v>
      </c>
      <c r="D68" s="6">
        <v>2.528E-2</v>
      </c>
      <c r="E68" s="6">
        <v>-4.0000000000000003E-5</v>
      </c>
      <c r="F68" s="6">
        <v>-7.0200000000000002E-3</v>
      </c>
      <c r="G68" s="6">
        <v>1.1E-4</v>
      </c>
      <c r="H68" s="6">
        <v>5.9000000000000003E-4</v>
      </c>
      <c r="I68" s="6">
        <v>7.6999999999999996E-4</v>
      </c>
      <c r="J68" s="6">
        <v>-1.1E-4</v>
      </c>
      <c r="K68" s="6">
        <v>-1.5299999999999999E-3</v>
      </c>
      <c r="L68" s="6">
        <v>-3.6999999999999999E-4</v>
      </c>
      <c r="M68" s="7">
        <v>1.33E-3</v>
      </c>
      <c r="O68" s="5">
        <v>-0.82064999999999999</v>
      </c>
      <c r="P68" s="6">
        <v>-0.50063999999999997</v>
      </c>
      <c r="Q68" s="7">
        <v>-0.27549000000000001</v>
      </c>
      <c r="S68" s="5">
        <v>3.49243559766402</v>
      </c>
      <c r="T68" s="6">
        <v>0.41887369871976898</v>
      </c>
      <c r="U68" s="6">
        <v>-0.51700824849559801</v>
      </c>
      <c r="V68" s="6">
        <v>-3.7635883127099998E-3</v>
      </c>
      <c r="W68" s="6">
        <v>-4.9668615527099997E-3</v>
      </c>
      <c r="X68" s="6">
        <v>1.350411352155E-3</v>
      </c>
      <c r="Y68" s="5">
        <v>1.046905159686E-3</v>
      </c>
      <c r="Z68" s="6">
        <v>1.2970664759999999E-5</v>
      </c>
      <c r="AA68" s="6">
        <v>4.6578604113900002E-4</v>
      </c>
      <c r="AB68" s="6">
        <v>-7.0998777725100003E-4</v>
      </c>
      <c r="AC68" s="6">
        <v>1.5691458928200001E-3</v>
      </c>
      <c r="AD68" s="7">
        <v>-1.6251908249789999E-3</v>
      </c>
      <c r="AE68" s="13" t="s">
        <v>46</v>
      </c>
      <c r="AF68" s="5">
        <f t="array" ref="AF68:AH70">(Y68:AA70+S74:U76)/2</f>
        <v>1.046905159686E-3</v>
      </c>
      <c r="AG68" s="6">
        <v>1.2869333970999949E-5</v>
      </c>
      <c r="AH68" s="6">
        <v>4.6849774712299998E-4</v>
      </c>
      <c r="AI68" s="6">
        <f t="array" ref="AI68:AK70">(AB68:AD70-V74:X76)/2</f>
        <v>-7.0128875592450008E-4</v>
      </c>
      <c r="AJ68" s="6">
        <v>1.5604991739200001E-3</v>
      </c>
      <c r="AK68" s="7">
        <v>-1.622074255154E-3</v>
      </c>
    </row>
    <row r="69" spans="2:37">
      <c r="B69" s="8">
        <v>3.1320000000000001E-2</v>
      </c>
      <c r="C69" s="4">
        <v>3.4550800000000002</v>
      </c>
      <c r="D69" s="4">
        <v>6.5710000000000005E-2</v>
      </c>
      <c r="E69" s="4">
        <v>-3.2000000000000003E-4</v>
      </c>
      <c r="F69" s="4">
        <v>7.3099999999999997E-3</v>
      </c>
      <c r="G69" s="4">
        <v>-5.8399999999999997E-3</v>
      </c>
      <c r="H69" s="4">
        <v>7.6999999999999996E-4</v>
      </c>
      <c r="I69" s="4">
        <v>3.6999999999999999E-4</v>
      </c>
      <c r="J69" s="4">
        <v>-1.4999999999999999E-4</v>
      </c>
      <c r="K69" s="4">
        <v>-4.8000000000000001E-4</v>
      </c>
      <c r="L69" s="4">
        <v>2.9999999999999997E-4</v>
      </c>
      <c r="M69" s="9">
        <v>1.4499999999999999E-3</v>
      </c>
      <c r="O69" s="8">
        <v>0.57081000000000004</v>
      </c>
      <c r="P69" s="4">
        <v>-0.69569999999999999</v>
      </c>
      <c r="Q69" s="9">
        <v>-0.43608999999999998</v>
      </c>
      <c r="S69" s="8">
        <v>0.41887369871976898</v>
      </c>
      <c r="T69" s="4">
        <v>3.7731072712307498</v>
      </c>
      <c r="U69" s="4">
        <v>-0.81571990247135395</v>
      </c>
      <c r="V69" s="4">
        <v>4.4564875099200002E-4</v>
      </c>
      <c r="W69" s="4">
        <v>8.7392275634800003E-4</v>
      </c>
      <c r="X69" s="4">
        <v>8.2239937868669993E-3</v>
      </c>
      <c r="Y69" s="8">
        <v>1.27680031819999E-5</v>
      </c>
      <c r="Z69" s="4">
        <v>-2.37686113384E-4</v>
      </c>
      <c r="AA69" s="4">
        <v>-1.8035915474899999E-4</v>
      </c>
      <c r="AB69" s="4">
        <v>8.6950532045700004E-4</v>
      </c>
      <c r="AC69" s="4">
        <v>1.39664885692E-4</v>
      </c>
      <c r="AD69" s="9">
        <v>-5.7539332744999901E-5</v>
      </c>
      <c r="AF69" s="8">
        <v>1.2869333970999899E-5</v>
      </c>
      <c r="AG69" s="4">
        <v>-2.37686113384E-4</v>
      </c>
      <c r="AH69" s="4">
        <v>-1.7626565500850002E-4</v>
      </c>
      <c r="AI69" s="4">
        <v>8.6791099762050005E-4</v>
      </c>
      <c r="AJ69" s="4">
        <v>1.3721213526200001E-4</v>
      </c>
      <c r="AK69" s="9">
        <v>-5.2744216994499946E-5</v>
      </c>
    </row>
    <row r="70" spans="2:37">
      <c r="B70" s="8">
        <v>2.528E-2</v>
      </c>
      <c r="C70" s="4">
        <v>6.5710000000000005E-2</v>
      </c>
      <c r="D70" s="4">
        <v>5.5684300000000002</v>
      </c>
      <c r="E70" s="4">
        <v>-3.5E-4</v>
      </c>
      <c r="F70" s="4">
        <v>-9.2300000000000004E-3</v>
      </c>
      <c r="G70" s="4">
        <v>-5.5399999999999998E-3</v>
      </c>
      <c r="H70" s="4">
        <v>-1.1E-4</v>
      </c>
      <c r="I70" s="4">
        <v>-1.6000000000000001E-4</v>
      </c>
      <c r="J70" s="4">
        <v>2.2000000000000001E-4</v>
      </c>
      <c r="K70" s="4">
        <v>2.2000000000000001E-4</v>
      </c>
      <c r="L70" s="4">
        <v>1.9000000000000001E-4</v>
      </c>
      <c r="M70" s="9">
        <v>2.3000000000000001E-4</v>
      </c>
      <c r="O70" s="10">
        <v>2.6669999999999999E-2</v>
      </c>
      <c r="P70" s="11">
        <v>-0.51512000000000002</v>
      </c>
      <c r="Q70" s="12">
        <v>0.85670000000000002</v>
      </c>
      <c r="S70" s="8">
        <v>-0.51700824849559801</v>
      </c>
      <c r="T70" s="4">
        <v>-0.81571990247135395</v>
      </c>
      <c r="U70" s="4">
        <v>4.94823352113485</v>
      </c>
      <c r="V70" s="4">
        <v>6.5272479497489998E-3</v>
      </c>
      <c r="W70" s="4">
        <v>8.9299590141809996E-3</v>
      </c>
      <c r="X70" s="4">
        <v>4.6194666129639999E-3</v>
      </c>
      <c r="Y70" s="8">
        <v>4.7120945310699999E-4</v>
      </c>
      <c r="Z70" s="4">
        <v>-1.7217215526800001E-4</v>
      </c>
      <c r="AA70" s="4">
        <v>3.7077843631400001E-4</v>
      </c>
      <c r="AB70" s="4">
        <v>-1.8146422560900001E-4</v>
      </c>
      <c r="AC70" s="4">
        <v>4.5089916912400001E-4</v>
      </c>
      <c r="AD70" s="9">
        <v>-4.2936118032200002E-4</v>
      </c>
      <c r="AF70" s="8">
        <v>4.6849774712299998E-4</v>
      </c>
      <c r="AG70" s="4">
        <v>-1.7626565500850002E-4</v>
      </c>
      <c r="AH70" s="4">
        <v>3.7077843631400001E-4</v>
      </c>
      <c r="AI70" s="4">
        <v>-1.82732330733E-4</v>
      </c>
      <c r="AJ70" s="4">
        <v>4.5292018316349999E-4</v>
      </c>
      <c r="AK70" s="9">
        <v>-4.3091194932600005E-4</v>
      </c>
    </row>
    <row r="71" spans="2:37">
      <c r="B71" s="8">
        <v>-4.0000000000000003E-5</v>
      </c>
      <c r="C71" s="4">
        <v>-3.2000000000000003E-4</v>
      </c>
      <c r="D71" s="4">
        <v>-3.5E-4</v>
      </c>
      <c r="E71" s="4">
        <v>3.3063400000000001</v>
      </c>
      <c r="F71" s="4">
        <v>0.20283000000000001</v>
      </c>
      <c r="G71" s="4">
        <v>-5.8990000000000001E-2</v>
      </c>
      <c r="H71" s="4">
        <v>1.5100000000000001E-3</v>
      </c>
      <c r="I71" s="4">
        <v>4.6999999999999999E-4</v>
      </c>
      <c r="J71" s="4">
        <v>-2.3000000000000001E-4</v>
      </c>
      <c r="K71" s="4">
        <v>-1.3999999999999999E-4</v>
      </c>
      <c r="L71" s="4">
        <v>2.2000000000000001E-4</v>
      </c>
      <c r="M71" s="9">
        <v>3.8300000000000001E-3</v>
      </c>
      <c r="S71" s="8">
        <v>-3.7635883127099998E-3</v>
      </c>
      <c r="T71" s="4">
        <v>4.4564875099200002E-4</v>
      </c>
      <c r="U71" s="4">
        <v>6.5272479497489998E-3</v>
      </c>
      <c r="V71" s="4">
        <v>4.8422763365781796</v>
      </c>
      <c r="W71" s="4">
        <v>1.9893441564112</v>
      </c>
      <c r="X71" s="4">
        <v>1.4858768150731401</v>
      </c>
      <c r="Y71" s="8">
        <v>6.9258973459800002E-4</v>
      </c>
      <c r="Z71" s="4">
        <v>-8.6631667478399995E-4</v>
      </c>
      <c r="AA71" s="4">
        <v>1.8400043585699999E-4</v>
      </c>
      <c r="AB71" s="4">
        <v>1.6877093817480001E-3</v>
      </c>
      <c r="AC71" s="4">
        <v>5.6950528177200004E-4</v>
      </c>
      <c r="AD71" s="9">
        <v>-4.1549005602899998E-4</v>
      </c>
      <c r="AF71" s="8">
        <f t="array" ref="AF71:AH73">(Y71:AA73-S77:U79)/2</f>
        <v>7.0128875592450008E-4</v>
      </c>
      <c r="AG71" s="4">
        <v>-8.6791099762050005E-4</v>
      </c>
      <c r="AH71" s="4">
        <v>1.82732330733E-4</v>
      </c>
      <c r="AI71" s="4">
        <f t="array" ref="AI71:AK73">(AB71:AD73+V77:X79)/2</f>
        <v>1.6877093817480001E-3</v>
      </c>
      <c r="AJ71" s="4">
        <v>5.8671821096000008E-4</v>
      </c>
      <c r="AK71" s="9">
        <v>-4.09669766007E-4</v>
      </c>
    </row>
    <row r="72" spans="2:37">
      <c r="B72" s="8">
        <v>-7.0200000000000002E-3</v>
      </c>
      <c r="C72" s="4">
        <v>7.3099999999999997E-3</v>
      </c>
      <c r="D72" s="4">
        <v>-9.2300000000000004E-3</v>
      </c>
      <c r="E72" s="4">
        <v>0.20283000000000001</v>
      </c>
      <c r="F72" s="4">
        <v>8.8976900000000008</v>
      </c>
      <c r="G72" s="4">
        <v>-0.17172999999999999</v>
      </c>
      <c r="H72" s="4">
        <v>3.6999999999999999E-4</v>
      </c>
      <c r="I72" s="4">
        <v>-2.9999999999999997E-4</v>
      </c>
      <c r="J72" s="4">
        <v>-1.9000000000000001E-4</v>
      </c>
      <c r="K72" s="4">
        <v>2.5000000000000001E-4</v>
      </c>
      <c r="L72" s="4">
        <v>1.41E-3</v>
      </c>
      <c r="M72" s="9">
        <v>5.2999999999999998E-4</v>
      </c>
      <c r="O72" s="5">
        <v>-0.82062999999999997</v>
      </c>
      <c r="P72" s="6">
        <v>-0.50056999999999996</v>
      </c>
      <c r="Q72" s="7">
        <v>-0.27567000000000003</v>
      </c>
      <c r="S72" s="8">
        <v>-4.9668615527099997E-3</v>
      </c>
      <c r="T72" s="4">
        <v>8.7392275634800101E-4</v>
      </c>
      <c r="U72" s="4">
        <v>8.9299590141809996E-3</v>
      </c>
      <c r="V72" s="4">
        <v>1.9893441564112</v>
      </c>
      <c r="W72" s="4">
        <v>5.8815777360623498</v>
      </c>
      <c r="X72" s="4">
        <v>1.76974740003852</v>
      </c>
      <c r="Y72" s="8">
        <v>-1.55185245502E-3</v>
      </c>
      <c r="Z72" s="4">
        <v>-1.3475938483200001E-4</v>
      </c>
      <c r="AA72" s="4">
        <v>-4.5494119720300002E-4</v>
      </c>
      <c r="AB72" s="4">
        <v>6.0393114014800002E-4</v>
      </c>
      <c r="AC72" s="4">
        <v>-2.7606432110519998E-3</v>
      </c>
      <c r="AD72" s="9">
        <v>5.2326576289450002E-3</v>
      </c>
      <c r="AF72" s="8">
        <v>-1.5604991739200001E-3</v>
      </c>
      <c r="AG72" s="4">
        <v>-1.3721213526200001E-4</v>
      </c>
      <c r="AH72" s="4">
        <v>-4.5292018316349999E-4</v>
      </c>
      <c r="AI72" s="4">
        <v>5.8671821096000008E-4</v>
      </c>
      <c r="AJ72" s="4">
        <v>-2.7606432110519998E-3</v>
      </c>
      <c r="AK72" s="9">
        <v>5.2416752084284996E-3</v>
      </c>
    </row>
    <row r="73" spans="2:37">
      <c r="B73" s="8">
        <v>1.1E-4</v>
      </c>
      <c r="C73" s="4">
        <v>-5.8399999999999997E-3</v>
      </c>
      <c r="D73" s="4">
        <v>-5.5399999999999998E-3</v>
      </c>
      <c r="E73" s="4">
        <v>-5.8990000000000001E-2</v>
      </c>
      <c r="F73" s="4">
        <v>-0.17172999999999999</v>
      </c>
      <c r="G73" s="4">
        <v>3.8582999999999998</v>
      </c>
      <c r="H73" s="4">
        <v>-1.33E-3</v>
      </c>
      <c r="I73" s="4">
        <v>-1.4400000000000001E-3</v>
      </c>
      <c r="J73" s="4">
        <v>-2.2000000000000001E-4</v>
      </c>
      <c r="K73" s="4">
        <v>3.8500000000000001E-3</v>
      </c>
      <c r="L73" s="4">
        <v>5.1000000000000004E-4</v>
      </c>
      <c r="M73" s="9">
        <v>-8.4899999999999993E-3</v>
      </c>
      <c r="O73" s="8">
        <v>0.57084000000000001</v>
      </c>
      <c r="P73" s="4">
        <v>-0.69567999999999997</v>
      </c>
      <c r="Q73" s="9">
        <v>-0.43608000000000002</v>
      </c>
      <c r="S73" s="8">
        <v>1.350411352155E-3</v>
      </c>
      <c r="T73" s="4">
        <v>8.2239937868669993E-3</v>
      </c>
      <c r="U73" s="4">
        <v>4.6194666129639999E-3</v>
      </c>
      <c r="V73" s="4">
        <v>1.4858768150731401</v>
      </c>
      <c r="W73" s="4">
        <v>1.76974740003852</v>
      </c>
      <c r="X73" s="4">
        <v>5.3383838066857203</v>
      </c>
      <c r="Y73" s="10">
        <v>1.618957685329E-3</v>
      </c>
      <c r="Z73" s="11">
        <v>4.7949101243999998E-5</v>
      </c>
      <c r="AA73" s="11">
        <v>4.3246271833000002E-4</v>
      </c>
      <c r="AB73" s="11">
        <v>-4.0384947598500002E-4</v>
      </c>
      <c r="AC73" s="11">
        <v>5.2506927879119999E-3</v>
      </c>
      <c r="AD73" s="12">
        <v>-6.1471095315570002E-3</v>
      </c>
      <c r="AF73" s="10">
        <v>1.622074255154E-3</v>
      </c>
      <c r="AG73" s="11">
        <v>5.2744216994499899E-5</v>
      </c>
      <c r="AH73" s="11">
        <v>4.3091194932600005E-4</v>
      </c>
      <c r="AI73" s="11">
        <v>-4.09669766007E-4</v>
      </c>
      <c r="AJ73" s="11">
        <v>5.2416752084284996E-3</v>
      </c>
      <c r="AK73" s="12">
        <v>-6.1471095315570002E-3</v>
      </c>
    </row>
    <row r="74" spans="2:37">
      <c r="B74" s="8">
        <v>5.9000000000000003E-4</v>
      </c>
      <c r="C74" s="4">
        <v>7.6999999999999996E-4</v>
      </c>
      <c r="D74" s="4">
        <v>-1.1E-4</v>
      </c>
      <c r="E74" s="4">
        <v>1.5100000000000001E-3</v>
      </c>
      <c r="F74" s="4">
        <v>3.6999999999999999E-4</v>
      </c>
      <c r="G74" s="4">
        <v>-1.33E-3</v>
      </c>
      <c r="H74" s="4">
        <v>3.1898599999999999</v>
      </c>
      <c r="I74" s="4">
        <v>3.1280000000000002E-2</v>
      </c>
      <c r="J74" s="4">
        <v>2.5989999999999999E-2</v>
      </c>
      <c r="K74" s="4">
        <v>4.4999999999999999E-4</v>
      </c>
      <c r="L74" s="4">
        <v>9.75E-3</v>
      </c>
      <c r="M74" s="9">
        <v>1.8699999999999999E-3</v>
      </c>
      <c r="O74" s="10">
        <v>2.6509999999999999E-2</v>
      </c>
      <c r="P74" s="11">
        <v>-0.51522000000000001</v>
      </c>
      <c r="Q74" s="12">
        <v>0.85665000000000002</v>
      </c>
      <c r="S74" s="5">
        <v>1.046905159686E-3</v>
      </c>
      <c r="T74" s="6">
        <v>1.27680031819999E-5</v>
      </c>
      <c r="U74" s="6">
        <v>4.7120945310699999E-4</v>
      </c>
      <c r="V74" s="6">
        <v>6.9258973459800002E-4</v>
      </c>
      <c r="W74" s="6">
        <v>-1.55185245502E-3</v>
      </c>
      <c r="X74" s="7">
        <v>1.618957685329E-3</v>
      </c>
      <c r="Y74" s="4">
        <v>3.4919800306018001</v>
      </c>
      <c r="Z74" s="4">
        <v>0.41840710462330799</v>
      </c>
      <c r="AA74" s="4">
        <v>-0.51787283330498701</v>
      </c>
      <c r="AB74" s="4">
        <v>3.4889217661799999E-3</v>
      </c>
      <c r="AC74" s="4">
        <v>6.6189864664159999E-3</v>
      </c>
      <c r="AD74" s="9">
        <v>-8.6791831326100098E-4</v>
      </c>
      <c r="AE74" s="4" t="s">
        <v>47</v>
      </c>
      <c r="AF74" s="8">
        <f t="array" ref="AF74:AK79">TRANSPOSE(AF68:AK73)</f>
        <v>1.046905159686E-3</v>
      </c>
      <c r="AG74" s="4">
        <v>1.2869333970999899E-5</v>
      </c>
      <c r="AH74" s="4">
        <v>4.6849774712299998E-4</v>
      </c>
      <c r="AI74" s="4">
        <v>7.0128875592450008E-4</v>
      </c>
      <c r="AJ74" s="4">
        <v>-1.5604991739200001E-3</v>
      </c>
      <c r="AK74" s="9">
        <v>1.622074255154E-3</v>
      </c>
    </row>
    <row r="75" spans="2:37">
      <c r="B75" s="8">
        <v>7.6999999999999996E-4</v>
      </c>
      <c r="C75" s="4">
        <v>3.6999999999999999E-4</v>
      </c>
      <c r="D75" s="4">
        <v>-1.6000000000000001E-4</v>
      </c>
      <c r="E75" s="4">
        <v>4.6999999999999999E-4</v>
      </c>
      <c r="F75" s="4">
        <v>-2.9999999999999997E-4</v>
      </c>
      <c r="G75" s="4">
        <v>-1.4400000000000001E-3</v>
      </c>
      <c r="H75" s="4">
        <v>3.1280000000000002E-2</v>
      </c>
      <c r="I75" s="4">
        <v>3.4522699999999999</v>
      </c>
      <c r="J75" s="4">
        <v>6.701E-2</v>
      </c>
      <c r="K75" s="4">
        <v>-1.16E-3</v>
      </c>
      <c r="L75" s="4">
        <v>-6.5300000000000002E-3</v>
      </c>
      <c r="M75" s="9">
        <v>3.64E-3</v>
      </c>
      <c r="S75" s="8">
        <v>1.2970664759999899E-5</v>
      </c>
      <c r="T75" s="4">
        <v>-2.37686113384E-4</v>
      </c>
      <c r="U75" s="4">
        <v>-1.7217215526800001E-4</v>
      </c>
      <c r="V75" s="4">
        <v>-8.6631667478399995E-4</v>
      </c>
      <c r="W75" s="4">
        <v>-1.3475938483200001E-4</v>
      </c>
      <c r="X75" s="9">
        <v>4.7949101243999998E-5</v>
      </c>
      <c r="Y75" s="4">
        <v>0.41840710462330799</v>
      </c>
      <c r="Z75" s="4">
        <v>3.7712042066628801</v>
      </c>
      <c r="AA75" s="4">
        <v>-0.81513072277010801</v>
      </c>
      <c r="AB75" s="4">
        <v>-4.9468695315239997E-3</v>
      </c>
      <c r="AC75" s="4">
        <v>-3.0300620023520001E-3</v>
      </c>
      <c r="AD75" s="9">
        <v>-7.1248649650639999E-3</v>
      </c>
      <c r="AF75" s="8">
        <v>1.2869333970999949E-5</v>
      </c>
      <c r="AG75" s="4">
        <v>-2.37686113384E-4</v>
      </c>
      <c r="AH75" s="4">
        <v>-1.7626565500850002E-4</v>
      </c>
      <c r="AI75" s="4">
        <v>-8.6791099762050005E-4</v>
      </c>
      <c r="AJ75" s="4">
        <v>-1.3721213526200001E-4</v>
      </c>
      <c r="AK75" s="9">
        <v>5.2744216994499899E-5</v>
      </c>
    </row>
    <row r="76" spans="2:37">
      <c r="B76" s="8">
        <v>-1.1E-4</v>
      </c>
      <c r="C76" s="4">
        <v>-1.4999999999999999E-4</v>
      </c>
      <c r="D76" s="4">
        <v>2.2000000000000001E-4</v>
      </c>
      <c r="E76" s="4">
        <v>-2.3000000000000001E-4</v>
      </c>
      <c r="F76" s="4">
        <v>-1.9000000000000001E-4</v>
      </c>
      <c r="G76" s="4">
        <v>-2.2000000000000001E-4</v>
      </c>
      <c r="H76" s="4">
        <v>2.5989999999999999E-2</v>
      </c>
      <c r="I76" s="4">
        <v>6.701E-2</v>
      </c>
      <c r="J76" s="4">
        <v>5.5640400000000003</v>
      </c>
      <c r="K76" s="4">
        <v>-2.47E-3</v>
      </c>
      <c r="L76" s="4">
        <v>4.2500000000000003E-3</v>
      </c>
      <c r="M76" s="9">
        <v>4.4799999999999996E-3</v>
      </c>
      <c r="S76" s="8">
        <v>4.6578604113900002E-4</v>
      </c>
      <c r="T76" s="4">
        <v>-1.8035915474899999E-4</v>
      </c>
      <c r="U76" s="4">
        <v>3.7077843631400001E-4</v>
      </c>
      <c r="V76" s="4">
        <v>1.8400043585699999E-4</v>
      </c>
      <c r="W76" s="4">
        <v>-4.5494119720300002E-4</v>
      </c>
      <c r="X76" s="9">
        <v>4.3246271833000002E-4</v>
      </c>
      <c r="Y76" s="4">
        <v>-0.51787283330498701</v>
      </c>
      <c r="Z76" s="4">
        <v>-0.81513072277010801</v>
      </c>
      <c r="AA76" s="4">
        <v>4.9429934428200299</v>
      </c>
      <c r="AB76" s="4">
        <v>-2.9544409775909999E-3</v>
      </c>
      <c r="AC76" s="4">
        <v>-6.7904135105520003E-3</v>
      </c>
      <c r="AD76" s="9">
        <v>-2.0587464837749998E-3</v>
      </c>
      <c r="AF76" s="8">
        <v>4.6849774712299998E-4</v>
      </c>
      <c r="AG76" s="4">
        <v>-1.7626565500850002E-4</v>
      </c>
      <c r="AH76" s="4">
        <v>3.7077843631400001E-4</v>
      </c>
      <c r="AI76" s="4">
        <v>1.82732330733E-4</v>
      </c>
      <c r="AJ76" s="4">
        <v>-4.5292018316349999E-4</v>
      </c>
      <c r="AK76" s="9">
        <v>4.3091194932600005E-4</v>
      </c>
    </row>
    <row r="77" spans="2:37">
      <c r="B77" s="8">
        <v>-1.5299999999999999E-3</v>
      </c>
      <c r="C77" s="4">
        <v>-4.8000000000000001E-4</v>
      </c>
      <c r="D77" s="4">
        <v>2.2000000000000001E-4</v>
      </c>
      <c r="E77" s="4">
        <v>-1.3999999999999999E-4</v>
      </c>
      <c r="F77" s="4">
        <v>2.5000000000000001E-4</v>
      </c>
      <c r="G77" s="4">
        <v>3.8500000000000001E-3</v>
      </c>
      <c r="H77" s="4">
        <v>4.4999999999999999E-4</v>
      </c>
      <c r="I77" s="4">
        <v>-1.16E-3</v>
      </c>
      <c r="J77" s="4">
        <v>-2.47E-3</v>
      </c>
      <c r="K77" s="4">
        <v>3.3050299999999999</v>
      </c>
      <c r="L77" s="4">
        <v>0.20286999999999999</v>
      </c>
      <c r="M77" s="9">
        <v>-5.8799999999999998E-2</v>
      </c>
      <c r="S77" s="8">
        <v>-7.0998777725100003E-4</v>
      </c>
      <c r="T77" s="4">
        <v>8.6950532045700004E-4</v>
      </c>
      <c r="U77" s="4">
        <v>-1.8146422560900001E-4</v>
      </c>
      <c r="V77" s="4">
        <v>1.6877093817480001E-3</v>
      </c>
      <c r="W77" s="4">
        <v>6.0393114014800002E-4</v>
      </c>
      <c r="X77" s="9">
        <v>-4.0384947598500002E-4</v>
      </c>
      <c r="Y77" s="4">
        <v>3.4889217661799999E-3</v>
      </c>
      <c r="Z77" s="4">
        <v>-4.9468695315239997E-3</v>
      </c>
      <c r="AA77" s="4">
        <v>-2.9544409775909999E-3</v>
      </c>
      <c r="AB77" s="4">
        <v>4.8378532353005399</v>
      </c>
      <c r="AC77" s="4">
        <v>1.98508577798944</v>
      </c>
      <c r="AD77" s="9">
        <v>1.48534828443074</v>
      </c>
      <c r="AF77" s="8">
        <v>-7.0128875592450008E-4</v>
      </c>
      <c r="AG77" s="4">
        <v>8.6791099762050005E-4</v>
      </c>
      <c r="AH77" s="4">
        <v>-1.82732330733E-4</v>
      </c>
      <c r="AI77" s="4">
        <v>1.6877093817480001E-3</v>
      </c>
      <c r="AJ77" s="4">
        <v>5.8671821096000008E-4</v>
      </c>
      <c r="AK77" s="9">
        <v>-4.09669766007E-4</v>
      </c>
    </row>
    <row r="78" spans="2:37">
      <c r="B78" s="8">
        <v>-3.6999999999999999E-4</v>
      </c>
      <c r="C78" s="4">
        <v>2.9999999999999997E-4</v>
      </c>
      <c r="D78" s="4">
        <v>1.9000000000000001E-4</v>
      </c>
      <c r="E78" s="4">
        <v>2.2000000000000001E-4</v>
      </c>
      <c r="F78" s="4">
        <v>1.41E-3</v>
      </c>
      <c r="G78" s="4">
        <v>5.1000000000000004E-4</v>
      </c>
      <c r="H78" s="4">
        <v>9.75E-3</v>
      </c>
      <c r="I78" s="4">
        <v>-6.5300000000000002E-3</v>
      </c>
      <c r="J78" s="4">
        <v>4.2500000000000003E-3</v>
      </c>
      <c r="K78" s="4">
        <v>0.20286999999999999</v>
      </c>
      <c r="L78" s="4">
        <v>8.8891200000000001</v>
      </c>
      <c r="M78" s="9">
        <v>-0.17460000000000001</v>
      </c>
      <c r="S78" s="8">
        <v>1.5691458928200001E-3</v>
      </c>
      <c r="T78" s="4">
        <v>1.39664885692E-4</v>
      </c>
      <c r="U78" s="4">
        <v>4.5089916912400001E-4</v>
      </c>
      <c r="V78" s="4">
        <v>5.6950528177200004E-4</v>
      </c>
      <c r="W78" s="4">
        <v>-2.7606432110519998E-3</v>
      </c>
      <c r="X78" s="9">
        <v>5.2506927879119999E-3</v>
      </c>
      <c r="Y78" s="4">
        <v>6.6189864664159999E-3</v>
      </c>
      <c r="Z78" s="4">
        <v>-3.0300620023520001E-3</v>
      </c>
      <c r="AA78" s="4">
        <v>-6.7904135105520003E-3</v>
      </c>
      <c r="AB78" s="4">
        <v>1.98508577798944</v>
      </c>
      <c r="AC78" s="4">
        <v>5.8742130614206598</v>
      </c>
      <c r="AD78" s="9">
        <v>1.76962008313085</v>
      </c>
      <c r="AF78" s="8">
        <v>1.5604991739200001E-3</v>
      </c>
      <c r="AG78" s="4">
        <v>1.3721213526200001E-4</v>
      </c>
      <c r="AH78" s="4">
        <v>4.5292018316349999E-4</v>
      </c>
      <c r="AI78" s="4">
        <v>5.8671821096000008E-4</v>
      </c>
      <c r="AJ78" s="4">
        <v>-2.7606432110519998E-3</v>
      </c>
      <c r="AK78" s="9">
        <v>5.2416752084284996E-3</v>
      </c>
    </row>
    <row r="79" spans="2:37">
      <c r="B79" s="10">
        <v>1.33E-3</v>
      </c>
      <c r="C79" s="11">
        <v>1.4499999999999999E-3</v>
      </c>
      <c r="D79" s="11">
        <v>2.3000000000000001E-4</v>
      </c>
      <c r="E79" s="11">
        <v>3.8300000000000001E-3</v>
      </c>
      <c r="F79" s="11">
        <v>5.2999999999999998E-4</v>
      </c>
      <c r="G79" s="11">
        <v>-8.4899999999999993E-3</v>
      </c>
      <c r="H79" s="11">
        <v>1.8699999999999999E-3</v>
      </c>
      <c r="I79" s="11">
        <v>3.64E-3</v>
      </c>
      <c r="J79" s="11">
        <v>4.4799999999999996E-3</v>
      </c>
      <c r="K79" s="11">
        <v>-5.8799999999999998E-2</v>
      </c>
      <c r="L79" s="11">
        <v>-0.17460000000000001</v>
      </c>
      <c r="M79" s="12">
        <v>3.85432</v>
      </c>
      <c r="S79" s="10">
        <v>-1.6251908249789999E-3</v>
      </c>
      <c r="T79" s="11">
        <v>-5.75393327449998E-5</v>
      </c>
      <c r="U79" s="11">
        <v>-4.2936118032200002E-4</v>
      </c>
      <c r="V79" s="11">
        <v>-4.1549005602899998E-4</v>
      </c>
      <c r="W79" s="11">
        <v>5.2326576289450002E-3</v>
      </c>
      <c r="X79" s="12">
        <v>-6.1471095315570002E-3</v>
      </c>
      <c r="Y79" s="11">
        <v>-8.6791831326099903E-4</v>
      </c>
      <c r="Z79" s="11">
        <v>-7.1248649650639999E-3</v>
      </c>
      <c r="AA79" s="11">
        <v>-2.0587464837749998E-3</v>
      </c>
      <c r="AB79" s="11">
        <v>1.48534828443074</v>
      </c>
      <c r="AC79" s="11">
        <v>1.76962008313085</v>
      </c>
      <c r="AD79" s="12">
        <v>5.3363555713368802</v>
      </c>
      <c r="AF79" s="10">
        <v>-1.622074255154E-3</v>
      </c>
      <c r="AG79" s="11">
        <v>-5.2744216994499946E-5</v>
      </c>
      <c r="AH79" s="11">
        <v>-4.3091194932600005E-4</v>
      </c>
      <c r="AI79" s="11">
        <v>-4.09669766007E-4</v>
      </c>
      <c r="AJ79" s="11">
        <v>5.2416752084284996E-3</v>
      </c>
      <c r="AK79" s="12">
        <v>-6.1471095315570002E-3</v>
      </c>
    </row>
    <row r="81" spans="2:37">
      <c r="B81" s="4" t="s">
        <v>49</v>
      </c>
    </row>
    <row r="82" spans="2:37">
      <c r="B82" s="5">
        <v>3.1761599999999999</v>
      </c>
      <c r="C82" s="6">
        <v>3.3189999999999997E-2</v>
      </c>
      <c r="D82" s="6">
        <v>-6.0999999999999997E-4</v>
      </c>
      <c r="E82" s="6">
        <v>-5.6499999999999996E-3</v>
      </c>
      <c r="F82" s="6">
        <v>1.345E-2</v>
      </c>
      <c r="G82" s="6">
        <v>7.4900000000000001E-3</v>
      </c>
      <c r="H82" s="6">
        <v>-3.687E-2</v>
      </c>
      <c r="I82" s="6">
        <v>-0.1489</v>
      </c>
      <c r="J82" s="6">
        <v>0.1047</v>
      </c>
      <c r="K82" s="6">
        <v>0.12361</v>
      </c>
      <c r="L82" s="6">
        <v>-0.12121999999999999</v>
      </c>
      <c r="M82" s="7">
        <v>-8.72E-2</v>
      </c>
      <c r="O82" s="5">
        <v>-0.82130999999999998</v>
      </c>
      <c r="P82" s="6">
        <v>-0.49968000000000001</v>
      </c>
      <c r="Q82" s="7">
        <v>-0.27528000000000002</v>
      </c>
      <c r="S82" s="5">
        <v>3.46894261010064</v>
      </c>
      <c r="T82" s="6">
        <v>0.41776036136955103</v>
      </c>
      <c r="U82" s="6">
        <v>-0.51253468381294798</v>
      </c>
      <c r="V82" s="6">
        <v>6.7765108626269997E-3</v>
      </c>
      <c r="W82" s="6">
        <v>2.4201046913883001E-2</v>
      </c>
      <c r="X82" s="6">
        <v>1.5279205093800101E-4</v>
      </c>
      <c r="Y82" s="5">
        <v>-0.164001605128344</v>
      </c>
      <c r="Z82" s="6">
        <v>-8.6887876545354001E-2</v>
      </c>
      <c r="AA82" s="6">
        <v>-0.34032587636293798</v>
      </c>
      <c r="AB82" s="6">
        <v>-5.9676582799854001E-2</v>
      </c>
      <c r="AC82" s="6">
        <v>-0.38630798586062398</v>
      </c>
      <c r="AD82" s="7">
        <v>8.4044224592802003E-2</v>
      </c>
      <c r="AE82" s="13" t="s">
        <v>46</v>
      </c>
      <c r="AF82" s="5">
        <f t="array" ref="AF82:AH84">(Y82:AA84+S88:U90)/2</f>
        <v>-0.164001605128344</v>
      </c>
      <c r="AG82" s="6">
        <v>-8.6883496863467996E-2</v>
      </c>
      <c r="AH82" s="6">
        <v>-0.34030857059242503</v>
      </c>
      <c r="AI82" s="6">
        <f t="array" ref="AI82:AK84">(AB82:AD84-V88:X90)/2</f>
        <v>-5.9741376736437E-2</v>
      </c>
      <c r="AJ82" s="6">
        <v>-0.386318843141715</v>
      </c>
      <c r="AK82" s="7">
        <v>8.4073903769341499E-2</v>
      </c>
    </row>
    <row r="83" spans="2:37">
      <c r="B83" s="8">
        <v>3.3189999999999997E-2</v>
      </c>
      <c r="C83" s="4">
        <v>3.4274399999999998</v>
      </c>
      <c r="D83" s="4">
        <v>6.9940000000000002E-2</v>
      </c>
      <c r="E83" s="4">
        <v>-9.2700000000000005E-3</v>
      </c>
      <c r="F83" s="4">
        <v>3.5099999999999999E-2</v>
      </c>
      <c r="G83" s="4">
        <v>2.7320000000000001E-2</v>
      </c>
      <c r="H83" s="4">
        <v>-0.14882000000000001</v>
      </c>
      <c r="I83" s="4">
        <v>-0.56423999999999996</v>
      </c>
      <c r="J83" s="4">
        <v>0.31269000000000002</v>
      </c>
      <c r="K83" s="4">
        <v>0.19696</v>
      </c>
      <c r="L83" s="4">
        <v>-0.39262999999999998</v>
      </c>
      <c r="M83" s="9">
        <v>-0.48416999999999999</v>
      </c>
      <c r="O83" s="8">
        <v>0.56982999999999995</v>
      </c>
      <c r="P83" s="4">
        <v>-0.69538</v>
      </c>
      <c r="Q83" s="9">
        <v>-0.43787999999999999</v>
      </c>
      <c r="S83" s="8">
        <v>0.41776036136955003</v>
      </c>
      <c r="T83" s="4">
        <v>3.7793305334212399</v>
      </c>
      <c r="U83" s="4">
        <v>-0.85525240333214003</v>
      </c>
      <c r="V83" s="4">
        <v>1.272515426979E-3</v>
      </c>
      <c r="W83" s="4">
        <v>4.610886396535E-3</v>
      </c>
      <c r="X83" s="4">
        <v>-5.5662281728199902E-4</v>
      </c>
      <c r="Y83" s="8">
        <v>-8.6879117181582005E-2</v>
      </c>
      <c r="Z83" s="4">
        <v>-5.2438123572807999E-2</v>
      </c>
      <c r="AA83" s="4">
        <v>-0.17562926595153799</v>
      </c>
      <c r="AB83" s="4">
        <v>-0.11007070668909601</v>
      </c>
      <c r="AC83" s="4">
        <v>-0.193132657787492</v>
      </c>
      <c r="AD83" s="9">
        <v>9.7026384145294006E-2</v>
      </c>
      <c r="AF83" s="8">
        <v>-8.6883496863467996E-2</v>
      </c>
      <c r="AG83" s="4">
        <v>-5.2438123572807999E-2</v>
      </c>
      <c r="AH83" s="4">
        <v>-0.17563100022105649</v>
      </c>
      <c r="AI83" s="4">
        <v>-0.11010981623944199</v>
      </c>
      <c r="AJ83" s="4">
        <v>-0.193137848410151</v>
      </c>
      <c r="AK83" s="9">
        <v>9.7055787106818003E-2</v>
      </c>
    </row>
    <row r="84" spans="2:37">
      <c r="B84" s="8">
        <v>-6.0999999999999997E-4</v>
      </c>
      <c r="C84" s="4">
        <v>6.9940000000000002E-2</v>
      </c>
      <c r="D84" s="4">
        <v>5.6017200000000003</v>
      </c>
      <c r="E84" s="4">
        <v>3.79E-3</v>
      </c>
      <c r="F84" s="4">
        <v>-3.0120000000000001E-2</v>
      </c>
      <c r="G84" s="4">
        <v>-2.7140000000000001E-2</v>
      </c>
      <c r="H84" s="4">
        <v>0.10466</v>
      </c>
      <c r="I84" s="4">
        <v>0.31269000000000002</v>
      </c>
      <c r="J84" s="4">
        <v>-0.12411</v>
      </c>
      <c r="K84" s="4">
        <v>-0.11317000000000001</v>
      </c>
      <c r="L84" s="4">
        <v>0.14793000000000001</v>
      </c>
      <c r="M84" s="9">
        <v>0.20341999999999999</v>
      </c>
      <c r="O84" s="10">
        <v>2.7380000000000002E-2</v>
      </c>
      <c r="P84" s="11">
        <v>-0.51649</v>
      </c>
      <c r="Q84" s="12">
        <v>0.85585</v>
      </c>
      <c r="S84" s="8">
        <v>-0.51253468381294798</v>
      </c>
      <c r="T84" s="4">
        <v>-0.85525240333214003</v>
      </c>
      <c r="U84" s="4">
        <v>4.9570354680281099</v>
      </c>
      <c r="V84" s="4">
        <v>2.5508139956880001E-2</v>
      </c>
      <c r="W84" s="4">
        <v>5.1024312375791997E-2</v>
      </c>
      <c r="X84" s="4">
        <v>-9.0774572634760107E-3</v>
      </c>
      <c r="Y84" s="8">
        <v>-0.34029126482191202</v>
      </c>
      <c r="Z84" s="4">
        <v>-0.17563273449057501</v>
      </c>
      <c r="AA84" s="4">
        <v>-0.50877886156882601</v>
      </c>
      <c r="AB84" s="4">
        <v>-0.118677494795271</v>
      </c>
      <c r="AC84" s="4">
        <v>-0.52269297097843503</v>
      </c>
      <c r="AD84" s="9">
        <v>0.18716693966075201</v>
      </c>
      <c r="AF84" s="8">
        <v>-0.34030857059242503</v>
      </c>
      <c r="AG84" s="4">
        <v>-0.17563100022105649</v>
      </c>
      <c r="AH84" s="4">
        <v>-0.50877886156882601</v>
      </c>
      <c r="AI84" s="4">
        <v>-0.11876448996825151</v>
      </c>
      <c r="AJ84" s="4">
        <v>-0.52272652816208154</v>
      </c>
      <c r="AK84" s="9">
        <v>0.18725742037529403</v>
      </c>
    </row>
    <row r="85" spans="2:37">
      <c r="B85" s="8">
        <v>-5.6499999999999996E-3</v>
      </c>
      <c r="C85" s="4">
        <v>-9.2700000000000005E-3</v>
      </c>
      <c r="D85" s="4">
        <v>3.79E-3</v>
      </c>
      <c r="E85" s="4">
        <v>3.2744200000000001</v>
      </c>
      <c r="F85" s="4">
        <v>0.19778999999999999</v>
      </c>
      <c r="G85" s="4">
        <v>-7.3200000000000001E-2</v>
      </c>
      <c r="H85" s="4">
        <v>-0.12356</v>
      </c>
      <c r="I85" s="4">
        <v>-0.19688</v>
      </c>
      <c r="J85" s="4">
        <v>0.11316</v>
      </c>
      <c r="K85" s="4">
        <v>3.6600000000000001E-2</v>
      </c>
      <c r="L85" s="4">
        <v>-0.16718</v>
      </c>
      <c r="M85" s="9">
        <v>-0.18683</v>
      </c>
      <c r="S85" s="8">
        <v>6.7765108626269997E-3</v>
      </c>
      <c r="T85" s="4">
        <v>1.272515426979E-3</v>
      </c>
      <c r="U85" s="4">
        <v>2.5508139956880001E-2</v>
      </c>
      <c r="V85" s="4">
        <v>4.7990650700631097</v>
      </c>
      <c r="W85" s="4">
        <v>1.9854418064199599</v>
      </c>
      <c r="X85" s="4">
        <v>1.5386463070177201</v>
      </c>
      <c r="Y85" s="8">
        <v>5.980617067302E-2</v>
      </c>
      <c r="Z85" s="4">
        <v>0.11014892578978799</v>
      </c>
      <c r="AA85" s="4">
        <v>0.11885148514123201</v>
      </c>
      <c r="AB85" s="4">
        <v>-8.9308044880982998E-2</v>
      </c>
      <c r="AC85" s="4">
        <v>5.6207657613291002E-2</v>
      </c>
      <c r="AD85" s="9">
        <v>-1.385663420463E-2</v>
      </c>
      <c r="AF85" s="8">
        <f t="array" ref="AF85:AH87">(Y85:AA87-S91:U93)/2</f>
        <v>5.9741376736437E-2</v>
      </c>
      <c r="AG85" s="4">
        <v>0.11010981623944199</v>
      </c>
      <c r="AH85" s="4">
        <v>0.11876448996825151</v>
      </c>
      <c r="AI85" s="4">
        <f t="array" ref="AI85:AK87">(AB85:AD87+V91:X93)/2</f>
        <v>-8.9308044880982998E-2</v>
      </c>
      <c r="AJ85" s="4">
        <v>5.6109885787041E-2</v>
      </c>
      <c r="AK85" s="9">
        <v>-1.3816200542604001E-2</v>
      </c>
    </row>
    <row r="86" spans="2:37">
      <c r="B86" s="8">
        <v>1.345E-2</v>
      </c>
      <c r="C86" s="4">
        <v>3.5099999999999999E-2</v>
      </c>
      <c r="D86" s="4">
        <v>-3.0120000000000001E-2</v>
      </c>
      <c r="E86" s="4">
        <v>0.19778999999999999</v>
      </c>
      <c r="F86" s="4">
        <v>8.9370899999999995</v>
      </c>
      <c r="G86" s="4">
        <v>-0.19905</v>
      </c>
      <c r="H86" s="4">
        <v>0.12123</v>
      </c>
      <c r="I86" s="4">
        <v>0.39272000000000001</v>
      </c>
      <c r="J86" s="4">
        <v>-0.14795</v>
      </c>
      <c r="K86" s="4">
        <v>-0.16725999999999999</v>
      </c>
      <c r="L86" s="4">
        <v>0.15018999999999999</v>
      </c>
      <c r="M86" s="9">
        <v>0.18002000000000001</v>
      </c>
      <c r="O86" s="5">
        <v>-0.82133999999999996</v>
      </c>
      <c r="P86" s="6">
        <v>-0.49968000000000001</v>
      </c>
      <c r="Q86" s="7">
        <v>-0.27518999999999999</v>
      </c>
      <c r="S86" s="8">
        <v>2.4201046913883001E-2</v>
      </c>
      <c r="T86" s="4">
        <v>4.6108863965350104E-3</v>
      </c>
      <c r="U86" s="4">
        <v>5.1024312375791997E-2</v>
      </c>
      <c r="V86" s="4">
        <v>1.9854418064199599</v>
      </c>
      <c r="W86" s="4">
        <v>5.8629642056154996</v>
      </c>
      <c r="X86" s="4">
        <v>1.83103672913645</v>
      </c>
      <c r="Y86" s="8">
        <v>0.38632970042280601</v>
      </c>
      <c r="Z86" s="4">
        <v>0.19314303903280999</v>
      </c>
      <c r="AA86" s="4">
        <v>0.52276008534572804</v>
      </c>
      <c r="AB86" s="4">
        <v>5.6012113960790998E-2</v>
      </c>
      <c r="AC86" s="4">
        <v>0.47247848989123897</v>
      </c>
      <c r="AD86" s="9">
        <v>-0.15098022257576599</v>
      </c>
      <c r="AF86" s="8">
        <v>0.386318843141715</v>
      </c>
      <c r="AG86" s="4">
        <v>0.193137848410151</v>
      </c>
      <c r="AH86" s="4">
        <v>0.52272652816208154</v>
      </c>
      <c r="AI86" s="4">
        <v>5.6109885787041E-2</v>
      </c>
      <c r="AJ86" s="4">
        <v>0.47247848989123897</v>
      </c>
      <c r="AK86" s="9">
        <v>-0.15105237717306549</v>
      </c>
    </row>
    <row r="87" spans="2:37">
      <c r="B87" s="8">
        <v>7.4900000000000001E-3</v>
      </c>
      <c r="C87" s="4">
        <v>2.7320000000000001E-2</v>
      </c>
      <c r="D87" s="4">
        <v>-2.7140000000000001E-2</v>
      </c>
      <c r="E87" s="4">
        <v>-7.3200000000000001E-2</v>
      </c>
      <c r="F87" s="4">
        <v>-0.19905</v>
      </c>
      <c r="G87" s="4">
        <v>3.7531099999999999</v>
      </c>
      <c r="H87" s="4">
        <v>8.7169999999999997E-2</v>
      </c>
      <c r="I87" s="4">
        <v>0.48435</v>
      </c>
      <c r="J87" s="4">
        <v>-0.20352000000000001</v>
      </c>
      <c r="K87" s="4">
        <v>-0.18701000000000001</v>
      </c>
      <c r="L87" s="4">
        <v>0.18004000000000001</v>
      </c>
      <c r="M87" s="9">
        <v>0.27388000000000001</v>
      </c>
      <c r="O87" s="8">
        <v>0.56977999999999995</v>
      </c>
      <c r="P87" s="4">
        <v>-0.69535000000000002</v>
      </c>
      <c r="Q87" s="9">
        <v>-0.43798999999999999</v>
      </c>
      <c r="S87" s="8">
        <v>1.5279205093800101E-4</v>
      </c>
      <c r="T87" s="4">
        <v>-5.5662281728199804E-4</v>
      </c>
      <c r="U87" s="4">
        <v>-9.0774572634760003E-3</v>
      </c>
      <c r="V87" s="4">
        <v>1.5386463070177201</v>
      </c>
      <c r="W87" s="4">
        <v>1.83103672913645</v>
      </c>
      <c r="X87" s="4">
        <v>5.3025557042377898</v>
      </c>
      <c r="Y87" s="10">
        <v>-8.4103582945880995E-2</v>
      </c>
      <c r="Z87" s="11">
        <v>-9.7085190068342E-2</v>
      </c>
      <c r="AA87" s="11">
        <v>-0.18734790108983601</v>
      </c>
      <c r="AB87" s="11">
        <v>-1.3775766880577999E-2</v>
      </c>
      <c r="AC87" s="11">
        <v>-0.151124531770365</v>
      </c>
      <c r="AD87" s="12">
        <v>7.7496448759496003E-2</v>
      </c>
      <c r="AF87" s="10">
        <v>-8.4073903769341499E-2</v>
      </c>
      <c r="AG87" s="11">
        <v>-9.7055787106818003E-2</v>
      </c>
      <c r="AH87" s="11">
        <v>-0.18725742037529403</v>
      </c>
      <c r="AI87" s="11">
        <v>-1.3816200542604001E-2</v>
      </c>
      <c r="AJ87" s="11">
        <v>-0.15105237717306549</v>
      </c>
      <c r="AK87" s="12">
        <v>7.7496448759496003E-2</v>
      </c>
    </row>
    <row r="88" spans="2:37">
      <c r="B88" s="8">
        <v>-3.687E-2</v>
      </c>
      <c r="C88" s="4">
        <v>-0.14882000000000001</v>
      </c>
      <c r="D88" s="4">
        <v>0.10466</v>
      </c>
      <c r="E88" s="4">
        <v>-0.12356</v>
      </c>
      <c r="F88" s="4">
        <v>0.12123</v>
      </c>
      <c r="G88" s="4">
        <v>8.7169999999999997E-2</v>
      </c>
      <c r="H88" s="4">
        <v>3.1775199999999999</v>
      </c>
      <c r="I88" s="4">
        <v>3.3849999999999998E-2</v>
      </c>
      <c r="J88" s="4">
        <v>-4.0999999999999999E-4</v>
      </c>
      <c r="K88" s="4">
        <v>4.8300000000000001E-3</v>
      </c>
      <c r="L88" s="4">
        <v>-1.089E-2</v>
      </c>
      <c r="M88" s="9">
        <v>-4.4999999999999997E-3</v>
      </c>
      <c r="O88" s="10">
        <v>2.75E-2</v>
      </c>
      <c r="P88" s="11">
        <v>-0.51654</v>
      </c>
      <c r="Q88" s="12">
        <v>0.85582000000000003</v>
      </c>
      <c r="S88" s="5">
        <v>-0.164001605128344</v>
      </c>
      <c r="T88" s="6">
        <v>-8.6879117181582005E-2</v>
      </c>
      <c r="U88" s="6">
        <v>-0.34029126482191202</v>
      </c>
      <c r="V88" s="6">
        <v>5.980617067302E-2</v>
      </c>
      <c r="W88" s="6">
        <v>0.38632970042280601</v>
      </c>
      <c r="X88" s="7">
        <v>-8.4103582945880995E-2</v>
      </c>
      <c r="Y88" s="4">
        <v>3.4699576648253498</v>
      </c>
      <c r="Z88" s="4">
        <v>0.41677077990325201</v>
      </c>
      <c r="AA88" s="4">
        <v>-0.51286967959070995</v>
      </c>
      <c r="AB88" s="4">
        <v>-6.7084574478929997E-3</v>
      </c>
      <c r="AC88" s="4">
        <v>-2.0161740891348E-2</v>
      </c>
      <c r="AD88" s="9">
        <v>-1.059031850076E-3</v>
      </c>
      <c r="AE88" s="4" t="s">
        <v>47</v>
      </c>
      <c r="AF88" s="8">
        <f t="array" ref="AF88:AK93">TRANSPOSE(AF82:AK87)</f>
        <v>-0.164001605128344</v>
      </c>
      <c r="AG88" s="4">
        <v>-8.6883496863467996E-2</v>
      </c>
      <c r="AH88" s="4">
        <v>-0.34030857059242503</v>
      </c>
      <c r="AI88" s="4">
        <v>5.9741376736437E-2</v>
      </c>
      <c r="AJ88" s="4">
        <v>0.386318843141715</v>
      </c>
      <c r="AK88" s="9">
        <v>-8.4073903769341499E-2</v>
      </c>
    </row>
    <row r="89" spans="2:37">
      <c r="B89" s="8">
        <v>-0.1489</v>
      </c>
      <c r="C89" s="4">
        <v>-0.56423999999999996</v>
      </c>
      <c r="D89" s="4">
        <v>0.31269000000000002</v>
      </c>
      <c r="E89" s="4">
        <v>-0.19688</v>
      </c>
      <c r="F89" s="4">
        <v>0.39272000000000001</v>
      </c>
      <c r="G89" s="4">
        <v>0.48435</v>
      </c>
      <c r="H89" s="4">
        <v>3.3849999999999998E-2</v>
      </c>
      <c r="I89" s="4">
        <v>3.4245700000000001</v>
      </c>
      <c r="J89" s="4">
        <v>7.1730000000000002E-2</v>
      </c>
      <c r="K89" s="4">
        <v>7.4200000000000004E-3</v>
      </c>
      <c r="L89" s="4">
        <v>-3.2779999999999997E-2</v>
      </c>
      <c r="M89" s="9">
        <v>-2.6249999999999999E-2</v>
      </c>
      <c r="S89" s="8">
        <v>-8.6887876545354001E-2</v>
      </c>
      <c r="T89" s="4">
        <v>-5.2438123572807999E-2</v>
      </c>
      <c r="U89" s="4">
        <v>-0.17563273449057501</v>
      </c>
      <c r="V89" s="4">
        <v>0.11014892578978799</v>
      </c>
      <c r="W89" s="4">
        <v>0.19314303903280999</v>
      </c>
      <c r="X89" s="9">
        <v>-9.7085190068342E-2</v>
      </c>
      <c r="Y89" s="4">
        <v>0.41677077990325201</v>
      </c>
      <c r="Z89" s="4">
        <v>3.7786138047547202</v>
      </c>
      <c r="AA89" s="4">
        <v>-0.85629195509220002</v>
      </c>
      <c r="AB89" s="4">
        <v>-3.8353771696499998E-3</v>
      </c>
      <c r="AC89" s="4">
        <v>-5.1612503284869998E-3</v>
      </c>
      <c r="AD89" s="9">
        <v>1.360902877822E-3</v>
      </c>
      <c r="AF89" s="8">
        <v>-8.6883496863467996E-2</v>
      </c>
      <c r="AG89" s="4">
        <v>-5.2438123572807999E-2</v>
      </c>
      <c r="AH89" s="4">
        <v>-0.17563100022105649</v>
      </c>
      <c r="AI89" s="4">
        <v>0.11010981623944199</v>
      </c>
      <c r="AJ89" s="4">
        <v>0.193137848410151</v>
      </c>
      <c r="AK89" s="9">
        <v>-9.7055787106818003E-2</v>
      </c>
    </row>
    <row r="90" spans="2:37">
      <c r="B90" s="8">
        <v>0.1047</v>
      </c>
      <c r="C90" s="4">
        <v>0.31269000000000002</v>
      </c>
      <c r="D90" s="4">
        <v>-0.12411</v>
      </c>
      <c r="E90" s="4">
        <v>0.11316</v>
      </c>
      <c r="F90" s="4">
        <v>-0.14795</v>
      </c>
      <c r="G90" s="4">
        <v>-0.20352000000000001</v>
      </c>
      <c r="H90" s="4">
        <v>-4.0999999999999999E-4</v>
      </c>
      <c r="I90" s="4">
        <v>7.1730000000000002E-2</v>
      </c>
      <c r="J90" s="4">
        <v>5.5992899999999999</v>
      </c>
      <c r="K90" s="4">
        <v>-6.0600000000000003E-3</v>
      </c>
      <c r="L90" s="4">
        <v>2.691E-2</v>
      </c>
      <c r="M90" s="9">
        <v>2.5590000000000002E-2</v>
      </c>
      <c r="S90" s="8">
        <v>-0.34032587636293798</v>
      </c>
      <c r="T90" s="4">
        <v>-0.17562926595153799</v>
      </c>
      <c r="U90" s="4">
        <v>-0.50877886156882601</v>
      </c>
      <c r="V90" s="4">
        <v>0.11885148514123201</v>
      </c>
      <c r="W90" s="4">
        <v>0.52276008534572804</v>
      </c>
      <c r="X90" s="9">
        <v>-0.18734790108983601</v>
      </c>
      <c r="Y90" s="4">
        <v>-0.51286967959070995</v>
      </c>
      <c r="Z90" s="4">
        <v>-0.85629195509220002</v>
      </c>
      <c r="AA90" s="4">
        <v>4.9528011643575196</v>
      </c>
      <c r="AB90" s="4">
        <v>-2.2244226390864E-2</v>
      </c>
      <c r="AC90" s="4">
        <v>-4.8119458864032003E-2</v>
      </c>
      <c r="AD90" s="9">
        <v>9.5093306932200108E-3</v>
      </c>
      <c r="AF90" s="8">
        <v>-0.34030857059242503</v>
      </c>
      <c r="AG90" s="4">
        <v>-0.17563100022105649</v>
      </c>
      <c r="AH90" s="4">
        <v>-0.50877886156882601</v>
      </c>
      <c r="AI90" s="4">
        <v>0.11876448996825151</v>
      </c>
      <c r="AJ90" s="4">
        <v>0.52272652816208154</v>
      </c>
      <c r="AK90" s="9">
        <v>-0.18725742037529403</v>
      </c>
    </row>
    <row r="91" spans="2:37">
      <c r="B91" s="8">
        <v>0.12361</v>
      </c>
      <c r="C91" s="4">
        <v>0.19696</v>
      </c>
      <c r="D91" s="4">
        <v>-0.11317000000000001</v>
      </c>
      <c r="E91" s="4">
        <v>3.6600000000000001E-2</v>
      </c>
      <c r="F91" s="4">
        <v>-0.16725999999999999</v>
      </c>
      <c r="G91" s="4">
        <v>-0.18701000000000001</v>
      </c>
      <c r="H91" s="4">
        <v>4.8300000000000001E-3</v>
      </c>
      <c r="I91" s="4">
        <v>7.4200000000000004E-3</v>
      </c>
      <c r="J91" s="4">
        <v>-6.0600000000000003E-3</v>
      </c>
      <c r="K91" s="4">
        <v>3.2726999999999999</v>
      </c>
      <c r="L91" s="4">
        <v>0.19781000000000001</v>
      </c>
      <c r="M91" s="9">
        <v>-7.3510000000000006E-2</v>
      </c>
      <c r="S91" s="8">
        <v>-5.9676582799854001E-2</v>
      </c>
      <c r="T91" s="4">
        <v>-0.11007070668909601</v>
      </c>
      <c r="U91" s="4">
        <v>-0.118677494795271</v>
      </c>
      <c r="V91" s="4">
        <v>-8.9308044880982998E-2</v>
      </c>
      <c r="W91" s="4">
        <v>5.6012113960790998E-2</v>
      </c>
      <c r="X91" s="9">
        <v>-1.3775766880577999E-2</v>
      </c>
      <c r="Y91" s="4">
        <v>-6.7084574478929997E-3</v>
      </c>
      <c r="Z91" s="4">
        <v>-3.8353771696499998E-3</v>
      </c>
      <c r="AA91" s="4">
        <v>-2.2244226390864E-2</v>
      </c>
      <c r="AB91" s="4">
        <v>4.7956135141284397</v>
      </c>
      <c r="AC91" s="4">
        <v>1.98292271143201</v>
      </c>
      <c r="AD91" s="9">
        <v>1.53985862323637</v>
      </c>
      <c r="AF91" s="8">
        <v>-5.9741376736437E-2</v>
      </c>
      <c r="AG91" s="4">
        <v>-0.11010981623944199</v>
      </c>
      <c r="AH91" s="4">
        <v>-0.11876448996825151</v>
      </c>
      <c r="AI91" s="4">
        <v>-8.9308044880982998E-2</v>
      </c>
      <c r="AJ91" s="4">
        <v>5.6109885787041E-2</v>
      </c>
      <c r="AK91" s="9">
        <v>-1.3816200542604001E-2</v>
      </c>
    </row>
    <row r="92" spans="2:37">
      <c r="B92" s="8">
        <v>-0.12121999999999999</v>
      </c>
      <c r="C92" s="4">
        <v>-0.39262999999999998</v>
      </c>
      <c r="D92" s="4">
        <v>0.14793000000000001</v>
      </c>
      <c r="E92" s="4">
        <v>-0.16718</v>
      </c>
      <c r="F92" s="4">
        <v>0.15018999999999999</v>
      </c>
      <c r="G92" s="4">
        <v>0.18004000000000001</v>
      </c>
      <c r="H92" s="4">
        <v>-1.089E-2</v>
      </c>
      <c r="I92" s="4">
        <v>-3.2779999999999997E-2</v>
      </c>
      <c r="J92" s="4">
        <v>2.691E-2</v>
      </c>
      <c r="K92" s="4">
        <v>0.19781000000000001</v>
      </c>
      <c r="L92" s="4">
        <v>8.9326500000000006</v>
      </c>
      <c r="M92" s="9">
        <v>-0.2016</v>
      </c>
      <c r="S92" s="8">
        <v>-0.38630798586062398</v>
      </c>
      <c r="T92" s="4">
        <v>-0.193132657787492</v>
      </c>
      <c r="U92" s="4">
        <v>-0.52269297097843503</v>
      </c>
      <c r="V92" s="4">
        <v>5.6207657613291002E-2</v>
      </c>
      <c r="W92" s="4">
        <v>0.47247848989123897</v>
      </c>
      <c r="X92" s="9">
        <v>-0.151124531770365</v>
      </c>
      <c r="Y92" s="4">
        <v>-2.0161740891348E-2</v>
      </c>
      <c r="Z92" s="4">
        <v>-5.1612503284869998E-3</v>
      </c>
      <c r="AA92" s="4">
        <v>-4.8119458864032003E-2</v>
      </c>
      <c r="AB92" s="4">
        <v>1.98292271143201</v>
      </c>
      <c r="AC92" s="4">
        <v>5.8577195866971197</v>
      </c>
      <c r="AD92" s="9">
        <v>1.83207042555354</v>
      </c>
      <c r="AF92" s="8">
        <v>-0.386318843141715</v>
      </c>
      <c r="AG92" s="4">
        <v>-0.193137848410151</v>
      </c>
      <c r="AH92" s="4">
        <v>-0.52272652816208154</v>
      </c>
      <c r="AI92" s="4">
        <v>5.6109885787041E-2</v>
      </c>
      <c r="AJ92" s="4">
        <v>0.47247848989123897</v>
      </c>
      <c r="AK92" s="9">
        <v>-0.15105237717306549</v>
      </c>
    </row>
    <row r="93" spans="2:37">
      <c r="B93" s="10">
        <v>-8.72E-2</v>
      </c>
      <c r="C93" s="11">
        <v>-0.48416999999999999</v>
      </c>
      <c r="D93" s="11">
        <v>0.20341999999999999</v>
      </c>
      <c r="E93" s="11">
        <v>-0.18683</v>
      </c>
      <c r="F93" s="11">
        <v>0.18002000000000001</v>
      </c>
      <c r="G93" s="11">
        <v>0.27388000000000001</v>
      </c>
      <c r="H93" s="11">
        <v>-4.4999999999999997E-3</v>
      </c>
      <c r="I93" s="11">
        <v>-2.6249999999999999E-2</v>
      </c>
      <c r="J93" s="11">
        <v>2.5590000000000002E-2</v>
      </c>
      <c r="K93" s="11">
        <v>-7.3510000000000006E-2</v>
      </c>
      <c r="L93" s="11">
        <v>-0.2016</v>
      </c>
      <c r="M93" s="12">
        <v>3.7482700000000002</v>
      </c>
      <c r="S93" s="10">
        <v>8.4044224592802003E-2</v>
      </c>
      <c r="T93" s="11">
        <v>9.7026384145294006E-2</v>
      </c>
      <c r="U93" s="11">
        <v>0.18716693966075201</v>
      </c>
      <c r="V93" s="11">
        <v>-1.385663420463E-2</v>
      </c>
      <c r="W93" s="11">
        <v>-0.15098022257576599</v>
      </c>
      <c r="X93" s="12">
        <v>7.7496448759496003E-2</v>
      </c>
      <c r="Y93" s="11">
        <v>-1.059031850076E-3</v>
      </c>
      <c r="Z93" s="11">
        <v>1.360902877822E-3</v>
      </c>
      <c r="AA93" s="11">
        <v>9.5093306932200004E-3</v>
      </c>
      <c r="AB93" s="11">
        <v>1.53985862323637</v>
      </c>
      <c r="AC93" s="11">
        <v>1.83207042555354</v>
      </c>
      <c r="AD93" s="12">
        <v>5.3003255191614498</v>
      </c>
      <c r="AF93" s="10">
        <v>8.4073903769341499E-2</v>
      </c>
      <c r="AG93" s="11">
        <v>9.7055787106818003E-2</v>
      </c>
      <c r="AH93" s="11">
        <v>0.18725742037529403</v>
      </c>
      <c r="AI93" s="11">
        <v>-1.3816200542604001E-2</v>
      </c>
      <c r="AJ93" s="11">
        <v>-0.15105237717306549</v>
      </c>
      <c r="AK93" s="12">
        <v>7.7496448759496003E-2</v>
      </c>
    </row>
    <row r="95" spans="2:37">
      <c r="B95" s="4" t="s">
        <v>50</v>
      </c>
    </row>
    <row r="96" spans="2:37">
      <c r="B96" s="5">
        <v>3.17137</v>
      </c>
      <c r="C96" s="6">
        <v>4.8399999999999999E-2</v>
      </c>
      <c r="D96" s="6">
        <v>-1.8579999999999999E-2</v>
      </c>
      <c r="E96" s="6">
        <v>8.1399999999999997E-3</v>
      </c>
      <c r="F96" s="6">
        <v>1.414E-2</v>
      </c>
      <c r="G96" s="6">
        <v>-1.9499999999999999E-3</v>
      </c>
      <c r="H96" s="6">
        <v>-8.795E-2</v>
      </c>
      <c r="I96" s="6">
        <v>0.13924</v>
      </c>
      <c r="J96" s="6">
        <v>-7.3160000000000003E-2</v>
      </c>
      <c r="K96" s="6">
        <v>-9.7239999999999993E-2</v>
      </c>
      <c r="L96" s="6">
        <v>-8.4330000000000002E-2</v>
      </c>
      <c r="M96" s="7">
        <v>-3.4349999999999999E-2</v>
      </c>
      <c r="O96" s="5">
        <v>-0.82074000000000003</v>
      </c>
      <c r="P96" s="6">
        <v>-0.50124999999999997</v>
      </c>
      <c r="Q96" s="7">
        <v>-0.27411999999999997</v>
      </c>
      <c r="S96" s="5">
        <v>3.4721566045593799</v>
      </c>
      <c r="T96" s="6">
        <v>0.42437343965175001</v>
      </c>
      <c r="U96" s="6">
        <v>-0.49078948002432299</v>
      </c>
      <c r="V96" s="6">
        <v>2.706758150951E-3</v>
      </c>
      <c r="W96" s="6">
        <v>-4.2836865811999997E-3</v>
      </c>
      <c r="X96" s="6">
        <v>1.2640967309497E-2</v>
      </c>
      <c r="Y96" s="5">
        <v>-4.9490553467194998E-2</v>
      </c>
      <c r="Z96" s="6">
        <v>-2.9331404687848998E-2</v>
      </c>
      <c r="AA96" s="6">
        <v>-4.8126762221113999E-2</v>
      </c>
      <c r="AB96" s="6">
        <v>2.4575696885861E-2</v>
      </c>
      <c r="AC96" s="6">
        <v>9.4932355721684999E-2</v>
      </c>
      <c r="AD96" s="7">
        <v>-0.101055490586636</v>
      </c>
      <c r="AE96" s="13" t="s">
        <v>46</v>
      </c>
      <c r="AF96" s="5">
        <f t="array" ref="AF96:AH98">(Y96:AA98+S102:U104)/2</f>
        <v>-4.9490553467194998E-2</v>
      </c>
      <c r="AG96" s="6">
        <v>-2.9327208952184498E-2</v>
      </c>
      <c r="AH96" s="6">
        <v>-4.8139588985872998E-2</v>
      </c>
      <c r="AI96" s="6">
        <f t="array" ref="AI96:AK98">(AB96:AD98-V102:X104)/2</f>
        <v>2.4609121495325001E-2</v>
      </c>
      <c r="AJ96" s="6">
        <v>9.4970856333539994E-2</v>
      </c>
      <c r="AK96" s="7">
        <v>-0.101066786404338</v>
      </c>
    </row>
    <row r="97" spans="2:39">
      <c r="B97" s="8">
        <v>4.8399999999999999E-2</v>
      </c>
      <c r="C97" s="4">
        <v>3.4389699999999999</v>
      </c>
      <c r="D97" s="4">
        <v>6.6420000000000007E-2</v>
      </c>
      <c r="E97" s="4">
        <v>-7.7600000000000004E-3</v>
      </c>
      <c r="F97" s="4">
        <v>-1.021E-2</v>
      </c>
      <c r="G97" s="4">
        <v>-2.376E-2</v>
      </c>
      <c r="H97" s="4">
        <v>0.13916999999999999</v>
      </c>
      <c r="I97" s="4">
        <v>-0.45671</v>
      </c>
      <c r="J97" s="4">
        <v>0.16270999999999999</v>
      </c>
      <c r="K97" s="4">
        <v>0.10990999999999999</v>
      </c>
      <c r="L97" s="4">
        <v>0.20602999999999999</v>
      </c>
      <c r="M97" s="9">
        <v>0.36919000000000002</v>
      </c>
      <c r="O97" s="8">
        <v>0.57055</v>
      </c>
      <c r="P97" s="4">
        <v>-0.69440000000000002</v>
      </c>
      <c r="Q97" s="9">
        <v>-0.4385</v>
      </c>
      <c r="S97" s="8">
        <v>0.42437343965175001</v>
      </c>
      <c r="T97" s="4">
        <v>3.7821648346866201</v>
      </c>
      <c r="U97" s="4">
        <v>-0.87069147984197504</v>
      </c>
      <c r="V97" s="4">
        <v>-1.8661969123770002E-2</v>
      </c>
      <c r="W97" s="4">
        <v>-1.35826647611E-2</v>
      </c>
      <c r="X97" s="4">
        <v>2.1363641018750002E-3</v>
      </c>
      <c r="Y97" s="8">
        <v>-2.9323013216519998E-2</v>
      </c>
      <c r="Z97" s="4">
        <v>-0.22817890697535001</v>
      </c>
      <c r="AA97" s="4">
        <v>-0.29446048932634</v>
      </c>
      <c r="AB97" s="4">
        <v>0.25531068995039502</v>
      </c>
      <c r="AC97" s="4">
        <v>0.16000446911629501</v>
      </c>
      <c r="AD97" s="9">
        <v>-0.11751110237541</v>
      </c>
      <c r="AF97" s="8">
        <v>-2.9327208952184498E-2</v>
      </c>
      <c r="AG97" s="4">
        <v>-0.22817890697535001</v>
      </c>
      <c r="AH97" s="4">
        <v>-0.2944741540717965</v>
      </c>
      <c r="AI97" s="4">
        <v>0.25529448067307348</v>
      </c>
      <c r="AJ97" s="4">
        <v>0.1600645005717575</v>
      </c>
      <c r="AK97" s="9">
        <v>-0.1175441851637445</v>
      </c>
    </row>
    <row r="98" spans="2:39">
      <c r="B98" s="8">
        <v>-1.8579999999999999E-2</v>
      </c>
      <c r="C98" s="4">
        <v>6.6420000000000007E-2</v>
      </c>
      <c r="D98" s="4">
        <v>5.6175800000000002</v>
      </c>
      <c r="E98" s="4">
        <v>5.4799999999999996E-3</v>
      </c>
      <c r="F98" s="4">
        <v>-5.7600000000000004E-3</v>
      </c>
      <c r="G98" s="4">
        <v>5.6699999999999997E-3</v>
      </c>
      <c r="H98" s="4">
        <v>-7.3139999999999997E-2</v>
      </c>
      <c r="I98" s="4">
        <v>0.16278999999999999</v>
      </c>
      <c r="J98" s="4">
        <v>-2.4660000000000001E-2</v>
      </c>
      <c r="K98" s="4">
        <v>-2.3040000000000001E-2</v>
      </c>
      <c r="L98" s="4">
        <v>-2.921E-2</v>
      </c>
      <c r="M98" s="9">
        <v>-8.0280000000000004E-2</v>
      </c>
      <c r="O98" s="10">
        <v>2.945E-2</v>
      </c>
      <c r="P98" s="11">
        <v>-0.51629000000000003</v>
      </c>
      <c r="Q98" s="12">
        <v>0.85590999999999995</v>
      </c>
      <c r="S98" s="8">
        <v>-0.49078948002432299</v>
      </c>
      <c r="T98" s="4">
        <v>-0.87069147984197504</v>
      </c>
      <c r="U98" s="4">
        <v>4.9736538307196998</v>
      </c>
      <c r="V98" s="4">
        <v>-1.2391566715135E-2</v>
      </c>
      <c r="W98" s="4">
        <v>-2.9093812721099998E-3</v>
      </c>
      <c r="X98" s="4">
        <v>1.4476064268088999E-2</v>
      </c>
      <c r="Y98" s="8">
        <v>-4.8152415750631998E-2</v>
      </c>
      <c r="Z98" s="4">
        <v>-0.294487818817253</v>
      </c>
      <c r="AA98" s="4">
        <v>-0.29164977570957701</v>
      </c>
      <c r="AB98" s="4">
        <v>0.203594799266059</v>
      </c>
      <c r="AC98" s="4">
        <v>0.16184766986521201</v>
      </c>
      <c r="AD98" s="9">
        <v>-0.156008653350143</v>
      </c>
      <c r="AF98" s="8">
        <v>-4.8139588985872998E-2</v>
      </c>
      <c r="AG98" s="4">
        <v>-0.2944741540717965</v>
      </c>
      <c r="AH98" s="4">
        <v>-0.29164977570957701</v>
      </c>
      <c r="AI98" s="4">
        <v>0.203590325021938</v>
      </c>
      <c r="AJ98" s="4">
        <v>0.16190993799265352</v>
      </c>
      <c r="AK98" s="9">
        <v>-0.156058206366716</v>
      </c>
    </row>
    <row r="99" spans="2:39">
      <c r="B99" s="8">
        <v>8.1399999999999997E-3</v>
      </c>
      <c r="C99" s="4">
        <v>-7.7600000000000004E-3</v>
      </c>
      <c r="D99" s="4">
        <v>5.4799999999999996E-3</v>
      </c>
      <c r="E99" s="4">
        <v>3.2694399999999999</v>
      </c>
      <c r="F99" s="4">
        <v>0.20154</v>
      </c>
      <c r="G99" s="4">
        <v>-6.6309999999999994E-2</v>
      </c>
      <c r="H99" s="4">
        <v>9.7159999999999996E-2</v>
      </c>
      <c r="I99" s="4">
        <v>-0.10985</v>
      </c>
      <c r="J99" s="4">
        <v>2.3019999999999999E-2</v>
      </c>
      <c r="K99" s="4">
        <v>-1.558E-2</v>
      </c>
      <c r="L99" s="4">
        <v>3.3099999999999997E-2</v>
      </c>
      <c r="M99" s="9">
        <v>5.5050000000000002E-2</v>
      </c>
      <c r="S99" s="8">
        <v>2.706758150951E-3</v>
      </c>
      <c r="T99" s="4">
        <v>-1.8661969123770002E-2</v>
      </c>
      <c r="U99" s="4">
        <v>-1.2391566715135E-2</v>
      </c>
      <c r="V99" s="4">
        <v>4.8240851592457297</v>
      </c>
      <c r="W99" s="4">
        <v>2.0112969744246301</v>
      </c>
      <c r="X99" s="4">
        <v>1.54626406982452</v>
      </c>
      <c r="Y99" s="8">
        <v>-2.4642546104789002E-2</v>
      </c>
      <c r="Z99" s="4">
        <v>-0.25527827139575199</v>
      </c>
      <c r="AA99" s="4">
        <v>-0.20358585077781699</v>
      </c>
      <c r="AB99" s="4">
        <v>8.7404506133582999E-2</v>
      </c>
      <c r="AC99" s="4">
        <v>9.7514071708670005E-2</v>
      </c>
      <c r="AD99" s="9">
        <v>-9.5822692100667003E-2</v>
      </c>
      <c r="AF99" s="8">
        <f t="array" ref="AF99:AH101">(Y99:AA101-S105:U107)/2</f>
        <v>-2.4609121495325001E-2</v>
      </c>
      <c r="AG99" s="4">
        <v>-0.25529448067307348</v>
      </c>
      <c r="AH99" s="4">
        <v>-0.203590325021938</v>
      </c>
      <c r="AI99" s="4">
        <f t="array" ref="AI99:AK101">(AB99:AD101+V105:X107)/2</f>
        <v>8.7404506133582999E-2</v>
      </c>
      <c r="AJ99" s="4">
        <v>9.7533550909495004E-2</v>
      </c>
      <c r="AK99" s="9">
        <v>-9.5840754956689506E-2</v>
      </c>
    </row>
    <row r="100" spans="2:39">
      <c r="B100" s="8">
        <v>1.414E-2</v>
      </c>
      <c r="C100" s="4">
        <v>-1.021E-2</v>
      </c>
      <c r="D100" s="4">
        <v>-5.7600000000000004E-3</v>
      </c>
      <c r="E100" s="4">
        <v>0.20154</v>
      </c>
      <c r="F100" s="4">
        <v>8.9759899999999995</v>
      </c>
      <c r="G100" s="4">
        <v>-0.18817999999999999</v>
      </c>
      <c r="H100" s="4">
        <v>8.4279999999999994E-2</v>
      </c>
      <c r="I100" s="4">
        <v>-0.20616999999999999</v>
      </c>
      <c r="J100" s="4">
        <v>2.92E-2</v>
      </c>
      <c r="K100" s="4">
        <v>3.3099999999999997E-2</v>
      </c>
      <c r="L100" s="4">
        <v>3.0290000000000001E-2</v>
      </c>
      <c r="M100" s="9">
        <v>7.1879999999999999E-2</v>
      </c>
      <c r="O100" s="5">
        <v>-0.82074000000000003</v>
      </c>
      <c r="P100" s="6">
        <v>-0.50114999999999998</v>
      </c>
      <c r="Q100" s="7">
        <v>-0.27428000000000002</v>
      </c>
      <c r="S100" s="8">
        <v>-4.2836865811999997E-3</v>
      </c>
      <c r="T100" s="4">
        <v>-1.35826647611E-2</v>
      </c>
      <c r="U100" s="4">
        <v>-2.9093812721099998E-3</v>
      </c>
      <c r="V100" s="4">
        <v>2.0112969744246301</v>
      </c>
      <c r="W100" s="4">
        <v>5.8735444224578996</v>
      </c>
      <c r="X100" s="4">
        <v>1.8374486022758201</v>
      </c>
      <c r="Y100" s="8">
        <v>-9.5009356945395002E-2</v>
      </c>
      <c r="Z100" s="4">
        <v>-0.16012453202721999</v>
      </c>
      <c r="AA100" s="4">
        <v>-0.161972206120095</v>
      </c>
      <c r="AB100" s="4">
        <v>9.7553030110320002E-2</v>
      </c>
      <c r="AC100" s="4">
        <v>4.6873362174335E-2</v>
      </c>
      <c r="AD100" s="9">
        <v>-9.2565836707685006E-2</v>
      </c>
      <c r="AF100" s="8">
        <v>-9.4970856333539994E-2</v>
      </c>
      <c r="AG100" s="4">
        <v>-0.1600645005717575</v>
      </c>
      <c r="AH100" s="4">
        <v>-0.16190993799265352</v>
      </c>
      <c r="AI100" s="4">
        <v>9.7533550909495004E-2</v>
      </c>
      <c r="AJ100" s="4">
        <v>4.6873362174335E-2</v>
      </c>
      <c r="AK100" s="9">
        <v>-9.2535284989222005E-2</v>
      </c>
    </row>
    <row r="101" spans="2:39">
      <c r="B101" s="8">
        <v>-1.9499999999999999E-3</v>
      </c>
      <c r="C101" s="4">
        <v>-2.376E-2</v>
      </c>
      <c r="D101" s="4">
        <v>5.6699999999999997E-3</v>
      </c>
      <c r="E101" s="4">
        <v>-6.6309999999999994E-2</v>
      </c>
      <c r="F101" s="4">
        <v>-0.18817999999999999</v>
      </c>
      <c r="G101" s="4">
        <v>3.7560600000000002</v>
      </c>
      <c r="H101" s="4">
        <v>3.4290000000000001E-2</v>
      </c>
      <c r="I101" s="4">
        <v>-0.36934</v>
      </c>
      <c r="J101" s="4">
        <v>8.029E-2</v>
      </c>
      <c r="K101" s="4">
        <v>5.5100000000000003E-2</v>
      </c>
      <c r="L101" s="4">
        <v>7.1809999999999999E-2</v>
      </c>
      <c r="M101" s="9">
        <v>0.24636</v>
      </c>
      <c r="O101" s="8">
        <v>0.57054000000000005</v>
      </c>
      <c r="P101" s="4">
        <v>-0.69440000000000002</v>
      </c>
      <c r="Q101" s="9">
        <v>-0.43851000000000001</v>
      </c>
      <c r="S101" s="8">
        <v>1.2640967309497E-2</v>
      </c>
      <c r="T101" s="4">
        <v>2.1363641018750002E-3</v>
      </c>
      <c r="U101" s="4">
        <v>1.4476064268088999E-2</v>
      </c>
      <c r="V101" s="4">
        <v>1.54626406982452</v>
      </c>
      <c r="W101" s="4">
        <v>1.8374486022758201</v>
      </c>
      <c r="X101" s="4">
        <v>5.3038965797424202</v>
      </c>
      <c r="Y101" s="10">
        <v>0.10107808222204</v>
      </c>
      <c r="Z101" s="11">
        <v>0.117577267952079</v>
      </c>
      <c r="AA101" s="11">
        <v>0.156107759383289</v>
      </c>
      <c r="AB101" s="11">
        <v>-9.5858817812711994E-2</v>
      </c>
      <c r="AC101" s="11">
        <v>-9.2504733270759004E-2</v>
      </c>
      <c r="AD101" s="12">
        <v>0.126793345531445</v>
      </c>
      <c r="AF101" s="10">
        <v>0.101066786404338</v>
      </c>
      <c r="AG101" s="11">
        <v>0.1175441851637445</v>
      </c>
      <c r="AH101" s="11">
        <v>0.156058206366716</v>
      </c>
      <c r="AI101" s="11">
        <v>-9.5840754956689506E-2</v>
      </c>
      <c r="AJ101" s="11">
        <v>-9.2535284989222005E-2</v>
      </c>
      <c r="AK101" s="12">
        <v>0.126793345531445</v>
      </c>
    </row>
    <row r="102" spans="2:39">
      <c r="B102" s="8">
        <v>-8.795E-2</v>
      </c>
      <c r="C102" s="4">
        <v>0.13916999999999999</v>
      </c>
      <c r="D102" s="4">
        <v>-7.3139999999999997E-2</v>
      </c>
      <c r="E102" s="4">
        <v>9.7159999999999996E-2</v>
      </c>
      <c r="F102" s="4">
        <v>8.4279999999999994E-2</v>
      </c>
      <c r="G102" s="4">
        <v>3.4290000000000001E-2</v>
      </c>
      <c r="H102" s="4">
        <v>3.1709800000000001</v>
      </c>
      <c r="I102" s="4">
        <v>4.8590000000000001E-2</v>
      </c>
      <c r="J102" s="4">
        <v>-1.789E-2</v>
      </c>
      <c r="K102" s="4">
        <v>-9.3399999999999993E-3</v>
      </c>
      <c r="L102" s="4">
        <v>-1.2290000000000001E-2</v>
      </c>
      <c r="M102" s="9">
        <v>4.4799999999999996E-3</v>
      </c>
      <c r="O102" s="10">
        <v>2.93E-2</v>
      </c>
      <c r="P102" s="11">
        <v>-0.51639000000000002</v>
      </c>
      <c r="Q102" s="12">
        <v>0.85585</v>
      </c>
      <c r="S102" s="5">
        <v>-4.9490553467194998E-2</v>
      </c>
      <c r="T102" s="6">
        <v>-2.9323013216519998E-2</v>
      </c>
      <c r="U102" s="6">
        <v>-4.8152415750631998E-2</v>
      </c>
      <c r="V102" s="6">
        <v>-2.4642546104789002E-2</v>
      </c>
      <c r="W102" s="6">
        <v>-9.5009356945395002E-2</v>
      </c>
      <c r="X102" s="7">
        <v>0.10107808222204</v>
      </c>
      <c r="Y102" s="4">
        <v>3.47189235976531</v>
      </c>
      <c r="Z102" s="4">
        <v>0.42406782510452201</v>
      </c>
      <c r="AA102" s="4">
        <v>-0.491270834787705</v>
      </c>
      <c r="AB102" s="4">
        <v>-4.0472994793909998E-3</v>
      </c>
      <c r="AC102" s="4">
        <v>8.3866006807350006E-3</v>
      </c>
      <c r="AD102" s="9">
        <v>-1.3298609495988E-2</v>
      </c>
      <c r="AE102" s="4" t="s">
        <v>47</v>
      </c>
      <c r="AF102" s="8">
        <f t="array" ref="AF102:AK107">TRANSPOSE(AF96:AK101)</f>
        <v>-4.9490553467194998E-2</v>
      </c>
      <c r="AG102" s="4">
        <v>-2.9327208952184498E-2</v>
      </c>
      <c r="AH102" s="4">
        <v>-4.8139588985872998E-2</v>
      </c>
      <c r="AI102" s="4">
        <v>-2.4609121495325001E-2</v>
      </c>
      <c r="AJ102" s="4">
        <v>-9.4970856333539994E-2</v>
      </c>
      <c r="AK102" s="9">
        <v>0.101066786404338</v>
      </c>
    </row>
    <row r="103" spans="2:39">
      <c r="B103" s="8">
        <v>0.13924</v>
      </c>
      <c r="C103" s="4">
        <v>-0.45671</v>
      </c>
      <c r="D103" s="4">
        <v>0.16278999999999999</v>
      </c>
      <c r="E103" s="4">
        <v>-0.10985</v>
      </c>
      <c r="F103" s="4">
        <v>-0.20616999999999999</v>
      </c>
      <c r="G103" s="4">
        <v>-0.36934</v>
      </c>
      <c r="H103" s="4">
        <v>4.8590000000000001E-2</v>
      </c>
      <c r="I103" s="4">
        <v>3.4369100000000001</v>
      </c>
      <c r="J103" s="4">
        <v>6.7180000000000004E-2</v>
      </c>
      <c r="K103" s="4">
        <v>4.4400000000000004E-3</v>
      </c>
      <c r="L103" s="4">
        <v>1.119E-2</v>
      </c>
      <c r="M103" s="9">
        <v>2.3709999999999998E-2</v>
      </c>
      <c r="S103" s="8">
        <v>-2.9331404687848998E-2</v>
      </c>
      <c r="T103" s="4">
        <v>-0.22817890697535001</v>
      </c>
      <c r="U103" s="4">
        <v>-0.294487818817253</v>
      </c>
      <c r="V103" s="4">
        <v>-0.25527827139575199</v>
      </c>
      <c r="W103" s="4">
        <v>-0.16012453202721999</v>
      </c>
      <c r="X103" s="9">
        <v>0.117577267952079</v>
      </c>
      <c r="Y103" s="4">
        <v>0.42406782510452201</v>
      </c>
      <c r="Z103" s="4">
        <v>3.7802533153934998</v>
      </c>
      <c r="AA103" s="4">
        <v>-0.86986502303453195</v>
      </c>
      <c r="AB103" s="4">
        <v>1.5561087765427001E-2</v>
      </c>
      <c r="AC103" s="4">
        <v>1.4074225957857E-2</v>
      </c>
      <c r="AD103" s="9">
        <v>-1.045096848644E-3</v>
      </c>
      <c r="AF103" s="8">
        <v>-2.9327208952184498E-2</v>
      </c>
      <c r="AG103" s="4">
        <v>-0.22817890697535001</v>
      </c>
      <c r="AH103" s="4">
        <v>-0.2944741540717965</v>
      </c>
      <c r="AI103" s="4">
        <v>-0.25529448067307348</v>
      </c>
      <c r="AJ103" s="4">
        <v>-0.1600645005717575</v>
      </c>
      <c r="AK103" s="9">
        <v>0.1175441851637445</v>
      </c>
    </row>
    <row r="104" spans="2:39">
      <c r="B104" s="8">
        <v>-7.3160000000000003E-2</v>
      </c>
      <c r="C104" s="4">
        <v>0.16270999999999999</v>
      </c>
      <c r="D104" s="4">
        <v>-2.4660000000000001E-2</v>
      </c>
      <c r="E104" s="4">
        <v>2.3019999999999999E-2</v>
      </c>
      <c r="F104" s="4">
        <v>2.92E-2</v>
      </c>
      <c r="G104" s="4">
        <v>8.029E-2</v>
      </c>
      <c r="H104" s="4">
        <v>-1.789E-2</v>
      </c>
      <c r="I104" s="4">
        <v>6.7180000000000004E-2</v>
      </c>
      <c r="J104" s="4">
        <v>5.6135599999999997</v>
      </c>
      <c r="K104" s="4">
        <v>-8.3000000000000001E-3</v>
      </c>
      <c r="L104" s="4">
        <v>5.13E-3</v>
      </c>
      <c r="M104" s="9">
        <v>-5.8700000000000002E-3</v>
      </c>
      <c r="S104" s="8">
        <v>-4.8126762221113999E-2</v>
      </c>
      <c r="T104" s="4">
        <v>-0.29446048932634</v>
      </c>
      <c r="U104" s="4">
        <v>-0.29164977570957701</v>
      </c>
      <c r="V104" s="4">
        <v>-0.20358585077781699</v>
      </c>
      <c r="W104" s="4">
        <v>-0.161972206120095</v>
      </c>
      <c r="X104" s="9">
        <v>0.156107759383289</v>
      </c>
      <c r="Y104" s="4">
        <v>-0.491270834787705</v>
      </c>
      <c r="Z104" s="4">
        <v>-0.86986502303453195</v>
      </c>
      <c r="AA104" s="4">
        <v>4.9692717269190103</v>
      </c>
      <c r="AB104" s="4">
        <v>1.3512664041426E-2</v>
      </c>
      <c r="AC104" s="4">
        <v>3.21107672102E-3</v>
      </c>
      <c r="AD104" s="9">
        <v>-1.4046687507086E-2</v>
      </c>
      <c r="AF104" s="8">
        <v>-4.8139588985872998E-2</v>
      </c>
      <c r="AG104" s="4">
        <v>-0.2944741540717965</v>
      </c>
      <c r="AH104" s="4">
        <v>-0.29164977570957701</v>
      </c>
      <c r="AI104" s="4">
        <v>-0.203590325021938</v>
      </c>
      <c r="AJ104" s="4">
        <v>-0.16190993799265352</v>
      </c>
      <c r="AK104" s="9">
        <v>0.156058206366716</v>
      </c>
    </row>
    <row r="105" spans="2:39">
      <c r="B105" s="8">
        <v>-9.7239999999999993E-2</v>
      </c>
      <c r="C105" s="4">
        <v>0.10990999999999999</v>
      </c>
      <c r="D105" s="4">
        <v>-2.3040000000000001E-2</v>
      </c>
      <c r="E105" s="4">
        <v>-1.558E-2</v>
      </c>
      <c r="F105" s="4">
        <v>3.3099999999999997E-2</v>
      </c>
      <c r="G105" s="4">
        <v>5.5100000000000003E-2</v>
      </c>
      <c r="H105" s="4">
        <v>-9.3399999999999993E-3</v>
      </c>
      <c r="I105" s="4">
        <v>4.4400000000000004E-3</v>
      </c>
      <c r="J105" s="4">
        <v>-8.3000000000000001E-3</v>
      </c>
      <c r="K105" s="4">
        <v>3.2682600000000002</v>
      </c>
      <c r="L105" s="4">
        <v>0.20119999999999999</v>
      </c>
      <c r="M105" s="9">
        <v>-6.5909999999999996E-2</v>
      </c>
      <c r="S105" s="8">
        <v>2.4575696885861E-2</v>
      </c>
      <c r="T105" s="4">
        <v>0.25531068995039502</v>
      </c>
      <c r="U105" s="4">
        <v>0.203594799266059</v>
      </c>
      <c r="V105" s="4">
        <v>8.7404506133582999E-2</v>
      </c>
      <c r="W105" s="4">
        <v>9.7553030110320002E-2</v>
      </c>
      <c r="X105" s="9">
        <v>-9.5858817812711994E-2</v>
      </c>
      <c r="Y105" s="4">
        <v>-4.0472994793909998E-3</v>
      </c>
      <c r="Z105" s="4">
        <v>1.5561087765427001E-2</v>
      </c>
      <c r="AA105" s="4">
        <v>1.3512664041426E-2</v>
      </c>
      <c r="AB105" s="4">
        <v>4.8198276926904304</v>
      </c>
      <c r="AC105" s="4">
        <v>2.0076321726463302</v>
      </c>
      <c r="AD105" s="9">
        <v>1.5451555111933</v>
      </c>
      <c r="AF105" s="8">
        <v>2.4609121495325001E-2</v>
      </c>
      <c r="AG105" s="4">
        <v>0.25529448067307348</v>
      </c>
      <c r="AH105" s="4">
        <v>0.203590325021938</v>
      </c>
      <c r="AI105" s="4">
        <v>8.7404506133582999E-2</v>
      </c>
      <c r="AJ105" s="4">
        <v>9.7533550909495004E-2</v>
      </c>
      <c r="AK105" s="9">
        <v>-9.5840754956689506E-2</v>
      </c>
    </row>
    <row r="106" spans="2:39">
      <c r="B106" s="8">
        <v>-8.4330000000000002E-2</v>
      </c>
      <c r="C106" s="4">
        <v>0.20602999999999999</v>
      </c>
      <c r="D106" s="4">
        <v>-2.921E-2</v>
      </c>
      <c r="E106" s="4">
        <v>3.3099999999999997E-2</v>
      </c>
      <c r="F106" s="4">
        <v>3.0290000000000001E-2</v>
      </c>
      <c r="G106" s="4">
        <v>7.1809999999999999E-2</v>
      </c>
      <c r="H106" s="4">
        <v>-1.2290000000000001E-2</v>
      </c>
      <c r="I106" s="4">
        <v>1.119E-2</v>
      </c>
      <c r="J106" s="4">
        <v>5.13E-3</v>
      </c>
      <c r="K106" s="4">
        <v>0.20119999999999999</v>
      </c>
      <c r="L106" s="4">
        <v>8.9682999999999993</v>
      </c>
      <c r="M106" s="9">
        <v>-0.19012999999999999</v>
      </c>
      <c r="S106" s="8">
        <v>9.4932355721684999E-2</v>
      </c>
      <c r="T106" s="4">
        <v>0.16000446911629501</v>
      </c>
      <c r="U106" s="4">
        <v>0.16184766986521201</v>
      </c>
      <c r="V106" s="4">
        <v>9.7514071708670005E-2</v>
      </c>
      <c r="W106" s="4">
        <v>4.6873362174335E-2</v>
      </c>
      <c r="X106" s="9">
        <v>-9.2504733270759004E-2</v>
      </c>
      <c r="Y106" s="4">
        <v>8.3866006807350006E-3</v>
      </c>
      <c r="Z106" s="4">
        <v>1.4074225957857E-2</v>
      </c>
      <c r="AA106" s="4">
        <v>3.21107672102E-3</v>
      </c>
      <c r="AB106" s="4">
        <v>2.0076321726463302</v>
      </c>
      <c r="AC106" s="4">
        <v>5.8676780891990701</v>
      </c>
      <c r="AD106" s="9">
        <v>1.8373594145502401</v>
      </c>
      <c r="AF106" s="8">
        <v>9.4970856333539994E-2</v>
      </c>
      <c r="AG106" s="4">
        <v>0.1600645005717575</v>
      </c>
      <c r="AH106" s="4">
        <v>0.16190993799265352</v>
      </c>
      <c r="AI106" s="4">
        <v>9.7533550909495004E-2</v>
      </c>
      <c r="AJ106" s="4">
        <v>4.6873362174335E-2</v>
      </c>
      <c r="AK106" s="9">
        <v>-9.2535284989222005E-2</v>
      </c>
    </row>
    <row r="107" spans="2:39">
      <c r="B107" s="10">
        <v>-3.4349999999999999E-2</v>
      </c>
      <c r="C107" s="11">
        <v>0.36919000000000002</v>
      </c>
      <c r="D107" s="11">
        <v>-8.0280000000000004E-2</v>
      </c>
      <c r="E107" s="11">
        <v>5.5050000000000002E-2</v>
      </c>
      <c r="F107" s="11">
        <v>7.1879999999999999E-2</v>
      </c>
      <c r="G107" s="11">
        <v>0.24636</v>
      </c>
      <c r="H107" s="11">
        <v>4.4799999999999996E-3</v>
      </c>
      <c r="I107" s="11">
        <v>2.3709999999999998E-2</v>
      </c>
      <c r="J107" s="11">
        <v>-5.8700000000000002E-3</v>
      </c>
      <c r="K107" s="11">
        <v>-6.5909999999999996E-2</v>
      </c>
      <c r="L107" s="11">
        <v>-0.19012999999999999</v>
      </c>
      <c r="M107" s="12">
        <v>3.7526700000000002</v>
      </c>
      <c r="S107" s="10">
        <v>-0.101055490586636</v>
      </c>
      <c r="T107" s="11">
        <v>-0.11751110237541</v>
      </c>
      <c r="U107" s="11">
        <v>-0.156008653350143</v>
      </c>
      <c r="V107" s="11">
        <v>-9.5822692100667003E-2</v>
      </c>
      <c r="W107" s="11">
        <v>-9.2565836707685006E-2</v>
      </c>
      <c r="X107" s="12">
        <v>0.126793345531445</v>
      </c>
      <c r="Y107" s="11">
        <v>-1.3298609495988E-2</v>
      </c>
      <c r="Z107" s="11">
        <v>-1.045096848644E-3</v>
      </c>
      <c r="AA107" s="11">
        <v>-1.4046687507086E-2</v>
      </c>
      <c r="AB107" s="11">
        <v>1.5451555111933</v>
      </c>
      <c r="AC107" s="11">
        <v>1.8373594145502401</v>
      </c>
      <c r="AD107" s="12">
        <v>5.3016960202262</v>
      </c>
      <c r="AF107" s="10">
        <v>-0.101066786404338</v>
      </c>
      <c r="AG107" s="11">
        <v>-0.1175441851637445</v>
      </c>
      <c r="AH107" s="11">
        <v>-0.156058206366716</v>
      </c>
      <c r="AI107" s="11">
        <v>-9.5840754956689506E-2</v>
      </c>
      <c r="AJ107" s="11">
        <v>-9.2535284989222005E-2</v>
      </c>
      <c r="AK107" s="12">
        <v>0.126793345531445</v>
      </c>
    </row>
    <row r="109" spans="2:39">
      <c r="B109" s="4" t="s">
        <v>51</v>
      </c>
      <c r="N109" s="4" t="s">
        <v>52</v>
      </c>
      <c r="Z109" s="4" t="s">
        <v>52</v>
      </c>
      <c r="AA109" s="4" t="s">
        <v>41</v>
      </c>
      <c r="AK109" s="4" t="s">
        <v>52</v>
      </c>
      <c r="AL109" s="4" t="s">
        <v>41</v>
      </c>
      <c r="AM109" s="4" t="s">
        <v>45</v>
      </c>
    </row>
    <row r="209" spans="14:23">
      <c r="O209" s="4" t="s">
        <v>53</v>
      </c>
    </row>
    <row r="210" spans="14:23">
      <c r="O210" s="4" t="s">
        <v>54</v>
      </c>
      <c r="P210" s="4" t="s">
        <v>55</v>
      </c>
      <c r="Q210" s="4" t="s">
        <v>56</v>
      </c>
      <c r="R210" s="4" t="s">
        <v>57</v>
      </c>
      <c r="S210" s="4" t="s">
        <v>58</v>
      </c>
      <c r="T210" s="4" t="s">
        <v>59</v>
      </c>
      <c r="U210" s="4" t="s">
        <v>60</v>
      </c>
      <c r="V210" s="4" t="s">
        <v>52</v>
      </c>
      <c r="W210" s="4" t="s">
        <v>60</v>
      </c>
    </row>
    <row r="211" spans="14:23">
      <c r="N211" s="4" t="s">
        <v>61</v>
      </c>
      <c r="O211" s="4">
        <v>56</v>
      </c>
      <c r="P211" s="4">
        <v>32</v>
      </c>
      <c r="Q211" s="4">
        <v>56.6</v>
      </c>
      <c r="R211" s="4">
        <v>55</v>
      </c>
      <c r="S211" s="4">
        <v>37</v>
      </c>
      <c r="T211" s="4">
        <v>62</v>
      </c>
      <c r="U211" s="4">
        <f t="shared" ref="U211:U213" si="0">T211*0.903</f>
        <v>55.986000000000004</v>
      </c>
      <c r="V211" s="4">
        <v>50</v>
      </c>
      <c r="W211" s="4">
        <f t="shared" ref="W211:W213" si="1">V211*0.903</f>
        <v>45.15</v>
      </c>
    </row>
    <row r="212" spans="14:23">
      <c r="N212" s="4" t="s">
        <v>62</v>
      </c>
      <c r="O212" s="4">
        <v>65</v>
      </c>
      <c r="P212" s="4">
        <v>40</v>
      </c>
      <c r="Q212" s="4">
        <v>62.4</v>
      </c>
      <c r="R212" s="4">
        <v>65</v>
      </c>
      <c r="S212" s="4">
        <v>50</v>
      </c>
      <c r="T212" s="4">
        <v>78</v>
      </c>
      <c r="U212" s="4">
        <f t="shared" si="0"/>
        <v>70.433999999999997</v>
      </c>
      <c r="V212" s="4">
        <v>77</v>
      </c>
      <c r="W212" s="4">
        <f t="shared" si="1"/>
        <v>69.531000000000006</v>
      </c>
    </row>
    <row r="213" spans="14:23">
      <c r="N213" s="4" t="s">
        <v>63</v>
      </c>
      <c r="O213" s="4">
        <v>103</v>
      </c>
      <c r="P213" s="4">
        <v>88</v>
      </c>
      <c r="Q213" s="4">
        <v>96.2</v>
      </c>
      <c r="R213" s="4">
        <v>91</v>
      </c>
      <c r="S213" s="4">
        <v>98</v>
      </c>
      <c r="T213" s="4">
        <v>121</v>
      </c>
      <c r="U213" s="4">
        <f t="shared" si="0"/>
        <v>109.26300000000001</v>
      </c>
      <c r="V213" s="4">
        <v>150</v>
      </c>
      <c r="W213" s="4">
        <f t="shared" si="1"/>
        <v>135.45000000000002</v>
      </c>
    </row>
  </sheetData>
  <phoneticPr fontId="5" type="noConversion"/>
  <conditionalFormatting sqref="B4:G9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7:AZ2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30:AZ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2"/>
  <sheetViews>
    <sheetView tabSelected="1" workbookViewId="0">
      <selection activeCell="N23" sqref="N23"/>
    </sheetView>
  </sheetViews>
  <sheetFormatPr baseColWidth="10" defaultColWidth="9" defaultRowHeight="14"/>
  <cols>
    <col min="1" max="10" width="9" style="1"/>
    <col min="11" max="11" width="9.33203125" style="1" customWidth="1"/>
    <col min="12" max="12" width="12.6640625" style="1"/>
    <col min="13" max="20" width="9" style="1"/>
    <col min="21" max="21" width="9.33203125" style="1" customWidth="1"/>
    <col min="22" max="16384" width="9" style="1"/>
  </cols>
  <sheetData>
    <row r="1" spans="1:26">
      <c r="B1" s="1" t="s">
        <v>64</v>
      </c>
      <c r="C1" s="1" t="s">
        <v>65</v>
      </c>
      <c r="D1" s="1" t="s">
        <v>66</v>
      </c>
      <c r="G1" s="1" t="s">
        <v>67</v>
      </c>
      <c r="H1" s="1" t="s">
        <v>68</v>
      </c>
      <c r="K1" s="1" t="s">
        <v>69</v>
      </c>
      <c r="L1" s="1" t="s">
        <v>70</v>
      </c>
      <c r="M1" s="1" t="s">
        <v>71</v>
      </c>
      <c r="P1" s="1" t="s">
        <v>72</v>
      </c>
      <c r="Q1" s="1" t="s">
        <v>73</v>
      </c>
      <c r="R1" s="1" t="s">
        <v>74</v>
      </c>
      <c r="U1" s="1" t="s">
        <v>72</v>
      </c>
      <c r="V1" s="1" t="s">
        <v>75</v>
      </c>
      <c r="W1" s="1" t="s">
        <v>76</v>
      </c>
      <c r="Z1" s="1" t="s">
        <v>72</v>
      </c>
    </row>
    <row r="2" spans="1:26">
      <c r="A2" s="1" t="s">
        <v>77</v>
      </c>
      <c r="B2" s="1">
        <v>0</v>
      </c>
      <c r="C2" s="1">
        <v>0</v>
      </c>
      <c r="D2" s="1">
        <v>0</v>
      </c>
      <c r="G2" s="1" t="s">
        <v>78</v>
      </c>
      <c r="H2" s="1">
        <v>0</v>
      </c>
      <c r="I2" s="1">
        <v>-0.5</v>
      </c>
      <c r="J2" s="1">
        <v>0</v>
      </c>
      <c r="K2" s="1">
        <v>0</v>
      </c>
      <c r="L2" s="1" t="s">
        <v>79</v>
      </c>
      <c r="M2" s="1">
        <v>0.5</v>
      </c>
      <c r="N2" s="1">
        <v>-0.5</v>
      </c>
      <c r="O2" s="1">
        <v>0</v>
      </c>
      <c r="P2" s="1">
        <v>0</v>
      </c>
      <c r="Q2" s="1" t="s">
        <v>80</v>
      </c>
      <c r="R2" s="1">
        <v>0</v>
      </c>
      <c r="S2" s="1">
        <v>0</v>
      </c>
      <c r="T2" s="1">
        <v>0.5</v>
      </c>
      <c r="U2" s="1">
        <v>0</v>
      </c>
      <c r="V2" s="1" t="s">
        <v>81</v>
      </c>
      <c r="W2" s="1">
        <v>0</v>
      </c>
      <c r="X2" s="1">
        <v>-0.5</v>
      </c>
      <c r="Y2" s="1">
        <v>0.5</v>
      </c>
      <c r="Z2" s="1">
        <v>0</v>
      </c>
    </row>
    <row r="3" spans="1:26">
      <c r="A3" s="1" t="s">
        <v>78</v>
      </c>
      <c r="B3" s="1">
        <v>0</v>
      </c>
      <c r="C3" s="1">
        <v>-0.5</v>
      </c>
      <c r="D3" s="1">
        <v>0</v>
      </c>
      <c r="G3" s="1" t="s">
        <v>77</v>
      </c>
      <c r="H3" s="1">
        <v>0</v>
      </c>
      <c r="I3" s="1">
        <v>0</v>
      </c>
      <c r="J3" s="1">
        <v>0</v>
      </c>
      <c r="K3" s="1">
        <f>SQRT(((H3-H2)*I23)^2+((H3-H2)*J23+(I3-I2)*J24)^2+((H3-H2)*K23+(I3-I2)*K24+(J3-J2)*K25)^2)</f>
        <v>0.53581024310609093</v>
      </c>
      <c r="L3" s="1" t="s">
        <v>77</v>
      </c>
      <c r="M3" s="1">
        <v>0</v>
      </c>
      <c r="N3" s="1">
        <v>0</v>
      </c>
      <c r="O3" s="1">
        <v>0</v>
      </c>
      <c r="P3" s="1">
        <f>SQRT(((M3-M2)*I23)^2+((M3-M2)*J23+(N3-N2)*J24)^2+((M3-M2)*K23+(N3-N2)*K24+(O3-O2)*K25)^2)</f>
        <v>0.69115731787675527</v>
      </c>
      <c r="Q3" s="1" t="s">
        <v>77</v>
      </c>
      <c r="R3" s="1">
        <v>0</v>
      </c>
      <c r="S3" s="1">
        <v>0</v>
      </c>
      <c r="T3" s="1">
        <v>0</v>
      </c>
      <c r="U3" s="1">
        <f>SQRT(((R3-R2)*I23)^2+((R3-R2)*J23+(S3-S2)*J24)^2+((R3-R2)*K23+(S3-S2)*K24+(T3-T2)*K25)^2)</f>
        <v>0.87693338907132001</v>
      </c>
      <c r="V3" s="1" t="s">
        <v>77</v>
      </c>
      <c r="W3" s="1">
        <v>0</v>
      </c>
      <c r="X3" s="1">
        <v>0</v>
      </c>
      <c r="Y3" s="1">
        <v>0</v>
      </c>
      <c r="Z3" s="1">
        <f>SQRT(((W3-W2)*I23)^2+((W3-W2)*J23+(X3-X2)*J24)^2+((W3-W2)*K23+(X3-X2)*K24+(Y3-Y2)*K25)^2)</f>
        <v>1.009683354567904</v>
      </c>
    </row>
    <row r="4" spans="1:26">
      <c r="A4" s="1" t="s">
        <v>82</v>
      </c>
      <c r="B4" s="1">
        <v>0.5</v>
      </c>
      <c r="C4" s="1">
        <v>0</v>
      </c>
      <c r="D4" s="1">
        <v>0</v>
      </c>
      <c r="G4" s="1" t="s">
        <v>82</v>
      </c>
      <c r="H4" s="1">
        <v>0.5</v>
      </c>
      <c r="I4" s="1">
        <v>0</v>
      </c>
      <c r="J4" s="1">
        <v>0</v>
      </c>
      <c r="K4" s="1">
        <f>SQRT(((H4-H3)*I23)^2+((H4-H3)*J23+(I4-I3)*J24)^2+((H4-H3)*K23+(I4-I3)*K24+(J4-J3)*K25)^2)</f>
        <v>0.46653748916429905</v>
      </c>
      <c r="L4" s="1" t="s">
        <v>83</v>
      </c>
      <c r="M4" s="1">
        <v>-0.5</v>
      </c>
      <c r="N4" s="1">
        <v>0</v>
      </c>
      <c r="O4" s="1">
        <v>0.5</v>
      </c>
      <c r="P4" s="1">
        <f>SQRT(((M4-M3)*I23)^2+((M4-M3)*J23+(N4-N3)*J24)^2+((M4-M3)*K23+(N4-N3)*K24+(O4-O3)*K25)^2)</f>
        <v>0.8196662317268445</v>
      </c>
      <c r="Q4" s="1" t="s">
        <v>84</v>
      </c>
      <c r="R4" s="1">
        <v>-0.5</v>
      </c>
      <c r="S4" s="1">
        <v>-0.5</v>
      </c>
      <c r="T4" s="1">
        <v>0.5</v>
      </c>
      <c r="U4" s="1">
        <f>SQRT(((R4-R3)*I23)^2+((R4-R3)*J23+(S4-S3)*J24)^2+((R4-R3)*K23+(S4-S3)*K24+(T4-T3)*K25)^2)</f>
        <v>0.97434718987392599</v>
      </c>
    </row>
    <row r="5" spans="1:26">
      <c r="A5" s="1" t="s">
        <v>79</v>
      </c>
      <c r="B5" s="1">
        <v>0.5</v>
      </c>
      <c r="C5" s="1">
        <v>-0.5</v>
      </c>
      <c r="D5" s="1">
        <v>0</v>
      </c>
    </row>
    <row r="6" spans="1:26">
      <c r="A6" s="1" t="s">
        <v>83</v>
      </c>
      <c r="B6" s="1">
        <v>-0.5</v>
      </c>
      <c r="C6" s="1">
        <v>0</v>
      </c>
      <c r="D6" s="1">
        <v>0.5</v>
      </c>
    </row>
    <row r="7" spans="1:26">
      <c r="A7" s="1" t="s">
        <v>80</v>
      </c>
      <c r="B7" s="1">
        <v>0</v>
      </c>
      <c r="C7" s="1">
        <v>0</v>
      </c>
      <c r="D7" s="1">
        <v>0.5</v>
      </c>
    </row>
    <row r="8" spans="1:26">
      <c r="A8" s="1" t="s">
        <v>84</v>
      </c>
      <c r="B8" s="1">
        <v>-0.5</v>
      </c>
      <c r="C8" s="1">
        <v>-0.5</v>
      </c>
      <c r="D8" s="1">
        <v>0.5</v>
      </c>
    </row>
    <row r="9" spans="1:26">
      <c r="A9" s="1" t="s">
        <v>81</v>
      </c>
      <c r="B9" s="1">
        <v>0</v>
      </c>
      <c r="C9" s="1">
        <v>-0.5</v>
      </c>
      <c r="D9" s="1">
        <v>0.5</v>
      </c>
    </row>
    <row r="15" spans="1:26">
      <c r="A15" s="1" t="s">
        <v>85</v>
      </c>
      <c r="B15" s="1" t="s">
        <v>86</v>
      </c>
    </row>
    <row r="16" spans="1:26">
      <c r="A16" s="1" t="s">
        <v>11</v>
      </c>
      <c r="B16" s="1" t="s">
        <v>9</v>
      </c>
      <c r="C16" s="1" t="s">
        <v>23</v>
      </c>
      <c r="D16" s="1" t="s">
        <v>87</v>
      </c>
      <c r="E16" s="1" t="s">
        <v>88</v>
      </c>
      <c r="F16" s="1" t="s">
        <v>89</v>
      </c>
      <c r="H16" s="1" t="s">
        <v>90</v>
      </c>
      <c r="I16" s="1" t="s">
        <v>91</v>
      </c>
    </row>
    <row r="17" spans="1:21">
      <c r="A17" s="1">
        <v>7.3019999999999996</v>
      </c>
      <c r="B17" s="1">
        <v>5.8730000000000002</v>
      </c>
      <c r="C17" s="1">
        <v>3.8820000000000001</v>
      </c>
      <c r="D17" s="1">
        <v>91.13</v>
      </c>
      <c r="E17" s="1">
        <v>112.55</v>
      </c>
      <c r="F17" s="1">
        <v>92.43</v>
      </c>
      <c r="H17" s="1">
        <v>153.49505489414</v>
      </c>
    </row>
    <row r="18" spans="1:21">
      <c r="C18" s="1" t="s">
        <v>92</v>
      </c>
      <c r="D18" s="1">
        <v>0.99980552331219397</v>
      </c>
      <c r="E18" s="1">
        <v>0.92354522647206605</v>
      </c>
      <c r="F18" s="1">
        <v>0.99910076710124496</v>
      </c>
    </row>
    <row r="19" spans="1:21">
      <c r="C19" s="1" t="s">
        <v>93</v>
      </c>
      <c r="D19" s="1">
        <v>-1.9720942026916499E-2</v>
      </c>
      <c r="E19" s="1">
        <v>-0.383489523534424</v>
      </c>
      <c r="F19" s="1">
        <v>-4.2398787455584099E-2</v>
      </c>
      <c r="H19" s="1" t="s">
        <v>94</v>
      </c>
      <c r="I19" s="1">
        <v>7.3019999999999996</v>
      </c>
      <c r="J19" s="1">
        <v>0</v>
      </c>
      <c r="K19" s="1">
        <v>0</v>
      </c>
    </row>
    <row r="20" spans="1:21">
      <c r="H20" s="1" t="s">
        <v>95</v>
      </c>
      <c r="I20" s="1">
        <v>-0.24900807872664499</v>
      </c>
      <c r="J20" s="1">
        <v>5.8677188051856097</v>
      </c>
      <c r="K20" s="1">
        <v>0</v>
      </c>
    </row>
    <row r="21" spans="1:21">
      <c r="A21" s="1">
        <v>7.3019999999999996</v>
      </c>
      <c r="B21" s="1">
        <v>5.8730000000000002</v>
      </c>
      <c r="C21" s="1">
        <v>3.8820000000000001</v>
      </c>
      <c r="D21" s="1">
        <v>91.13</v>
      </c>
      <c r="E21" s="1">
        <v>112.55</v>
      </c>
      <c r="F21" s="1">
        <v>92.43</v>
      </c>
      <c r="H21" s="1" t="s">
        <v>96</v>
      </c>
      <c r="I21" s="1">
        <v>-1.48870633036063</v>
      </c>
      <c r="J21" s="1">
        <v>-0.13980175457024599</v>
      </c>
      <c r="K21" s="1">
        <v>3.5824758102970198</v>
      </c>
    </row>
    <row r="22" spans="1:21">
      <c r="L22" s="1" t="s">
        <v>97</v>
      </c>
      <c r="M22" s="1" t="s">
        <v>98</v>
      </c>
    </row>
    <row r="23" spans="1:21">
      <c r="H23" s="1" t="s">
        <v>64</v>
      </c>
      <c r="I23" s="1">
        <v>0.86047456959457502</v>
      </c>
      <c r="J23" s="1">
        <v>3.6515914699001097E-2</v>
      </c>
      <c r="K23" s="1">
        <v>0.35899723987468202</v>
      </c>
      <c r="L23" s="1">
        <v>0.93307497832859798</v>
      </c>
      <c r="M23" s="1">
        <v>3.8994101971432903E-2</v>
      </c>
    </row>
    <row r="24" spans="1:21">
      <c r="H24" s="1" t="s">
        <v>65</v>
      </c>
      <c r="I24" s="1">
        <v>0</v>
      </c>
      <c r="J24" s="1">
        <v>1.07080545537165</v>
      </c>
      <c r="K24" s="1">
        <v>4.1786878514034398E-2</v>
      </c>
      <c r="L24" s="1">
        <v>1.0716204862121801</v>
      </c>
      <c r="M24" s="1">
        <v>0.38474640110674502</v>
      </c>
    </row>
    <row r="25" spans="1:21">
      <c r="A25" s="1" t="s">
        <v>99</v>
      </c>
      <c r="H25" s="1" t="s">
        <v>66</v>
      </c>
      <c r="I25" s="1">
        <v>0</v>
      </c>
      <c r="J25" s="1">
        <v>0</v>
      </c>
      <c r="K25" s="1">
        <v>1.75386677814264</v>
      </c>
      <c r="L25" s="1">
        <v>1.75386677814264</v>
      </c>
      <c r="M25" s="1">
        <v>5.4108103137641798E-2</v>
      </c>
      <c r="R25" s="1" t="s">
        <v>68</v>
      </c>
      <c r="S25" s="1" t="s">
        <v>71</v>
      </c>
      <c r="T25" s="1" t="s">
        <v>74</v>
      </c>
      <c r="U25" s="1" t="s">
        <v>76</v>
      </c>
    </row>
    <row r="26" spans="1:21">
      <c r="A26" s="1" t="s">
        <v>100</v>
      </c>
    </row>
    <row r="27" spans="1:21">
      <c r="A27" s="1" t="s">
        <v>101</v>
      </c>
    </row>
    <row r="31" spans="1:21">
      <c r="A31" s="2" t="s">
        <v>11</v>
      </c>
      <c r="B31" s="2" t="s">
        <v>9</v>
      </c>
      <c r="C31" s="2" t="s">
        <v>23</v>
      </c>
      <c r="D31" s="2" t="s">
        <v>87</v>
      </c>
      <c r="E31" s="2" t="s">
        <v>88</v>
      </c>
      <c r="F31" s="2" t="s">
        <v>89</v>
      </c>
      <c r="L31" s="3"/>
    </row>
    <row r="32" spans="1:21">
      <c r="A32" s="2">
        <v>7.3019999999999996</v>
      </c>
      <c r="B32" s="2">
        <v>5.8730000000000002</v>
      </c>
      <c r="C32" s="2">
        <v>3.8820000000000001</v>
      </c>
      <c r="D32" s="2">
        <v>91.13</v>
      </c>
      <c r="E32" s="2">
        <v>112.55</v>
      </c>
      <c r="F32" s="2">
        <v>92.43</v>
      </c>
      <c r="S32" s="3"/>
    </row>
  </sheetData>
  <phoneticPr fontId="5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phi_1</vt:lpstr>
      <vt:lpstr>phi_2</vt:lpstr>
      <vt:lpstr>phi_3</vt:lpstr>
      <vt:lpstr>phi_4</vt:lpstr>
      <vt:lpstr>gamma</vt:lpstr>
      <vt:lpstr>DCLBEN06</vt:lpstr>
      <vt:lpstr>k-path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YUE</cp:lastModifiedBy>
  <dcterms:created xsi:type="dcterms:W3CDTF">2023-04-16T10:43:22Z</dcterms:created>
  <dcterms:modified xsi:type="dcterms:W3CDTF">2023-04-16T11:51:37Z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9DDB02267DD045B183B047D7BF87ACE5_12</vt:lpwstr>
  </property>
</Properties>
</file>