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wk\Desktop\ISAC06\"/>
    </mc:Choice>
  </mc:AlternateContent>
  <bookViews>
    <workbookView xWindow="-105" yWindow="-105" windowWidth="19425" windowHeight="10425"/>
  </bookViews>
  <sheets>
    <sheet name="c=-1" sheetId="3" r:id="rId1"/>
    <sheet name="c=0" sheetId="1" r:id="rId2"/>
    <sheet name="c=1" sheetId="2" r:id="rId3"/>
    <sheet name="Sheet1" sheetId="6" r:id="rId4"/>
    <sheet name="Sheet2" sheetId="7" r:id="rId5"/>
    <sheet name="Sheet2 (2)" sheetId="9" r:id="rId6"/>
    <sheet name="lattice constant" sheetId="4" r:id="rId7"/>
    <sheet name="復元" sheetId="5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4" i="6" l="1"/>
  <c r="X34" i="6"/>
  <c r="Y34" i="6"/>
  <c r="T34" i="6"/>
  <c r="U34" i="6"/>
  <c r="S34" i="6"/>
  <c r="V29" i="6"/>
  <c r="P29" i="6"/>
  <c r="R3" i="5" l="1"/>
  <c r="R4" i="5"/>
  <c r="R5" i="5"/>
  <c r="R6" i="5"/>
  <c r="R7" i="5"/>
  <c r="R2" i="5"/>
  <c r="B16" i="5" a="1"/>
  <c r="D16" i="5" s="1"/>
  <c r="B3" i="5"/>
  <c r="C3" i="5"/>
  <c r="D3" i="5"/>
  <c r="E3" i="5"/>
  <c r="F3" i="5"/>
  <c r="G3" i="5"/>
  <c r="B4" i="5"/>
  <c r="C4" i="5"/>
  <c r="D4" i="5"/>
  <c r="E4" i="5"/>
  <c r="F4" i="5"/>
  <c r="G4" i="5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C2" i="5"/>
  <c r="D2" i="5"/>
  <c r="E2" i="5"/>
  <c r="F2" i="5"/>
  <c r="G2" i="5"/>
  <c r="G2" i="2" a="1"/>
  <c r="G2" i="2" s="1"/>
  <c r="B2" i="5" s="1"/>
  <c r="N18" i="1" a="1"/>
  <c r="N18" i="1" s="1"/>
  <c r="G10" i="1" a="1"/>
  <c r="G10" i="1" s="1"/>
  <c r="G2" i="1" a="1"/>
  <c r="G2" i="1" s="1"/>
  <c r="O18" i="3" a="1"/>
  <c r="O18" i="3" s="1"/>
  <c r="O10" i="3" a="1"/>
  <c r="O10" i="3" s="1"/>
  <c r="H2" i="3" a="1"/>
  <c r="H2" i="3" s="1"/>
  <c r="H10" i="3" a="1"/>
  <c r="H10" i="3" s="1"/>
  <c r="H18" i="3" a="1"/>
  <c r="H18" i="3" s="1"/>
  <c r="B21" i="5" l="1"/>
  <c r="F19" i="5"/>
  <c r="D18" i="5"/>
  <c r="B17" i="5"/>
  <c r="E21" i="5"/>
  <c r="C20" i="5"/>
  <c r="G18" i="5"/>
  <c r="E17" i="5"/>
  <c r="C16" i="5"/>
  <c r="D21" i="5"/>
  <c r="B20" i="5"/>
  <c r="F18" i="5"/>
  <c r="D17" i="5"/>
  <c r="B16" i="5"/>
  <c r="C21" i="5"/>
  <c r="G19" i="5"/>
  <c r="E18" i="5"/>
  <c r="C17" i="5"/>
  <c r="G20" i="5"/>
  <c r="E19" i="5"/>
  <c r="C18" i="5"/>
  <c r="G16" i="5"/>
  <c r="F20" i="5"/>
  <c r="D19" i="5"/>
  <c r="B18" i="5"/>
  <c r="F16" i="5"/>
  <c r="G21" i="5"/>
  <c r="E20" i="5"/>
  <c r="C19" i="5"/>
  <c r="G17" i="5"/>
  <c r="E16" i="5"/>
  <c r="F21" i="5"/>
  <c r="D20" i="5"/>
  <c r="B19" i="5"/>
  <c r="F17" i="5"/>
  <c r="G7" i="2"/>
  <c r="K5" i="2"/>
  <c r="I4" i="2"/>
  <c r="G3" i="2"/>
  <c r="H7" i="2"/>
  <c r="L5" i="2"/>
  <c r="J4" i="2"/>
  <c r="H3" i="2"/>
  <c r="L6" i="2"/>
  <c r="J5" i="2"/>
  <c r="H4" i="2"/>
  <c r="L2" i="2"/>
  <c r="K6" i="2"/>
  <c r="I5" i="2"/>
  <c r="G4" i="2"/>
  <c r="K2" i="2"/>
  <c r="L7" i="2"/>
  <c r="J6" i="2"/>
  <c r="H5" i="2"/>
  <c r="L3" i="2"/>
  <c r="J2" i="2"/>
  <c r="K7" i="2"/>
  <c r="I6" i="2"/>
  <c r="G5" i="2"/>
  <c r="K3" i="2"/>
  <c r="I2" i="2"/>
  <c r="H6" i="2"/>
  <c r="L4" i="2"/>
  <c r="J3" i="2"/>
  <c r="H2" i="2"/>
  <c r="J7" i="2"/>
  <c r="I7" i="2"/>
  <c r="G6" i="2"/>
  <c r="K4" i="2"/>
  <c r="I3" i="2"/>
  <c r="S21" i="1"/>
  <c r="O19" i="1"/>
  <c r="R21" i="1"/>
  <c r="S18" i="1"/>
  <c r="R19" i="1"/>
  <c r="Q20" i="1"/>
  <c r="P20" i="1"/>
  <c r="S22" i="1"/>
  <c r="O20" i="1"/>
  <c r="P21" i="1"/>
  <c r="N20" i="1"/>
  <c r="R18" i="1"/>
  <c r="Q22" i="1"/>
  <c r="O21" i="1"/>
  <c r="S19" i="1"/>
  <c r="Q18" i="1"/>
  <c r="R23" i="1"/>
  <c r="P22" i="1"/>
  <c r="N21" i="1"/>
  <c r="P18" i="1"/>
  <c r="Q23" i="1"/>
  <c r="O22" i="1"/>
  <c r="S20" i="1"/>
  <c r="Q19" i="1"/>
  <c r="O18" i="1"/>
  <c r="O23" i="1"/>
  <c r="N23" i="1"/>
  <c r="N19" i="1"/>
  <c r="Q21" i="1"/>
  <c r="R22" i="1"/>
  <c r="S23" i="1"/>
  <c r="P23" i="1"/>
  <c r="N22" i="1"/>
  <c r="R20" i="1"/>
  <c r="P19" i="1"/>
  <c r="H15" i="1"/>
  <c r="J12" i="1"/>
  <c r="G12" i="1"/>
  <c r="L13" i="1"/>
  <c r="H11" i="1"/>
  <c r="K13" i="1"/>
  <c r="G11" i="1"/>
  <c r="J13" i="1"/>
  <c r="L10" i="1"/>
  <c r="I13" i="1"/>
  <c r="K10" i="1"/>
  <c r="L15" i="1"/>
  <c r="J14" i="1"/>
  <c r="H13" i="1"/>
  <c r="L11" i="1"/>
  <c r="J10" i="1"/>
  <c r="K15" i="1"/>
  <c r="I14" i="1"/>
  <c r="G13" i="1"/>
  <c r="K11" i="1"/>
  <c r="I10" i="1"/>
  <c r="G15" i="1"/>
  <c r="I12" i="1"/>
  <c r="L14" i="1"/>
  <c r="H12" i="1"/>
  <c r="K14" i="1"/>
  <c r="J15" i="1"/>
  <c r="H14" i="1"/>
  <c r="L12" i="1"/>
  <c r="J11" i="1"/>
  <c r="H10" i="1"/>
  <c r="I15" i="1"/>
  <c r="G14" i="1"/>
  <c r="K12" i="1"/>
  <c r="I11" i="1"/>
  <c r="L5" i="1"/>
  <c r="J4" i="1"/>
  <c r="H3" i="1"/>
  <c r="L2" i="1"/>
  <c r="G7" i="1"/>
  <c r="K5" i="1"/>
  <c r="I4" i="1"/>
  <c r="G3" i="1"/>
  <c r="L6" i="1"/>
  <c r="H4" i="1"/>
  <c r="K6" i="1"/>
  <c r="K2" i="1"/>
  <c r="J6" i="1"/>
  <c r="J2" i="1"/>
  <c r="I6" i="1"/>
  <c r="I2" i="1"/>
  <c r="J7" i="1"/>
  <c r="H6" i="1"/>
  <c r="L4" i="1"/>
  <c r="J3" i="1"/>
  <c r="H2" i="1"/>
  <c r="H7" i="1"/>
  <c r="J5" i="1"/>
  <c r="I5" i="1"/>
  <c r="G4" i="1"/>
  <c r="L7" i="1"/>
  <c r="H5" i="1"/>
  <c r="L3" i="1"/>
  <c r="K7" i="1"/>
  <c r="G5" i="1"/>
  <c r="K3" i="1"/>
  <c r="I7" i="1"/>
  <c r="G6" i="1"/>
  <c r="K4" i="1"/>
  <c r="I3" i="1"/>
  <c r="Q20" i="3"/>
  <c r="O23" i="3"/>
  <c r="S21" i="3"/>
  <c r="O19" i="3"/>
  <c r="T22" i="3"/>
  <c r="R21" i="3"/>
  <c r="P20" i="3"/>
  <c r="T18" i="3"/>
  <c r="S22" i="3"/>
  <c r="S18" i="3"/>
  <c r="R22" i="3"/>
  <c r="T19" i="3"/>
  <c r="R18" i="3"/>
  <c r="S23" i="3"/>
  <c r="O21" i="3"/>
  <c r="Q18" i="3"/>
  <c r="R23" i="3"/>
  <c r="P22" i="3"/>
  <c r="T20" i="3"/>
  <c r="R19" i="3"/>
  <c r="P18" i="3"/>
  <c r="P23" i="3"/>
  <c r="T21" i="3"/>
  <c r="R20" i="3"/>
  <c r="P19" i="3"/>
  <c r="Q21" i="3"/>
  <c r="O20" i="3"/>
  <c r="T23" i="3"/>
  <c r="P21" i="3"/>
  <c r="Q22" i="3"/>
  <c r="S19" i="3"/>
  <c r="Q23" i="3"/>
  <c r="O22" i="3"/>
  <c r="S20" i="3"/>
  <c r="Q19" i="3"/>
  <c r="R12" i="3"/>
  <c r="Q10" i="3"/>
  <c r="P15" i="3"/>
  <c r="T13" i="3"/>
  <c r="P11" i="3"/>
  <c r="S13" i="3"/>
  <c r="Q12" i="3"/>
  <c r="T14" i="3"/>
  <c r="T10" i="3"/>
  <c r="S14" i="3"/>
  <c r="O12" i="3"/>
  <c r="T15" i="3"/>
  <c r="R14" i="3"/>
  <c r="T11" i="3"/>
  <c r="Q14" i="3"/>
  <c r="S11" i="3"/>
  <c r="R15" i="3"/>
  <c r="P14" i="3"/>
  <c r="T12" i="3"/>
  <c r="R11" i="3"/>
  <c r="P10" i="3"/>
  <c r="O15" i="3"/>
  <c r="O11" i="3"/>
  <c r="R13" i="3"/>
  <c r="P12" i="3"/>
  <c r="Q13" i="3"/>
  <c r="S10" i="3"/>
  <c r="P13" i="3"/>
  <c r="R10" i="3"/>
  <c r="S15" i="3"/>
  <c r="O13" i="3"/>
  <c r="Q15" i="3"/>
  <c r="O14" i="3"/>
  <c r="S12" i="3"/>
  <c r="Q11" i="3"/>
  <c r="K4" i="3"/>
  <c r="H7" i="3"/>
  <c r="J4" i="3"/>
  <c r="M6" i="3"/>
  <c r="I4" i="3"/>
  <c r="H4" i="3"/>
  <c r="I7" i="3"/>
  <c r="M5" i="3"/>
  <c r="I3" i="3"/>
  <c r="L5" i="3"/>
  <c r="H3" i="3"/>
  <c r="K5" i="3"/>
  <c r="M2" i="3"/>
  <c r="L6" i="3"/>
  <c r="J5" i="3"/>
  <c r="L2" i="3"/>
  <c r="M7" i="3"/>
  <c r="K6" i="3"/>
  <c r="I5" i="3"/>
  <c r="M3" i="3"/>
  <c r="K2" i="3"/>
  <c r="L7" i="3"/>
  <c r="J6" i="3"/>
  <c r="H5" i="3"/>
  <c r="L3" i="3"/>
  <c r="J2" i="3"/>
  <c r="K7" i="3"/>
  <c r="I6" i="3"/>
  <c r="M4" i="3"/>
  <c r="K3" i="3"/>
  <c r="I2" i="3"/>
  <c r="J7" i="3"/>
  <c r="H6" i="3"/>
  <c r="L4" i="3"/>
  <c r="J3" i="3"/>
  <c r="I15" i="3"/>
  <c r="K12" i="3"/>
  <c r="K13" i="3"/>
  <c r="M13" i="3"/>
  <c r="I11" i="3"/>
  <c r="H15" i="3"/>
  <c r="J12" i="3"/>
  <c r="M14" i="3"/>
  <c r="M10" i="3"/>
  <c r="J13" i="3"/>
  <c r="L10" i="3"/>
  <c r="K14" i="3"/>
  <c r="K10" i="3"/>
  <c r="L13" i="3"/>
  <c r="H11" i="3"/>
  <c r="I12" i="3"/>
  <c r="L14" i="3"/>
  <c r="H12" i="3"/>
  <c r="M15" i="3"/>
  <c r="I13" i="3"/>
  <c r="M11" i="3"/>
  <c r="L15" i="3"/>
  <c r="J14" i="3"/>
  <c r="H13" i="3"/>
  <c r="L11" i="3"/>
  <c r="J10" i="3"/>
  <c r="K15" i="3"/>
  <c r="I14" i="3"/>
  <c r="M12" i="3"/>
  <c r="K11" i="3"/>
  <c r="I10" i="3"/>
  <c r="J15" i="3"/>
  <c r="H14" i="3"/>
  <c r="L12" i="3"/>
  <c r="J11" i="3"/>
  <c r="I23" i="3"/>
  <c r="K20" i="3"/>
  <c r="H23" i="3"/>
  <c r="J22" i="3"/>
  <c r="M21" i="3"/>
  <c r="I19" i="3"/>
  <c r="L21" i="3"/>
  <c r="I18" i="3"/>
  <c r="J20" i="3"/>
  <c r="H19" i="3"/>
  <c r="M22" i="3"/>
  <c r="K21" i="3"/>
  <c r="I20" i="3"/>
  <c r="M18" i="3"/>
  <c r="L22" i="3"/>
  <c r="J21" i="3"/>
  <c r="H20" i="3"/>
  <c r="L18" i="3"/>
  <c r="M23" i="3"/>
  <c r="K22" i="3"/>
  <c r="I21" i="3"/>
  <c r="M19" i="3"/>
  <c r="K18" i="3"/>
  <c r="L23" i="3"/>
  <c r="H21" i="3"/>
  <c r="L19" i="3"/>
  <c r="J18" i="3"/>
  <c r="K23" i="3"/>
  <c r="I22" i="3"/>
  <c r="M20" i="3"/>
  <c r="K19" i="3"/>
  <c r="J23" i="3"/>
  <c r="H22" i="3"/>
  <c r="L20" i="3"/>
  <c r="J19" i="3"/>
</calcChain>
</file>

<file path=xl/sharedStrings.xml><?xml version="1.0" encoding="utf-8"?>
<sst xmlns="http://schemas.openxmlformats.org/spreadsheetml/2006/main" count="48" uniqueCount="23">
  <si>
    <t>c=0</t>
    <phoneticPr fontId="1"/>
  </si>
  <si>
    <t>c=-1</t>
    <phoneticPr fontId="1"/>
  </si>
  <si>
    <t>b</t>
    <phoneticPr fontId="1"/>
  </si>
  <si>
    <t>a</t>
    <phoneticPr fontId="1"/>
  </si>
  <si>
    <t>c=1</t>
    <phoneticPr fontId="1"/>
  </si>
  <si>
    <t>b 16</t>
    <phoneticPr fontId="1"/>
  </si>
  <si>
    <t>中心 13</t>
    <rPh sb="0" eb="2">
      <t>チュウシン</t>
    </rPh>
    <phoneticPr fontId="1"/>
  </si>
  <si>
    <t>a 22</t>
    <phoneticPr fontId="1"/>
  </si>
  <si>
    <t>a-b 19</t>
    <phoneticPr fontId="1"/>
  </si>
  <si>
    <t>bc 17</t>
    <phoneticPr fontId="1"/>
  </si>
  <si>
    <t>c 14</t>
    <phoneticPr fontId="1"/>
  </si>
  <si>
    <t>ac 23</t>
    <phoneticPr fontId="1"/>
  </si>
  <si>
    <t>abc 26</t>
    <phoneticPr fontId="1"/>
  </si>
  <si>
    <t>a-bc 20</t>
    <phoneticPr fontId="1"/>
  </si>
  <si>
    <t>b-c 15</t>
    <phoneticPr fontId="1"/>
  </si>
  <si>
    <t>ab-c 24</t>
    <phoneticPr fontId="1"/>
  </si>
  <si>
    <t>a-c 21</t>
    <phoneticPr fontId="1"/>
  </si>
  <si>
    <t>a-b-c 18</t>
    <phoneticPr fontId="1"/>
  </si>
  <si>
    <t>Γ^1/2</t>
    <phoneticPr fontId="1"/>
  </si>
  <si>
    <t>Γ^1/2ΦΓ^1/2</t>
    <phoneticPr fontId="1"/>
  </si>
  <si>
    <t>固有値</t>
    <phoneticPr fontId="1"/>
  </si>
  <si>
    <t>固有ベクトル</t>
    <phoneticPr fontId="1"/>
  </si>
  <si>
    <t>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</si>
</sst>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2" fontId="0" fillId="0" borderId="2" xfId="0" applyNumberFormat="1" applyBorder="1">
      <alignment vertical="center"/>
    </xf>
    <xf numFmtId="2" fontId="0" fillId="0" borderId="3" xfId="0" applyNumberFormat="1" applyBorder="1">
      <alignment vertical="center"/>
    </xf>
    <xf numFmtId="2" fontId="0" fillId="0" borderId="4" xfId="0" applyNumberFormat="1" applyBorder="1">
      <alignment vertical="center"/>
    </xf>
    <xf numFmtId="2" fontId="0" fillId="0" borderId="5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7" xfId="0" applyNumberFormat="1" applyBorder="1">
      <alignment vertical="center"/>
    </xf>
    <xf numFmtId="2" fontId="0" fillId="0" borderId="8" xfId="0" applyNumberFormat="1" applyBorder="1">
      <alignment vertical="center"/>
    </xf>
    <xf numFmtId="2" fontId="0" fillId="0" borderId="9" xfId="0" applyNumberFormat="1" applyBorder="1">
      <alignment vertical="center"/>
    </xf>
    <xf numFmtId="2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71CE17F-C06B-4C48-9ACF-55F71BC59B8D}"/>
            </a:ext>
          </a:extLst>
        </xdr:cNvPr>
        <xdr:cNvCxnSpPr/>
      </xdr:nvCxnSpPr>
      <xdr:spPr>
        <a:xfrm>
          <a:off x="95250" y="10350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5DA6F19-CC77-4295-A400-057EF9406B7E}"/>
            </a:ext>
          </a:extLst>
        </xdr:cNvPr>
        <xdr:cNvCxnSpPr/>
      </xdr:nvCxnSpPr>
      <xdr:spPr>
        <a:xfrm>
          <a:off x="88900" y="21844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BC574AB-8F05-477C-A358-93033603EBEA}"/>
            </a:ext>
          </a:extLst>
        </xdr:cNvPr>
        <xdr:cNvCxnSpPr/>
      </xdr:nvCxnSpPr>
      <xdr:spPr>
        <a:xfrm>
          <a:off x="76200" y="33337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68F180D-1116-4E89-ADB9-5B0EB2AC63E2}"/>
            </a:ext>
          </a:extLst>
        </xdr:cNvPr>
        <xdr:cNvCxnSpPr/>
      </xdr:nvCxnSpPr>
      <xdr:spPr>
        <a:xfrm rot="16200000">
          <a:off x="-203200" y="30607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AD2D0C4-46AC-4C87-AC8E-D5A592099293}"/>
            </a:ext>
          </a:extLst>
        </xdr:cNvPr>
        <xdr:cNvCxnSpPr/>
      </xdr:nvCxnSpPr>
      <xdr:spPr>
        <a:xfrm rot="16200000">
          <a:off x="-190500" y="18986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3F27712-38F2-4DEC-B884-F9252EAA2FFB}"/>
            </a:ext>
          </a:extLst>
        </xdr:cNvPr>
        <xdr:cNvCxnSpPr/>
      </xdr:nvCxnSpPr>
      <xdr:spPr>
        <a:xfrm rot="16200000">
          <a:off x="-184150" y="7620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87EF399-CB7C-40F1-A17D-6F402028D4C8}"/>
            </a:ext>
          </a:extLst>
        </xdr:cNvPr>
        <xdr:cNvCxnSpPr/>
      </xdr:nvCxnSpPr>
      <xdr:spPr>
        <a:xfrm>
          <a:off x="95250" y="10350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B850B85-409A-4DEC-AE7E-027709703B9D}"/>
            </a:ext>
          </a:extLst>
        </xdr:cNvPr>
        <xdr:cNvCxnSpPr/>
      </xdr:nvCxnSpPr>
      <xdr:spPr>
        <a:xfrm>
          <a:off x="88900" y="21844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B908965-12C1-4B8A-918D-DAFB2BDB1824}"/>
            </a:ext>
          </a:extLst>
        </xdr:cNvPr>
        <xdr:cNvCxnSpPr/>
      </xdr:nvCxnSpPr>
      <xdr:spPr>
        <a:xfrm>
          <a:off x="76200" y="33337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D492DF7-677B-434D-9E00-023908192CEA}"/>
            </a:ext>
          </a:extLst>
        </xdr:cNvPr>
        <xdr:cNvCxnSpPr/>
      </xdr:nvCxnSpPr>
      <xdr:spPr>
        <a:xfrm rot="16200000">
          <a:off x="-203200" y="30607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74368C-BD34-4CE4-957D-870EF011F3BA}"/>
            </a:ext>
          </a:extLst>
        </xdr:cNvPr>
        <xdr:cNvCxnSpPr/>
      </xdr:nvCxnSpPr>
      <xdr:spPr>
        <a:xfrm rot="16200000">
          <a:off x="-190500" y="18986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0789AC4-EF9A-4061-B578-54BE740A0CC9}"/>
            </a:ext>
          </a:extLst>
        </xdr:cNvPr>
        <xdr:cNvCxnSpPr/>
      </xdr:nvCxnSpPr>
      <xdr:spPr>
        <a:xfrm rot="16200000">
          <a:off x="-184150" y="7620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4D69C3D-65A6-4B78-B062-C0FCD3C43D3F}"/>
            </a:ext>
          </a:extLst>
        </xdr:cNvPr>
        <xdr:cNvCxnSpPr/>
      </xdr:nvCxnSpPr>
      <xdr:spPr>
        <a:xfrm>
          <a:off x="95250" y="10350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16B7D8B-0E81-4738-ABC4-F6E92E0F542C}"/>
            </a:ext>
          </a:extLst>
        </xdr:cNvPr>
        <xdr:cNvCxnSpPr/>
      </xdr:nvCxnSpPr>
      <xdr:spPr>
        <a:xfrm>
          <a:off x="88900" y="21844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2D83B2E-4423-45D3-8841-5FEE4D6462E4}"/>
            </a:ext>
          </a:extLst>
        </xdr:cNvPr>
        <xdr:cNvCxnSpPr/>
      </xdr:nvCxnSpPr>
      <xdr:spPr>
        <a:xfrm>
          <a:off x="76200" y="33337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598CD37-513F-4C78-BC31-39E838E1AD77}"/>
            </a:ext>
          </a:extLst>
        </xdr:cNvPr>
        <xdr:cNvCxnSpPr/>
      </xdr:nvCxnSpPr>
      <xdr:spPr>
        <a:xfrm rot="16200000">
          <a:off x="-203200" y="30607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3BE5233-A774-4515-9BFC-F312EF1D9448}"/>
            </a:ext>
          </a:extLst>
        </xdr:cNvPr>
        <xdr:cNvCxnSpPr/>
      </xdr:nvCxnSpPr>
      <xdr:spPr>
        <a:xfrm rot="16200000">
          <a:off x="-190500" y="18986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788BBD0-F391-4733-AC95-6D9D6841FEBE}"/>
            </a:ext>
          </a:extLst>
        </xdr:cNvPr>
        <xdr:cNvCxnSpPr/>
      </xdr:nvCxnSpPr>
      <xdr:spPr>
        <a:xfrm rot="16200000">
          <a:off x="-184150" y="7620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A7" zoomScale="70" zoomScaleNormal="70" workbookViewId="0">
      <selection activeCell="H26" sqref="H26"/>
    </sheetView>
  </sheetViews>
  <sheetFormatPr defaultRowHeight="18.75" x14ac:dyDescent="0.4"/>
  <cols>
    <col min="1" max="5" width="3" customWidth="1"/>
    <col min="6" max="40" width="6.25" customWidth="1"/>
  </cols>
  <sheetData>
    <row r="1" spans="1:27" x14ac:dyDescent="0.4">
      <c r="B1" t="s">
        <v>4</v>
      </c>
      <c r="H1">
        <v>6</v>
      </c>
      <c r="N1" t="s">
        <v>1</v>
      </c>
      <c r="O1" t="s">
        <v>14</v>
      </c>
      <c r="V1" t="s">
        <v>15</v>
      </c>
    </row>
    <row r="2" spans="1:27" x14ac:dyDescent="0.4">
      <c r="A2" t="s">
        <v>2</v>
      </c>
      <c r="B2" s="1">
        <v>8</v>
      </c>
      <c r="C2" s="2">
        <v>17</v>
      </c>
      <c r="D2" s="2">
        <v>26</v>
      </c>
      <c r="H2" s="13">
        <f t="array" ref="H2:M7">TRANSPOSE('c=1'!U18:Z23)</f>
        <v>-2.0899999999999998E-3</v>
      </c>
      <c r="I2" s="14">
        <v>-6.3000000000000003E-4</v>
      </c>
      <c r="J2" s="14">
        <v>-6.96E-3</v>
      </c>
      <c r="K2" s="14">
        <v>-1.5100000000000001E-3</v>
      </c>
      <c r="L2" s="14">
        <v>-9.6600000000000002E-3</v>
      </c>
      <c r="M2" s="15">
        <v>7.3999999999999999E-4</v>
      </c>
      <c r="O2" s="4"/>
      <c r="P2" s="5"/>
      <c r="Q2" s="5"/>
      <c r="R2" s="5"/>
      <c r="S2" s="5"/>
      <c r="T2" s="6"/>
      <c r="V2" s="4"/>
      <c r="W2" s="5"/>
      <c r="X2" s="5"/>
      <c r="Y2" s="5"/>
      <c r="Z2" s="5"/>
      <c r="AA2" s="6"/>
    </row>
    <row r="3" spans="1:27" x14ac:dyDescent="0.4">
      <c r="B3" s="1">
        <v>5</v>
      </c>
      <c r="C3" s="2">
        <v>14</v>
      </c>
      <c r="D3" s="2">
        <v>23</v>
      </c>
      <c r="H3" s="16">
        <v>-6.3000000000000003E-4</v>
      </c>
      <c r="I3" s="17">
        <v>1.2600000000000001E-3</v>
      </c>
      <c r="J3" s="17">
        <v>-1.08E-3</v>
      </c>
      <c r="K3" s="17">
        <v>-3.6999999999999999E-4</v>
      </c>
      <c r="L3" s="17">
        <v>-1E-3</v>
      </c>
      <c r="M3" s="18">
        <v>-1.73E-3</v>
      </c>
      <c r="O3" s="7"/>
      <c r="P3" s="3"/>
      <c r="Q3" s="3"/>
      <c r="R3" s="3"/>
      <c r="S3" s="3"/>
      <c r="T3" s="8"/>
      <c r="V3" s="7"/>
      <c r="W3" s="3"/>
      <c r="X3" s="3"/>
      <c r="Y3" s="3"/>
      <c r="Z3" s="3"/>
      <c r="AA3" s="8"/>
    </row>
    <row r="4" spans="1:27" x14ac:dyDescent="0.4">
      <c r="B4" s="1">
        <v>2</v>
      </c>
      <c r="C4" s="1">
        <v>11</v>
      </c>
      <c r="D4" s="2">
        <v>20</v>
      </c>
      <c r="H4" s="16">
        <v>-6.96E-3</v>
      </c>
      <c r="I4" s="17">
        <v>-1.07E-3</v>
      </c>
      <c r="J4" s="17">
        <v>-3.1700000000000001E-3</v>
      </c>
      <c r="K4" s="17">
        <v>7.6000000000000004E-4</v>
      </c>
      <c r="L4" s="17">
        <v>-1.92E-3</v>
      </c>
      <c r="M4" s="18">
        <v>4.8999999999999998E-4</v>
      </c>
      <c r="O4" s="7"/>
      <c r="P4" s="3"/>
      <c r="Q4" s="3"/>
      <c r="R4" s="3"/>
      <c r="S4" s="3"/>
      <c r="T4" s="8"/>
      <c r="V4" s="7"/>
      <c r="W4" s="3"/>
      <c r="X4" s="3"/>
      <c r="Y4" s="3"/>
      <c r="Z4" s="3"/>
      <c r="AA4" s="8"/>
    </row>
    <row r="5" spans="1:27" x14ac:dyDescent="0.4">
      <c r="D5" t="s">
        <v>3</v>
      </c>
      <c r="H5" s="16">
        <v>1.5299999999999999E-3</v>
      </c>
      <c r="I5" s="17">
        <v>3.6999999999999999E-4</v>
      </c>
      <c r="J5" s="17">
        <v>-7.2000000000000005E-4</v>
      </c>
      <c r="K5" s="17">
        <v>-4.2700000000000004E-3</v>
      </c>
      <c r="L5" s="17">
        <v>-1.5499999999999999E-3</v>
      </c>
      <c r="M5" s="18">
        <v>5.2399999999999999E-3</v>
      </c>
      <c r="O5" s="7"/>
      <c r="P5" s="3"/>
      <c r="Q5" s="3"/>
      <c r="R5" s="3"/>
      <c r="S5" s="3"/>
      <c r="T5" s="8"/>
      <c r="V5" s="7"/>
      <c r="W5" s="3"/>
      <c r="X5" s="3"/>
      <c r="Y5" s="3"/>
      <c r="Z5" s="3"/>
      <c r="AA5" s="8"/>
    </row>
    <row r="6" spans="1:27" x14ac:dyDescent="0.4">
      <c r="B6" t="s">
        <v>0</v>
      </c>
      <c r="H6" s="16">
        <v>9.6600000000000002E-3</v>
      </c>
      <c r="I6" s="17">
        <v>1E-3</v>
      </c>
      <c r="J6" s="17">
        <v>1.9400000000000001E-3</v>
      </c>
      <c r="K6" s="17">
        <v>-1.6000000000000001E-3</v>
      </c>
      <c r="L6" s="17">
        <v>-2.65E-3</v>
      </c>
      <c r="M6" s="18">
        <v>2.0000000000000002E-5</v>
      </c>
      <c r="O6" s="7"/>
      <c r="P6" s="3"/>
      <c r="Q6" s="3"/>
      <c r="R6" s="3"/>
      <c r="S6" s="3"/>
      <c r="T6" s="8"/>
      <c r="V6" s="7"/>
      <c r="W6" s="3"/>
      <c r="X6" s="3"/>
      <c r="Y6" s="3"/>
      <c r="Z6" s="3"/>
      <c r="AA6" s="8"/>
    </row>
    <row r="7" spans="1:27" x14ac:dyDescent="0.4">
      <c r="A7" t="s">
        <v>2</v>
      </c>
      <c r="B7" s="1">
        <v>7</v>
      </c>
      <c r="C7" s="2">
        <v>16</v>
      </c>
      <c r="D7" s="2">
        <v>25</v>
      </c>
      <c r="H7" s="19">
        <v>-7.3999999999999999E-4</v>
      </c>
      <c r="I7" s="20">
        <v>1.72E-3</v>
      </c>
      <c r="J7" s="20">
        <v>-4.8999999999999998E-4</v>
      </c>
      <c r="K7" s="20">
        <v>5.2399999999999999E-3</v>
      </c>
      <c r="L7" s="20">
        <v>2.0000000000000002E-5</v>
      </c>
      <c r="M7" s="21">
        <v>-6.4799999999999996E-3</v>
      </c>
      <c r="O7" s="9"/>
      <c r="P7" s="10"/>
      <c r="Q7" s="10"/>
      <c r="R7" s="10"/>
      <c r="S7" s="10"/>
      <c r="T7" s="11"/>
      <c r="V7" s="9"/>
      <c r="W7" s="10"/>
      <c r="X7" s="10"/>
      <c r="Y7" s="10"/>
      <c r="Z7" s="10"/>
      <c r="AA7" s="11"/>
    </row>
    <row r="8" spans="1:27" x14ac:dyDescent="0.4">
      <c r="B8" s="1">
        <v>4</v>
      </c>
      <c r="C8" s="2">
        <v>13</v>
      </c>
      <c r="D8" s="2">
        <v>22</v>
      </c>
    </row>
    <row r="9" spans="1:27" x14ac:dyDescent="0.4">
      <c r="B9" s="1">
        <v>1</v>
      </c>
      <c r="C9" s="1">
        <v>10</v>
      </c>
      <c r="D9" s="2">
        <v>19</v>
      </c>
      <c r="H9">
        <v>3</v>
      </c>
      <c r="O9" s="3">
        <v>12</v>
      </c>
      <c r="P9" s="3"/>
      <c r="Q9" s="3"/>
      <c r="R9" s="3"/>
      <c r="S9" s="3"/>
      <c r="T9" s="3"/>
      <c r="V9" t="s">
        <v>16</v>
      </c>
    </row>
    <row r="10" spans="1:27" x14ac:dyDescent="0.4">
      <c r="D10" t="s">
        <v>3</v>
      </c>
      <c r="H10" s="13">
        <f t="array" ref="H10:M15">TRANSPOSE('c=1'!U10:Z15)</f>
        <v>-3.7816701930741214E-2</v>
      </c>
      <c r="I10" s="14">
        <v>-7.4795069746402543E-2</v>
      </c>
      <c r="J10" s="14">
        <v>-7.1670066832337315E-2</v>
      </c>
      <c r="K10" s="14">
        <v>7.5214141146107624E-2</v>
      </c>
      <c r="L10" s="14">
        <v>-7.3279654356692425E-2</v>
      </c>
      <c r="M10" s="15">
        <v>4.3141769338572604E-2</v>
      </c>
      <c r="O10" s="13">
        <f t="array" ref="O10:T15">TRANSPOSE('c=1'!N10:S15)</f>
        <v>-0.17040182556636899</v>
      </c>
      <c r="P10" s="14">
        <v>5.4597550912216221E-2</v>
      </c>
      <c r="Q10" s="14">
        <v>0.10142676124712151</v>
      </c>
      <c r="R10" s="14">
        <v>5.5243304121860612E-2</v>
      </c>
      <c r="S10" s="14">
        <v>0.21509745161628108</v>
      </c>
      <c r="T10" s="15">
        <v>-2.3507191734576063E-2</v>
      </c>
      <c r="V10" s="4"/>
      <c r="W10" s="5"/>
      <c r="X10" s="5"/>
      <c r="Y10" s="5"/>
      <c r="Z10" s="5"/>
      <c r="AA10" s="6"/>
    </row>
    <row r="11" spans="1:27" x14ac:dyDescent="0.4">
      <c r="B11" t="s">
        <v>1</v>
      </c>
      <c r="H11" s="16">
        <v>-7.4857569804683832E-2</v>
      </c>
      <c r="I11" s="17">
        <v>-0.27570359042693138</v>
      </c>
      <c r="J11" s="17">
        <v>-0.17187016026892446</v>
      </c>
      <c r="K11" s="17">
        <v>9.670662643483334E-2</v>
      </c>
      <c r="L11" s="17">
        <v>-0.18186568372808914</v>
      </c>
      <c r="M11" s="18">
        <v>0.2439370047191021</v>
      </c>
      <c r="O11" s="16">
        <v>5.4558384209026596E-2</v>
      </c>
      <c r="P11" s="17">
        <v>-3.5010032646855441E-2</v>
      </c>
      <c r="Q11" s="17">
        <v>-0.23127438233002814</v>
      </c>
      <c r="R11" s="17">
        <v>-5.579183891685921E-2</v>
      </c>
      <c r="S11" s="17">
        <v>5.248299383708176E-3</v>
      </c>
      <c r="T11" s="18">
        <v>5.7179192603668948E-3</v>
      </c>
      <c r="V11" s="7"/>
      <c r="W11" s="3"/>
      <c r="X11" s="3"/>
      <c r="Y11" s="3"/>
      <c r="Z11" s="3"/>
      <c r="AA11" s="8"/>
    </row>
    <row r="12" spans="1:27" x14ac:dyDescent="0.4">
      <c r="A12" t="s">
        <v>2</v>
      </c>
      <c r="B12" s="1">
        <v>6</v>
      </c>
      <c r="C12" s="2">
        <v>15</v>
      </c>
      <c r="D12" s="2">
        <v>24</v>
      </c>
      <c r="H12" s="16">
        <v>-7.1788400276016587E-2</v>
      </c>
      <c r="I12" s="17">
        <v>-0.17205849377787877</v>
      </c>
      <c r="J12" s="17">
        <v>-8.6695914177273292E-2</v>
      </c>
      <c r="K12" s="17">
        <v>8.0474746223380411E-2</v>
      </c>
      <c r="L12" s="17">
        <v>-8.8702661587669721E-2</v>
      </c>
      <c r="M12" s="18">
        <v>9.6087337780469004E-2</v>
      </c>
      <c r="O12" s="16">
        <v>0.10130926113755268</v>
      </c>
      <c r="P12" s="17">
        <v>-0.23188521623296413</v>
      </c>
      <c r="Q12" s="17">
        <v>-1.4427996787440336</v>
      </c>
      <c r="R12" s="17">
        <v>0.24247439028928852</v>
      </c>
      <c r="S12" s="17">
        <v>0.38424553399718964</v>
      </c>
      <c r="T12" s="18">
        <v>-7.0624353860295599E-2</v>
      </c>
      <c r="V12" s="7"/>
      <c r="W12" s="3"/>
      <c r="X12" s="3"/>
      <c r="Y12" s="3"/>
      <c r="Z12" s="3"/>
      <c r="AA12" s="8"/>
    </row>
    <row r="13" spans="1:27" x14ac:dyDescent="0.4">
      <c r="B13" s="1">
        <v>3</v>
      </c>
      <c r="C13" s="1">
        <v>12</v>
      </c>
      <c r="D13" s="2">
        <v>21</v>
      </c>
      <c r="H13" s="16">
        <v>-7.5281332314238406E-2</v>
      </c>
      <c r="I13" s="17">
        <v>-9.6907041470809599E-2</v>
      </c>
      <c r="J13" s="17">
        <v>-8.0563369057208067E-2</v>
      </c>
      <c r="K13" s="17">
        <v>3.8103824306140774E-2</v>
      </c>
      <c r="L13" s="17">
        <v>-9.8903068775234027E-2</v>
      </c>
      <c r="M13" s="18">
        <v>8.2381866874854562E-2</v>
      </c>
      <c r="O13" s="16">
        <v>-5.5513138165937129E-2</v>
      </c>
      <c r="P13" s="17">
        <v>5.6012432042179178E-2</v>
      </c>
      <c r="Q13" s="17">
        <v>-0.24009779793108579</v>
      </c>
      <c r="R13" s="17">
        <v>-0.28670869192759563</v>
      </c>
      <c r="S13" s="17">
        <v>0.30917020218175145</v>
      </c>
      <c r="T13" s="18">
        <v>-3.8141945403262337E-2</v>
      </c>
      <c r="V13" s="7"/>
      <c r="W13" s="3"/>
      <c r="X13" s="3"/>
      <c r="Y13" s="3"/>
      <c r="Z13" s="3"/>
      <c r="AA13" s="8"/>
    </row>
    <row r="14" spans="1:27" x14ac:dyDescent="0.4">
      <c r="B14" s="1">
        <v>0</v>
      </c>
      <c r="C14" s="1">
        <v>9</v>
      </c>
      <c r="D14" s="2">
        <v>18</v>
      </c>
      <c r="H14" s="16">
        <v>7.3364715935034547E-2</v>
      </c>
      <c r="I14" s="17">
        <v>0.18194402991866737</v>
      </c>
      <c r="J14" s="17">
        <v>8.864222309779507E-2</v>
      </c>
      <c r="K14" s="17">
        <v>-9.8745921716329912E-2</v>
      </c>
      <c r="L14" s="17">
        <v>7.7865472667072722E-2</v>
      </c>
      <c r="M14" s="18">
        <v>-5.1528563937544458E-2</v>
      </c>
      <c r="O14" s="16">
        <v>-0.21442482909235155</v>
      </c>
      <c r="P14" s="17">
        <v>-5.7782321737662682E-3</v>
      </c>
      <c r="Q14" s="17">
        <v>-0.38816300779359364</v>
      </c>
      <c r="R14" s="17">
        <v>0.31057735609530196</v>
      </c>
      <c r="S14" s="17">
        <v>-1.2104617858195075</v>
      </c>
      <c r="T14" s="18">
        <v>0.25949688380773955</v>
      </c>
      <c r="V14" s="7"/>
      <c r="W14" s="3"/>
      <c r="X14" s="3"/>
      <c r="Y14" s="3"/>
      <c r="Z14" s="3"/>
      <c r="AA14" s="8"/>
    </row>
    <row r="15" spans="1:27" x14ac:dyDescent="0.4">
      <c r="D15" t="s">
        <v>3</v>
      </c>
      <c r="H15" s="19">
        <v>-4.3193158666856309E-2</v>
      </c>
      <c r="I15" s="20">
        <v>-0.24381495506442832</v>
      </c>
      <c r="J15" s="20">
        <v>-9.5832960605464673E-2</v>
      </c>
      <c r="K15" s="20">
        <v>8.2055626811786284E-2</v>
      </c>
      <c r="L15" s="20">
        <v>-5.1429635573441893E-2</v>
      </c>
      <c r="M15" s="21">
        <v>0.11083427847295035</v>
      </c>
      <c r="O15" s="19">
        <v>2.325642287034127E-2</v>
      </c>
      <c r="P15" s="20">
        <v>-5.7039207205616281E-3</v>
      </c>
      <c r="Q15" s="20">
        <v>7.1232405442249958E-2</v>
      </c>
      <c r="R15" s="20">
        <v>-3.8099605174249172E-2</v>
      </c>
      <c r="S15" s="20">
        <v>0.25918047291795948</v>
      </c>
      <c r="T15" s="21">
        <v>-2.1284629308596422E-3</v>
      </c>
      <c r="V15" s="9"/>
      <c r="W15" s="10"/>
      <c r="X15" s="10"/>
      <c r="Y15" s="10"/>
      <c r="Z15" s="10"/>
      <c r="AA15" s="11"/>
    </row>
    <row r="16" spans="1:27" x14ac:dyDescent="0.4">
      <c r="O16" s="3"/>
      <c r="P16" s="3"/>
      <c r="Q16" s="3"/>
      <c r="R16" s="3"/>
      <c r="S16" s="3"/>
      <c r="T16" s="3"/>
    </row>
    <row r="17" spans="8:27" x14ac:dyDescent="0.4">
      <c r="H17">
        <v>0</v>
      </c>
      <c r="O17">
        <v>9</v>
      </c>
      <c r="V17" t="s">
        <v>17</v>
      </c>
    </row>
    <row r="18" spans="8:27" x14ac:dyDescent="0.4">
      <c r="H18" s="4">
        <f t="array" ref="H18:M23">TRANSPOSE('c=1'!U2:Z7)</f>
        <v>0</v>
      </c>
      <c r="I18" s="5">
        <v>0</v>
      </c>
      <c r="J18" s="5">
        <v>0</v>
      </c>
      <c r="K18" s="5">
        <v>0</v>
      </c>
      <c r="L18" s="5">
        <v>0</v>
      </c>
      <c r="M18" s="6">
        <v>0</v>
      </c>
      <c r="O18" s="13">
        <f t="array" ref="O18:T23">TRANSPOSE('c=1'!N2:S7)</f>
        <v>-0.34064615098586909</v>
      </c>
      <c r="P18" s="14">
        <v>0.11831761033117162</v>
      </c>
      <c r="Q18" s="14">
        <v>-1.9060017773466578E-2</v>
      </c>
      <c r="R18" s="14">
        <v>-8.6252607448418533E-2</v>
      </c>
      <c r="S18" s="14">
        <v>-0.18070750318508366</v>
      </c>
      <c r="T18" s="15">
        <v>-1.9398186693891498E-2</v>
      </c>
      <c r="V18" s="4"/>
      <c r="W18" s="5"/>
      <c r="X18" s="5"/>
      <c r="Y18" s="5"/>
      <c r="Z18" s="5"/>
      <c r="AA18" s="6"/>
    </row>
    <row r="19" spans="8:27" x14ac:dyDescent="0.4">
      <c r="H19" s="7">
        <v>0</v>
      </c>
      <c r="I19" s="3">
        <v>0</v>
      </c>
      <c r="J19" s="3">
        <v>0</v>
      </c>
      <c r="K19" s="3">
        <v>0</v>
      </c>
      <c r="L19" s="3">
        <v>0</v>
      </c>
      <c r="M19" s="8">
        <v>0</v>
      </c>
      <c r="O19" s="16">
        <v>0.11878302743183974</v>
      </c>
      <c r="P19" s="17">
        <v>-0.27652275785747166</v>
      </c>
      <c r="Q19" s="17">
        <v>-0.11303385540407015</v>
      </c>
      <c r="R19" s="17">
        <v>7.5912697600984402E-2</v>
      </c>
      <c r="S19" s="17">
        <v>0.14707236433854309</v>
      </c>
      <c r="T19" s="18">
        <v>-0.28759523680692595</v>
      </c>
      <c r="V19" s="7"/>
      <c r="W19" s="3"/>
      <c r="X19" s="3"/>
      <c r="Y19" s="3"/>
      <c r="Z19" s="3"/>
      <c r="AA19" s="8"/>
    </row>
    <row r="20" spans="8:27" x14ac:dyDescent="0.4">
      <c r="H20" s="7">
        <v>0</v>
      </c>
      <c r="I20" s="3">
        <v>0</v>
      </c>
      <c r="J20" s="3">
        <v>0</v>
      </c>
      <c r="K20" s="3">
        <v>0</v>
      </c>
      <c r="L20" s="3">
        <v>0</v>
      </c>
      <c r="M20" s="8">
        <v>0</v>
      </c>
      <c r="O20" s="16">
        <v>-1.895626767671962E-2</v>
      </c>
      <c r="P20" s="17">
        <v>-0.11294552198836591</v>
      </c>
      <c r="Q20" s="17">
        <v>-3.4245865267602694E-3</v>
      </c>
      <c r="R20" s="17">
        <v>1.1305203655105895E-2</v>
      </c>
      <c r="S20" s="17">
        <v>2.8906834322013256E-2</v>
      </c>
      <c r="T20" s="18">
        <v>-6.2218558608489766E-2</v>
      </c>
      <c r="V20" s="7"/>
      <c r="W20" s="3"/>
      <c r="X20" s="3"/>
      <c r="Y20" s="3"/>
      <c r="Z20" s="3"/>
      <c r="AA20" s="8"/>
    </row>
    <row r="21" spans="8:27" x14ac:dyDescent="0.4">
      <c r="H21" s="7">
        <v>0</v>
      </c>
      <c r="I21" s="3">
        <v>0</v>
      </c>
      <c r="J21" s="3">
        <v>0</v>
      </c>
      <c r="K21" s="3">
        <v>0</v>
      </c>
      <c r="L21" s="3">
        <v>0</v>
      </c>
      <c r="M21" s="8">
        <v>0</v>
      </c>
      <c r="O21" s="16">
        <v>8.6242301416973199E-2</v>
      </c>
      <c r="P21" s="17">
        <v>-7.6139709604356426E-2</v>
      </c>
      <c r="Q21" s="17">
        <v>-1.1281029621450247E-2</v>
      </c>
      <c r="R21" s="17">
        <v>6.2116606519140001E-3</v>
      </c>
      <c r="S21" s="17">
        <v>1.0074405508787921E-2</v>
      </c>
      <c r="T21" s="18">
        <v>-8.4857114505045503E-3</v>
      </c>
      <c r="V21" s="7"/>
      <c r="W21" s="3"/>
      <c r="X21" s="3"/>
      <c r="Y21" s="3"/>
      <c r="Z21" s="3"/>
      <c r="AA21" s="8"/>
    </row>
    <row r="22" spans="8:27" x14ac:dyDescent="0.4">
      <c r="H22" s="7">
        <v>0</v>
      </c>
      <c r="I22" s="3">
        <v>0</v>
      </c>
      <c r="J22" s="3">
        <v>0</v>
      </c>
      <c r="K22" s="3">
        <v>0</v>
      </c>
      <c r="L22" s="3">
        <v>0</v>
      </c>
      <c r="M22" s="8">
        <v>0</v>
      </c>
      <c r="O22" s="16">
        <v>0.18063947110616332</v>
      </c>
      <c r="P22" s="17">
        <v>-0.14676414296993034</v>
      </c>
      <c r="Q22" s="17">
        <v>-2.8875046812106911E-2</v>
      </c>
      <c r="R22" s="17">
        <v>1.0085330981019741E-2</v>
      </c>
      <c r="S22" s="17">
        <v>-1.8826249506332795E-2</v>
      </c>
      <c r="T22" s="18">
        <v>-8.5152932003800183E-3</v>
      </c>
      <c r="V22" s="7"/>
      <c r="W22" s="3"/>
      <c r="X22" s="3"/>
      <c r="Y22" s="3"/>
      <c r="Z22" s="3"/>
      <c r="AA22" s="8"/>
    </row>
    <row r="23" spans="8:27" x14ac:dyDescent="0.4">
      <c r="H23" s="9">
        <v>0</v>
      </c>
      <c r="I23" s="10">
        <v>0</v>
      </c>
      <c r="J23" s="10">
        <v>0</v>
      </c>
      <c r="K23" s="10">
        <v>0</v>
      </c>
      <c r="L23" s="10">
        <v>0</v>
      </c>
      <c r="M23" s="11">
        <v>0</v>
      </c>
      <c r="O23" s="19">
        <v>1.9830943711169412E-2</v>
      </c>
      <c r="P23" s="20">
        <v>0.28711618895969349</v>
      </c>
      <c r="Q23" s="20">
        <v>6.210450467812223E-2</v>
      </c>
      <c r="R23" s="20">
        <v>-8.0926642154909873E-3</v>
      </c>
      <c r="S23" s="20">
        <v>-8.5717900044687302E-3</v>
      </c>
      <c r="T23" s="21">
        <v>8.5908351681198675E-2</v>
      </c>
      <c r="V23" s="9"/>
      <c r="W23" s="10"/>
      <c r="X23" s="10"/>
      <c r="Y23" s="10"/>
      <c r="Z23" s="10"/>
      <c r="AA23" s="11"/>
    </row>
    <row r="24" spans="8:27" x14ac:dyDescent="0.4">
      <c r="Y24">
        <v>1</v>
      </c>
    </row>
    <row r="26" spans="8:27" x14ac:dyDescent="0.4">
      <c r="H26">
        <v>9.2905259935668047E-2</v>
      </c>
      <c r="I26">
        <v>1.2569909591770068E-2</v>
      </c>
      <c r="J26">
        <v>1.8450279922074063E-2</v>
      </c>
      <c r="K26">
        <v>-3.2937357410518309E-5</v>
      </c>
      <c r="L26">
        <v>1.5179107002721425E-5</v>
      </c>
      <c r="M26">
        <v>8.1368279449227441E-5</v>
      </c>
    </row>
    <row r="27" spans="8:27" x14ac:dyDescent="0.4">
      <c r="H27">
        <v>1.2569909591770068E-2</v>
      </c>
      <c r="I27">
        <v>3.9810736117871351E-2</v>
      </c>
      <c r="J27">
        <v>-1.7456378710290335E-2</v>
      </c>
      <c r="K27">
        <v>1.554413241478384E-4</v>
      </c>
      <c r="L27">
        <v>-4.9667609725231768E-5</v>
      </c>
      <c r="M27">
        <v>-1.0519765021601329E-4</v>
      </c>
    </row>
    <row r="28" spans="8:27" x14ac:dyDescent="0.4">
      <c r="H28">
        <v>1.8450279922074063E-2</v>
      </c>
      <c r="I28">
        <v>-1.7456378710290335E-2</v>
      </c>
      <c r="J28">
        <v>5.8255642224439349E-3</v>
      </c>
      <c r="K28">
        <v>8.4348841078457016E-5</v>
      </c>
      <c r="L28">
        <v>-2.7784946104444485E-4</v>
      </c>
      <c r="M28">
        <v>1.2009439052615802E-4</v>
      </c>
    </row>
    <row r="29" spans="8:27" x14ac:dyDescent="0.4">
      <c r="H29">
        <v>-3.2937357410518309E-5</v>
      </c>
      <c r="I29">
        <v>1.554413241478384E-4</v>
      </c>
      <c r="J29">
        <v>8.4348841078457016E-5</v>
      </c>
      <c r="K29">
        <v>0.69196240200219539</v>
      </c>
      <c r="L29">
        <v>9.3064193035343606E-2</v>
      </c>
      <c r="M29">
        <v>-6.6312176984225524E-3</v>
      </c>
    </row>
    <row r="30" spans="8:27" x14ac:dyDescent="0.4">
      <c r="H30">
        <v>1.5179107002721425E-5</v>
      </c>
      <c r="I30">
        <v>-4.9667609725231768E-5</v>
      </c>
      <c r="J30">
        <v>-2.7784946104444485E-4</v>
      </c>
      <c r="K30">
        <v>9.3064193035343606E-2</v>
      </c>
      <c r="L30">
        <v>0.15677713714292671</v>
      </c>
      <c r="M30">
        <v>7.2266891268591371E-2</v>
      </c>
    </row>
    <row r="31" spans="8:27" x14ac:dyDescent="0.4">
      <c r="H31">
        <v>8.1368279449227441E-5</v>
      </c>
      <c r="I31">
        <v>-1.0519765021601329E-4</v>
      </c>
      <c r="J31">
        <v>1.2009439052615802E-4</v>
      </c>
      <c r="K31">
        <v>-6.6312176984225524E-3</v>
      </c>
      <c r="L31">
        <v>7.2266891268591371E-2</v>
      </c>
      <c r="M31">
        <v>0.30427629341779799</v>
      </c>
    </row>
  </sheetData>
  <phoneticPr fontId="1"/>
  <conditionalFormatting sqref="H10:M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:T2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:T1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M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zoomScale="70" zoomScaleNormal="70" workbookViewId="0">
      <selection activeCell="AD9" sqref="AD9"/>
    </sheetView>
  </sheetViews>
  <sheetFormatPr defaultRowHeight="18.75" x14ac:dyDescent="0.4"/>
  <cols>
    <col min="1" max="5" width="3" customWidth="1"/>
    <col min="6" max="27" width="6.25" customWidth="1"/>
    <col min="28" max="35" width="6.375" customWidth="1"/>
  </cols>
  <sheetData>
    <row r="1" spans="1:36" x14ac:dyDescent="0.4">
      <c r="B1" t="s">
        <v>4</v>
      </c>
      <c r="F1" t="s">
        <v>4</v>
      </c>
      <c r="G1">
        <v>7</v>
      </c>
      <c r="N1" t="s">
        <v>5</v>
      </c>
      <c r="U1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4">
      <c r="A2" t="s">
        <v>2</v>
      </c>
      <c r="B2" s="1">
        <v>8</v>
      </c>
      <c r="C2" s="2">
        <v>17</v>
      </c>
      <c r="D2" s="2">
        <v>26</v>
      </c>
      <c r="G2" s="13">
        <f t="array" ref="G2:L7">TRANSPOSE(U18:Z23)</f>
        <v>-3.4947115921518924E-2</v>
      </c>
      <c r="H2" s="14">
        <v>4.9065879087265576E-2</v>
      </c>
      <c r="I2" s="14">
        <v>3.0395028343363929E-2</v>
      </c>
      <c r="J2" s="14">
        <v>-4.3139915728097826E-2</v>
      </c>
      <c r="K2" s="14">
        <v>-2.9781401655125425E-2</v>
      </c>
      <c r="L2" s="15">
        <v>7.5231835385332112E-3</v>
      </c>
      <c r="N2" s="13">
        <v>-5.1247547788338302E-2</v>
      </c>
      <c r="O2" s="14">
        <v>3.4326698676313175E-2</v>
      </c>
      <c r="P2" s="14">
        <v>-8.1792576271577364E-2</v>
      </c>
      <c r="Q2" s="14">
        <v>-0.1115778854916382</v>
      </c>
      <c r="R2" s="14">
        <v>-1.5029933200533217E-2</v>
      </c>
      <c r="S2" s="15">
        <v>4.3154616670643534E-2</v>
      </c>
      <c r="U2" s="4"/>
      <c r="V2" s="5"/>
      <c r="W2" s="5"/>
      <c r="X2" s="5"/>
      <c r="Y2" s="5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4">
      <c r="B3" s="1">
        <v>5</v>
      </c>
      <c r="C3" s="2">
        <v>14</v>
      </c>
      <c r="D3" s="2">
        <v>23</v>
      </c>
      <c r="G3" s="16">
        <v>4.9129212479657298E-2</v>
      </c>
      <c r="H3" s="17">
        <v>-0.14839722171374256</v>
      </c>
      <c r="I3" s="17">
        <v>-6.0563806475749535E-2</v>
      </c>
      <c r="J3" s="17">
        <v>3.8119982464258947E-2</v>
      </c>
      <c r="K3" s="17">
        <v>6.7241401525696617E-2</v>
      </c>
      <c r="L3" s="18">
        <v>-0.12499469142885773</v>
      </c>
      <c r="N3" s="16">
        <v>3.4196698555088063E-2</v>
      </c>
      <c r="O3" s="22">
        <v>-0.30680528609592922</v>
      </c>
      <c r="P3" s="22">
        <v>0.36963784468729011</v>
      </c>
      <c r="Q3" s="22">
        <v>0.17586419406916748</v>
      </c>
      <c r="R3" s="22">
        <v>0.33954164534575254</v>
      </c>
      <c r="S3" s="18">
        <v>0.24176066666628721</v>
      </c>
      <c r="U3" s="7"/>
      <c r="V3" s="3"/>
      <c r="W3" s="3"/>
      <c r="X3" s="3"/>
      <c r="Y3" s="3"/>
      <c r="Z3" s="8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4">
      <c r="B4" s="1">
        <v>2</v>
      </c>
      <c r="C4" s="1">
        <v>11</v>
      </c>
      <c r="D4" s="2">
        <v>20</v>
      </c>
      <c r="G4" s="16">
        <v>3.0427528373670205E-2</v>
      </c>
      <c r="H4" s="17">
        <v>-6.0521723103173455E-2</v>
      </c>
      <c r="I4" s="17">
        <v>-6.6837562326026861E-3</v>
      </c>
      <c r="J4" s="17">
        <v>5.6950307332906958E-3</v>
      </c>
      <c r="K4" s="17">
        <v>6.2059136788332973E-3</v>
      </c>
      <c r="L4" s="18">
        <v>-2.3838010535402413E-2</v>
      </c>
      <c r="N4" s="16">
        <v>-8.1655076143358485E-2</v>
      </c>
      <c r="O4" s="22">
        <v>0.36972117809833188</v>
      </c>
      <c r="P4" s="22">
        <v>-0.39325703337885026</v>
      </c>
      <c r="Q4" s="22">
        <v>-0.30357722765951861</v>
      </c>
      <c r="R4" s="22">
        <v>-0.32030429786490805</v>
      </c>
      <c r="S4" s="18">
        <v>-0.2165464927438874</v>
      </c>
      <c r="U4" s="7"/>
      <c r="V4" s="3"/>
      <c r="W4" s="3"/>
      <c r="X4" s="3"/>
      <c r="Y4" s="3"/>
      <c r="Z4" s="8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4">
      <c r="D5" t="s">
        <v>3</v>
      </c>
      <c r="G5" s="16">
        <v>4.3148664002131028E-2</v>
      </c>
      <c r="H5" s="17">
        <v>-3.8227839030420693E-2</v>
      </c>
      <c r="I5" s="17">
        <v>-5.6859841486427568E-3</v>
      </c>
      <c r="J5" s="17">
        <v>8.4809690917826382E-4</v>
      </c>
      <c r="K5" s="17">
        <v>5.0161982023679162E-3</v>
      </c>
      <c r="L5" s="18">
        <v>-4.4537483365432286E-3</v>
      </c>
      <c r="N5" s="16">
        <v>0.11145566707374516</v>
      </c>
      <c r="O5" s="22">
        <v>-0.17551954971539327</v>
      </c>
      <c r="P5" s="22">
        <v>0.30319609155063887</v>
      </c>
      <c r="Q5" s="22">
        <v>0.14634347027471145</v>
      </c>
      <c r="R5" s="22">
        <v>0.33785341816974657</v>
      </c>
      <c r="S5" s="18">
        <v>0.15059104385657951</v>
      </c>
      <c r="U5" s="7"/>
      <c r="V5" s="3"/>
      <c r="W5" s="3"/>
      <c r="X5" s="3"/>
      <c r="Y5" s="3"/>
      <c r="Z5" s="8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4">
      <c r="B6" t="s">
        <v>0</v>
      </c>
      <c r="G6" s="16">
        <v>2.9801157461074489E-2</v>
      </c>
      <c r="H6" s="17">
        <v>-6.7082370531089092E-2</v>
      </c>
      <c r="I6" s="17">
        <v>-6.1954071978541263E-3</v>
      </c>
      <c r="J6" s="17">
        <v>5.0225200298191193E-3</v>
      </c>
      <c r="K6" s="17">
        <v>5.5443039075477873E-3</v>
      </c>
      <c r="L6" s="18">
        <v>-1.6102090736281424E-2</v>
      </c>
      <c r="N6" s="16">
        <v>1.504515474613128E-2</v>
      </c>
      <c r="O6" s="22">
        <v>-0.3400614163586746</v>
      </c>
      <c r="P6" s="22">
        <v>0.32075691500019154</v>
      </c>
      <c r="Q6" s="22">
        <v>0.33836873605003415</v>
      </c>
      <c r="R6" s="22">
        <v>0.15488144958914751</v>
      </c>
      <c r="S6" s="18">
        <v>8.245149996233947E-2</v>
      </c>
      <c r="U6" s="7"/>
      <c r="V6" s="3"/>
      <c r="W6" s="3"/>
      <c r="X6" s="3"/>
      <c r="Y6" s="3"/>
      <c r="Z6" s="8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4">
      <c r="A7" t="s">
        <v>2</v>
      </c>
      <c r="B7" s="1">
        <v>7</v>
      </c>
      <c r="C7" s="2">
        <v>16</v>
      </c>
      <c r="D7" s="2">
        <v>25</v>
      </c>
      <c r="G7" s="19">
        <v>-7.5244895440764736E-3</v>
      </c>
      <c r="H7" s="20">
        <v>0.12474762017745841</v>
      </c>
      <c r="I7" s="20">
        <v>2.3774688551191279E-2</v>
      </c>
      <c r="J7" s="20">
        <v>-4.2461739491746605E-3</v>
      </c>
      <c r="K7" s="20">
        <v>-1.6133530152566161E-2</v>
      </c>
      <c r="L7" s="21">
        <v>8.5274875330111383E-2</v>
      </c>
      <c r="N7" s="19">
        <v>-4.308738229947235E-2</v>
      </c>
      <c r="O7" s="20">
        <v>-0.24215850571608355</v>
      </c>
      <c r="P7" s="20">
        <v>0.21707023564797884</v>
      </c>
      <c r="Q7" s="20">
        <v>0.1511217792876477</v>
      </c>
      <c r="R7" s="20">
        <v>8.2512237376579187E-2</v>
      </c>
      <c r="S7" s="21">
        <v>7.761335249805576E-2</v>
      </c>
      <c r="U7" s="9"/>
      <c r="V7" s="10"/>
      <c r="W7" s="10"/>
      <c r="X7" s="10"/>
      <c r="Y7" s="10"/>
      <c r="Z7" s="11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4">
      <c r="B8" s="1">
        <v>4</v>
      </c>
      <c r="C8" s="2">
        <v>13</v>
      </c>
      <c r="D8" s="2">
        <v>22</v>
      </c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4">
      <c r="B9" s="1">
        <v>1</v>
      </c>
      <c r="C9" s="1">
        <v>10</v>
      </c>
      <c r="D9" s="2">
        <v>19</v>
      </c>
      <c r="G9">
        <v>4</v>
      </c>
      <c r="N9" t="s">
        <v>6</v>
      </c>
      <c r="U9" t="s">
        <v>7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4">
      <c r="D10" t="s">
        <v>3</v>
      </c>
      <c r="G10" s="13">
        <f t="array" ref="G10:L15">TRANSPOSE(U10:Z15)</f>
        <v>-0.15013263999868678</v>
      </c>
      <c r="H10" s="14">
        <v>-0.13751346156463623</v>
      </c>
      <c r="I10" s="14">
        <v>0.1514759745846796</v>
      </c>
      <c r="J10" s="14">
        <v>-8.418184515473319E-2</v>
      </c>
      <c r="K10" s="14">
        <v>0.15460792479461882</v>
      </c>
      <c r="L10" s="15">
        <v>6.0105814849425947E-2</v>
      </c>
      <c r="N10" s="23">
        <v>2.704683355450562</v>
      </c>
      <c r="O10" s="24">
        <v>6.583922806174683E-2</v>
      </c>
      <c r="P10" s="24">
        <v>1.6829182359879215E-2</v>
      </c>
      <c r="Q10" s="24">
        <v>2.6818543831505211E-4</v>
      </c>
      <c r="R10" s="24">
        <v>-5.3767871362565215E-4</v>
      </c>
      <c r="S10" s="25">
        <v>9.2115370948540995E-4</v>
      </c>
      <c r="U10" s="14">
        <v>-0.15013263999868678</v>
      </c>
      <c r="V10" s="14">
        <v>-0.13748512820488204</v>
      </c>
      <c r="W10" s="14">
        <v>0.15141180785817748</v>
      </c>
      <c r="X10" s="14">
        <v>8.4137389646365773E-2</v>
      </c>
      <c r="Y10" s="14">
        <v>-0.15453425159991013</v>
      </c>
      <c r="Z10" s="14">
        <v>-6.0110680922455466E-2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4">
      <c r="B11" t="s">
        <v>1</v>
      </c>
      <c r="G11" s="16">
        <v>-0.13748512820488204</v>
      </c>
      <c r="H11" s="17">
        <v>-0.15667264609724246</v>
      </c>
      <c r="I11" s="17">
        <v>0.20113102088801027</v>
      </c>
      <c r="J11" s="17">
        <v>-0.10232461901845688</v>
      </c>
      <c r="K11" s="17">
        <v>0.24151220553912928</v>
      </c>
      <c r="L11" s="18">
        <v>0.11928961950056177</v>
      </c>
      <c r="N11" s="26">
        <v>6.583922806174683E-2</v>
      </c>
      <c r="O11" s="27">
        <v>2.8799693522380876</v>
      </c>
      <c r="P11" s="27">
        <v>-0.19760185093039265</v>
      </c>
      <c r="Q11" s="27">
        <v>1.0032336482973438E-3</v>
      </c>
      <c r="R11" s="27">
        <v>-4.9022330676110667E-4</v>
      </c>
      <c r="S11" s="28">
        <v>-5.0233068397321514E-4</v>
      </c>
      <c r="U11" s="22">
        <v>-0.13751346156463623</v>
      </c>
      <c r="V11" s="22">
        <v>-0.15667264609724246</v>
      </c>
      <c r="W11" s="22">
        <v>0.20107185416617063</v>
      </c>
      <c r="X11" s="22">
        <v>0.10231585717766556</v>
      </c>
      <c r="Y11" s="22">
        <v>-0.24137066522439557</v>
      </c>
      <c r="Z11" s="22">
        <v>-0.11922809067640583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4">
      <c r="A12" t="s">
        <v>2</v>
      </c>
      <c r="B12" s="1">
        <v>6</v>
      </c>
      <c r="C12" s="2">
        <v>15</v>
      </c>
      <c r="D12" s="2">
        <v>24</v>
      </c>
      <c r="G12" s="16">
        <v>0.15141180785817748</v>
      </c>
      <c r="H12" s="17">
        <v>0.20107185416617063</v>
      </c>
      <c r="I12" s="17">
        <v>-0.19504601521374249</v>
      </c>
      <c r="J12" s="17">
        <v>0.15914401942035045</v>
      </c>
      <c r="K12" s="17">
        <v>-0.21810907918210937</v>
      </c>
      <c r="L12" s="18">
        <v>-0.13471755234013469</v>
      </c>
      <c r="N12" s="26">
        <v>1.6829182359879215E-2</v>
      </c>
      <c r="O12" s="27">
        <v>-0.19760185093039265</v>
      </c>
      <c r="P12" s="27">
        <v>4.3330173738720346</v>
      </c>
      <c r="Q12" s="27">
        <v>-1.4208615122825547E-3</v>
      </c>
      <c r="R12" s="27">
        <v>-1.2423467363123935E-3</v>
      </c>
      <c r="S12" s="28">
        <v>3.9184362816324962E-4</v>
      </c>
      <c r="U12" s="22">
        <v>0.1514759745846796</v>
      </c>
      <c r="V12" s="22">
        <v>0.20113102088801027</v>
      </c>
      <c r="W12" s="22">
        <v>-0.19504601521374249</v>
      </c>
      <c r="X12" s="22">
        <v>-0.15914731652959677</v>
      </c>
      <c r="Y12" s="22">
        <v>0.21804377766504507</v>
      </c>
      <c r="Z12" s="22">
        <v>0.13475935667087044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4">
      <c r="B13" s="1">
        <v>3</v>
      </c>
      <c r="C13" s="1">
        <v>12</v>
      </c>
      <c r="D13" s="2">
        <v>21</v>
      </c>
      <c r="G13" s="16">
        <v>8.4137389646365773E-2</v>
      </c>
      <c r="H13" s="17">
        <v>0.10231585717766556</v>
      </c>
      <c r="I13" s="17">
        <v>-0.15914731652959677</v>
      </c>
      <c r="J13" s="17">
        <v>2.0238776894128716E-2</v>
      </c>
      <c r="K13" s="17">
        <v>-0.2253754202754216</v>
      </c>
      <c r="L13" s="18">
        <v>-0.17539091636355575</v>
      </c>
      <c r="N13" s="26">
        <v>2.6818543831505211E-4</v>
      </c>
      <c r="O13" s="27">
        <v>1.0032336482973438E-3</v>
      </c>
      <c r="P13" s="27">
        <v>-1.4208615122825547E-3</v>
      </c>
      <c r="Q13" s="27">
        <v>2.6292021254865698</v>
      </c>
      <c r="R13" s="27">
        <v>0.19102516416318202</v>
      </c>
      <c r="S13" s="28">
        <v>-7.3550167357303547E-2</v>
      </c>
      <c r="U13" s="22">
        <v>-8.418184515473319E-2</v>
      </c>
      <c r="V13" s="22">
        <v>-0.10232461901845688</v>
      </c>
      <c r="W13" s="22">
        <v>0.15914401942035045</v>
      </c>
      <c r="X13" s="22">
        <v>2.0238776894128716E-2</v>
      </c>
      <c r="Y13" s="22">
        <v>-0.22529283165908387</v>
      </c>
      <c r="Z13" s="22">
        <v>-0.17530438931929637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4">
      <c r="B14" s="1">
        <v>0</v>
      </c>
      <c r="C14" s="1">
        <v>9</v>
      </c>
      <c r="D14" s="2">
        <v>18</v>
      </c>
      <c r="G14" s="16">
        <v>-0.15453425159991013</v>
      </c>
      <c r="H14" s="17">
        <v>-0.24137066522439557</v>
      </c>
      <c r="I14" s="17">
        <v>0.21804377766504507</v>
      </c>
      <c r="J14" s="17">
        <v>-0.22529283165908387</v>
      </c>
      <c r="K14" s="17">
        <v>0.22375532225982037</v>
      </c>
      <c r="L14" s="18">
        <v>0.121262246858217</v>
      </c>
      <c r="N14" s="26">
        <v>-5.3767871362565215E-4</v>
      </c>
      <c r="O14" s="27">
        <v>-4.9022330676110667E-4</v>
      </c>
      <c r="P14" s="27">
        <v>-1.2423467363123935E-3</v>
      </c>
      <c r="Q14" s="27">
        <v>0.19102516416318202</v>
      </c>
      <c r="R14" s="27">
        <v>5.3393542218256176</v>
      </c>
      <c r="S14" s="28">
        <v>0.6210136030153397</v>
      </c>
      <c r="U14" s="22">
        <v>0.15460792479461882</v>
      </c>
      <c r="V14" s="22">
        <v>0.24151220553912928</v>
      </c>
      <c r="W14" s="22">
        <v>-0.21810907918210937</v>
      </c>
      <c r="X14" s="22">
        <v>-0.2253754202754216</v>
      </c>
      <c r="Y14" s="22">
        <v>0.22375532225982037</v>
      </c>
      <c r="Z14" s="22">
        <v>0.12137810197917404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4">
      <c r="D15" t="s">
        <v>3</v>
      </c>
      <c r="G15" s="19">
        <v>-6.0110680922455466E-2</v>
      </c>
      <c r="H15" s="20">
        <v>-0.11922809067640583</v>
      </c>
      <c r="I15" s="20">
        <v>0.13475935667087044</v>
      </c>
      <c r="J15" s="20">
        <v>-0.17530438931929637</v>
      </c>
      <c r="K15" s="20">
        <v>0.12137810197917404</v>
      </c>
      <c r="L15" s="21">
        <v>2.4485027552102023E-2</v>
      </c>
      <c r="N15" s="29">
        <v>9.2115370948540995E-4</v>
      </c>
      <c r="O15" s="30">
        <v>-5.0233068397321514E-4</v>
      </c>
      <c r="P15" s="30">
        <v>3.9184362816324962E-4</v>
      </c>
      <c r="Q15" s="30">
        <v>-7.3550167357303547E-2</v>
      </c>
      <c r="R15" s="30">
        <v>0.6210136030153397</v>
      </c>
      <c r="S15" s="31">
        <v>3.9276252073542941</v>
      </c>
      <c r="U15" s="20">
        <v>6.0105814849425947E-2</v>
      </c>
      <c r="V15" s="20">
        <v>0.11928961950056177</v>
      </c>
      <c r="W15" s="20">
        <v>-0.13471755234013469</v>
      </c>
      <c r="X15" s="20">
        <v>-0.17539091636355575</v>
      </c>
      <c r="Y15" s="20">
        <v>0.121262246858217</v>
      </c>
      <c r="Z15" s="20">
        <v>2.4485027552102023E-2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4"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7:36" x14ac:dyDescent="0.4">
      <c r="G17">
        <v>1</v>
      </c>
      <c r="N17" s="12">
        <v>10</v>
      </c>
      <c r="U17" t="s">
        <v>8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7:36" x14ac:dyDescent="0.4">
      <c r="G18" s="4"/>
      <c r="H18" s="5"/>
      <c r="I18" s="5"/>
      <c r="J18" s="5"/>
      <c r="K18" s="5"/>
      <c r="L18" s="6"/>
      <c r="N18" s="13">
        <f t="array" ref="N18:S23">TRANSPOSE(N2:S7)</f>
        <v>-5.1247547788338302E-2</v>
      </c>
      <c r="O18" s="14">
        <v>3.4196698555088063E-2</v>
      </c>
      <c r="P18" s="14">
        <v>-8.1655076143358485E-2</v>
      </c>
      <c r="Q18" s="14">
        <v>0.11145566707374516</v>
      </c>
      <c r="R18" s="14">
        <v>1.504515474613128E-2</v>
      </c>
      <c r="S18" s="15">
        <v>-4.308738229947235E-2</v>
      </c>
      <c r="U18" s="14">
        <v>-3.4947115921518924E-2</v>
      </c>
      <c r="V18" s="14">
        <v>4.9129212479657298E-2</v>
      </c>
      <c r="W18" s="14">
        <v>3.0427528373670205E-2</v>
      </c>
      <c r="X18" s="14">
        <v>4.3148664002131028E-2</v>
      </c>
      <c r="Y18" s="14">
        <v>2.9801157461074489E-2</v>
      </c>
      <c r="Z18" s="15">
        <v>-7.5244895440764736E-3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7:36" x14ac:dyDescent="0.4">
      <c r="G19" s="7"/>
      <c r="H19" s="3"/>
      <c r="I19" s="3"/>
      <c r="J19" s="3"/>
      <c r="K19" s="3"/>
      <c r="L19" s="8"/>
      <c r="N19" s="16">
        <v>3.4326698676313175E-2</v>
      </c>
      <c r="O19" s="17">
        <v>-0.30680528609592922</v>
      </c>
      <c r="P19" s="17">
        <v>0.36972117809833188</v>
      </c>
      <c r="Q19" s="17">
        <v>-0.17551954971539327</v>
      </c>
      <c r="R19" s="17">
        <v>-0.3400614163586746</v>
      </c>
      <c r="S19" s="18">
        <v>-0.24215850571608355</v>
      </c>
      <c r="U19" s="22">
        <v>4.9065879087265576E-2</v>
      </c>
      <c r="V19" s="22">
        <v>-0.14839722171374256</v>
      </c>
      <c r="W19" s="22">
        <v>-6.0521723103173455E-2</v>
      </c>
      <c r="X19" s="22">
        <v>-3.8227839030420693E-2</v>
      </c>
      <c r="Y19" s="22">
        <v>-6.7082370531089092E-2</v>
      </c>
      <c r="Z19" s="18">
        <v>0.12474762017745841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7:36" x14ac:dyDescent="0.4">
      <c r="G20" s="7"/>
      <c r="H20" s="3"/>
      <c r="I20" s="3"/>
      <c r="J20" s="3"/>
      <c r="K20" s="3"/>
      <c r="L20" s="8"/>
      <c r="N20" s="16">
        <v>-8.1792576271577364E-2</v>
      </c>
      <c r="O20" s="17">
        <v>0.36963784468729011</v>
      </c>
      <c r="P20" s="17">
        <v>-0.39325703337885026</v>
      </c>
      <c r="Q20" s="17">
        <v>0.30319609155063887</v>
      </c>
      <c r="R20" s="17">
        <v>0.32075691500019154</v>
      </c>
      <c r="S20" s="18">
        <v>0.21707023564797884</v>
      </c>
      <c r="U20" s="22">
        <v>3.0395028343363929E-2</v>
      </c>
      <c r="V20" s="22">
        <v>-6.0563806475749535E-2</v>
      </c>
      <c r="W20" s="22">
        <v>-6.6837562326026861E-3</v>
      </c>
      <c r="X20" s="22">
        <v>-5.6859841486427568E-3</v>
      </c>
      <c r="Y20" s="22">
        <v>-6.1954071978541263E-3</v>
      </c>
      <c r="Z20" s="18">
        <v>2.3774688551191279E-2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7:36" x14ac:dyDescent="0.4">
      <c r="G21" s="7"/>
      <c r="H21" s="3"/>
      <c r="I21" s="3"/>
      <c r="J21" s="3"/>
      <c r="K21" s="3"/>
      <c r="L21" s="8"/>
      <c r="N21" s="16">
        <v>-0.1115778854916382</v>
      </c>
      <c r="O21" s="17">
        <v>0.17586419406916748</v>
      </c>
      <c r="P21" s="17">
        <v>-0.30357722765951861</v>
      </c>
      <c r="Q21" s="17">
        <v>0.14634347027471145</v>
      </c>
      <c r="R21" s="17">
        <v>0.33836873605003415</v>
      </c>
      <c r="S21" s="18">
        <v>0.1511217792876477</v>
      </c>
      <c r="U21" s="22">
        <v>-4.3139915728097826E-2</v>
      </c>
      <c r="V21" s="22">
        <v>3.8119982464258947E-2</v>
      </c>
      <c r="W21" s="22">
        <v>5.6950307332906958E-3</v>
      </c>
      <c r="X21" s="22">
        <v>8.4809690917826382E-4</v>
      </c>
      <c r="Y21" s="22">
        <v>5.0225200298191193E-3</v>
      </c>
      <c r="Z21" s="18">
        <v>-4.2461739491746605E-3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7:36" x14ac:dyDescent="0.4">
      <c r="G22" s="7"/>
      <c r="H22" s="3"/>
      <c r="I22" s="3"/>
      <c r="J22" s="3"/>
      <c r="K22" s="3"/>
      <c r="L22" s="8"/>
      <c r="N22" s="16">
        <v>-1.5029933200533217E-2</v>
      </c>
      <c r="O22" s="17">
        <v>0.33954164534575254</v>
      </c>
      <c r="P22" s="17">
        <v>-0.32030429786490805</v>
      </c>
      <c r="Q22" s="17">
        <v>0.33785341816974657</v>
      </c>
      <c r="R22" s="17">
        <v>0.15488144958914751</v>
      </c>
      <c r="S22" s="18">
        <v>8.2512237376579187E-2</v>
      </c>
      <c r="U22" s="22">
        <v>-2.9781401655125425E-2</v>
      </c>
      <c r="V22" s="22">
        <v>6.7241401525696617E-2</v>
      </c>
      <c r="W22" s="22">
        <v>6.2059136788332973E-3</v>
      </c>
      <c r="X22" s="22">
        <v>5.0161982023679162E-3</v>
      </c>
      <c r="Y22" s="22">
        <v>5.5443039075477873E-3</v>
      </c>
      <c r="Z22" s="18">
        <v>-1.6133530152566161E-2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7:36" x14ac:dyDescent="0.4">
      <c r="G23" s="9"/>
      <c r="H23" s="10"/>
      <c r="I23" s="10"/>
      <c r="J23" s="10"/>
      <c r="K23" s="10"/>
      <c r="L23" s="11"/>
      <c r="N23" s="19">
        <v>4.3154616670643534E-2</v>
      </c>
      <c r="O23" s="20">
        <v>0.24176066666628721</v>
      </c>
      <c r="P23" s="20">
        <v>-0.2165464927438874</v>
      </c>
      <c r="Q23" s="20">
        <v>0.15059104385657951</v>
      </c>
      <c r="R23" s="20">
        <v>8.245149996233947E-2</v>
      </c>
      <c r="S23" s="21">
        <v>7.761335249805576E-2</v>
      </c>
      <c r="U23" s="20">
        <v>7.5231835385332112E-3</v>
      </c>
      <c r="V23" s="20">
        <v>-0.12499469142885773</v>
      </c>
      <c r="W23" s="20">
        <v>-2.3838010535402413E-2</v>
      </c>
      <c r="X23" s="20">
        <v>-4.4537483365432286E-3</v>
      </c>
      <c r="Y23" s="20">
        <v>-1.6102090736281424E-2</v>
      </c>
      <c r="Z23" s="21">
        <v>8.5274875330111383E-2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7:36" x14ac:dyDescent="0.4"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</sheetData>
  <sortState ref="AB19:AB24">
    <sortCondition ref="AB19"/>
  </sortState>
  <phoneticPr fontId="1"/>
  <conditionalFormatting sqref="N10:S15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0:S15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0:S1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0:Z15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0:Z15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0:Z15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2:S7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2:S7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2:S7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Z23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Z23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Z2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10:AH15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2:AH7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2:AH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2:AH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10:AA15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2:AA7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8:S2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L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:L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="70" zoomScaleNormal="70" workbookViewId="0">
      <selection activeCell="AE10" sqref="AE10"/>
    </sheetView>
  </sheetViews>
  <sheetFormatPr defaultRowHeight="18.75" x14ac:dyDescent="0.4"/>
  <cols>
    <col min="1" max="5" width="3" customWidth="1"/>
    <col min="6" max="31" width="6.25" customWidth="1"/>
  </cols>
  <sheetData>
    <row r="1" spans="1:26" x14ac:dyDescent="0.4">
      <c r="B1" t="s">
        <v>4</v>
      </c>
      <c r="F1" t="s">
        <v>4</v>
      </c>
      <c r="G1">
        <v>8</v>
      </c>
      <c r="N1" t="s">
        <v>9</v>
      </c>
      <c r="U1" t="s">
        <v>12</v>
      </c>
    </row>
    <row r="2" spans="1:26" x14ac:dyDescent="0.4">
      <c r="A2" t="s">
        <v>2</v>
      </c>
      <c r="B2" s="1">
        <v>8</v>
      </c>
      <c r="C2" s="2">
        <v>17</v>
      </c>
      <c r="D2" s="2">
        <v>26</v>
      </c>
      <c r="G2" s="4">
        <f t="array" ref="G2:L7">TRANSPOSE('c=-1'!V18:AA23)</f>
        <v>0</v>
      </c>
      <c r="H2" s="5">
        <v>0</v>
      </c>
      <c r="I2" s="5">
        <v>0</v>
      </c>
      <c r="J2" s="5">
        <v>0</v>
      </c>
      <c r="K2" s="5">
        <v>0</v>
      </c>
      <c r="L2" s="6">
        <v>0</v>
      </c>
      <c r="N2" s="5">
        <v>-0.34064615098586909</v>
      </c>
      <c r="O2" s="5">
        <v>0.11878302743183974</v>
      </c>
      <c r="P2" s="5">
        <v>-1.895626767671962E-2</v>
      </c>
      <c r="Q2" s="5">
        <v>8.6242301416973199E-2</v>
      </c>
      <c r="R2" s="5">
        <v>0.18063947110616332</v>
      </c>
      <c r="S2" s="6">
        <v>1.9830943711169412E-2</v>
      </c>
      <c r="U2" s="4"/>
      <c r="V2" s="5"/>
      <c r="W2" s="5"/>
      <c r="X2" s="5"/>
      <c r="Y2" s="5"/>
      <c r="Z2" s="6"/>
    </row>
    <row r="3" spans="1:26" x14ac:dyDescent="0.4">
      <c r="B3" s="1">
        <v>5</v>
      </c>
      <c r="C3" s="2">
        <v>14</v>
      </c>
      <c r="D3" s="2">
        <v>23</v>
      </c>
      <c r="G3" s="7">
        <v>0</v>
      </c>
      <c r="H3" s="3">
        <v>0</v>
      </c>
      <c r="I3" s="3">
        <v>0</v>
      </c>
      <c r="J3" s="3">
        <v>0</v>
      </c>
      <c r="K3" s="3">
        <v>0</v>
      </c>
      <c r="L3" s="8">
        <v>0</v>
      </c>
      <c r="N3">
        <v>0.11831761033117162</v>
      </c>
      <c r="O3">
        <v>-0.27652275785747166</v>
      </c>
      <c r="P3">
        <v>-0.11294552198836591</v>
      </c>
      <c r="Q3">
        <v>-7.6139709604356426E-2</v>
      </c>
      <c r="R3">
        <v>-0.14676414296993034</v>
      </c>
      <c r="S3" s="8">
        <v>0.28711618895969349</v>
      </c>
      <c r="U3" s="7"/>
      <c r="V3" s="3"/>
      <c r="W3" s="3"/>
      <c r="X3" s="3"/>
      <c r="Y3" s="3"/>
      <c r="Z3" s="8"/>
    </row>
    <row r="4" spans="1:26" x14ac:dyDescent="0.4">
      <c r="B4" s="1">
        <v>2</v>
      </c>
      <c r="C4" s="1">
        <v>11</v>
      </c>
      <c r="D4" s="2">
        <v>20</v>
      </c>
      <c r="G4" s="7">
        <v>0</v>
      </c>
      <c r="H4" s="3">
        <v>0</v>
      </c>
      <c r="I4" s="3">
        <v>0</v>
      </c>
      <c r="J4" s="3">
        <v>0</v>
      </c>
      <c r="K4" s="3">
        <v>0</v>
      </c>
      <c r="L4" s="8">
        <v>0</v>
      </c>
      <c r="N4">
        <v>-1.9060017773466578E-2</v>
      </c>
      <c r="O4">
        <v>-0.11303385540407015</v>
      </c>
      <c r="P4">
        <v>-3.4245865267602694E-3</v>
      </c>
      <c r="Q4">
        <v>-1.1281029621450247E-2</v>
      </c>
      <c r="R4">
        <v>-2.8875046812106911E-2</v>
      </c>
      <c r="S4" s="8">
        <v>6.210450467812223E-2</v>
      </c>
      <c r="U4" s="7"/>
      <c r="V4" s="3"/>
      <c r="W4" s="3"/>
      <c r="X4" s="3"/>
      <c r="Y4" s="3"/>
      <c r="Z4" s="8"/>
    </row>
    <row r="5" spans="1:26" x14ac:dyDescent="0.4">
      <c r="D5" t="s">
        <v>3</v>
      </c>
      <c r="G5" s="7">
        <v>0</v>
      </c>
      <c r="H5" s="3">
        <v>0</v>
      </c>
      <c r="I5" s="3">
        <v>0</v>
      </c>
      <c r="J5" s="3">
        <v>0</v>
      </c>
      <c r="K5" s="3">
        <v>0</v>
      </c>
      <c r="L5" s="8">
        <v>0</v>
      </c>
      <c r="N5">
        <v>-8.6252607448418533E-2</v>
      </c>
      <c r="O5">
        <v>7.5912697600984402E-2</v>
      </c>
      <c r="P5">
        <v>1.1305203655105895E-2</v>
      </c>
      <c r="Q5">
        <v>6.2116606519140001E-3</v>
      </c>
      <c r="R5">
        <v>1.0085330981019741E-2</v>
      </c>
      <c r="S5" s="8">
        <v>-8.0926642154909873E-3</v>
      </c>
      <c r="U5" s="7"/>
      <c r="V5" s="3"/>
      <c r="W5" s="3"/>
      <c r="X5" s="3"/>
      <c r="Y5" s="3"/>
      <c r="Z5" s="8"/>
    </row>
    <row r="6" spans="1:26" x14ac:dyDescent="0.4">
      <c r="B6" t="s">
        <v>0</v>
      </c>
      <c r="G6" s="7">
        <v>0</v>
      </c>
      <c r="H6" s="3">
        <v>0</v>
      </c>
      <c r="I6" s="3">
        <v>0</v>
      </c>
      <c r="J6" s="3">
        <v>0</v>
      </c>
      <c r="K6" s="3">
        <v>0</v>
      </c>
      <c r="L6" s="8">
        <v>0</v>
      </c>
      <c r="N6">
        <v>-0.18070750318508366</v>
      </c>
      <c r="O6">
        <v>0.14707236433854309</v>
      </c>
      <c r="P6">
        <v>2.8906834322013256E-2</v>
      </c>
      <c r="Q6">
        <v>1.0074405508787921E-2</v>
      </c>
      <c r="R6">
        <v>-1.8826249506332795E-2</v>
      </c>
      <c r="S6" s="8">
        <v>-8.5717900044687302E-3</v>
      </c>
      <c r="U6" s="7"/>
      <c r="V6" s="3"/>
      <c r="W6" s="3"/>
      <c r="X6" s="3"/>
      <c r="Y6" s="3"/>
      <c r="Z6" s="8"/>
    </row>
    <row r="7" spans="1:26" x14ac:dyDescent="0.4">
      <c r="A7" t="s">
        <v>2</v>
      </c>
      <c r="B7" s="1">
        <v>7</v>
      </c>
      <c r="C7" s="2">
        <v>16</v>
      </c>
      <c r="D7" s="2">
        <v>25</v>
      </c>
      <c r="G7" s="9">
        <v>0</v>
      </c>
      <c r="H7" s="10">
        <v>0</v>
      </c>
      <c r="I7" s="10">
        <v>0</v>
      </c>
      <c r="J7" s="10">
        <v>0</v>
      </c>
      <c r="K7" s="10">
        <v>0</v>
      </c>
      <c r="L7" s="11">
        <v>0</v>
      </c>
      <c r="N7" s="10">
        <v>-1.9398186693891498E-2</v>
      </c>
      <c r="O7" s="10">
        <v>-0.28759523680692595</v>
      </c>
      <c r="P7" s="10">
        <v>-6.2218558608489766E-2</v>
      </c>
      <c r="Q7" s="10">
        <v>-8.4857114505045503E-3</v>
      </c>
      <c r="R7" s="10">
        <v>-8.5152932003800183E-3</v>
      </c>
      <c r="S7" s="11">
        <v>8.5908351681198675E-2</v>
      </c>
      <c r="U7" s="9"/>
      <c r="V7" s="10"/>
      <c r="W7" s="10"/>
      <c r="X7" s="10"/>
      <c r="Y7" s="10"/>
      <c r="Z7" s="11"/>
    </row>
    <row r="8" spans="1:26" x14ac:dyDescent="0.4">
      <c r="B8" s="1">
        <v>4</v>
      </c>
      <c r="C8" s="2">
        <v>13</v>
      </c>
      <c r="D8" s="2">
        <v>22</v>
      </c>
    </row>
    <row r="9" spans="1:26" x14ac:dyDescent="0.4">
      <c r="B9" s="1">
        <v>1</v>
      </c>
      <c r="C9" s="1">
        <v>10</v>
      </c>
      <c r="D9" s="2">
        <v>19</v>
      </c>
      <c r="G9">
        <v>5</v>
      </c>
      <c r="N9" t="s">
        <v>10</v>
      </c>
      <c r="U9" t="s">
        <v>11</v>
      </c>
    </row>
    <row r="10" spans="1:26" x14ac:dyDescent="0.4">
      <c r="D10" t="s">
        <v>3</v>
      </c>
      <c r="G10" s="4"/>
      <c r="H10" s="5"/>
      <c r="I10" s="5"/>
      <c r="J10" s="5"/>
      <c r="K10" s="5"/>
      <c r="L10" s="6"/>
      <c r="N10" s="5">
        <v>-0.17040182556636899</v>
      </c>
      <c r="O10" s="5">
        <v>5.4558384209026596E-2</v>
      </c>
      <c r="P10" s="5">
        <v>0.10130926113755268</v>
      </c>
      <c r="Q10" s="5">
        <v>-5.5513138165937129E-2</v>
      </c>
      <c r="R10" s="5">
        <v>-0.21442482909235155</v>
      </c>
      <c r="S10" s="6">
        <v>2.325642287034127E-2</v>
      </c>
      <c r="U10" s="5">
        <v>-3.7816701930741214E-2</v>
      </c>
      <c r="V10" s="5">
        <v>-7.4857569804683832E-2</v>
      </c>
      <c r="W10" s="5">
        <v>-7.1788400276016587E-2</v>
      </c>
      <c r="X10" s="5">
        <v>-7.5281332314238406E-2</v>
      </c>
      <c r="Y10" s="5">
        <v>7.3364715935034547E-2</v>
      </c>
      <c r="Z10" s="6">
        <v>-4.3193158666856309E-2</v>
      </c>
    </row>
    <row r="11" spans="1:26" x14ac:dyDescent="0.4">
      <c r="B11" t="s">
        <v>1</v>
      </c>
      <c r="G11" s="7"/>
      <c r="H11" s="3"/>
      <c r="I11" s="3"/>
      <c r="J11" s="3"/>
      <c r="K11" s="3"/>
      <c r="L11" s="8"/>
      <c r="N11">
        <v>5.4597550912216221E-2</v>
      </c>
      <c r="O11">
        <v>-3.5010032646855441E-2</v>
      </c>
      <c r="P11">
        <v>-0.23188521623296413</v>
      </c>
      <c r="Q11">
        <v>5.6012432042179178E-2</v>
      </c>
      <c r="R11">
        <v>-5.7782321737662682E-3</v>
      </c>
      <c r="S11" s="8">
        <v>-5.7039207205616281E-3</v>
      </c>
      <c r="U11">
        <v>-7.4795069746402543E-2</v>
      </c>
      <c r="V11">
        <v>-0.27570359042693138</v>
      </c>
      <c r="W11">
        <v>-0.17205849377787877</v>
      </c>
      <c r="X11">
        <v>-9.6907041470809599E-2</v>
      </c>
      <c r="Y11">
        <v>0.18194402991866737</v>
      </c>
      <c r="Z11" s="8">
        <v>-0.24381495506442832</v>
      </c>
    </row>
    <row r="12" spans="1:26" x14ac:dyDescent="0.4">
      <c r="A12" t="s">
        <v>2</v>
      </c>
      <c r="B12" s="1">
        <v>6</v>
      </c>
      <c r="C12" s="2">
        <v>15</v>
      </c>
      <c r="D12" s="2">
        <v>24</v>
      </c>
      <c r="G12" s="7"/>
      <c r="H12" s="3"/>
      <c r="I12" s="3"/>
      <c r="J12" s="3"/>
      <c r="K12" s="3"/>
      <c r="L12" s="8"/>
      <c r="N12">
        <v>0.10142676124712151</v>
      </c>
      <c r="O12">
        <v>-0.23127438233002814</v>
      </c>
      <c r="P12">
        <v>-1.4427996787440336</v>
      </c>
      <c r="Q12">
        <v>-0.24009779793108579</v>
      </c>
      <c r="R12">
        <v>-0.38816300779359364</v>
      </c>
      <c r="S12" s="8">
        <v>7.1232405442249958E-2</v>
      </c>
      <c r="U12">
        <v>-7.1670066832337315E-2</v>
      </c>
      <c r="V12">
        <v>-0.17187016026892446</v>
      </c>
      <c r="W12">
        <v>-8.6695914177273292E-2</v>
      </c>
      <c r="X12">
        <v>-8.0563369057208067E-2</v>
      </c>
      <c r="Y12">
        <v>8.864222309779507E-2</v>
      </c>
      <c r="Z12" s="8">
        <v>-9.5832960605464673E-2</v>
      </c>
    </row>
    <row r="13" spans="1:26" x14ac:dyDescent="0.4">
      <c r="B13" s="1">
        <v>3</v>
      </c>
      <c r="C13" s="1">
        <v>12</v>
      </c>
      <c r="D13" s="2">
        <v>21</v>
      </c>
      <c r="G13" s="7"/>
      <c r="H13" s="3"/>
      <c r="I13" s="3"/>
      <c r="J13" s="3"/>
      <c r="K13" s="3"/>
      <c r="L13" s="8"/>
      <c r="N13">
        <v>5.5243304121860612E-2</v>
      </c>
      <c r="O13">
        <v>-5.579183891685921E-2</v>
      </c>
      <c r="P13">
        <v>0.24247439028928852</v>
      </c>
      <c r="Q13">
        <v>-0.28670869192759563</v>
      </c>
      <c r="R13">
        <v>0.31057735609530196</v>
      </c>
      <c r="S13" s="8">
        <v>-3.8099605174249172E-2</v>
      </c>
      <c r="U13">
        <v>7.5214141146107624E-2</v>
      </c>
      <c r="V13">
        <v>9.670662643483334E-2</v>
      </c>
      <c r="W13">
        <v>8.0474746223380411E-2</v>
      </c>
      <c r="X13">
        <v>3.8103824306140774E-2</v>
      </c>
      <c r="Y13">
        <v>-9.8745921716329912E-2</v>
      </c>
      <c r="Z13" s="8">
        <v>8.2055626811786284E-2</v>
      </c>
    </row>
    <row r="14" spans="1:26" x14ac:dyDescent="0.4">
      <c r="B14" s="1">
        <v>0</v>
      </c>
      <c r="C14" s="1">
        <v>9</v>
      </c>
      <c r="D14" s="2">
        <v>18</v>
      </c>
      <c r="G14" s="7"/>
      <c r="H14" s="3"/>
      <c r="I14" s="3"/>
      <c r="J14" s="3"/>
      <c r="K14" s="3"/>
      <c r="L14" s="8"/>
      <c r="N14">
        <v>0.21509745161628108</v>
      </c>
      <c r="O14">
        <v>5.248299383708176E-3</v>
      </c>
      <c r="P14">
        <v>0.38424553399718964</v>
      </c>
      <c r="Q14">
        <v>0.30917020218175145</v>
      </c>
      <c r="R14">
        <v>-1.2104617858195075</v>
      </c>
      <c r="S14" s="8">
        <v>0.25918047291795948</v>
      </c>
      <c r="U14">
        <v>-7.3279654356692425E-2</v>
      </c>
      <c r="V14">
        <v>-0.18186568372808914</v>
      </c>
      <c r="W14">
        <v>-8.8702661587669721E-2</v>
      </c>
      <c r="X14">
        <v>-9.8903068775234027E-2</v>
      </c>
      <c r="Y14">
        <v>7.7865472667072722E-2</v>
      </c>
      <c r="Z14" s="8">
        <v>-5.1429635573441893E-2</v>
      </c>
    </row>
    <row r="15" spans="1:26" x14ac:dyDescent="0.4">
      <c r="D15" t="s">
        <v>3</v>
      </c>
      <c r="G15" s="9"/>
      <c r="H15" s="10"/>
      <c r="I15" s="10"/>
      <c r="J15" s="10"/>
      <c r="K15" s="10"/>
      <c r="L15" s="11"/>
      <c r="N15" s="10">
        <v>-2.3507191734576063E-2</v>
      </c>
      <c r="O15" s="10">
        <v>5.7179192603668948E-3</v>
      </c>
      <c r="P15" s="10">
        <v>-7.0624353860295599E-2</v>
      </c>
      <c r="Q15" s="10">
        <v>-3.8141945403262337E-2</v>
      </c>
      <c r="R15" s="10">
        <v>0.25949688380773955</v>
      </c>
      <c r="S15" s="11">
        <v>-2.1284629308596422E-3</v>
      </c>
      <c r="U15" s="10">
        <v>4.3141769338572604E-2</v>
      </c>
      <c r="V15" s="10">
        <v>0.2439370047191021</v>
      </c>
      <c r="W15" s="10">
        <v>9.6087337780469004E-2</v>
      </c>
      <c r="X15" s="10">
        <v>8.2381866874854562E-2</v>
      </c>
      <c r="Y15" s="10">
        <v>-5.1528563937544458E-2</v>
      </c>
      <c r="Z15" s="11">
        <v>0.11083427847295035</v>
      </c>
    </row>
    <row r="17" spans="7:26" x14ac:dyDescent="0.4">
      <c r="G17">
        <v>2</v>
      </c>
      <c r="N17" s="12">
        <v>11</v>
      </c>
      <c r="U17" t="s">
        <v>13</v>
      </c>
    </row>
    <row r="18" spans="7:26" x14ac:dyDescent="0.4">
      <c r="G18" s="4"/>
      <c r="H18" s="5"/>
      <c r="I18" s="5"/>
      <c r="J18" s="5"/>
      <c r="K18" s="5"/>
      <c r="L18" s="6"/>
      <c r="N18" s="4"/>
      <c r="O18" s="5"/>
      <c r="P18" s="5"/>
      <c r="Q18" s="5"/>
      <c r="R18" s="5"/>
      <c r="S18" s="6"/>
      <c r="U18">
        <v>-2.0899999999999998E-3</v>
      </c>
      <c r="V18">
        <v>-6.3000000000000003E-4</v>
      </c>
      <c r="W18">
        <v>-6.96E-3</v>
      </c>
      <c r="X18">
        <v>1.5299999999999999E-3</v>
      </c>
      <c r="Y18">
        <v>9.6600000000000002E-3</v>
      </c>
      <c r="Z18">
        <v>-7.3999999999999999E-4</v>
      </c>
    </row>
    <row r="19" spans="7:26" x14ac:dyDescent="0.4">
      <c r="G19" s="7"/>
      <c r="H19" s="3"/>
      <c r="I19" s="3"/>
      <c r="J19" s="3"/>
      <c r="K19" s="3"/>
      <c r="L19" s="8"/>
      <c r="N19" s="7"/>
      <c r="O19" s="3"/>
      <c r="P19" s="3"/>
      <c r="Q19" s="3"/>
      <c r="R19" s="3"/>
      <c r="S19" s="8"/>
      <c r="U19">
        <v>-6.3000000000000003E-4</v>
      </c>
      <c r="V19">
        <v>1.2600000000000001E-3</v>
      </c>
      <c r="W19">
        <v>-1.07E-3</v>
      </c>
      <c r="X19">
        <v>3.6999999999999999E-4</v>
      </c>
      <c r="Y19">
        <v>1E-3</v>
      </c>
      <c r="Z19">
        <v>1.72E-3</v>
      </c>
    </row>
    <row r="20" spans="7:26" x14ac:dyDescent="0.4">
      <c r="G20" s="7"/>
      <c r="H20" s="3"/>
      <c r="I20" s="3"/>
      <c r="J20" s="3"/>
      <c r="K20" s="3"/>
      <c r="L20" s="8"/>
      <c r="N20" s="7"/>
      <c r="O20" s="3"/>
      <c r="P20" s="3"/>
      <c r="Q20" s="3"/>
      <c r="R20" s="3"/>
      <c r="S20" s="8"/>
      <c r="U20">
        <v>-6.96E-3</v>
      </c>
      <c r="V20">
        <v>-1.08E-3</v>
      </c>
      <c r="W20">
        <v>-3.1700000000000001E-3</v>
      </c>
      <c r="X20">
        <v>-7.2000000000000005E-4</v>
      </c>
      <c r="Y20">
        <v>1.9400000000000001E-3</v>
      </c>
      <c r="Z20">
        <v>-4.8999999999999998E-4</v>
      </c>
    </row>
    <row r="21" spans="7:26" x14ac:dyDescent="0.4">
      <c r="G21" s="7"/>
      <c r="H21" s="3"/>
      <c r="I21" s="3"/>
      <c r="J21" s="3"/>
      <c r="K21" s="3"/>
      <c r="L21" s="8"/>
      <c r="N21" s="7"/>
      <c r="O21" s="3"/>
      <c r="P21" s="3"/>
      <c r="Q21" s="3"/>
      <c r="R21" s="3"/>
      <c r="S21" s="8"/>
      <c r="U21">
        <v>-1.5100000000000001E-3</v>
      </c>
      <c r="V21">
        <v>-3.6999999999999999E-4</v>
      </c>
      <c r="W21">
        <v>7.6000000000000004E-4</v>
      </c>
      <c r="X21">
        <v>-4.2700000000000004E-3</v>
      </c>
      <c r="Y21">
        <v>-1.6000000000000001E-3</v>
      </c>
      <c r="Z21">
        <v>5.2399999999999999E-3</v>
      </c>
    </row>
    <row r="22" spans="7:26" x14ac:dyDescent="0.4">
      <c r="G22" s="7"/>
      <c r="H22" s="3"/>
      <c r="I22" s="3"/>
      <c r="J22" s="3"/>
      <c r="K22" s="3"/>
      <c r="L22" s="8"/>
      <c r="N22" s="7"/>
      <c r="O22" s="3"/>
      <c r="P22" s="3"/>
      <c r="Q22" s="3"/>
      <c r="R22" s="3"/>
      <c r="S22" s="8"/>
      <c r="U22">
        <v>-9.6600000000000002E-3</v>
      </c>
      <c r="V22">
        <v>-1E-3</v>
      </c>
      <c r="W22">
        <v>-1.92E-3</v>
      </c>
      <c r="X22">
        <v>-1.5499999999999999E-3</v>
      </c>
      <c r="Y22">
        <v>-2.65E-3</v>
      </c>
      <c r="Z22">
        <v>2.0000000000000002E-5</v>
      </c>
    </row>
    <row r="23" spans="7:26" x14ac:dyDescent="0.4">
      <c r="G23" s="9"/>
      <c r="H23" s="10"/>
      <c r="I23" s="10"/>
      <c r="J23" s="10"/>
      <c r="K23" s="10"/>
      <c r="L23" s="11"/>
      <c r="N23" s="9"/>
      <c r="O23" s="10"/>
      <c r="P23" s="10"/>
      <c r="Q23" s="10"/>
      <c r="R23" s="10"/>
      <c r="S23" s="11"/>
      <c r="U23">
        <v>7.3999999999999999E-4</v>
      </c>
      <c r="V23">
        <v>-1.73E-3</v>
      </c>
      <c r="W23">
        <v>4.8999999999999998E-4</v>
      </c>
      <c r="X23">
        <v>5.2399999999999999E-3</v>
      </c>
      <c r="Y23">
        <v>2.0000000000000002E-5</v>
      </c>
      <c r="Z23">
        <v>-6.4799999999999996E-3</v>
      </c>
    </row>
  </sheetData>
  <phoneticPr fontId="1"/>
  <conditionalFormatting sqref="U18:Z2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0:S1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0:S1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0:S1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0:Z1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0:Z1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0:Z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2:S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2:S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2:S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opLeftCell="A13" zoomScale="70" zoomScaleNormal="70" workbookViewId="0">
      <selection activeCell="R33" sqref="R33:Z33"/>
    </sheetView>
  </sheetViews>
  <sheetFormatPr defaultRowHeight="18.75" x14ac:dyDescent="0.4"/>
  <cols>
    <col min="1" max="29" width="5.625" customWidth="1"/>
  </cols>
  <sheetData>
    <row r="1" spans="1:27" x14ac:dyDescent="0.4">
      <c r="A1" s="4">
        <v>22.98977</v>
      </c>
      <c r="B1" s="5">
        <v>0</v>
      </c>
      <c r="C1" s="6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4">
      <c r="A2" s="7">
        <v>0</v>
      </c>
      <c r="B2" s="3">
        <v>22.98977</v>
      </c>
      <c r="C2" s="8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 s="9">
        <v>0</v>
      </c>
      <c r="B3" s="10">
        <v>0</v>
      </c>
      <c r="C3" s="11">
        <v>22.98977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">
      <c r="A4">
        <v>0</v>
      </c>
      <c r="B4">
        <v>0</v>
      </c>
      <c r="C4">
        <v>0</v>
      </c>
      <c r="D4" s="4">
        <v>9.4405900000000003</v>
      </c>
      <c r="E4" s="5">
        <v>0</v>
      </c>
      <c r="F4" s="5">
        <v>0</v>
      </c>
      <c r="G4" s="5">
        <v>0</v>
      </c>
      <c r="H4" s="5">
        <v>0</v>
      </c>
      <c r="I4" s="6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">
      <c r="A5">
        <v>0</v>
      </c>
      <c r="B5">
        <v>0</v>
      </c>
      <c r="C5">
        <v>0</v>
      </c>
      <c r="D5" s="7">
        <v>0</v>
      </c>
      <c r="E5" s="3">
        <v>9.4405900000000003</v>
      </c>
      <c r="F5" s="3">
        <v>0</v>
      </c>
      <c r="G5" s="3">
        <v>0</v>
      </c>
      <c r="H5" s="3">
        <v>0</v>
      </c>
      <c r="I5" s="8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">
      <c r="A6">
        <v>0</v>
      </c>
      <c r="B6">
        <v>0</v>
      </c>
      <c r="C6">
        <v>0</v>
      </c>
      <c r="D6" s="7">
        <v>0</v>
      </c>
      <c r="E6" s="3">
        <v>0</v>
      </c>
      <c r="F6" s="3">
        <v>9.4405900000000003</v>
      </c>
      <c r="G6" s="3">
        <v>0</v>
      </c>
      <c r="H6" s="3">
        <v>0</v>
      </c>
      <c r="I6" s="8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">
      <c r="A7">
        <v>0</v>
      </c>
      <c r="B7">
        <v>0</v>
      </c>
      <c r="C7">
        <v>0</v>
      </c>
      <c r="D7" s="7">
        <v>0</v>
      </c>
      <c r="E7" s="3">
        <v>0</v>
      </c>
      <c r="F7" s="3">
        <v>0</v>
      </c>
      <c r="G7" s="3">
        <v>3.3492099999999998</v>
      </c>
      <c r="H7" s="3">
        <v>0</v>
      </c>
      <c r="I7" s="8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">
      <c r="A8">
        <v>0</v>
      </c>
      <c r="B8">
        <v>0</v>
      </c>
      <c r="C8">
        <v>0</v>
      </c>
      <c r="D8" s="7">
        <v>0</v>
      </c>
      <c r="E8" s="3">
        <v>0</v>
      </c>
      <c r="F8" s="3">
        <v>0</v>
      </c>
      <c r="G8" s="3">
        <v>0</v>
      </c>
      <c r="H8" s="3">
        <v>14.813409999999999</v>
      </c>
      <c r="I8" s="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">
      <c r="A9">
        <v>0</v>
      </c>
      <c r="B9">
        <v>0</v>
      </c>
      <c r="C9">
        <v>0</v>
      </c>
      <c r="D9" s="9">
        <v>0</v>
      </c>
      <c r="E9" s="10">
        <v>0</v>
      </c>
      <c r="F9" s="10">
        <v>0</v>
      </c>
      <c r="G9" s="10">
        <v>0</v>
      </c>
      <c r="H9" s="10">
        <v>0</v>
      </c>
      <c r="I9" s="11">
        <v>6.6805300000000001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4">
        <v>9.4405900000000003</v>
      </c>
      <c r="K10" s="5">
        <v>0</v>
      </c>
      <c r="L10" s="5">
        <v>0</v>
      </c>
      <c r="M10" s="5">
        <v>0</v>
      </c>
      <c r="N10" s="5">
        <v>0</v>
      </c>
      <c r="O10" s="6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7">
        <v>0</v>
      </c>
      <c r="K11" s="3">
        <v>9.4405900000000003</v>
      </c>
      <c r="L11" s="3">
        <v>0</v>
      </c>
      <c r="M11" s="3">
        <v>0</v>
      </c>
      <c r="N11" s="3">
        <v>0</v>
      </c>
      <c r="O11" s="8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7">
        <v>0</v>
      </c>
      <c r="K12" s="3">
        <v>0</v>
      </c>
      <c r="L12" s="3">
        <v>9.4405900000000003</v>
      </c>
      <c r="M12" s="3">
        <v>0</v>
      </c>
      <c r="N12" s="3">
        <v>0</v>
      </c>
      <c r="O12" s="8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7">
        <v>0</v>
      </c>
      <c r="K13" s="3">
        <v>0</v>
      </c>
      <c r="L13" s="3">
        <v>0</v>
      </c>
      <c r="M13" s="3">
        <v>8.5124099999999991</v>
      </c>
      <c r="N13" s="3">
        <v>0</v>
      </c>
      <c r="O13" s="8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7">
        <v>0</v>
      </c>
      <c r="K14" s="3">
        <v>0</v>
      </c>
      <c r="L14" s="3">
        <v>0</v>
      </c>
      <c r="M14" s="3">
        <v>0</v>
      </c>
      <c r="N14" s="3">
        <v>5.8283699999999996</v>
      </c>
      <c r="O14" s="8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9">
        <v>0</v>
      </c>
      <c r="K15" s="10">
        <v>0</v>
      </c>
      <c r="L15" s="10">
        <v>0</v>
      </c>
      <c r="M15" s="10">
        <v>0</v>
      </c>
      <c r="N15" s="10">
        <v>0</v>
      </c>
      <c r="O15" s="11">
        <v>6.6804500000000004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v>9.4405900000000003</v>
      </c>
      <c r="Q16" s="5">
        <v>0</v>
      </c>
      <c r="R16" s="5">
        <v>0</v>
      </c>
      <c r="S16" s="5">
        <v>0</v>
      </c>
      <c r="T16" s="5">
        <v>0</v>
      </c>
      <c r="U16" s="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7">
        <v>0</v>
      </c>
      <c r="Q17" s="3">
        <v>9.4405900000000003</v>
      </c>
      <c r="R17" s="3">
        <v>0</v>
      </c>
      <c r="S17" s="3">
        <v>0</v>
      </c>
      <c r="T17" s="3">
        <v>0</v>
      </c>
      <c r="U17" s="8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7">
        <v>0</v>
      </c>
      <c r="Q18" s="3">
        <v>0</v>
      </c>
      <c r="R18" s="3">
        <v>9.4405900000000003</v>
      </c>
      <c r="S18" s="3">
        <v>0</v>
      </c>
      <c r="T18" s="3">
        <v>0</v>
      </c>
      <c r="U18" s="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7">
        <v>0</v>
      </c>
      <c r="Q19" s="3">
        <v>0</v>
      </c>
      <c r="R19" s="3">
        <v>0</v>
      </c>
      <c r="S19" s="3">
        <v>3.3492500000000001</v>
      </c>
      <c r="T19" s="3">
        <v>0</v>
      </c>
      <c r="U19" s="8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7">
        <v>0</v>
      </c>
      <c r="Q20" s="3">
        <v>0</v>
      </c>
      <c r="R20" s="3">
        <v>0</v>
      </c>
      <c r="S20" s="3">
        <v>0</v>
      </c>
      <c r="T20" s="3">
        <v>14.81344</v>
      </c>
      <c r="U20" s="8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9">
        <v>0</v>
      </c>
      <c r="Q21" s="10">
        <v>0</v>
      </c>
      <c r="R21" s="10">
        <v>0</v>
      </c>
      <c r="S21" s="10">
        <v>0</v>
      </c>
      <c r="T21" s="10">
        <v>0</v>
      </c>
      <c r="U21" s="11">
        <v>6.6804899999999998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4">
        <v>9.4405900000000003</v>
      </c>
      <c r="W22" s="5">
        <v>0</v>
      </c>
      <c r="X22" s="5">
        <v>0</v>
      </c>
      <c r="Y22" s="5">
        <v>0</v>
      </c>
      <c r="Z22" s="5">
        <v>0</v>
      </c>
      <c r="AA22" s="6">
        <v>0</v>
      </c>
    </row>
    <row r="23" spans="1:27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7">
        <v>0</v>
      </c>
      <c r="W23" s="3">
        <v>9.4405900000000003</v>
      </c>
      <c r="X23" s="3">
        <v>0</v>
      </c>
      <c r="Y23" s="3">
        <v>0</v>
      </c>
      <c r="Z23" s="3">
        <v>0</v>
      </c>
      <c r="AA23" s="8">
        <v>0</v>
      </c>
    </row>
    <row r="24" spans="1:27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7">
        <v>0</v>
      </c>
      <c r="W24" s="3">
        <v>0</v>
      </c>
      <c r="X24" s="3">
        <v>9.4405900000000003</v>
      </c>
      <c r="Y24" s="3">
        <v>0</v>
      </c>
      <c r="Z24" s="3">
        <v>0</v>
      </c>
      <c r="AA24" s="8">
        <v>0</v>
      </c>
    </row>
    <row r="25" spans="1:27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7">
        <v>0</v>
      </c>
      <c r="W25" s="3">
        <v>0</v>
      </c>
      <c r="X25" s="3">
        <v>0</v>
      </c>
      <c r="Y25" s="3">
        <v>8.5123700000000007</v>
      </c>
      <c r="Z25" s="3">
        <v>0</v>
      </c>
      <c r="AA25" s="8">
        <v>0</v>
      </c>
    </row>
    <row r="26" spans="1:27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7">
        <v>0</v>
      </c>
      <c r="W26" s="3">
        <v>0</v>
      </c>
      <c r="X26" s="3">
        <v>0</v>
      </c>
      <c r="Y26" s="3">
        <v>0</v>
      </c>
      <c r="Z26" s="3">
        <v>5.8282400000000001</v>
      </c>
      <c r="AA26" s="8">
        <v>0</v>
      </c>
    </row>
    <row r="27" spans="1:27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9">
        <v>0</v>
      </c>
      <c r="W27" s="10">
        <v>0</v>
      </c>
      <c r="X27" s="10">
        <v>0</v>
      </c>
      <c r="Y27" s="10">
        <v>0</v>
      </c>
      <c r="Z27" s="10">
        <v>0</v>
      </c>
      <c r="AA27" s="11">
        <v>6.6805199999999996</v>
      </c>
    </row>
    <row r="29" spans="1:27" x14ac:dyDescent="0.4">
      <c r="P29">
        <f>S19+T20+U21</f>
        <v>24.84318</v>
      </c>
      <c r="V29">
        <f>Y25+Z26+AA27</f>
        <v>21.021129999999999</v>
      </c>
    </row>
    <row r="32" spans="1:27" x14ac:dyDescent="0.4">
      <c r="S32">
        <v>697.851</v>
      </c>
      <c r="T32">
        <v>443.23</v>
      </c>
      <c r="U32">
        <v>254.69800000000001</v>
      </c>
      <c r="W32">
        <v>697.85</v>
      </c>
      <c r="X32">
        <v>443.226</v>
      </c>
      <c r="Y32">
        <v>254.70099999999999</v>
      </c>
    </row>
    <row r="33" spans="19:25" x14ac:dyDescent="0.4">
      <c r="S33">
        <v>104.46</v>
      </c>
      <c r="T33">
        <v>76.042000000000002</v>
      </c>
      <c r="U33">
        <v>29.925999999999998</v>
      </c>
      <c r="W33">
        <v>104.461</v>
      </c>
      <c r="X33">
        <v>29.925999999999998</v>
      </c>
      <c r="Y33">
        <v>76.040999999999997</v>
      </c>
    </row>
    <row r="34" spans="19:25" x14ac:dyDescent="0.4">
      <c r="S34">
        <f>S32/S33</f>
        <v>6.6805571510626081</v>
      </c>
      <c r="T34">
        <f t="shared" ref="T34:U34" si="0">T32/T33</f>
        <v>5.8287525314957529</v>
      </c>
      <c r="U34">
        <f t="shared" si="0"/>
        <v>8.510926953151106</v>
      </c>
      <c r="W34">
        <f t="shared" ref="W34" si="1">W32/W33</f>
        <v>6.6804836254678781</v>
      </c>
      <c r="X34">
        <f t="shared" ref="X34" si="2">X32/X33</f>
        <v>14.810733141749649</v>
      </c>
      <c r="Y34">
        <f t="shared" ref="Y34" si="3">Y32/Y33</f>
        <v>3.3495219684117781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opLeftCell="G10" workbookViewId="0">
      <selection activeCell="V22" sqref="V22:AA27"/>
    </sheetView>
  </sheetViews>
  <sheetFormatPr defaultRowHeight="18.75" x14ac:dyDescent="0.4"/>
  <cols>
    <col min="1" max="28" width="7.125" customWidth="1"/>
  </cols>
  <sheetData>
    <row r="1" spans="1:27" x14ac:dyDescent="0.4">
      <c r="A1" s="4">
        <v>0.20856</v>
      </c>
      <c r="B1" s="5">
        <v>0</v>
      </c>
      <c r="C1" s="6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4">
      <c r="A2" s="7">
        <v>0</v>
      </c>
      <c r="B2" s="3">
        <v>0.20856</v>
      </c>
      <c r="C2" s="8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 s="9">
        <v>0</v>
      </c>
      <c r="B3" s="10">
        <v>0</v>
      </c>
      <c r="C3" s="11">
        <v>0.20856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">
      <c r="A4">
        <v>0</v>
      </c>
      <c r="B4">
        <v>0</v>
      </c>
      <c r="C4">
        <v>0</v>
      </c>
      <c r="D4" s="4">
        <v>0.32546000000000003</v>
      </c>
      <c r="E4" s="5">
        <v>0</v>
      </c>
      <c r="F4" s="5">
        <v>0</v>
      </c>
      <c r="G4" s="5">
        <v>0</v>
      </c>
      <c r="H4" s="5">
        <v>0</v>
      </c>
      <c r="I4" s="6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">
      <c r="A5">
        <v>0</v>
      </c>
      <c r="B5">
        <v>0</v>
      </c>
      <c r="C5">
        <v>0</v>
      </c>
      <c r="D5" s="7">
        <v>0</v>
      </c>
      <c r="E5" s="3">
        <v>0.32546000000000003</v>
      </c>
      <c r="F5" s="3">
        <v>0</v>
      </c>
      <c r="G5" s="3">
        <v>0</v>
      </c>
      <c r="H5" s="3">
        <v>0</v>
      </c>
      <c r="I5" s="8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">
      <c r="A6">
        <v>0</v>
      </c>
      <c r="B6">
        <v>0</v>
      </c>
      <c r="C6">
        <v>0</v>
      </c>
      <c r="D6" s="7">
        <v>0</v>
      </c>
      <c r="E6" s="3">
        <v>0</v>
      </c>
      <c r="F6" s="3">
        <v>0.32546000000000003</v>
      </c>
      <c r="G6" s="3">
        <v>0</v>
      </c>
      <c r="H6" s="3">
        <v>0</v>
      </c>
      <c r="I6" s="8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">
      <c r="A7">
        <v>0</v>
      </c>
      <c r="B7">
        <v>0</v>
      </c>
      <c r="C7">
        <v>0</v>
      </c>
      <c r="D7" s="7">
        <v>0</v>
      </c>
      <c r="E7" s="3">
        <v>0</v>
      </c>
      <c r="F7" s="3">
        <v>0</v>
      </c>
      <c r="G7" s="3">
        <v>0.55356000000000005</v>
      </c>
      <c r="H7" s="3">
        <v>0</v>
      </c>
      <c r="I7" s="8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">
      <c r="A8">
        <v>0</v>
      </c>
      <c r="B8">
        <v>0</v>
      </c>
      <c r="C8">
        <v>0</v>
      </c>
      <c r="D8" s="7">
        <v>0</v>
      </c>
      <c r="E8" s="3">
        <v>0</v>
      </c>
      <c r="F8" s="3">
        <v>0</v>
      </c>
      <c r="G8" s="3">
        <v>0</v>
      </c>
      <c r="H8" s="3">
        <v>0.26053999999999999</v>
      </c>
      <c r="I8" s="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">
      <c r="A9">
        <v>0</v>
      </c>
      <c r="B9">
        <v>0</v>
      </c>
      <c r="C9">
        <v>0</v>
      </c>
      <c r="D9" s="9">
        <v>0</v>
      </c>
      <c r="E9" s="10">
        <v>0</v>
      </c>
      <c r="F9" s="10">
        <v>0</v>
      </c>
      <c r="G9" s="10">
        <v>0</v>
      </c>
      <c r="H9" s="10">
        <v>0</v>
      </c>
      <c r="I9" s="11">
        <v>0.38286999999999999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4">
        <v>0.32546000000000003</v>
      </c>
      <c r="K10" s="5">
        <v>0</v>
      </c>
      <c r="L10" s="5">
        <v>0</v>
      </c>
      <c r="M10" s="5">
        <v>0</v>
      </c>
      <c r="N10" s="5">
        <v>0</v>
      </c>
      <c r="O10" s="6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7">
        <v>0</v>
      </c>
      <c r="K11" s="3">
        <v>0.32546000000000003</v>
      </c>
      <c r="L11" s="3">
        <v>0</v>
      </c>
      <c r="M11" s="3">
        <v>0</v>
      </c>
      <c r="N11" s="3">
        <v>0</v>
      </c>
      <c r="O11" s="8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7">
        <v>0</v>
      </c>
      <c r="K12" s="3">
        <v>0</v>
      </c>
      <c r="L12" s="3">
        <v>0.32546000000000003</v>
      </c>
      <c r="M12" s="3">
        <v>0</v>
      </c>
      <c r="N12" s="3">
        <v>0</v>
      </c>
      <c r="O12" s="8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7">
        <v>0</v>
      </c>
      <c r="K13" s="3">
        <v>0</v>
      </c>
      <c r="L13" s="3">
        <v>0</v>
      </c>
      <c r="M13" s="3">
        <v>0.34369</v>
      </c>
      <c r="N13" s="3">
        <v>0</v>
      </c>
      <c r="O13" s="8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7">
        <v>0</v>
      </c>
      <c r="K14" s="3">
        <v>0</v>
      </c>
      <c r="L14" s="3">
        <v>0</v>
      </c>
      <c r="M14" s="3">
        <v>0</v>
      </c>
      <c r="N14" s="3">
        <v>0.41961999999999999</v>
      </c>
      <c r="O14" s="8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9">
        <v>0</v>
      </c>
      <c r="K15" s="10">
        <v>0</v>
      </c>
      <c r="L15" s="10">
        <v>0</v>
      </c>
      <c r="M15" s="10">
        <v>0</v>
      </c>
      <c r="N15" s="10">
        <v>0</v>
      </c>
      <c r="O15" s="11">
        <v>0.38288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v>0.32546000000000003</v>
      </c>
      <c r="Q16" s="5">
        <v>0</v>
      </c>
      <c r="R16" s="5">
        <v>0</v>
      </c>
      <c r="S16" s="5">
        <v>0</v>
      </c>
      <c r="T16" s="5">
        <v>0</v>
      </c>
      <c r="U16" s="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7">
        <v>0</v>
      </c>
      <c r="Q17" s="3">
        <v>0.32546000000000003</v>
      </c>
      <c r="R17" s="3">
        <v>0</v>
      </c>
      <c r="S17" s="3">
        <v>0</v>
      </c>
      <c r="T17" s="3">
        <v>0</v>
      </c>
      <c r="U17" s="8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7">
        <v>0</v>
      </c>
      <c r="Q18" s="3">
        <v>0</v>
      </c>
      <c r="R18" s="3">
        <v>0.32546000000000003</v>
      </c>
      <c r="S18" s="3">
        <v>0</v>
      </c>
      <c r="T18" s="3">
        <v>0</v>
      </c>
      <c r="U18" s="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7">
        <v>0</v>
      </c>
      <c r="Q19" s="3">
        <v>0</v>
      </c>
      <c r="R19" s="3">
        <v>0</v>
      </c>
      <c r="S19" s="3">
        <v>0.55354999999999999</v>
      </c>
      <c r="T19" s="3">
        <v>0</v>
      </c>
      <c r="U19" s="8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7">
        <v>0</v>
      </c>
      <c r="Q20" s="3">
        <v>0</v>
      </c>
      <c r="R20" s="3">
        <v>0</v>
      </c>
      <c r="S20" s="3">
        <v>0</v>
      </c>
      <c r="T20" s="3">
        <v>0.26052999999999998</v>
      </c>
      <c r="U20" s="8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9">
        <v>0</v>
      </c>
      <c r="Q21" s="10">
        <v>0</v>
      </c>
      <c r="R21" s="10">
        <v>0</v>
      </c>
      <c r="S21" s="10">
        <v>0</v>
      </c>
      <c r="T21" s="10">
        <v>0</v>
      </c>
      <c r="U21" s="11">
        <v>0.38286999999999999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4">
        <v>0.32546000000000003</v>
      </c>
      <c r="W22" s="5">
        <v>0</v>
      </c>
      <c r="X22" s="5">
        <v>0</v>
      </c>
      <c r="Y22" s="5">
        <v>0</v>
      </c>
      <c r="Z22" s="5">
        <v>0</v>
      </c>
      <c r="AA22" s="6">
        <v>0</v>
      </c>
    </row>
    <row r="23" spans="1:27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7">
        <v>0</v>
      </c>
      <c r="W23" s="3">
        <v>0.32546000000000003</v>
      </c>
      <c r="X23" s="3">
        <v>0</v>
      </c>
      <c r="Y23" s="3">
        <v>0</v>
      </c>
      <c r="Z23" s="3">
        <v>0</v>
      </c>
      <c r="AA23" s="8">
        <v>0</v>
      </c>
    </row>
    <row r="24" spans="1:27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7">
        <v>0</v>
      </c>
      <c r="W24" s="3">
        <v>0</v>
      </c>
      <c r="X24" s="3">
        <v>0.32546000000000003</v>
      </c>
      <c r="Y24" s="3">
        <v>0</v>
      </c>
      <c r="Z24" s="3">
        <v>0</v>
      </c>
      <c r="AA24" s="8">
        <v>0</v>
      </c>
    </row>
    <row r="25" spans="1:27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7">
        <v>0</v>
      </c>
      <c r="W25" s="3">
        <v>0</v>
      </c>
      <c r="X25" s="3">
        <v>0</v>
      </c>
      <c r="Y25" s="3">
        <v>0.34369</v>
      </c>
      <c r="Z25" s="3">
        <v>0</v>
      </c>
      <c r="AA25" s="8">
        <v>0</v>
      </c>
    </row>
    <row r="26" spans="1:27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7">
        <v>0</v>
      </c>
      <c r="W26" s="3">
        <v>0</v>
      </c>
      <c r="X26" s="3">
        <v>0</v>
      </c>
      <c r="Y26" s="3">
        <v>0</v>
      </c>
      <c r="Z26" s="3">
        <v>0.41963</v>
      </c>
      <c r="AA26" s="8">
        <v>0</v>
      </c>
    </row>
    <row r="27" spans="1:27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9">
        <v>0</v>
      </c>
      <c r="W27" s="10">
        <v>0</v>
      </c>
      <c r="X27" s="10">
        <v>0</v>
      </c>
      <c r="Y27" s="10">
        <v>0</v>
      </c>
      <c r="Z27" s="10">
        <v>0</v>
      </c>
      <c r="AA27" s="11">
        <v>0.38286999999999999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sqref="A1:AB27"/>
    </sheetView>
  </sheetViews>
  <sheetFormatPr defaultRowHeight="18.75" x14ac:dyDescent="0.4"/>
  <cols>
    <col min="1" max="28" width="7.125" customWidth="1"/>
  </cols>
  <sheetData>
    <row r="1" spans="1:27" x14ac:dyDescent="0.4">
      <c r="A1" s="4">
        <v>0.20856</v>
      </c>
      <c r="B1" s="5">
        <v>0</v>
      </c>
      <c r="C1" s="6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4">
      <c r="A2" s="7">
        <v>0</v>
      </c>
      <c r="B2" s="3">
        <v>0.20856</v>
      </c>
      <c r="C2" s="8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 s="9">
        <v>0</v>
      </c>
      <c r="B3" s="10">
        <v>0</v>
      </c>
      <c r="C3" s="11">
        <v>0.20856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">
      <c r="A4">
        <v>0</v>
      </c>
      <c r="B4">
        <v>0</v>
      </c>
      <c r="C4">
        <v>0</v>
      </c>
      <c r="D4" s="4">
        <v>0.32546000000000003</v>
      </c>
      <c r="E4" s="5">
        <v>0</v>
      </c>
      <c r="F4" s="5">
        <v>0</v>
      </c>
      <c r="G4" s="5">
        <v>0</v>
      </c>
      <c r="H4" s="5">
        <v>0</v>
      </c>
      <c r="I4" s="6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">
      <c r="A5">
        <v>0</v>
      </c>
      <c r="B5">
        <v>0</v>
      </c>
      <c r="C5">
        <v>0</v>
      </c>
      <c r="D5" s="7">
        <v>0</v>
      </c>
      <c r="E5" s="3">
        <v>0.32546000000000003</v>
      </c>
      <c r="F5" s="3">
        <v>0</v>
      </c>
      <c r="G5" s="3">
        <v>0</v>
      </c>
      <c r="H5" s="3">
        <v>0</v>
      </c>
      <c r="I5" s="8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">
      <c r="A6">
        <v>0</v>
      </c>
      <c r="B6">
        <v>0</v>
      </c>
      <c r="C6">
        <v>0</v>
      </c>
      <c r="D6" s="7">
        <v>0</v>
      </c>
      <c r="E6" s="3">
        <v>0</v>
      </c>
      <c r="F6" s="3">
        <v>0.32546000000000003</v>
      </c>
      <c r="G6" s="3">
        <v>0</v>
      </c>
      <c r="H6" s="3">
        <v>0</v>
      </c>
      <c r="I6" s="8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">
      <c r="A7">
        <v>0</v>
      </c>
      <c r="B7">
        <v>0</v>
      </c>
      <c r="C7">
        <v>0</v>
      </c>
      <c r="D7" s="7">
        <v>0</v>
      </c>
      <c r="E7" s="3">
        <v>0</v>
      </c>
      <c r="F7" s="3">
        <v>0</v>
      </c>
      <c r="G7" s="3">
        <v>7.4079999999999993E-2</v>
      </c>
      <c r="H7" s="3">
        <v>0</v>
      </c>
      <c r="I7" s="8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">
      <c r="A8">
        <v>0</v>
      </c>
      <c r="B8">
        <v>0</v>
      </c>
      <c r="C8">
        <v>0</v>
      </c>
      <c r="D8" s="7">
        <v>0</v>
      </c>
      <c r="E8" s="3">
        <v>0</v>
      </c>
      <c r="F8" s="3">
        <v>0</v>
      </c>
      <c r="G8" s="3">
        <v>0</v>
      </c>
      <c r="H8" s="3">
        <v>5.638E-2</v>
      </c>
      <c r="I8" s="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">
      <c r="A9">
        <v>0</v>
      </c>
      <c r="B9">
        <v>0</v>
      </c>
      <c r="C9">
        <v>0</v>
      </c>
      <c r="D9" s="9">
        <v>0</v>
      </c>
      <c r="E9" s="10">
        <v>0</v>
      </c>
      <c r="F9" s="10">
        <v>0</v>
      </c>
      <c r="G9" s="10">
        <v>0</v>
      </c>
      <c r="H9" s="10">
        <v>0</v>
      </c>
      <c r="I9" s="11">
        <v>4.48E-2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4">
        <v>0.32546000000000003</v>
      </c>
      <c r="K10" s="5">
        <v>0</v>
      </c>
      <c r="L10" s="5">
        <v>0</v>
      </c>
      <c r="M10" s="5">
        <v>0</v>
      </c>
      <c r="N10" s="5">
        <v>0</v>
      </c>
      <c r="O10" s="6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7">
        <v>0</v>
      </c>
      <c r="K11" s="3">
        <v>0.32546000000000003</v>
      </c>
      <c r="L11" s="3">
        <v>0</v>
      </c>
      <c r="M11" s="3">
        <v>0</v>
      </c>
      <c r="N11" s="3">
        <v>0</v>
      </c>
      <c r="O11" s="8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7">
        <v>0</v>
      </c>
      <c r="K12" s="3">
        <v>0</v>
      </c>
      <c r="L12" s="3">
        <v>0.32546000000000003</v>
      </c>
      <c r="M12" s="3">
        <v>0</v>
      </c>
      <c r="N12" s="3">
        <v>0</v>
      </c>
      <c r="O12" s="8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7">
        <v>0</v>
      </c>
      <c r="K13" s="3">
        <v>0</v>
      </c>
      <c r="L13" s="3">
        <v>0</v>
      </c>
      <c r="M13" s="3">
        <v>7.4380000000000002E-2</v>
      </c>
      <c r="N13" s="3">
        <v>0</v>
      </c>
      <c r="O13" s="8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7">
        <v>0</v>
      </c>
      <c r="K14" s="3">
        <v>0</v>
      </c>
      <c r="L14" s="3">
        <v>0</v>
      </c>
      <c r="M14" s="3">
        <v>0</v>
      </c>
      <c r="N14" s="3">
        <v>5.6149999999999999E-2</v>
      </c>
      <c r="O14" s="8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9">
        <v>0</v>
      </c>
      <c r="K15" s="10">
        <v>0</v>
      </c>
      <c r="L15" s="10">
        <v>0</v>
      </c>
      <c r="M15" s="10">
        <v>0</v>
      </c>
      <c r="N15" s="10">
        <v>0</v>
      </c>
      <c r="O15" s="11">
        <v>4.48E-2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v>0.32546000000000003</v>
      </c>
      <c r="Q16" s="5">
        <v>0</v>
      </c>
      <c r="R16" s="5">
        <v>0</v>
      </c>
      <c r="S16" s="5">
        <v>0</v>
      </c>
      <c r="T16" s="5">
        <v>0</v>
      </c>
      <c r="U16" s="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7">
        <v>0</v>
      </c>
      <c r="Q17" s="3">
        <v>0.32546000000000003</v>
      </c>
      <c r="R17" s="3">
        <v>0</v>
      </c>
      <c r="S17" s="3">
        <v>0</v>
      </c>
      <c r="T17" s="3">
        <v>0</v>
      </c>
      <c r="U17" s="8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7">
        <v>0</v>
      </c>
      <c r="Q18" s="3">
        <v>0</v>
      </c>
      <c r="R18" s="3">
        <v>0.32546000000000003</v>
      </c>
      <c r="S18" s="3">
        <v>0</v>
      </c>
      <c r="T18" s="3">
        <v>0</v>
      </c>
      <c r="U18" s="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7">
        <v>0</v>
      </c>
      <c r="Q19" s="3">
        <v>0</v>
      </c>
      <c r="R19" s="3">
        <v>0</v>
      </c>
      <c r="S19" s="3">
        <v>7.4079999999999993E-2</v>
      </c>
      <c r="T19" s="3">
        <v>0</v>
      </c>
      <c r="U19" s="8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7">
        <v>0</v>
      </c>
      <c r="Q20" s="3">
        <v>0</v>
      </c>
      <c r="R20" s="3">
        <v>0</v>
      </c>
      <c r="S20" s="3">
        <v>0</v>
      </c>
      <c r="T20" s="3">
        <v>5.638E-2</v>
      </c>
      <c r="U20" s="8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9">
        <v>0</v>
      </c>
      <c r="Q21" s="10">
        <v>0</v>
      </c>
      <c r="R21" s="10">
        <v>0</v>
      </c>
      <c r="S21" s="10">
        <v>0</v>
      </c>
      <c r="T21" s="10">
        <v>0</v>
      </c>
      <c r="U21" s="11">
        <v>4.48E-2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4">
        <v>0.32546000000000003</v>
      </c>
      <c r="W22" s="5">
        <v>0</v>
      </c>
      <c r="X22" s="5">
        <v>0</v>
      </c>
      <c r="Y22" s="5">
        <v>0</v>
      </c>
      <c r="Z22" s="5">
        <v>0</v>
      </c>
      <c r="AA22" s="6">
        <v>0</v>
      </c>
    </row>
    <row r="23" spans="1:27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7">
        <v>0</v>
      </c>
      <c r="W23" s="3">
        <v>0.32546000000000003</v>
      </c>
      <c r="X23" s="3">
        <v>0</v>
      </c>
      <c r="Y23" s="3">
        <v>0</v>
      </c>
      <c r="Z23" s="3">
        <v>0</v>
      </c>
      <c r="AA23" s="8">
        <v>0</v>
      </c>
    </row>
    <row r="24" spans="1:27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7">
        <v>0</v>
      </c>
      <c r="W24" s="3">
        <v>0</v>
      </c>
      <c r="X24" s="3">
        <v>0.32546000000000003</v>
      </c>
      <c r="Y24" s="3">
        <v>0</v>
      </c>
      <c r="Z24" s="3">
        <v>0</v>
      </c>
      <c r="AA24" s="8">
        <v>0</v>
      </c>
    </row>
    <row r="25" spans="1:27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7">
        <v>0</v>
      </c>
      <c r="W25" s="3">
        <v>0</v>
      </c>
      <c r="X25" s="3">
        <v>0</v>
      </c>
      <c r="Y25" s="3">
        <v>7.4380000000000002E-2</v>
      </c>
      <c r="Z25" s="3">
        <v>0</v>
      </c>
      <c r="AA25" s="8">
        <v>0</v>
      </c>
    </row>
    <row r="26" spans="1:27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7">
        <v>0</v>
      </c>
      <c r="W26" s="3">
        <v>0</v>
      </c>
      <c r="X26" s="3">
        <v>0</v>
      </c>
      <c r="Y26" s="3">
        <v>0</v>
      </c>
      <c r="Z26" s="3">
        <v>5.6149999999999999E-2</v>
      </c>
      <c r="AA26" s="8">
        <v>0</v>
      </c>
    </row>
    <row r="27" spans="1:27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9">
        <v>0</v>
      </c>
      <c r="W27" s="10">
        <v>0</v>
      </c>
      <c r="X27" s="10">
        <v>0</v>
      </c>
      <c r="Y27" s="10">
        <v>0</v>
      </c>
      <c r="Z27" s="10">
        <v>0</v>
      </c>
      <c r="AA27" s="11">
        <v>4.48E-2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H12" sqref="H12"/>
    </sheetView>
  </sheetViews>
  <sheetFormatPr defaultRowHeight="18.75" x14ac:dyDescent="0.4"/>
  <cols>
    <col min="1" max="22" width="6.25" customWidth="1"/>
  </cols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zoomScale="80" zoomScaleNormal="80" workbookViewId="0">
      <selection activeCell="B16" sqref="B16:G21"/>
    </sheetView>
  </sheetViews>
  <sheetFormatPr defaultRowHeight="18.75" x14ac:dyDescent="0.4"/>
  <cols>
    <col min="1" max="26" width="6.25" customWidth="1"/>
  </cols>
  <sheetData>
    <row r="1" spans="2:18" x14ac:dyDescent="0.4">
      <c r="B1" t="s">
        <v>22</v>
      </c>
    </row>
    <row r="2" spans="2:18" x14ac:dyDescent="0.4">
      <c r="B2">
        <f>'c=-1'!H2+'c=-1'!O2+'c=-1'!V2+'c=-1'!H10+'c=-1'!O10+'c=-1'!V10+'c=-1'!H18+'c=-1'!O18+'c=-1'!V18+'c=0'!G2+'c=0'!N2+'c=0'!U2+'c=0'!G10+'c=0'!N10+'c=0'!U10+'c=0'!G18+'c=0'!N18+'c=0'!U18+'c=1'!G2+'c=1'!N2+'c=1'!U2+'c=1'!G10+'c=1'!N10+'c=1'!U10+'c=1'!G18+'c=1'!N18+'c=1'!U18</f>
        <v>1.1301193910675154</v>
      </c>
      <c r="C2">
        <f>'c=-1'!I2+'c=-1'!P2+'c=-1'!W2+'c=-1'!I10+'c=-1'!P10+'c=-1'!W10+'c=-1'!I18+'c=-1'!P18+'c=-1'!W18+'c=0'!H2+'c=0'!O2+'c=0'!V2+'c=0'!H10+'c=0'!O10+'c=0'!V10+'c=0'!H18+'c=0'!O18+'c=0'!V18+'c=1'!H2+'c=1'!O2+'c=1'!V2+'c=1'!H10+'c=1'!O10+'c=1'!V10+'c=1'!H18+'c=1'!O18+'c=1'!V18</f>
        <v>0.15290306042372045</v>
      </c>
      <c r="D2">
        <f>'c=-1'!J2+'c=-1'!Q2+'c=-1'!X2+'c=-1'!J10+'c=-1'!Q10+'c=-1'!X10+'c=-1'!J18+'c=-1'!Q18+'c=-1'!X18+'c=0'!I2+'c=0'!P2+'c=0'!W2+'c=0'!I10+'c=0'!P10+'c=0'!W10+'c=0'!I18+'c=0'!P18+'c=0'!W18+'c=1'!I2+'c=1'!P2+'c=1'!W2+'c=1'!I10+'c=1'!P10+'c=1'!W10+'c=1'!I18+'c=1'!P18+'c=1'!W18</f>
        <v>0.2244331389309687</v>
      </c>
      <c r="E2">
        <f>'c=-1'!K2+'c=-1'!R2+'c=-1'!Y2+'c=-1'!K10+'c=-1'!R10+'c=-1'!Y10+'c=-1'!K18+'c=-1'!R18+'c=-1'!Y18+'c=0'!J2+'c=0'!Q2+'c=0'!X2+'c=0'!J10+'c=0'!Q10+'c=0'!X10+'c=0'!J18+'c=0'!Q18+'c=0'!X18+'c=1'!J2+'c=1'!Q2+'c=1'!X2+'c=1'!J10+'c=1'!Q10+'c=1'!X10+'c=1'!J18+'c=1'!Q18+'c=1'!X18</f>
        <v>-2.1707145756483617E-4</v>
      </c>
      <c r="F2">
        <f>'c=-1'!L2+'c=-1'!S2+'c=-1'!Z2+'c=-1'!L10+'c=-1'!S10+'c=-1'!Z10+'c=-1'!L18+'c=-1'!S18+'c=-1'!Z18+'c=0'!K2+'c=0'!R2+'c=0'!Y2+'c=0'!K10+'c=0'!R10+'c=0'!Y10+'c=0'!K18+'c=0'!R18+'c=0'!Y18+'c=1'!K2+'c=1'!R2+'c=1'!Y2+'c=1'!K10+'c=1'!R10+'c=1'!Y10+'c=1'!K18+'c=1'!R18+'c=1'!Y18</f>
        <v>2.6062385598149378E-4</v>
      </c>
      <c r="G2">
        <f>'c=-1'!M2+'c=-1'!T2+'c=-1'!AA2+'c=-1'!M10+'c=-1'!T10+'c=-1'!AA10+'c=-1'!M18+'c=-1'!T18+'c=-1'!AA18+'c=0'!L2+'c=0'!S2+'c=0'!Z2+'c=0'!L10+'c=0'!S10+'c=0'!Z10+'c=0'!L18+'c=0'!S18+'c=0'!Z18+'c=1'!L2+'c=1'!S2+'c=1'!Z2+'c=1'!L10+'c=1'!S10+'c=1'!Z10+'c=1'!L18+'c=1'!S18+'c=1'!Z18</f>
        <v>1.1128148268432132E-3</v>
      </c>
      <c r="I2" t="s">
        <v>20</v>
      </c>
      <c r="Q2">
        <v>-6.3858665033309503E-3</v>
      </c>
      <c r="R2" t="e">
        <f>SQRT(Q2)</f>
        <v>#NUM!</v>
      </c>
    </row>
    <row r="3" spans="2:18" x14ac:dyDescent="0.4">
      <c r="B3">
        <f>'c=-1'!H3+'c=-1'!O3+'c=-1'!V3+'c=-1'!H11+'c=-1'!O11+'c=-1'!V11+'c=-1'!H19+'c=-1'!O19+'c=-1'!V19+'c=0'!G3+'c=0'!N3+'c=0'!U3+'c=0'!G11+'c=0'!N11+'c=0'!U11+'c=0'!G19+'c=0'!N19+'c=0'!U19+'c=1'!G3+'c=1'!N3+'c=1'!U3+'c=1'!G11+'c=1'!N11+'c=1'!U11+'c=1'!G19+'c=1'!N19+'c=1'!U19</f>
        <v>0.15290306042372048</v>
      </c>
      <c r="C3">
        <f>'c=-1'!I3+'c=-1'!P3+'c=-1'!W3+'c=-1'!I11+'c=-1'!P11+'c=-1'!W11+'c=-1'!I19+'c=-1'!P19+'c=-1'!W19+'c=0'!H3+'c=0'!O3+'c=0'!V3+'c=0'!H11+'c=0'!O11+'c=0'!V11+'c=0'!H19+'c=0'!O19+'c=0'!V19+'c=1'!H3+'c=1'!O3+'c=1'!V3+'c=1'!H11+'c=1'!O11+'c=1'!V11+'c=1'!H19+'c=1'!O19+'c=1'!V19</f>
        <v>0.48426628256174203</v>
      </c>
      <c r="D3">
        <f>'c=-1'!J3+'c=-1'!Q3+'c=-1'!X3+'c=-1'!J11+'c=-1'!Q11+'c=-1'!X11+'c=-1'!J19+'c=-1'!Q19+'c=-1'!X19+'c=0'!I3+'c=0'!P3+'c=0'!W3+'c=0'!I11+'c=0'!P11+'c=0'!W11+'c=0'!I19+'c=0'!P19+'c=0'!W19+'c=1'!I3+'c=1'!P3+'c=1'!W3+'c=1'!I11+'c=1'!P11+'c=1'!W11+'c=1'!I19+'c=1'!P19+'c=1'!W19</f>
        <v>-0.21234311267174427</v>
      </c>
      <c r="E3">
        <f>'c=-1'!K3+'c=-1'!R3+'c=-1'!Y3+'c=-1'!K11+'c=-1'!R11+'c=-1'!Y11+'c=-1'!K19+'c=-1'!R19+'c=-1'!Y19+'c=0'!J3+'c=0'!Q3+'c=0'!X3+'c=0'!J11+'c=0'!Q11+'c=0'!X11+'c=0'!J19+'c=0'!Q19+'c=0'!X19+'c=1'!J3+'c=1'!Q3+'c=1'!X3+'c=1'!J11+'c=1'!Q11+'c=1'!X11+'c=1'!J19+'c=1'!Q19+'c=1'!X19</f>
        <v>1.0244256810901706E-3</v>
      </c>
      <c r="F3">
        <f>'c=-1'!L3+'c=-1'!S3+'c=-1'!Z3+'c=-1'!L11+'c=-1'!S11+'c=-1'!Z11+'c=-1'!L19+'c=-1'!S19+'c=-1'!Z19+'c=0'!K3+'c=0'!R3+'c=0'!Y3+'c=0'!K11+'c=0'!R11+'c=0'!Y11+'c=0'!K19+'c=0'!R19+'c=0'!Y19+'c=1'!K3+'c=1'!R3+'c=1'!Y3+'c=1'!K11+'c=1'!R11+'c=1'!Y11+'c=1'!K19+'c=1'!R19+'c=1'!Y19</f>
        <v>-8.5278824120896355E-4</v>
      </c>
      <c r="G3">
        <f>'c=-1'!M3+'c=-1'!T3+'c=-1'!AA3+'c=-1'!M11+'c=-1'!T11+'c=-1'!AA11+'c=-1'!M19+'c=-1'!T19+'c=-1'!AA19+'c=0'!L3+'c=0'!S3+'c=0'!Z3+'c=0'!L11+'c=0'!S11+'c=0'!Z11+'c=0'!L19+'c=0'!S19+'c=0'!Z19+'c=1'!L3+'c=1'!S3+'c=1'!Z3+'c=1'!L11+'c=1'!S11+'c=1'!Z11+'c=1'!L19+'c=1'!S19+'c=1'!Z19</f>
        <v>-1.4387118137663684E-3</v>
      </c>
      <c r="J3">
        <v>9.8093653934908723E-2</v>
      </c>
      <c r="K3">
        <v>4.6832522753889536E-2</v>
      </c>
      <c r="L3">
        <v>-6.3858665033309503E-3</v>
      </c>
      <c r="M3">
        <v>0.70776039157830772</v>
      </c>
      <c r="N3">
        <v>0.11358989369790831</v>
      </c>
      <c r="O3">
        <v>0.33166679737722005</v>
      </c>
      <c r="Q3">
        <v>4.6832522753889536E-2</v>
      </c>
      <c r="R3">
        <f t="shared" ref="R3:R7" si="0">SQRT(Q3)</f>
        <v>0.21640823171471443</v>
      </c>
    </row>
    <row r="4" spans="2:18" x14ac:dyDescent="0.4">
      <c r="B4">
        <f>'c=-1'!H4+'c=-1'!O4+'c=-1'!V4+'c=-1'!H12+'c=-1'!O12+'c=-1'!V12+'c=-1'!H20+'c=-1'!O20+'c=-1'!V20+'c=0'!G4+'c=0'!N4+'c=0'!U4+'c=0'!G12+'c=0'!N12+'c=0'!U12+'c=0'!G20+'c=0'!N20+'c=0'!U20+'c=1'!G4+'c=1'!N4+'c=1'!U4+'c=1'!G12+'c=1'!N12+'c=1'!U12+'c=1'!G20+'c=1'!N20+'c=1'!U20</f>
        <v>0.22443313893096867</v>
      </c>
      <c r="C4">
        <f>'c=-1'!I4+'c=-1'!P4+'c=-1'!W4+'c=-1'!I12+'c=-1'!P12+'c=-1'!W12+'c=-1'!I20+'c=-1'!P20+'c=-1'!W20+'c=0'!H4+'c=0'!O4+'c=0'!V4+'c=0'!H12+'c=0'!O12+'c=0'!V12+'c=0'!H20+'c=0'!O20+'c=0'!V20+'c=1'!H4+'c=1'!O4+'c=1'!V4+'c=1'!H12+'c=1'!O12+'c=1'!V12+'c=1'!H20+'c=1'!O20+'c=1'!V20</f>
        <v>-0.21234311267174433</v>
      </c>
      <c r="D4">
        <f>'c=-1'!J4+'c=-1'!Q4+'c=-1'!X4+'c=-1'!J12+'c=-1'!Q12+'c=-1'!X12+'c=-1'!J20+'c=-1'!Q20+'c=-1'!X20+'c=0'!I4+'c=0'!P4+'c=0'!W4+'c=0'!I12+'c=0'!P12+'c=0'!W12+'c=0'!I20+'c=0'!P20+'c=0'!W20+'c=1'!I4+'c=1'!P4+'c=1'!W4+'c=1'!I12+'c=1'!P12+'c=1'!W12+'c=1'!I20+'c=1'!P20+'c=1'!W20</f>
        <v>7.0863405325509277E-2</v>
      </c>
      <c r="E4">
        <f>'c=-1'!K4+'c=-1'!R4+'c=-1'!Y4+'c=-1'!K12+'c=-1'!R12+'c=-1'!Y12+'c=-1'!K20+'c=-1'!R20+'c=-1'!Y20+'c=0'!J4+'c=0'!Q4+'c=0'!X4+'c=0'!J12+'c=0'!Q12+'c=0'!X12+'c=0'!J20+'c=0'!Q20+'c=0'!X20+'c=1'!J4+'c=1'!Q4+'c=1'!X4+'c=1'!J12+'c=1'!Q12+'c=1'!X12+'c=1'!J20+'c=1'!Q20+'c=1'!X20</f>
        <v>5.558954122700505E-4</v>
      </c>
      <c r="F4">
        <f>'c=-1'!L4+'c=-1'!S4+'c=-1'!Z4+'c=-1'!L12+'c=-1'!S12+'c=-1'!Z12+'c=-1'!L20+'c=-1'!S20+'c=-1'!Z20+'c=0'!K4+'c=0'!R4+'c=0'!Y4+'c=0'!K12+'c=0'!R12+'c=0'!Y12+'c=0'!K20+'c=0'!R20+'c=0'!Y20+'c=1'!K4+'c=1'!R4+'c=1'!Y4+'c=1'!K12+'c=1'!R12+'c=1'!Y12+'c=1'!K20+'c=1'!R20+'c=1'!Y20</f>
        <v>-4.7706494134863693E-3</v>
      </c>
      <c r="G4">
        <f>'c=-1'!M4+'c=-1'!T4+'c=-1'!AA4+'c=-1'!M12+'c=-1'!T12+'c=-1'!AA12+'c=-1'!M20+'c=-1'!T20+'c=-1'!AA20+'c=0'!L4+'c=0'!S4+'c=0'!Z4+'c=0'!L12+'c=0'!S12+'c=0'!Z12+'c=0'!L20+'c=0'!S20+'c=0'!Z20+'c=1'!L4+'c=1'!S4+'c=1'!Z4+'c=1'!L12+'c=1'!S12+'c=1'!Z12+'c=1'!L20+'c=1'!S20+'c=1'!Z20</f>
        <v>1.6424437053705237E-3</v>
      </c>
      <c r="Q4">
        <v>9.8093653934908723E-2</v>
      </c>
      <c r="R4">
        <f t="shared" si="0"/>
        <v>0.31319906439021927</v>
      </c>
    </row>
    <row r="5" spans="2:18" x14ac:dyDescent="0.4">
      <c r="B5">
        <f>'c=-1'!H5+'c=-1'!O5+'c=-1'!V5+'c=-1'!H13+'c=-1'!O13+'c=-1'!V13+'c=-1'!H21+'c=-1'!O21+'c=-1'!V21+'c=0'!G5+'c=0'!N5+'c=0'!U5+'c=0'!G13+'c=0'!N13+'c=0'!U13+'c=0'!G21+'c=0'!N21+'c=0'!U21+'c=1'!G5+'c=1'!N5+'c=1'!U5+'c=1'!G13+'c=1'!N13+'c=1'!U13+'c=1'!G21+'c=1'!N21+'c=1'!U21</f>
        <v>-2.1707145756484896E-4</v>
      </c>
      <c r="C5">
        <f>'c=-1'!I5+'c=-1'!P5+'c=-1'!W5+'c=-1'!I13+'c=-1'!P13+'c=-1'!W13+'c=-1'!I21+'c=-1'!P21+'c=-1'!W21+'c=0'!H5+'c=0'!O5+'c=0'!V5+'c=0'!H13+'c=0'!O13+'c=0'!V13+'c=0'!H21+'c=0'!O21+'c=0'!V21+'c=1'!H5+'c=1'!O5+'c=1'!V5+'c=1'!H13+'c=1'!O13+'c=1'!V13+'c=1'!H21+'c=1'!O21+'c=1'!V21</f>
        <v>1.0244256810901611E-3</v>
      </c>
      <c r="D5">
        <f>'c=-1'!J5+'c=-1'!Q5+'c=-1'!X5+'c=-1'!J13+'c=-1'!Q13+'c=-1'!X13+'c=-1'!J21+'c=-1'!Q21+'c=-1'!X21+'c=0'!I5+'c=0'!P5+'c=0'!W5+'c=0'!I13+'c=0'!P13+'c=0'!W13+'c=0'!I21+'c=0'!P21+'c=0'!W21+'c=1'!I5+'c=1'!P5+'c=1'!W5+'c=1'!I13+'c=1'!P13+'c=1'!W13+'c=1'!I21+'c=1'!P21+'c=1'!W21</f>
        <v>5.558954122700415E-4</v>
      </c>
      <c r="E5">
        <f>'c=-1'!K5+'c=-1'!R5+'c=-1'!Y5+'c=-1'!K13+'c=-1'!R13+'c=-1'!Y13+'c=-1'!K21+'c=-1'!R21+'c=-1'!Y21+'c=0'!J5+'c=0'!Q5+'c=0'!X5+'c=0'!J13+'c=0'!Q13+'c=0'!X13+'c=0'!J21+'c=0'!Q21+'c=0'!X21+'c=1'!J5+'c=1'!Q5+'c=1'!X5+'c=1'!J13+'c=1'!Q13+'c=1'!X13+'c=1'!J21+'c=1'!Q21+'c=1'!X21</f>
        <v>2.470736399703525</v>
      </c>
      <c r="F5">
        <f>'c=-1'!L5+'c=-1'!S5+'c=-1'!Z5+'c=-1'!L13+'c=-1'!S13+'c=-1'!Z13+'c=-1'!L21+'c=-1'!S21+'c=-1'!Z21+'c=0'!K5+'c=0'!R5+'c=0'!Y5+'c=0'!K13+'c=0'!R13+'c=0'!Y13+'c=0'!K21+'c=0'!R21+'c=0'!Y21+'c=1'!K5+'c=1'!R5+'c=1'!Y5+'c=1'!K13+'c=1'!R13+'c=1'!Y13+'c=1'!K21+'c=1'!R21+'c=1'!Y21</f>
        <v>0.86572608895594139</v>
      </c>
      <c r="G5">
        <f>'c=-1'!M5+'c=-1'!T5+'c=-1'!AA5+'c=-1'!M13+'c=-1'!T13+'c=-1'!AA13+'c=-1'!M21+'c=-1'!T21+'c=-1'!AA21+'c=0'!L5+'c=0'!S5+'c=0'!Z5+'c=0'!L13+'c=0'!S13+'c=0'!Z13+'c=0'!L21+'c=0'!S21+'c=0'!Z21+'c=1'!L5+'c=1'!S5+'c=1'!Z5+'c=1'!L13+'c=1'!S13+'c=1'!Z13+'c=1'!L21+'c=1'!S21+'c=1'!Z21</f>
        <v>-4.9135004738512546E-2</v>
      </c>
      <c r="I5" t="s">
        <v>21</v>
      </c>
      <c r="Q5">
        <v>0.11358989369790831</v>
      </c>
      <c r="R5">
        <f t="shared" si="0"/>
        <v>0.33703099812614912</v>
      </c>
    </row>
    <row r="6" spans="2:18" x14ac:dyDescent="0.4">
      <c r="B6">
        <f>'c=-1'!H6+'c=-1'!O6+'c=-1'!V6+'c=-1'!H14+'c=-1'!O14+'c=-1'!V14+'c=-1'!H22+'c=-1'!O22+'c=-1'!V22+'c=0'!G6+'c=0'!N6+'c=0'!U6+'c=0'!G14+'c=0'!N14+'c=0'!U14+'c=0'!G22+'c=0'!N22+'c=0'!U22+'c=1'!G6+'c=1'!N6+'c=1'!U6+'c=1'!G14+'c=1'!N14+'c=1'!U14+'c=1'!G22+'c=1'!N22+'c=1'!U22</f>
        <v>2.6062385598146949E-4</v>
      </c>
      <c r="C6">
        <f>'c=-1'!I6+'c=-1'!P6+'c=-1'!W6+'c=-1'!I14+'c=-1'!P14+'c=-1'!W14+'c=-1'!I22+'c=-1'!P22+'c=-1'!W22+'c=0'!H6+'c=0'!O6+'c=0'!V6+'c=0'!H14+'c=0'!O14+'c=0'!V14+'c=0'!H22+'c=0'!O22+'c=0'!V22+'c=1'!H6+'c=1'!O6+'c=1'!V6+'c=1'!H14+'c=1'!O14+'c=1'!V14+'c=1'!H22+'c=1'!O22+'c=1'!V22</f>
        <v>-8.5278824120893406E-4</v>
      </c>
      <c r="D6">
        <f>'c=-1'!J6+'c=-1'!Q6+'c=-1'!X6+'c=-1'!J14+'c=-1'!Q14+'c=-1'!X14+'c=-1'!J22+'c=-1'!Q22+'c=-1'!X22+'c=0'!I6+'c=0'!P6+'c=0'!W6+'c=0'!I14+'c=0'!P14+'c=0'!W14+'c=0'!I22+'c=0'!P22+'c=0'!W22+'c=1'!I6+'c=1'!P6+'c=1'!W6+'c=1'!I14+'c=1'!P14+'c=1'!W14+'c=1'!I22+'c=1'!P22+'c=1'!W22</f>
        <v>-4.7706494134863529E-3</v>
      </c>
      <c r="E6">
        <f>'c=-1'!K6+'c=-1'!R6+'c=-1'!Y6+'c=-1'!K14+'c=-1'!R14+'c=-1'!Y14+'c=-1'!K22+'c=-1'!R22+'c=-1'!Y22+'c=0'!J6+'c=0'!Q6+'c=0'!X6+'c=0'!J14+'c=0'!Q14+'c=0'!X14+'c=0'!J22+'c=0'!Q22+'c=0'!X22+'c=1'!J6+'c=1'!Q6+'c=1'!X6+'c=1'!J14+'c=1'!Q14+'c=1'!X14+'c=1'!J22+'c=1'!Q22+'c=1'!X22</f>
        <v>0.8657260889559415</v>
      </c>
      <c r="F6">
        <f>'c=-1'!L6+'c=-1'!S6+'c=-1'!Z6+'c=-1'!L14+'c=-1'!S14+'c=-1'!Z14+'c=-1'!L22+'c=-1'!S22+'c=-1'!Z22+'c=0'!K6+'c=0'!R6+'c=0'!Y6+'c=0'!K14+'c=0'!R14+'c=0'!Y14+'c=0'!K22+'c=0'!R22+'c=0'!Y22+'c=1'!K6+'c=1'!R6+'c=1'!Y6+'c=1'!K14+'c=1'!R14+'c=1'!Y14+'c=1'!K22+'c=1'!R22+'c=1'!Y22</f>
        <v>3.7995712480211132</v>
      </c>
      <c r="G6">
        <f>'c=-1'!M6+'c=-1'!T6+'c=-1'!AA6+'c=-1'!M14+'c=-1'!T14+'c=-1'!AA14+'c=-1'!M22+'c=-1'!T22+'c=-1'!AA22+'c=0'!L6+'c=0'!S6+'c=0'!Z6+'c=0'!L14+'c=0'!S14+'c=0'!Z14+'c=0'!L22+'c=0'!S22+'c=0'!Z22+'c=1'!L6+'c=1'!S6+'c=1'!Z6+'c=1'!L14+'c=1'!S14+'c=1'!Z14+'c=1'!L22+'c=1'!S22+'c=1'!Z22</f>
        <v>1.3950541423126654</v>
      </c>
      <c r="J6">
        <v>0.97323730761050997</v>
      </c>
      <c r="K6">
        <v>-7.8412360353641131E-2</v>
      </c>
      <c r="L6">
        <v>-0.21597806891692561</v>
      </c>
      <c r="M6">
        <v>-4.3131643417429691E-5</v>
      </c>
      <c r="N6">
        <v>-3.7423626505456078E-3</v>
      </c>
      <c r="O6">
        <v>3.338071073749074E-4</v>
      </c>
      <c r="Q6">
        <v>0.33166679737722005</v>
      </c>
      <c r="R6">
        <f t="shared" si="0"/>
        <v>0.57590519825507747</v>
      </c>
    </row>
    <row r="7" spans="2:18" x14ac:dyDescent="0.4">
      <c r="B7">
        <f>'c=-1'!H7+'c=-1'!O7+'c=-1'!V7+'c=-1'!H15+'c=-1'!O15+'c=-1'!V15+'c=-1'!H23+'c=-1'!O23+'c=-1'!V23+'c=0'!G7+'c=0'!N7+'c=0'!U7+'c=0'!G15+'c=0'!N15+'c=0'!U15+'c=0'!G23+'c=0'!N23+'c=0'!U23+'c=1'!G7+'c=1'!N7+'c=1'!U7+'c=1'!G15+'c=1'!N15+'c=1'!U15+'c=1'!G23+'c=1'!N23+'c=1'!U23</f>
        <v>1.1128148268432249E-3</v>
      </c>
      <c r="C7">
        <f>'c=-1'!I7+'c=-1'!P7+'c=-1'!W7+'c=-1'!I15+'c=-1'!P15+'c=-1'!W15+'c=-1'!I23+'c=-1'!P23+'c=-1'!W23+'c=0'!H7+'c=0'!O7+'c=0'!V7+'c=0'!H15+'c=0'!O15+'c=0'!V15+'c=0'!H23+'c=0'!O23+'c=0'!V23+'c=1'!H7+'c=1'!O7+'c=1'!V7+'c=1'!H15+'c=1'!O15+'c=1'!V15+'c=1'!H23+'c=1'!O23+'c=1'!V23</f>
        <v>-1.4387118137663597E-3</v>
      </c>
      <c r="D7">
        <f>'c=-1'!J7+'c=-1'!Q7+'c=-1'!X7+'c=-1'!J15+'c=-1'!Q15+'c=-1'!X15+'c=-1'!J23+'c=-1'!Q23+'c=-1'!X23+'c=0'!I7+'c=0'!P7+'c=0'!W7+'c=0'!I15+'c=0'!P15+'c=0'!W15+'c=0'!I23+'c=0'!P23+'c=0'!W23+'c=1'!I7+'c=1'!P7+'c=1'!W7+'c=1'!I15+'c=1'!P15+'c=1'!W15+'c=1'!I23+'c=1'!P23+'c=1'!W23</f>
        <v>1.642443705370404E-3</v>
      </c>
      <c r="E7">
        <f>'c=-1'!K7+'c=-1'!R7+'c=-1'!Y7+'c=-1'!K15+'c=-1'!R15+'c=-1'!Y15+'c=-1'!K23+'c=-1'!R23+'c=-1'!Y23+'c=0'!J7+'c=0'!Q7+'c=0'!X7+'c=0'!J15+'c=0'!Q15+'c=0'!X15+'c=0'!J23+'c=0'!Q23+'c=0'!X23+'c=1'!J7+'c=1'!Q7+'c=1'!X7+'c=1'!J15+'c=1'!Q15+'c=1'!X15+'c=1'!J23+'c=1'!Q23+'c=1'!X23</f>
        <v>-4.9135004738512573E-2</v>
      </c>
      <c r="F7">
        <f>'c=-1'!L7+'c=-1'!S7+'c=-1'!Z7+'c=-1'!L15+'c=-1'!S15+'c=-1'!Z15+'c=-1'!L23+'c=-1'!S23+'c=-1'!Z23+'c=0'!K7+'c=0'!R7+'c=0'!Y7+'c=0'!K15+'c=0'!R15+'c=0'!Y15+'c=0'!K23+'c=0'!R23+'c=0'!Y23+'c=1'!K7+'c=1'!R7+'c=1'!Y7+'c=1'!K15+'c=1'!R15+'c=1'!Y15+'c=1'!K23+'c=1'!R23+'c=1'!Y23</f>
        <v>1.3950541423126659</v>
      </c>
      <c r="G7">
        <f>'c=-1'!M7+'c=-1'!T7+'c=-1'!AA7+'c=-1'!M15+'c=-1'!T15+'c=-1'!AA15+'c=-1'!M23+'c=-1'!T23+'c=-1'!AA23+'c=0'!L7+'c=0'!S7+'c=0'!Z7+'c=0'!L15+'c=0'!S15+'c=0'!Z15+'c=0'!L23+'c=0'!S23+'c=0'!Z23+'c=1'!L7+'c=1'!S7+'c=1'!Z7+'c=1'!L15+'c=1'!S15+'c=1'!Z15+'c=1'!L23+'c=1'!S23+'c=1'!Z23</f>
        <v>4.6786400525614118</v>
      </c>
      <c r="J7">
        <v>0.16072124368153823</v>
      </c>
      <c r="K7">
        <v>0.90406896250684221</v>
      </c>
      <c r="L7">
        <v>0.39601477998570433</v>
      </c>
      <c r="M7">
        <v>2.1228717720744961E-4</v>
      </c>
      <c r="N7">
        <v>-2.4826420788561166E-4</v>
      </c>
      <c r="O7">
        <v>-4.2449166455909914E-4</v>
      </c>
      <c r="Q7">
        <v>0.70776039157830772</v>
      </c>
      <c r="R7">
        <f t="shared" si="0"/>
        <v>0.84128496455024548</v>
      </c>
    </row>
    <row r="8" spans="2:18" x14ac:dyDescent="0.4">
      <c r="B8" t="s">
        <v>18</v>
      </c>
      <c r="J8">
        <v>0.16419391470202702</v>
      </c>
      <c r="K8">
        <v>-0.42012882238556459</v>
      </c>
      <c r="L8">
        <v>0.8924796472728016</v>
      </c>
      <c r="M8">
        <v>4.748042363416632E-5</v>
      </c>
      <c r="N8">
        <v>-3.493264968806308E-3</v>
      </c>
      <c r="O8">
        <v>7.0887409662275159E-5</v>
      </c>
    </row>
    <row r="9" spans="2:18" x14ac:dyDescent="0.4">
      <c r="B9">
        <v>0.28671999999999997</v>
      </c>
      <c r="C9">
        <v>0</v>
      </c>
      <c r="D9">
        <v>0</v>
      </c>
      <c r="E9">
        <v>0</v>
      </c>
      <c r="F9">
        <v>0</v>
      </c>
      <c r="G9">
        <v>0</v>
      </c>
      <c r="J9">
        <v>-6.2941428353590592E-4</v>
      </c>
      <c r="K9">
        <v>2.9561905191641129E-5</v>
      </c>
      <c r="L9">
        <v>-5.1380768142785384E-4</v>
      </c>
      <c r="M9">
        <v>0.9856355790105692</v>
      </c>
      <c r="N9">
        <v>-0.15248662972925087</v>
      </c>
      <c r="O9">
        <v>-7.2592507242379131E-2</v>
      </c>
    </row>
    <row r="10" spans="2:18" x14ac:dyDescent="0.4">
      <c r="B10">
        <v>0</v>
      </c>
      <c r="C10">
        <v>0.28671999999999997</v>
      </c>
      <c r="D10">
        <v>0</v>
      </c>
      <c r="E10">
        <v>0</v>
      </c>
      <c r="F10">
        <v>0</v>
      </c>
      <c r="G10">
        <v>0</v>
      </c>
      <c r="J10">
        <v>3.8322116214702974E-3</v>
      </c>
      <c r="K10">
        <v>-1.2940345102267332E-3</v>
      </c>
      <c r="L10">
        <v>2.2595555745428043E-3</v>
      </c>
      <c r="M10">
        <v>0.16830908241251069</v>
      </c>
      <c r="N10">
        <v>0.92238341394009127</v>
      </c>
      <c r="O10">
        <v>0.3476484208263585</v>
      </c>
    </row>
    <row r="11" spans="2:18" x14ac:dyDescent="0.4">
      <c r="B11">
        <v>0</v>
      </c>
      <c r="C11">
        <v>0</v>
      </c>
      <c r="D11">
        <v>0.28671999999999997</v>
      </c>
      <c r="E11">
        <v>0</v>
      </c>
      <c r="F11">
        <v>0</v>
      </c>
      <c r="G11">
        <v>0</v>
      </c>
      <c r="J11">
        <v>-1.7610426105938287E-3</v>
      </c>
      <c r="K11">
        <v>9.5392728840484821E-4</v>
      </c>
      <c r="L11">
        <v>-6.9093695630455384E-4</v>
      </c>
      <c r="M11">
        <v>1.3946647818897302E-2</v>
      </c>
      <c r="N11">
        <v>-0.35486672939086444</v>
      </c>
      <c r="O11">
        <v>0.93481046567944515</v>
      </c>
    </row>
    <row r="12" spans="2:18" x14ac:dyDescent="0.4">
      <c r="B12">
        <v>0</v>
      </c>
      <c r="C12">
        <v>0</v>
      </c>
      <c r="D12">
        <v>0</v>
      </c>
      <c r="E12">
        <v>0.52920999999999996</v>
      </c>
      <c r="F12">
        <v>0</v>
      </c>
      <c r="G12">
        <v>0</v>
      </c>
    </row>
    <row r="13" spans="2:18" x14ac:dyDescent="0.4">
      <c r="B13">
        <v>0</v>
      </c>
      <c r="C13">
        <v>0</v>
      </c>
      <c r="D13">
        <v>0</v>
      </c>
      <c r="E13">
        <v>0</v>
      </c>
      <c r="F13">
        <v>0.20313000000000001</v>
      </c>
      <c r="G13">
        <v>0</v>
      </c>
    </row>
    <row r="14" spans="2:18" x14ac:dyDescent="0.4">
      <c r="B14">
        <v>0</v>
      </c>
      <c r="C14">
        <v>0</v>
      </c>
      <c r="D14">
        <v>0</v>
      </c>
      <c r="E14">
        <v>0</v>
      </c>
      <c r="F14">
        <v>0</v>
      </c>
      <c r="G14">
        <v>0.25502000000000002</v>
      </c>
    </row>
    <row r="15" spans="2:18" x14ac:dyDescent="0.4">
      <c r="B15" t="s">
        <v>19</v>
      </c>
    </row>
    <row r="16" spans="2:18" x14ac:dyDescent="0.4">
      <c r="B16">
        <f t="array" ref="B16:G21">(MMULT(MMULT(B9:G14,B2:G7),B9:G14)+TRANSPOSE(MMULT(MMULT(B9:G14,B2:G7),B9:G14)))/2</f>
        <v>9.2905259935668047E-2</v>
      </c>
      <c r="C16">
        <v>1.2569909591770068E-2</v>
      </c>
      <c r="D16">
        <v>1.8450279922074063E-2</v>
      </c>
      <c r="E16">
        <v>-3.2937357410518309E-5</v>
      </c>
      <c r="F16">
        <v>1.5179107002721425E-5</v>
      </c>
      <c r="G16">
        <v>8.1368279449227441E-5</v>
      </c>
    </row>
    <row r="17" spans="2:7" x14ac:dyDescent="0.4">
      <c r="B17">
        <v>1.2569909591770068E-2</v>
      </c>
      <c r="C17">
        <v>3.9810736117871351E-2</v>
      </c>
      <c r="D17">
        <v>-1.7456378710290335E-2</v>
      </c>
      <c r="E17">
        <v>1.554413241478384E-4</v>
      </c>
      <c r="F17">
        <v>-4.9667609725231768E-5</v>
      </c>
      <c r="G17">
        <v>-1.0519765021601329E-4</v>
      </c>
    </row>
    <row r="18" spans="2:7" x14ac:dyDescent="0.4">
      <c r="B18">
        <v>1.8450279922074063E-2</v>
      </c>
      <c r="C18">
        <v>-1.7456378710290335E-2</v>
      </c>
      <c r="D18">
        <v>5.8255642224439349E-3</v>
      </c>
      <c r="E18">
        <v>8.4348841078457016E-5</v>
      </c>
      <c r="F18">
        <v>-2.7784946104444485E-4</v>
      </c>
      <c r="G18">
        <v>1.2009439052615802E-4</v>
      </c>
    </row>
    <row r="19" spans="2:7" x14ac:dyDescent="0.4">
      <c r="B19">
        <v>-3.2937357410518309E-5</v>
      </c>
      <c r="C19">
        <v>1.554413241478384E-4</v>
      </c>
      <c r="D19">
        <v>8.4348841078457016E-5</v>
      </c>
      <c r="E19">
        <v>0.69196240200219539</v>
      </c>
      <c r="F19">
        <v>9.3064193035343606E-2</v>
      </c>
      <c r="G19">
        <v>-6.6312176984225524E-3</v>
      </c>
    </row>
    <row r="20" spans="2:7" x14ac:dyDescent="0.4">
      <c r="B20">
        <v>1.5179107002721425E-5</v>
      </c>
      <c r="C20">
        <v>-4.9667609725231768E-5</v>
      </c>
      <c r="D20">
        <v>-2.7784946104444485E-4</v>
      </c>
      <c r="E20">
        <v>9.3064193035343606E-2</v>
      </c>
      <c r="F20">
        <v>0.15677713714292671</v>
      </c>
      <c r="G20">
        <v>7.2266891268591371E-2</v>
      </c>
    </row>
    <row r="21" spans="2:7" x14ac:dyDescent="0.4">
      <c r="B21">
        <v>8.1368279449227441E-5</v>
      </c>
      <c r="C21">
        <v>-1.0519765021601329E-4</v>
      </c>
      <c r="D21">
        <v>1.2009439052615802E-4</v>
      </c>
      <c r="E21">
        <v>-6.6312176984225524E-3</v>
      </c>
      <c r="F21">
        <v>7.2266891268591371E-2</v>
      </c>
      <c r="G21">
        <v>0.30427629341779799</v>
      </c>
    </row>
  </sheetData>
  <sortState ref="Q2:Q7">
    <sortCondition ref="Q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c=-1</vt:lpstr>
      <vt:lpstr>c=0</vt:lpstr>
      <vt:lpstr>c=1</vt:lpstr>
      <vt:lpstr>Sheet1</vt:lpstr>
      <vt:lpstr>Sheet2</vt:lpstr>
      <vt:lpstr>Sheet2 (2)</vt:lpstr>
      <vt:lpstr>lattice constant</vt:lpstr>
      <vt:lpstr>復元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M.Seshimo</dc:creator>
  <cp:lastModifiedBy>Hawk</cp:lastModifiedBy>
  <dcterms:created xsi:type="dcterms:W3CDTF">2020-01-21T09:23:13Z</dcterms:created>
  <dcterms:modified xsi:type="dcterms:W3CDTF">2020-11-18T08:40:15Z</dcterms:modified>
</cp:coreProperties>
</file>