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salm/Documents/PlanQK/Code/nisq-analyzer-content/prioritization/"/>
    </mc:Choice>
  </mc:AlternateContent>
  <xr:revisionPtr revIDLastSave="0" documentId="13_ncr:1_{69033E74-E0FD-474F-83EC-8BAF279E76ED}" xr6:coauthVersionLast="47" xr6:coauthVersionMax="47" xr10:uidLastSave="{00000000-0000-0000-0000-000000000000}"/>
  <bookViews>
    <workbookView xWindow="8740" yWindow="29300" windowWidth="33600" windowHeight="20500" xr2:uid="{9395AFE9-CE9B-DA4A-ACC0-E0A9EA3F73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T40" i="1" l="1"/>
  <c r="U40" i="1"/>
  <c r="U31" i="1"/>
  <c r="T31" i="1"/>
  <c r="L40" i="1"/>
  <c r="K40" i="1"/>
  <c r="Q40" i="1"/>
  <c r="R40" i="1"/>
  <c r="S40" i="1"/>
  <c r="H40" i="1"/>
  <c r="I40" i="1"/>
  <c r="J40" i="1"/>
  <c r="M40" i="1"/>
  <c r="N40" i="1"/>
  <c r="G40" i="1"/>
  <c r="O40" i="1"/>
  <c r="P40" i="1"/>
  <c r="G31" i="1"/>
  <c r="H31" i="1"/>
  <c r="N31" i="1"/>
  <c r="P31" i="1"/>
  <c r="O31" i="1"/>
  <c r="M31" i="1"/>
  <c r="L31" i="1"/>
  <c r="S31" i="1"/>
  <c r="K31" i="1"/>
  <c r="R31" i="1"/>
  <c r="J31" i="1"/>
  <c r="Q31" i="1"/>
  <c r="I31" i="1"/>
  <c r="V40" i="1" l="1"/>
  <c r="V31" i="1"/>
</calcChain>
</file>

<file path=xl/sharedStrings.xml><?xml version="1.0" encoding="utf-8"?>
<sst xmlns="http://schemas.openxmlformats.org/spreadsheetml/2006/main" count="129" uniqueCount="65">
  <si>
    <t>qpu name</t>
  </si>
  <si>
    <t>compiler</t>
  </si>
  <si>
    <t>histo inter</t>
  </si>
  <si>
    <t>width</t>
  </si>
  <si>
    <t>depth</t>
  </si>
  <si>
    <t>multiqdepth</t>
  </si>
  <si>
    <t>total num ops</t>
  </si>
  <si>
    <t># multi g</t>
  </si>
  <si>
    <t># single g</t>
  </si>
  <si>
    <t># meas ops</t>
  </si>
  <si>
    <t>single g time</t>
  </si>
  <si>
    <t>multi err</t>
  </si>
  <si>
    <t>single err</t>
  </si>
  <si>
    <t>mulit g time</t>
  </si>
  <si>
    <t>readout err</t>
  </si>
  <si>
    <t>t1</t>
  </si>
  <si>
    <t>t2</t>
  </si>
  <si>
    <t>queue size</t>
  </si>
  <si>
    <t>pytket</t>
  </si>
  <si>
    <t>qiskit</t>
  </si>
  <si>
    <t>ibmq_qasm_simulator</t>
  </si>
  <si>
    <t>ibmq_lima</t>
  </si>
  <si>
    <t>ibmq_quito</t>
  </si>
  <si>
    <t>ibmq_manila</t>
  </si>
  <si>
    <t>Circuit</t>
  </si>
  <si>
    <t>shor-fix-15</t>
  </si>
  <si>
    <t>shor-fix-15 weights</t>
  </si>
  <si>
    <t>Considering Circuit &amp; QPU</t>
  </si>
  <si>
    <t>grover-sat</t>
  </si>
  <si>
    <t>bv-00110</t>
  </si>
  <si>
    <t>99999.0</t>
  </si>
  <si>
    <t>TOP-C-Q-50</t>
  </si>
  <si>
    <t>TOP-C-Q-Val-50</t>
  </si>
  <si>
    <t>PRO-C-Q-50</t>
  </si>
  <si>
    <t>PRO-C-Q-Val-50</t>
  </si>
  <si>
    <t>ELE-C-Q-50</t>
  </si>
  <si>
    <t>TOP-Que-50</t>
  </si>
  <si>
    <t>TOP-Que-Val-50</t>
  </si>
  <si>
    <t>PRO-Que-50</t>
  </si>
  <si>
    <t>PRO-Que-Val-50</t>
  </si>
  <si>
    <t>ELE-Que-50</t>
  </si>
  <si>
    <t>Considering Queue &amp; Circuit &amp; QPU</t>
  </si>
  <si>
    <t>number of shots</t>
  </si>
  <si>
    <t>execution result</t>
  </si>
  <si>
    <t>{00110=8192}</t>
  </si>
  <si>
    <t>{00000=160, 00001=2, 00010=527, 00011=6, 00100=489, 00101=5, 00110=6847, 00111=68, 01000=2, 01010=5, 01011=1, 01100=10, 01110=70}</t>
  </si>
  <si>
    <t>{00000=112, 00001=2, 00010=514, 00011=4, 00100=560, 00101=12, 00110=6738, 00111=60, 01000=6, 01010=11, 01011=1, 01100=12, 01110=159, 01111=1}</t>
  </si>
  <si>
    <t>{00000=105, 00001=2, 00010=372, 00011=15, 00100=285, 00101=4, 00110=6728, 00111=208, 01000=4, 01001=1, 01010=29, 01011=2, 01100=14, 01110=373, 01111=50}</t>
  </si>
  <si>
    <t>{00000=115, 00001=12, 00010=388, 00011=24, 00100=292, 00101=25, 00110=6714, 00111=418, 01000=4, 01010=9, 01011=2, 01100=7, 01101=1, 01110=148, 01111=33}</t>
  </si>
  <si>
    <t>{00000=186, 00001=5, 00010=1075, 00011=9, 00100=390, 00101=15, 00110=6299, 00111=71, 01000=1, 01010=16, 01100=15, 01110=106, 01111=4}</t>
  </si>
  <si>
    <t>{00000=125, 00001=10, 00010=465, 00011=26, 00100=1136, 00101=8, 00110=6239, 00111=64, 01000=3, 01001=1, 01010=18, 01011=1, 01100=15, 01110=78, 01111=3}</t>
  </si>
  <si>
    <t>{11=8192}</t>
  </si>
  <si>
    <t>{00=143, 01=434, 10=452, 11=7163}</t>
  </si>
  <si>
    <t>{00=153, 01=603, 10=501, 11=6935}</t>
  </si>
  <si>
    <t>{00=208, 01=491, 10=628, 11=6865}</t>
  </si>
  <si>
    <t>{00=262, 01=540, 10=641, 11=6749}</t>
  </si>
  <si>
    <t>{00=400, 01=670, 10=478, 11=6644}</t>
  </si>
  <si>
    <t>{00=381, 01=600, 10=1013, 11=6198}</t>
  </si>
  <si>
    <t>{000=4035, 100=4157}</t>
  </si>
  <si>
    <t>{000=4166, 001=20, 010=48, 011=1, 100=3890, 101=31, 110=35, 111=1}</t>
  </si>
  <si>
    <t>{000=4113, 001=60, 010=43, 011=2, 100=3884, 101=59, 110=28, 111=3}</t>
  </si>
  <si>
    <t>{000=4216, 001=39, 010=32, 100=3850, 101=31, 110=24}</t>
  </si>
  <si>
    <t>{000=3912, 001=65, 010=98, 011=2, 100=3926, 101=86, 110=100, 111=3}</t>
  </si>
  <si>
    <t>{000=4161, 001=143, 010=98, 011=42, 100=3508, 101=121, 110=86, 111=33}</t>
  </si>
  <si>
    <t>{000=3611, 001=356, 010=234, 011=60, 100=3371, 101=308, 110=207, 111=45}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</si>
</sst>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ABF69-2820-264A-A1C3-21B3D6E22E66}" name="Tabelle1" displayName="Tabelle1" ref="A1:AE22" totalsRowShown="0">
  <autoFilter ref="A1:AE22" xr:uid="{5AAABF69-2820-264A-A1C3-21B3D6E22E66}"/>
  <sortState xmlns:xlrd2="http://schemas.microsoft.com/office/spreadsheetml/2017/richdata2" ref="A16:AE22">
    <sortCondition descending="1" ref="F1:F22"/>
  </sortState>
  <tableColumns count="31">
    <tableColumn id="21" xr3:uid="{6E317F9E-9C73-7F4E-8EF8-D98391525A93}" name="Circuit" dataDxfId="18"/>
    <tableColumn id="1" xr3:uid="{1D815CE8-3C8C-C24B-B932-69ACCC36222D}" name="qpu name"/>
    <tableColumn id="2" xr3:uid="{57E1C5FD-0C4F-C94D-B6A5-49B8D607426B}" name="compiler"/>
    <tableColumn id="20" xr3:uid="{793DE87A-1981-174A-9469-27D41A14B3DF}" name="execution result"/>
    <tableColumn id="23" xr3:uid="{0FDD38E9-3901-384C-93E6-AE0933D209E4}" name="number of shots"/>
    <tableColumn id="4" xr3:uid="{0E6864C2-CECA-0E4B-8588-8A9742BE561C}" name="histo inter"/>
    <tableColumn id="5" xr3:uid="{F65E192A-7D0E-1C4E-A0CE-3E91BB50AD3B}" name="width"/>
    <tableColumn id="6" xr3:uid="{AD5B8DF0-E404-8E46-A5FA-E6CFB642CC6B}" name="depth"/>
    <tableColumn id="7" xr3:uid="{273E4BE4-0148-8B4C-A98E-B13F07AF6021}" name="multiqdepth"/>
    <tableColumn id="8" xr3:uid="{7FA04DBB-EF99-5F4B-9689-3E7EB83A26BC}" name="total num ops"/>
    <tableColumn id="9" xr3:uid="{75E4466A-2091-F64E-9323-7FD36DE00988}" name="# single g"/>
    <tableColumn id="10" xr3:uid="{E4B0C913-1F6D-9F47-A173-EA3ED4D655EC}" name="# multi g"/>
    <tableColumn id="11" xr3:uid="{356FCA14-167F-6F40-89D7-0E3B25B325DB}" name="# meas ops"/>
    <tableColumn id="12" xr3:uid="{3057D464-CFFD-B24C-A8E9-44FED286A4EA}" name="single err" dataDxfId="17"/>
    <tableColumn id="13" xr3:uid="{1617C615-66BB-9F47-B448-CAC67D3BF272}" name="multi err" dataDxfId="16"/>
    <tableColumn id="14" xr3:uid="{FD76169E-96D8-E54E-9C39-AB4D12BB5994}" name="single g time" dataDxfId="15"/>
    <tableColumn id="15" xr3:uid="{6A106798-FB49-0D48-8480-6A838F408E65}" name="mulit g time" dataDxfId="14"/>
    <tableColumn id="16" xr3:uid="{86308ED0-AB53-814E-B7B5-E6D8F7A2559D}" name="readout err" dataDxfId="13"/>
    <tableColumn id="17" xr3:uid="{1F250FD7-9671-9949-B4F2-0930BB95E88E}" name="t1" dataDxfId="12"/>
    <tableColumn id="18" xr3:uid="{2D3EF030-1619-1B4F-8571-A07683A7F1FE}" name="t2" dataDxfId="11"/>
    <tableColumn id="19" xr3:uid="{8A4B800E-3020-DF4C-8428-8F685D815661}" name="queue size" dataDxfId="10"/>
    <tableColumn id="27" xr3:uid="{7CF2278C-86E1-1E4A-A3D2-B72C212D9D52}" name="TOP-C-Q-50" dataDxfId="9"/>
    <tableColumn id="28" xr3:uid="{2725BF64-1875-DD48-9FB4-7CC0021AC478}" name="TOP-C-Q-Val-50" dataDxfId="8"/>
    <tableColumn id="29" xr3:uid="{52871EBE-3497-F745-9A04-1A15B47FA52F}" name="PRO-C-Q-50" dataDxfId="7"/>
    <tableColumn id="30" xr3:uid="{6ABACEC4-5CDC-BB42-8833-18A42F7BE53F}" name="PRO-C-Q-Val-50" dataDxfId="6"/>
    <tableColumn id="31" xr3:uid="{C2FC9DCF-E38C-7B44-A744-F03B9687A8C9}" name="ELE-C-Q-50" dataDxfId="5"/>
    <tableColumn id="33" xr3:uid="{3C968111-E156-C341-A846-7E7B9F72D778}" name="TOP-Que-50" dataDxfId="4"/>
    <tableColumn id="34" xr3:uid="{0DDCE871-67B8-2B47-8854-8C5FAEF94BA3}" name="TOP-Que-Val-50" dataDxfId="3"/>
    <tableColumn id="35" xr3:uid="{D317CCFB-00CD-6D41-B70C-263824BB47E8}" name="PRO-Que-50" dataDxfId="2"/>
    <tableColumn id="36" xr3:uid="{17F1E003-02A8-4B47-B372-7D65382FA145}" name="PRO-Que-Val-50" dataDxfId="1"/>
    <tableColumn id="37" xr3:uid="{0C68F4B5-43F3-674A-8930-B0C1020923EC}" name="ELE-Que-50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9786-9AC2-B94E-9E81-33FE648DBE14}">
  <dimension ref="A1:AE40"/>
  <sheetViews>
    <sheetView tabSelected="1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D24" sqref="D24"/>
    </sheetView>
  </sheetViews>
  <sheetFormatPr baseColWidth="10" defaultRowHeight="16" x14ac:dyDescent="0.2"/>
  <cols>
    <col min="1" max="1" width="10" bestFit="1" customWidth="1"/>
    <col min="2" max="2" width="19.83203125" bestFit="1" customWidth="1"/>
    <col min="4" max="4" width="16.33203125" customWidth="1"/>
    <col min="5" max="5" width="17" bestFit="1" customWidth="1"/>
    <col min="6" max="6" width="12.6640625" customWidth="1"/>
    <col min="7" max="8" width="12.1640625" customWidth="1"/>
    <col min="9" max="9" width="13.6640625" customWidth="1"/>
    <col min="10" max="10" width="15" customWidth="1"/>
    <col min="11" max="12" width="12.1640625" customWidth="1"/>
    <col min="13" max="13" width="12.6640625" customWidth="1"/>
    <col min="14" max="14" width="14.33203125" customWidth="1"/>
    <col min="15" max="15" width="13.83203125" customWidth="1"/>
    <col min="16" max="16" width="12.83203125" customWidth="1"/>
    <col min="17" max="18" width="12.6640625" customWidth="1"/>
    <col min="19" max="19" width="12.33203125" customWidth="1"/>
    <col min="20" max="21" width="10.83203125" customWidth="1"/>
    <col min="22" max="22" width="11" customWidth="1"/>
    <col min="23" max="23" width="13.33203125" bestFit="1" customWidth="1"/>
    <col min="24" max="24" width="16.6640625" customWidth="1"/>
    <col min="25" max="25" width="13.5" bestFit="1" customWidth="1"/>
    <col min="26" max="26" width="16.83203125" customWidth="1"/>
    <col min="27" max="27" width="12.83203125" customWidth="1"/>
    <col min="28" max="28" width="13.6640625" bestFit="1" customWidth="1"/>
    <col min="29" max="29" width="17" customWidth="1"/>
    <col min="30" max="30" width="13.83203125" bestFit="1" customWidth="1"/>
    <col min="31" max="31" width="17.1640625" customWidth="1"/>
    <col min="32" max="32" width="13.1640625" customWidth="1"/>
  </cols>
  <sheetData>
    <row r="1" spans="1:31" x14ac:dyDescent="0.2">
      <c r="A1" t="s">
        <v>24</v>
      </c>
      <c r="B1" t="s">
        <v>0</v>
      </c>
      <c r="C1" t="s">
        <v>1</v>
      </c>
      <c r="D1" t="s">
        <v>43</v>
      </c>
      <c r="E1" t="s">
        <v>42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9</v>
      </c>
      <c r="N1" t="s">
        <v>12</v>
      </c>
      <c r="O1" t="s">
        <v>11</v>
      </c>
      <c r="P1" t="s">
        <v>10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</row>
    <row r="2" spans="1:31" x14ac:dyDescent="0.2">
      <c r="A2" t="s">
        <v>25</v>
      </c>
      <c r="B2" t="s">
        <v>20</v>
      </c>
      <c r="C2" t="s">
        <v>19</v>
      </c>
      <c r="D2" t="s">
        <v>58</v>
      </c>
      <c r="E2">
        <v>8192</v>
      </c>
      <c r="F2">
        <v>1</v>
      </c>
      <c r="G2">
        <v>5</v>
      </c>
      <c r="H2">
        <v>7</v>
      </c>
      <c r="I2">
        <v>4</v>
      </c>
      <c r="J2">
        <v>10</v>
      </c>
      <c r="K2">
        <v>2</v>
      </c>
      <c r="L2">
        <v>5</v>
      </c>
      <c r="M2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 t="s">
        <v>30</v>
      </c>
      <c r="T2" s="1" t="s">
        <v>30</v>
      </c>
      <c r="U2">
        <v>2</v>
      </c>
      <c r="V2">
        <v>1</v>
      </c>
      <c r="W2" s="1">
        <v>0.85855822582813002</v>
      </c>
      <c r="X2" s="1">
        <v>1</v>
      </c>
      <c r="Y2" s="1">
        <v>0.55185905000000002</v>
      </c>
      <c r="Z2" s="1">
        <v>1</v>
      </c>
      <c r="AA2" s="1">
        <v>1</v>
      </c>
      <c r="AB2" s="1">
        <v>0.83333510522753296</v>
      </c>
      <c r="AC2" s="1">
        <v>1</v>
      </c>
      <c r="AD2" s="1">
        <v>0.477489419999999</v>
      </c>
      <c r="AE2" s="1">
        <v>1</v>
      </c>
    </row>
    <row r="3" spans="1:31" x14ac:dyDescent="0.2">
      <c r="A3" t="s">
        <v>25</v>
      </c>
      <c r="B3" t="s">
        <v>23</v>
      </c>
      <c r="C3" t="s">
        <v>18</v>
      </c>
      <c r="D3" t="s">
        <v>59</v>
      </c>
      <c r="E3">
        <v>8192</v>
      </c>
      <c r="F3">
        <v>0.9674072265625</v>
      </c>
      <c r="G3">
        <v>5</v>
      </c>
      <c r="H3">
        <v>11</v>
      </c>
      <c r="I3">
        <v>2</v>
      </c>
      <c r="J3">
        <v>13</v>
      </c>
      <c r="K3">
        <v>8</v>
      </c>
      <c r="L3">
        <v>2</v>
      </c>
      <c r="M3">
        <v>3</v>
      </c>
      <c r="N3" s="1">
        <v>1.9117275557639901E-4</v>
      </c>
      <c r="O3" s="1">
        <v>7.54830827001825E-3</v>
      </c>
      <c r="P3" s="1">
        <v>26.6666666666666</v>
      </c>
      <c r="Q3" s="1">
        <v>350.222222222222</v>
      </c>
      <c r="R3" s="1">
        <v>2.7619999999999999E-2</v>
      </c>
      <c r="S3" s="1">
        <v>195.857833948771</v>
      </c>
      <c r="T3" s="1">
        <v>59.112488483942499</v>
      </c>
      <c r="U3">
        <v>5</v>
      </c>
      <c r="V3">
        <v>2</v>
      </c>
      <c r="W3" s="1">
        <v>0.67774363708042995</v>
      </c>
      <c r="X3" s="1">
        <v>2</v>
      </c>
      <c r="Y3" s="1">
        <v>0.20808868999999899</v>
      </c>
      <c r="Z3" s="1">
        <v>4</v>
      </c>
      <c r="AA3" s="1">
        <v>4</v>
      </c>
      <c r="AB3" s="1">
        <v>0.55623222680316398</v>
      </c>
      <c r="AC3" s="1">
        <v>3</v>
      </c>
      <c r="AD3" s="1">
        <v>6.4535819999999897E-2</v>
      </c>
      <c r="AE3" s="1">
        <v>4</v>
      </c>
    </row>
    <row r="4" spans="1:31" x14ac:dyDescent="0.2">
      <c r="A4" t="s">
        <v>25</v>
      </c>
      <c r="B4" t="s">
        <v>21</v>
      </c>
      <c r="C4" t="s">
        <v>18</v>
      </c>
      <c r="D4" t="s">
        <v>60</v>
      </c>
      <c r="E4">
        <v>8192</v>
      </c>
      <c r="F4">
        <v>0.9666748046875</v>
      </c>
      <c r="G4">
        <v>5</v>
      </c>
      <c r="H4">
        <v>11</v>
      </c>
      <c r="I4">
        <v>2</v>
      </c>
      <c r="J4">
        <v>13</v>
      </c>
      <c r="K4">
        <v>8</v>
      </c>
      <c r="L4">
        <v>2</v>
      </c>
      <c r="M4">
        <v>3</v>
      </c>
      <c r="N4">
        <v>2.5585539119985E-4</v>
      </c>
      <c r="O4">
        <v>1.0499084943250201E-2</v>
      </c>
      <c r="P4">
        <v>26.6666666666666</v>
      </c>
      <c r="Q4">
        <v>387.55555555555497</v>
      </c>
      <c r="R4">
        <v>2.792E-2</v>
      </c>
      <c r="S4">
        <v>93.937568793623399</v>
      </c>
      <c r="T4">
        <v>103.47108725986899</v>
      </c>
      <c r="U4">
        <v>2</v>
      </c>
      <c r="V4">
        <v>3</v>
      </c>
      <c r="W4" s="1">
        <v>0.66537681028802598</v>
      </c>
      <c r="X4" s="1">
        <v>3</v>
      </c>
      <c r="Y4" s="1">
        <v>4.63143899999999E-2</v>
      </c>
      <c r="Z4" s="1">
        <v>4</v>
      </c>
      <c r="AA4" s="1">
        <v>2</v>
      </c>
      <c r="AB4" s="1">
        <v>0.67793385828892505</v>
      </c>
      <c r="AC4" s="1">
        <v>4</v>
      </c>
      <c r="AD4" s="1">
        <v>4.0072969999999902E-2</v>
      </c>
      <c r="AE4" s="1">
        <v>4</v>
      </c>
    </row>
    <row r="5" spans="1:31" x14ac:dyDescent="0.2">
      <c r="A5" t="s">
        <v>25</v>
      </c>
      <c r="B5" t="s">
        <v>22</v>
      </c>
      <c r="C5" t="s">
        <v>18</v>
      </c>
      <c r="D5" t="s">
        <v>61</v>
      </c>
      <c r="E5">
        <v>8192</v>
      </c>
      <c r="F5">
        <v>0.9625244140625</v>
      </c>
      <c r="G5">
        <v>5</v>
      </c>
      <c r="H5">
        <v>11</v>
      </c>
      <c r="I5">
        <v>2</v>
      </c>
      <c r="J5">
        <v>13</v>
      </c>
      <c r="K5">
        <v>8</v>
      </c>
      <c r="L5">
        <v>2</v>
      </c>
      <c r="M5">
        <v>3</v>
      </c>
      <c r="N5" s="1">
        <v>8.3408038448774997E-4</v>
      </c>
      <c r="O5" s="1">
        <v>2.4837884811144999E-2</v>
      </c>
      <c r="P5" s="1">
        <v>26.6666666666666</v>
      </c>
      <c r="Q5" s="1">
        <v>277.33333333333297</v>
      </c>
      <c r="R5" s="1">
        <v>5.6340000000000001E-2</v>
      </c>
      <c r="S5" s="1">
        <v>100.735593898467</v>
      </c>
      <c r="T5" s="1">
        <v>106.76605697198799</v>
      </c>
      <c r="U5">
        <v>1</v>
      </c>
      <c r="V5">
        <v>4</v>
      </c>
      <c r="W5" s="1">
        <v>0.57421164732020202</v>
      </c>
      <c r="X5" s="1">
        <v>4</v>
      </c>
      <c r="Y5" s="1">
        <v>3.3268099999999898E-2</v>
      </c>
      <c r="Z5" s="1">
        <v>4</v>
      </c>
      <c r="AA5" s="1">
        <v>3</v>
      </c>
      <c r="AB5" s="1">
        <v>0.62080795975709901</v>
      </c>
      <c r="AC5" s="1">
        <v>2</v>
      </c>
      <c r="AD5" s="1">
        <v>0.14429523</v>
      </c>
      <c r="AE5" s="1">
        <v>4</v>
      </c>
    </row>
    <row r="6" spans="1:31" x14ac:dyDescent="0.2">
      <c r="A6" t="s">
        <v>25</v>
      </c>
      <c r="B6" t="s">
        <v>23</v>
      </c>
      <c r="C6" t="s">
        <v>19</v>
      </c>
      <c r="D6" t="s">
        <v>62</v>
      </c>
      <c r="E6">
        <v>8192</v>
      </c>
      <c r="F6">
        <v>0.956787109375</v>
      </c>
      <c r="G6">
        <v>4</v>
      </c>
      <c r="H6">
        <v>23</v>
      </c>
      <c r="I6">
        <v>9</v>
      </c>
      <c r="J6">
        <v>36</v>
      </c>
      <c r="K6">
        <v>24</v>
      </c>
      <c r="L6">
        <v>9</v>
      </c>
      <c r="M6">
        <v>3</v>
      </c>
      <c r="N6" s="1">
        <v>1.9117275557639901E-4</v>
      </c>
      <c r="O6" s="1">
        <v>7.54830827001825E-3</v>
      </c>
      <c r="P6" s="1">
        <v>26.6666666666666</v>
      </c>
      <c r="Q6" s="1">
        <v>350.222222222222</v>
      </c>
      <c r="R6" s="1">
        <v>2.7619999999999999E-2</v>
      </c>
      <c r="S6" s="1">
        <v>195.857833948771</v>
      </c>
      <c r="T6" s="1">
        <v>59.112488483942499</v>
      </c>
      <c r="U6">
        <v>5</v>
      </c>
      <c r="V6">
        <v>6</v>
      </c>
      <c r="W6" s="1">
        <v>0.32073972381372601</v>
      </c>
      <c r="X6" s="1">
        <v>5</v>
      </c>
      <c r="Y6" s="1">
        <v>-0.34898885999999901</v>
      </c>
      <c r="Z6" s="1">
        <v>6</v>
      </c>
      <c r="AA6" s="1">
        <v>7</v>
      </c>
      <c r="AB6" s="1">
        <v>0.28247333153929699</v>
      </c>
      <c r="AC6" s="1">
        <v>7</v>
      </c>
      <c r="AD6" s="1">
        <v>-0.41746877999999998</v>
      </c>
      <c r="AE6" s="1">
        <v>6</v>
      </c>
    </row>
    <row r="7" spans="1:31" x14ac:dyDescent="0.2">
      <c r="A7" t="s">
        <v>25</v>
      </c>
      <c r="B7" t="s">
        <v>21</v>
      </c>
      <c r="C7" t="s">
        <v>19</v>
      </c>
      <c r="D7" t="s">
        <v>63</v>
      </c>
      <c r="E7">
        <v>8192</v>
      </c>
      <c r="F7">
        <v>0.9207763671875</v>
      </c>
      <c r="G7">
        <v>5</v>
      </c>
      <c r="H7">
        <v>16</v>
      </c>
      <c r="I7">
        <v>6</v>
      </c>
      <c r="J7">
        <v>27</v>
      </c>
      <c r="K7">
        <v>15</v>
      </c>
      <c r="L7">
        <v>9</v>
      </c>
      <c r="M7">
        <v>3</v>
      </c>
      <c r="N7">
        <v>2.5585539119985E-4</v>
      </c>
      <c r="O7">
        <v>1.0499084943250201E-2</v>
      </c>
      <c r="P7">
        <v>26.6666666666666</v>
      </c>
      <c r="Q7">
        <v>387.55555555555497</v>
      </c>
      <c r="R7">
        <v>2.792E-2</v>
      </c>
      <c r="S7">
        <v>93.937568793623399</v>
      </c>
      <c r="T7">
        <v>103.47108725986899</v>
      </c>
      <c r="U7">
        <v>2</v>
      </c>
      <c r="V7">
        <v>5</v>
      </c>
      <c r="W7" s="1">
        <v>0.43060005369087301</v>
      </c>
      <c r="X7" s="1">
        <v>6</v>
      </c>
      <c r="Y7" s="1">
        <v>-0.42204823999999902</v>
      </c>
      <c r="Z7" s="1">
        <v>6</v>
      </c>
      <c r="AA7" s="1">
        <v>5</v>
      </c>
      <c r="AB7" s="1">
        <v>0.492882086805153</v>
      </c>
      <c r="AC7" s="1">
        <v>5</v>
      </c>
      <c r="AD7" s="1">
        <v>-0.36517213999999998</v>
      </c>
      <c r="AE7" s="1">
        <v>5</v>
      </c>
    </row>
    <row r="8" spans="1:31" x14ac:dyDescent="0.2">
      <c r="A8" t="s">
        <v>25</v>
      </c>
      <c r="B8" t="s">
        <v>22</v>
      </c>
      <c r="C8" t="s">
        <v>19</v>
      </c>
      <c r="D8" t="s">
        <v>64</v>
      </c>
      <c r="E8">
        <v>8192</v>
      </c>
      <c r="F8">
        <v>0.852294921875</v>
      </c>
      <c r="G8">
        <v>5</v>
      </c>
      <c r="H8">
        <v>20</v>
      </c>
      <c r="I8">
        <v>11</v>
      </c>
      <c r="J8">
        <v>30</v>
      </c>
      <c r="K8">
        <v>13</v>
      </c>
      <c r="L8">
        <v>14</v>
      </c>
      <c r="M8">
        <v>3</v>
      </c>
      <c r="N8" s="1">
        <v>8.3408038448774997E-4</v>
      </c>
      <c r="O8" s="1">
        <v>2.4837884811144999E-2</v>
      </c>
      <c r="P8" s="1">
        <v>26.6666666666666</v>
      </c>
      <c r="Q8" s="1">
        <v>277.33333333333297</v>
      </c>
      <c r="R8" s="1">
        <v>5.6340000000000001E-2</v>
      </c>
      <c r="S8" s="1">
        <v>100.735593898467</v>
      </c>
      <c r="T8" s="1">
        <v>106.76605697198799</v>
      </c>
      <c r="U8">
        <v>1</v>
      </c>
      <c r="V8">
        <v>7</v>
      </c>
      <c r="W8" s="1">
        <v>0.200897315803205</v>
      </c>
      <c r="X8" s="1">
        <v>7</v>
      </c>
      <c r="Y8" s="1">
        <v>-0.57142855399999903</v>
      </c>
      <c r="Z8" s="1">
        <v>7</v>
      </c>
      <c r="AA8" s="1">
        <v>6</v>
      </c>
      <c r="AB8" s="1">
        <v>0.38675590598446402</v>
      </c>
      <c r="AC8" s="1">
        <v>6</v>
      </c>
      <c r="AD8" s="1">
        <v>-0.37891123999999998</v>
      </c>
      <c r="AE8" s="1">
        <v>7</v>
      </c>
    </row>
    <row r="9" spans="1:31" x14ac:dyDescent="0.2">
      <c r="A9" s="1" t="s">
        <v>28</v>
      </c>
      <c r="B9" t="s">
        <v>20</v>
      </c>
      <c r="C9" t="s">
        <v>19</v>
      </c>
      <c r="D9" t="s">
        <v>51</v>
      </c>
      <c r="E9">
        <v>8192</v>
      </c>
      <c r="F9">
        <v>1</v>
      </c>
      <c r="G9">
        <v>3</v>
      </c>
      <c r="H9">
        <v>14</v>
      </c>
      <c r="I9">
        <v>6</v>
      </c>
      <c r="J9">
        <v>21</v>
      </c>
      <c r="K9">
        <v>13</v>
      </c>
      <c r="L9">
        <v>6</v>
      </c>
      <c r="M9">
        <v>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30</v>
      </c>
      <c r="T9" s="1" t="s">
        <v>30</v>
      </c>
      <c r="U9">
        <v>2</v>
      </c>
      <c r="V9">
        <v>1</v>
      </c>
      <c r="W9" s="1">
        <v>1</v>
      </c>
      <c r="X9" s="1">
        <v>1</v>
      </c>
      <c r="Y9" s="1">
        <v>0.73972599999999999</v>
      </c>
      <c r="Z9" s="1">
        <v>1</v>
      </c>
      <c r="AA9" s="1">
        <v>1</v>
      </c>
      <c r="AB9">
        <v>0.87600401945989403</v>
      </c>
      <c r="AC9" s="1">
        <v>1</v>
      </c>
      <c r="AD9">
        <v>0.650602393</v>
      </c>
      <c r="AE9" s="1">
        <v>1</v>
      </c>
    </row>
    <row r="10" spans="1:31" x14ac:dyDescent="0.2">
      <c r="A10" s="1" t="s">
        <v>28</v>
      </c>
      <c r="B10" t="s">
        <v>21</v>
      </c>
      <c r="C10" t="s">
        <v>18</v>
      </c>
      <c r="D10" t="s">
        <v>52</v>
      </c>
      <c r="E10">
        <v>8192</v>
      </c>
      <c r="F10">
        <v>0.8743896484375</v>
      </c>
      <c r="G10">
        <v>3</v>
      </c>
      <c r="H10">
        <v>27</v>
      </c>
      <c r="I10">
        <v>9</v>
      </c>
      <c r="J10">
        <v>45</v>
      </c>
      <c r="K10">
        <v>34</v>
      </c>
      <c r="L10">
        <v>9</v>
      </c>
      <c r="M10">
        <v>2</v>
      </c>
      <c r="N10">
        <v>2.5585539119985E-4</v>
      </c>
      <c r="O10">
        <v>1.0499084943250201E-2</v>
      </c>
      <c r="P10">
        <v>26.6666666666666</v>
      </c>
      <c r="Q10">
        <v>387.55555555555497</v>
      </c>
      <c r="R10">
        <v>2.792E-2</v>
      </c>
      <c r="S10">
        <v>93.937568793623399</v>
      </c>
      <c r="T10">
        <v>103.47108725986899</v>
      </c>
      <c r="U10">
        <v>2</v>
      </c>
      <c r="V10">
        <v>3</v>
      </c>
      <c r="W10" s="1">
        <v>0.446398894270361</v>
      </c>
      <c r="X10" s="1">
        <v>3</v>
      </c>
      <c r="Y10" s="1">
        <v>-0.106327449999999</v>
      </c>
      <c r="Z10" s="1">
        <v>5</v>
      </c>
      <c r="AA10" s="1">
        <v>2</v>
      </c>
      <c r="AB10">
        <v>0.51863061243520003</v>
      </c>
      <c r="AC10" s="1">
        <v>4</v>
      </c>
      <c r="AD10">
        <v>-9.3516929999999998E-2</v>
      </c>
      <c r="AE10" s="1">
        <v>4</v>
      </c>
    </row>
    <row r="11" spans="1:31" x14ac:dyDescent="0.2">
      <c r="A11" s="1" t="s">
        <v>28</v>
      </c>
      <c r="B11" t="s">
        <v>23</v>
      </c>
      <c r="C11" t="s">
        <v>18</v>
      </c>
      <c r="D11" t="s">
        <v>53</v>
      </c>
      <c r="E11">
        <v>8192</v>
      </c>
      <c r="F11">
        <v>0.8465576171875</v>
      </c>
      <c r="G11">
        <v>3</v>
      </c>
      <c r="H11">
        <v>27</v>
      </c>
      <c r="I11">
        <v>9</v>
      </c>
      <c r="J11">
        <v>45</v>
      </c>
      <c r="K11">
        <v>34</v>
      </c>
      <c r="L11">
        <v>9</v>
      </c>
      <c r="M11">
        <v>2</v>
      </c>
      <c r="N11" s="1">
        <v>1.9117275557639901E-4</v>
      </c>
      <c r="O11" s="1">
        <v>7.54830827001825E-3</v>
      </c>
      <c r="P11" s="1">
        <v>26.6666666666666</v>
      </c>
      <c r="Q11" s="1">
        <v>350.222222222222</v>
      </c>
      <c r="R11" s="1">
        <v>2.7619999999999999E-2</v>
      </c>
      <c r="S11" s="1">
        <v>195.857833948771</v>
      </c>
      <c r="T11" s="1">
        <v>59.112488483942499</v>
      </c>
      <c r="U11">
        <v>5</v>
      </c>
      <c r="V11">
        <v>2</v>
      </c>
      <c r="W11" s="1">
        <v>0.47129739176149799</v>
      </c>
      <c r="X11" s="1">
        <v>2</v>
      </c>
      <c r="Y11" s="1">
        <v>5.5446819999999897E-2</v>
      </c>
      <c r="Z11" s="1">
        <v>5</v>
      </c>
      <c r="AA11" s="1">
        <v>6</v>
      </c>
      <c r="AB11">
        <v>0.38007496655142398</v>
      </c>
      <c r="AC11" s="1">
        <v>3</v>
      </c>
      <c r="AD11">
        <v>-5.4503709999999997E-2</v>
      </c>
      <c r="AE11" s="1">
        <v>4</v>
      </c>
    </row>
    <row r="12" spans="1:31" x14ac:dyDescent="0.2">
      <c r="A12" s="1" t="s">
        <v>28</v>
      </c>
      <c r="B12" t="s">
        <v>22</v>
      </c>
      <c r="C12" t="s">
        <v>18</v>
      </c>
      <c r="D12" t="s">
        <v>54</v>
      </c>
      <c r="E12">
        <v>8192</v>
      </c>
      <c r="F12">
        <v>0.8380126953125</v>
      </c>
      <c r="G12">
        <v>3</v>
      </c>
      <c r="H12">
        <v>27</v>
      </c>
      <c r="I12">
        <v>9</v>
      </c>
      <c r="J12">
        <v>45</v>
      </c>
      <c r="K12">
        <v>34</v>
      </c>
      <c r="L12">
        <v>9</v>
      </c>
      <c r="M12">
        <v>2</v>
      </c>
      <c r="N12" s="1">
        <v>8.3408038448774997E-4</v>
      </c>
      <c r="O12" s="1">
        <v>2.4837884811144999E-2</v>
      </c>
      <c r="P12" s="1">
        <v>26.6666666666666</v>
      </c>
      <c r="Q12" s="1">
        <v>277.33333333333297</v>
      </c>
      <c r="R12" s="1">
        <v>5.6340000000000001E-2</v>
      </c>
      <c r="S12" s="1">
        <v>100.735593898467</v>
      </c>
      <c r="T12" s="1">
        <v>106.76605697198799</v>
      </c>
      <c r="U12">
        <v>1</v>
      </c>
      <c r="V12">
        <v>6</v>
      </c>
      <c r="W12" s="1">
        <v>0.293849805442013</v>
      </c>
      <c r="X12" s="1">
        <v>4</v>
      </c>
      <c r="Y12" s="1">
        <v>-0.1193738</v>
      </c>
      <c r="Z12" s="1">
        <v>5</v>
      </c>
      <c r="AA12" s="1">
        <v>3</v>
      </c>
      <c r="AB12">
        <v>0.46678783620673298</v>
      </c>
      <c r="AC12" s="1">
        <v>2</v>
      </c>
      <c r="AD12">
        <v>-1.7211500000000001E-3</v>
      </c>
      <c r="AE12" s="1">
        <v>4</v>
      </c>
    </row>
    <row r="13" spans="1:31" x14ac:dyDescent="0.2">
      <c r="A13" s="1" t="s">
        <v>28</v>
      </c>
      <c r="B13" t="s">
        <v>21</v>
      </c>
      <c r="C13" t="s">
        <v>19</v>
      </c>
      <c r="D13" t="s">
        <v>55</v>
      </c>
      <c r="E13">
        <v>8192</v>
      </c>
      <c r="F13">
        <v>0.8238525390625</v>
      </c>
      <c r="G13">
        <v>3</v>
      </c>
      <c r="H13">
        <v>44</v>
      </c>
      <c r="I13">
        <v>13</v>
      </c>
      <c r="J13">
        <v>64</v>
      </c>
      <c r="K13">
        <v>49</v>
      </c>
      <c r="L13">
        <v>13</v>
      </c>
      <c r="M13">
        <v>2</v>
      </c>
      <c r="N13">
        <v>2.5585539119985E-4</v>
      </c>
      <c r="O13">
        <v>1.0499084943250201E-2</v>
      </c>
      <c r="P13">
        <v>26.6666666666666</v>
      </c>
      <c r="Q13">
        <v>387.55555555555497</v>
      </c>
      <c r="R13">
        <v>2.792E-2</v>
      </c>
      <c r="S13">
        <v>93.937568793623399</v>
      </c>
      <c r="T13">
        <v>103.47108725986899</v>
      </c>
      <c r="U13">
        <v>2</v>
      </c>
      <c r="V13">
        <v>5</v>
      </c>
      <c r="W13" s="1">
        <v>0.304121732011637</v>
      </c>
      <c r="X13" s="1">
        <v>7</v>
      </c>
      <c r="Y13" s="1">
        <v>-0.59556426600000001</v>
      </c>
      <c r="Z13" s="1">
        <v>7</v>
      </c>
      <c r="AA13" s="1">
        <v>4</v>
      </c>
      <c r="AB13">
        <v>0.41166981954996401</v>
      </c>
      <c r="AC13" s="1">
        <v>7</v>
      </c>
      <c r="AD13">
        <v>-0.52380952999999997</v>
      </c>
      <c r="AE13" s="1">
        <v>7</v>
      </c>
    </row>
    <row r="14" spans="1:31" x14ac:dyDescent="0.2">
      <c r="A14" s="1" t="s">
        <v>28</v>
      </c>
      <c r="B14" t="s">
        <v>23</v>
      </c>
      <c r="C14" t="s">
        <v>19</v>
      </c>
      <c r="D14" t="s">
        <v>56</v>
      </c>
      <c r="E14">
        <v>8192</v>
      </c>
      <c r="F14">
        <v>0.81103515625</v>
      </c>
      <c r="G14">
        <v>3</v>
      </c>
      <c r="H14">
        <v>30</v>
      </c>
      <c r="I14">
        <v>13</v>
      </c>
      <c r="J14">
        <v>48</v>
      </c>
      <c r="K14">
        <v>33</v>
      </c>
      <c r="L14">
        <v>13</v>
      </c>
      <c r="M14">
        <v>2</v>
      </c>
      <c r="N14" s="1">
        <v>1.9117275557639901E-4</v>
      </c>
      <c r="O14" s="1">
        <v>7.54830827001825E-3</v>
      </c>
      <c r="P14" s="1">
        <v>26.6666666666666</v>
      </c>
      <c r="Q14" s="1">
        <v>350.222222222222</v>
      </c>
      <c r="R14" s="1">
        <v>2.7619999999999999E-2</v>
      </c>
      <c r="S14" s="1">
        <v>195.857833948771</v>
      </c>
      <c r="T14" s="1">
        <v>59.112488483942499</v>
      </c>
      <c r="U14">
        <v>5</v>
      </c>
      <c r="V14">
        <v>4</v>
      </c>
      <c r="W14" s="1">
        <v>0.40915174189664599</v>
      </c>
      <c r="X14" s="1">
        <v>5</v>
      </c>
      <c r="Y14" s="1">
        <v>-0.18721462999999999</v>
      </c>
      <c r="Z14" s="1">
        <v>5</v>
      </c>
      <c r="AA14" s="1">
        <v>7</v>
      </c>
      <c r="AB14">
        <v>0.33827635819211699</v>
      </c>
      <c r="AC14" s="1">
        <v>5</v>
      </c>
      <c r="AD14">
        <v>-0.26792886999999999</v>
      </c>
      <c r="AE14" s="1">
        <v>7</v>
      </c>
    </row>
    <row r="15" spans="1:31" x14ac:dyDescent="0.2">
      <c r="A15" s="1" t="s">
        <v>28</v>
      </c>
      <c r="B15" t="s">
        <v>22</v>
      </c>
      <c r="C15" t="s">
        <v>19</v>
      </c>
      <c r="D15" t="s">
        <v>57</v>
      </c>
      <c r="E15">
        <v>8192</v>
      </c>
      <c r="F15">
        <v>0.756591796875</v>
      </c>
      <c r="G15">
        <v>3</v>
      </c>
      <c r="H15">
        <v>42</v>
      </c>
      <c r="I15">
        <v>13</v>
      </c>
      <c r="J15">
        <v>61</v>
      </c>
      <c r="K15">
        <v>46</v>
      </c>
      <c r="L15">
        <v>13</v>
      </c>
      <c r="M15">
        <v>2</v>
      </c>
      <c r="N15" s="1">
        <v>8.3408038448774997E-4</v>
      </c>
      <c r="O15" s="1">
        <v>2.4837884811144999E-2</v>
      </c>
      <c r="P15" s="1">
        <v>26.6666666666666</v>
      </c>
      <c r="Q15" s="1">
        <v>277.33333333333297</v>
      </c>
      <c r="R15" s="1">
        <v>5.6340000000000001E-2</v>
      </c>
      <c r="S15" s="1">
        <v>100.735593898467</v>
      </c>
      <c r="T15" s="1">
        <v>106.76605697198799</v>
      </c>
      <c r="U15">
        <v>1</v>
      </c>
      <c r="V15">
        <v>7</v>
      </c>
      <c r="W15" s="1">
        <v>6.7217700537465702E-2</v>
      </c>
      <c r="X15" s="1">
        <v>6</v>
      </c>
      <c r="Y15" s="1">
        <v>-0.52641879000000003</v>
      </c>
      <c r="Z15" s="1">
        <v>7</v>
      </c>
      <c r="AA15" s="1">
        <v>5</v>
      </c>
      <c r="AB15">
        <v>0.39387746486467201</v>
      </c>
      <c r="AC15" s="1">
        <v>6</v>
      </c>
      <c r="AD15">
        <v>-0.35972455999999903</v>
      </c>
      <c r="AE15" s="1">
        <v>7</v>
      </c>
    </row>
    <row r="16" spans="1:31" x14ac:dyDescent="0.2">
      <c r="A16" s="1" t="s">
        <v>29</v>
      </c>
      <c r="B16" t="s">
        <v>20</v>
      </c>
      <c r="C16" t="s">
        <v>19</v>
      </c>
      <c r="D16" t="s">
        <v>44</v>
      </c>
      <c r="E16">
        <v>8192</v>
      </c>
      <c r="F16">
        <v>1</v>
      </c>
      <c r="G16">
        <v>5</v>
      </c>
      <c r="H16">
        <v>5</v>
      </c>
      <c r="I16">
        <v>2</v>
      </c>
      <c r="J16">
        <v>16</v>
      </c>
      <c r="K16">
        <v>10</v>
      </c>
      <c r="L16">
        <v>2</v>
      </c>
      <c r="M16">
        <v>4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">
        <v>30</v>
      </c>
      <c r="T16" s="1" t="s">
        <v>30</v>
      </c>
      <c r="U16">
        <v>2</v>
      </c>
      <c r="V16">
        <v>1</v>
      </c>
      <c r="W16" s="1">
        <v>1</v>
      </c>
      <c r="X16" s="1">
        <v>1</v>
      </c>
      <c r="Y16" s="1">
        <v>0.59295500000000001</v>
      </c>
      <c r="Z16" s="1">
        <v>1</v>
      </c>
      <c r="AA16" s="1">
        <v>1</v>
      </c>
      <c r="AB16">
        <v>0.85927877936045705</v>
      </c>
      <c r="AC16" s="1">
        <v>1</v>
      </c>
      <c r="AD16">
        <v>0.52151466299999905</v>
      </c>
      <c r="AE16" s="1">
        <v>1</v>
      </c>
    </row>
    <row r="17" spans="1:31" x14ac:dyDescent="0.2">
      <c r="A17" s="1" t="s">
        <v>29</v>
      </c>
      <c r="B17" t="s">
        <v>22</v>
      </c>
      <c r="C17" t="s">
        <v>19</v>
      </c>
      <c r="D17" t="s">
        <v>45</v>
      </c>
      <c r="E17">
        <v>8192</v>
      </c>
      <c r="F17">
        <v>0.8358154296875</v>
      </c>
      <c r="G17">
        <v>5</v>
      </c>
      <c r="H17">
        <v>9</v>
      </c>
      <c r="I17">
        <v>2</v>
      </c>
      <c r="J17">
        <v>34</v>
      </c>
      <c r="K17">
        <v>28</v>
      </c>
      <c r="L17">
        <v>2</v>
      </c>
      <c r="M17">
        <v>4</v>
      </c>
      <c r="N17" s="1">
        <v>8.3408038448774997E-4</v>
      </c>
      <c r="O17" s="1">
        <v>2.4837884811144999E-2</v>
      </c>
      <c r="P17" s="1">
        <v>26.6666666666666</v>
      </c>
      <c r="Q17" s="1">
        <v>277.33333333333297</v>
      </c>
      <c r="R17" s="1">
        <v>5.6340000000000001E-2</v>
      </c>
      <c r="S17" s="1">
        <v>100.735593898467</v>
      </c>
      <c r="T17" s="1">
        <v>106.76605697198799</v>
      </c>
      <c r="U17">
        <v>1</v>
      </c>
      <c r="V17">
        <v>6</v>
      </c>
      <c r="W17" s="1">
        <v>8.3400327973061794E-2</v>
      </c>
      <c r="X17" s="1">
        <v>4</v>
      </c>
      <c r="Y17" s="1">
        <v>-4.1095889999999899E-2</v>
      </c>
      <c r="Z17" s="1">
        <v>5</v>
      </c>
      <c r="AA17" s="1">
        <v>4</v>
      </c>
      <c r="AB17">
        <v>0.43966666858583697</v>
      </c>
      <c r="AC17" s="1">
        <v>2</v>
      </c>
      <c r="AD17">
        <v>6.7125660000000004E-2</v>
      </c>
      <c r="AE17" s="1">
        <v>7</v>
      </c>
    </row>
    <row r="18" spans="1:31" x14ac:dyDescent="0.2">
      <c r="A18" s="1" t="s">
        <v>29</v>
      </c>
      <c r="B18" t="s">
        <v>22</v>
      </c>
      <c r="C18" t="s">
        <v>18</v>
      </c>
      <c r="D18" t="s">
        <v>46</v>
      </c>
      <c r="E18">
        <v>8192</v>
      </c>
      <c r="F18">
        <v>0.822509765625</v>
      </c>
      <c r="G18">
        <v>5</v>
      </c>
      <c r="H18">
        <v>10</v>
      </c>
      <c r="I18">
        <v>2</v>
      </c>
      <c r="J18">
        <v>36</v>
      </c>
      <c r="K18">
        <v>30</v>
      </c>
      <c r="L18">
        <v>2</v>
      </c>
      <c r="M18">
        <v>4</v>
      </c>
      <c r="N18" s="1">
        <v>8.3408038448774997E-4</v>
      </c>
      <c r="O18" s="1">
        <v>2.4837884811144999E-2</v>
      </c>
      <c r="P18" s="1">
        <v>26.6666666666666</v>
      </c>
      <c r="Q18" s="1">
        <v>277.33333333333297</v>
      </c>
      <c r="R18" s="1">
        <v>5.6340000000000001E-2</v>
      </c>
      <c r="S18" s="1">
        <v>100.735593898467</v>
      </c>
      <c r="T18" s="1">
        <v>106.76605697198799</v>
      </c>
      <c r="U18">
        <v>1</v>
      </c>
      <c r="V18">
        <v>7</v>
      </c>
      <c r="W18" s="1">
        <v>6.4620548168788899E-2</v>
      </c>
      <c r="X18" s="1">
        <v>7</v>
      </c>
      <c r="Y18" s="1">
        <v>-0.32876709999999998</v>
      </c>
      <c r="Z18" s="1">
        <v>7</v>
      </c>
      <c r="AA18" s="1">
        <v>5</v>
      </c>
      <c r="AB18">
        <v>0.43374318373993198</v>
      </c>
      <c r="AC18" s="1">
        <v>5</v>
      </c>
      <c r="AD18">
        <v>-0.185886419999999</v>
      </c>
      <c r="AE18" s="1">
        <v>7</v>
      </c>
    </row>
    <row r="19" spans="1:31" x14ac:dyDescent="0.2">
      <c r="A19" s="1" t="s">
        <v>29</v>
      </c>
      <c r="B19" t="s">
        <v>23</v>
      </c>
      <c r="C19" t="s">
        <v>19</v>
      </c>
      <c r="D19" t="s">
        <v>47</v>
      </c>
      <c r="E19">
        <v>8192</v>
      </c>
      <c r="F19">
        <v>0.8212890625</v>
      </c>
      <c r="G19">
        <v>5</v>
      </c>
      <c r="H19">
        <v>9</v>
      </c>
      <c r="I19">
        <v>2</v>
      </c>
      <c r="J19">
        <v>34</v>
      </c>
      <c r="K19">
        <v>28</v>
      </c>
      <c r="L19">
        <v>2</v>
      </c>
      <c r="M19">
        <v>4</v>
      </c>
      <c r="N19" s="1">
        <v>1.9117275557639901E-4</v>
      </c>
      <c r="O19" s="1">
        <v>7.54830827001825E-3</v>
      </c>
      <c r="P19" s="1">
        <v>26.6666666666666</v>
      </c>
      <c r="Q19" s="1">
        <v>350.222222222222</v>
      </c>
      <c r="R19" s="1">
        <v>2.7619999999999999E-2</v>
      </c>
      <c r="S19" s="1">
        <v>195.857833948771</v>
      </c>
      <c r="T19" s="1">
        <v>59.112488483942499</v>
      </c>
      <c r="U19">
        <v>5</v>
      </c>
      <c r="V19">
        <v>2</v>
      </c>
      <c r="W19" s="1">
        <v>0.41586968613248498</v>
      </c>
      <c r="X19" s="1">
        <v>2</v>
      </c>
      <c r="Y19" s="1">
        <v>0.13372473000000001</v>
      </c>
      <c r="Z19" s="1">
        <v>2</v>
      </c>
      <c r="AA19" s="1">
        <v>6</v>
      </c>
      <c r="AB19">
        <v>0.32607447781225901</v>
      </c>
      <c r="AC19" s="1">
        <v>3</v>
      </c>
      <c r="AD19">
        <v>1.434303E-2</v>
      </c>
      <c r="AE19" s="1">
        <v>7</v>
      </c>
    </row>
    <row r="20" spans="1:31" x14ac:dyDescent="0.2">
      <c r="A20" s="1" t="s">
        <v>29</v>
      </c>
      <c r="B20" t="s">
        <v>23</v>
      </c>
      <c r="C20" t="s">
        <v>18</v>
      </c>
      <c r="D20" t="s">
        <v>48</v>
      </c>
      <c r="E20">
        <v>8192</v>
      </c>
      <c r="F20">
        <v>0.819580078125</v>
      </c>
      <c r="G20">
        <v>5</v>
      </c>
      <c r="H20">
        <v>10</v>
      </c>
      <c r="I20">
        <v>2</v>
      </c>
      <c r="J20">
        <v>36</v>
      </c>
      <c r="K20">
        <v>30</v>
      </c>
      <c r="L20">
        <v>2</v>
      </c>
      <c r="M20">
        <v>4</v>
      </c>
      <c r="N20" s="1">
        <v>1.9117275557639901E-4</v>
      </c>
      <c r="O20" s="1">
        <v>7.54830827001825E-3</v>
      </c>
      <c r="P20" s="1">
        <v>26.6666666666666</v>
      </c>
      <c r="Q20" s="1">
        <v>350.222222222222</v>
      </c>
      <c r="R20" s="1">
        <v>2.7619999999999999E-2</v>
      </c>
      <c r="S20" s="1">
        <v>195.857833948771</v>
      </c>
      <c r="T20" s="1">
        <v>59.112488483942499</v>
      </c>
      <c r="U20">
        <v>5</v>
      </c>
      <c r="V20">
        <v>3</v>
      </c>
      <c r="W20" s="1">
        <v>0.40460910129726302</v>
      </c>
      <c r="X20" s="1">
        <v>5</v>
      </c>
      <c r="Y20" s="1">
        <v>-0.15394653</v>
      </c>
      <c r="Z20" s="1">
        <v>5</v>
      </c>
      <c r="AA20" s="1">
        <v>7</v>
      </c>
      <c r="AB20">
        <v>0.320543810095962</v>
      </c>
      <c r="AC20" s="1">
        <v>6</v>
      </c>
      <c r="AD20">
        <v>-0.23866896999999901</v>
      </c>
      <c r="AE20" s="1">
        <v>7</v>
      </c>
    </row>
    <row r="21" spans="1:31" x14ac:dyDescent="0.2">
      <c r="A21" s="1" t="s">
        <v>29</v>
      </c>
      <c r="B21" t="s">
        <v>21</v>
      </c>
      <c r="C21" t="s">
        <v>18</v>
      </c>
      <c r="D21" t="s">
        <v>49</v>
      </c>
      <c r="E21">
        <v>8192</v>
      </c>
      <c r="F21">
        <v>0.7689208984375</v>
      </c>
      <c r="G21">
        <v>5</v>
      </c>
      <c r="H21">
        <v>10</v>
      </c>
      <c r="I21">
        <v>2</v>
      </c>
      <c r="J21">
        <v>36</v>
      </c>
      <c r="K21">
        <v>30</v>
      </c>
      <c r="L21">
        <v>2</v>
      </c>
      <c r="M21">
        <v>4</v>
      </c>
      <c r="N21">
        <v>2.5585539119985E-4</v>
      </c>
      <c r="O21">
        <v>1.0499084943250201E-2</v>
      </c>
      <c r="P21">
        <v>26.6666666666666</v>
      </c>
      <c r="Q21">
        <v>387.55555555555497</v>
      </c>
      <c r="R21">
        <v>2.792E-2</v>
      </c>
      <c r="S21">
        <v>93.937568793623399</v>
      </c>
      <c r="T21">
        <v>103.47108725986899</v>
      </c>
      <c r="U21">
        <v>2</v>
      </c>
      <c r="V21">
        <v>5</v>
      </c>
      <c r="W21" s="1">
        <v>0.36931369813313297</v>
      </c>
      <c r="X21" s="1">
        <v>6</v>
      </c>
      <c r="Y21" s="1">
        <v>-0.31572081599999902</v>
      </c>
      <c r="Z21" s="1">
        <v>7</v>
      </c>
      <c r="AA21" s="1">
        <v>3</v>
      </c>
      <c r="AB21">
        <v>0.48056389224347501</v>
      </c>
      <c r="AC21" s="1">
        <v>7</v>
      </c>
      <c r="AD21">
        <v>-0.27768212999999897</v>
      </c>
      <c r="AE21" s="1">
        <v>7</v>
      </c>
    </row>
    <row r="22" spans="1:31" x14ac:dyDescent="0.2">
      <c r="A22" s="1" t="s">
        <v>29</v>
      </c>
      <c r="B22" t="s">
        <v>21</v>
      </c>
      <c r="C22" t="s">
        <v>19</v>
      </c>
      <c r="D22" t="s">
        <v>50</v>
      </c>
      <c r="E22">
        <v>8192</v>
      </c>
      <c r="F22">
        <v>0.7615966796875</v>
      </c>
      <c r="G22">
        <v>5</v>
      </c>
      <c r="H22">
        <v>9</v>
      </c>
      <c r="I22">
        <v>2</v>
      </c>
      <c r="J22">
        <v>34</v>
      </c>
      <c r="K22">
        <v>28</v>
      </c>
      <c r="L22">
        <v>2</v>
      </c>
      <c r="M22">
        <v>4</v>
      </c>
      <c r="N22">
        <v>2.5585539119985E-4</v>
      </c>
      <c r="O22">
        <v>1.0499084943250201E-2</v>
      </c>
      <c r="P22">
        <v>26.6666666666666</v>
      </c>
      <c r="Q22">
        <v>387.55555555555497</v>
      </c>
      <c r="R22">
        <v>2.792E-2</v>
      </c>
      <c r="S22">
        <v>93.937568793623399</v>
      </c>
      <c r="T22">
        <v>103.47108725986899</v>
      </c>
      <c r="U22">
        <v>2</v>
      </c>
      <c r="V22">
        <v>4</v>
      </c>
      <c r="W22" s="1">
        <v>0.37999014684372501</v>
      </c>
      <c r="X22" s="1">
        <v>3</v>
      </c>
      <c r="Y22" s="1">
        <v>-2.8049569999999899E-2</v>
      </c>
      <c r="Z22" s="1">
        <v>5</v>
      </c>
      <c r="AA22" s="1">
        <v>2</v>
      </c>
      <c r="AB22">
        <v>0.490140816292151</v>
      </c>
      <c r="AC22" s="1">
        <v>4</v>
      </c>
      <c r="AD22">
        <v>-2.46700799999999E-2</v>
      </c>
      <c r="AE22" s="1">
        <v>7</v>
      </c>
    </row>
    <row r="23" spans="1:31" x14ac:dyDescent="0.2">
      <c r="A23" s="1"/>
      <c r="N23" s="1"/>
      <c r="O23" s="1"/>
      <c r="P23" s="1"/>
      <c r="Q23" s="1"/>
      <c r="R23" s="1"/>
      <c r="S23" s="1"/>
      <c r="T23" s="1"/>
      <c r="X23" s="1"/>
      <c r="Y23" s="1"/>
      <c r="Z23" s="1"/>
      <c r="AA23" s="1"/>
      <c r="AB23" s="1"/>
    </row>
    <row r="24" spans="1:31" x14ac:dyDescent="0.2">
      <c r="A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6" spans="1:31" x14ac:dyDescent="0.2">
      <c r="C26" s="3"/>
      <c r="D26" s="3"/>
      <c r="E26" s="3" t="s">
        <v>27</v>
      </c>
    </row>
    <row r="27" spans="1:31" x14ac:dyDescent="0.2">
      <c r="E27" t="s">
        <v>29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0</v>
      </c>
      <c r="O27">
        <v>0</v>
      </c>
      <c r="P27">
        <v>50</v>
      </c>
      <c r="Q27">
        <v>100</v>
      </c>
      <c r="R27">
        <v>0</v>
      </c>
      <c r="S27">
        <v>20</v>
      </c>
      <c r="T27">
        <v>50</v>
      </c>
      <c r="U27">
        <v>0</v>
      </c>
    </row>
    <row r="28" spans="1:31" x14ac:dyDescent="0.2">
      <c r="E28" t="s">
        <v>28</v>
      </c>
      <c r="G28">
        <v>50</v>
      </c>
      <c r="H28">
        <v>80</v>
      </c>
      <c r="I28">
        <v>100</v>
      </c>
      <c r="J28">
        <v>80</v>
      </c>
      <c r="K28">
        <v>80</v>
      </c>
      <c r="L28">
        <v>100</v>
      </c>
      <c r="M28">
        <v>50</v>
      </c>
      <c r="N28">
        <v>50</v>
      </c>
      <c r="O28">
        <v>50</v>
      </c>
      <c r="P28">
        <v>50</v>
      </c>
      <c r="Q28">
        <v>0</v>
      </c>
      <c r="R28">
        <v>50</v>
      </c>
      <c r="S28">
        <v>20</v>
      </c>
      <c r="T28">
        <v>0</v>
      </c>
      <c r="U28">
        <v>0</v>
      </c>
    </row>
    <row r="29" spans="1:31" x14ac:dyDescent="0.2">
      <c r="E29" t="s">
        <v>26</v>
      </c>
      <c r="G29">
        <v>50</v>
      </c>
      <c r="H29">
        <v>80</v>
      </c>
      <c r="I29">
        <v>80</v>
      </c>
      <c r="J29">
        <v>80</v>
      </c>
      <c r="K29">
        <v>80</v>
      </c>
      <c r="L29">
        <v>100</v>
      </c>
      <c r="M29">
        <v>50</v>
      </c>
      <c r="N29" s="1">
        <v>80</v>
      </c>
      <c r="O29" s="1">
        <v>80</v>
      </c>
      <c r="P29" s="1">
        <v>50</v>
      </c>
      <c r="Q29" s="1">
        <v>0</v>
      </c>
      <c r="R29" s="1">
        <v>80</v>
      </c>
      <c r="S29" s="1">
        <v>50</v>
      </c>
      <c r="T29" s="1">
        <v>0</v>
      </c>
      <c r="U29" s="1">
        <v>0</v>
      </c>
    </row>
    <row r="30" spans="1:31" x14ac:dyDescent="0.2">
      <c r="G30">
        <f t="shared" ref="G30" si="0">SUM(G27:G29)/3</f>
        <v>50</v>
      </c>
      <c r="H30">
        <f t="shared" ref="H30" si="1">SUM(H27:H29)/3</f>
        <v>70</v>
      </c>
      <c r="I30">
        <f t="shared" ref="I30" si="2">SUM(I27:I29)/3</f>
        <v>76.666666666666671</v>
      </c>
      <c r="J30">
        <f t="shared" ref="J30" si="3">SUM(J27:J29)/3</f>
        <v>70</v>
      </c>
      <c r="K30">
        <f t="shared" ref="K30" si="4">SUM(K27:K29)/3</f>
        <v>70</v>
      </c>
      <c r="L30">
        <f t="shared" ref="L30" si="5">SUM(L27:L29)/3</f>
        <v>83.333333333333329</v>
      </c>
      <c r="M30">
        <f t="shared" ref="M30" si="6">SUM(M27:M29)/3</f>
        <v>50</v>
      </c>
      <c r="N30">
        <f t="shared" ref="N30" si="7">SUM(N27:N29)/3</f>
        <v>43.333333333333336</v>
      </c>
      <c r="O30">
        <f t="shared" ref="O30" si="8">SUM(O27:O29)/3</f>
        <v>43.333333333333336</v>
      </c>
      <c r="P30">
        <f t="shared" ref="P30" si="9">SUM(P27:P29)/3</f>
        <v>50</v>
      </c>
      <c r="Q30">
        <f t="shared" ref="Q30" si="10">SUM(Q27:Q29)/3</f>
        <v>33.333333333333336</v>
      </c>
      <c r="R30">
        <f t="shared" ref="R30" si="11">SUM(R27:R29)/3</f>
        <v>43.333333333333336</v>
      </c>
      <c r="S30">
        <f t="shared" ref="S30" si="12">SUM(S27:S29)/3</f>
        <v>30</v>
      </c>
      <c r="T30">
        <f t="shared" ref="T30" si="13">SUM(T27:T29)/3</f>
        <v>16.666666666666668</v>
      </c>
      <c r="U30">
        <f>SUM(U27:U29)/3</f>
        <v>0</v>
      </c>
    </row>
    <row r="31" spans="1:31" x14ac:dyDescent="0.2">
      <c r="G31">
        <f t="shared" ref="G31:U31" si="14">G30/SUM($G$30:$U$30)</f>
        <v>6.8493150684931503E-2</v>
      </c>
      <c r="H31">
        <f t="shared" si="14"/>
        <v>9.589041095890409E-2</v>
      </c>
      <c r="I31">
        <f t="shared" si="14"/>
        <v>0.1050228310502283</v>
      </c>
      <c r="J31">
        <f t="shared" si="14"/>
        <v>9.589041095890409E-2</v>
      </c>
      <c r="K31">
        <f t="shared" si="14"/>
        <v>9.589041095890409E-2</v>
      </c>
      <c r="L31">
        <f t="shared" si="14"/>
        <v>0.11415525114155249</v>
      </c>
      <c r="M31">
        <f t="shared" si="14"/>
        <v>6.8493150684931503E-2</v>
      </c>
      <c r="N31">
        <f t="shared" si="14"/>
        <v>5.9360730593607303E-2</v>
      </c>
      <c r="O31">
        <f t="shared" si="14"/>
        <v>5.9360730593607303E-2</v>
      </c>
      <c r="P31">
        <f t="shared" si="14"/>
        <v>6.8493150684931503E-2</v>
      </c>
      <c r="Q31">
        <f t="shared" si="14"/>
        <v>4.5662100456621002E-2</v>
      </c>
      <c r="R31">
        <f t="shared" si="14"/>
        <v>5.9360730593607303E-2</v>
      </c>
      <c r="S31">
        <f t="shared" si="14"/>
        <v>4.1095890410958895E-2</v>
      </c>
      <c r="T31">
        <f t="shared" si="14"/>
        <v>2.2831050228310501E-2</v>
      </c>
      <c r="U31">
        <f t="shared" si="14"/>
        <v>0</v>
      </c>
      <c r="V31">
        <f>SUM(G31:U31)</f>
        <v>0.99999999999999978</v>
      </c>
    </row>
    <row r="35" spans="3:22" x14ac:dyDescent="0.2">
      <c r="C35" s="3"/>
      <c r="D35" s="3"/>
      <c r="E35" s="3" t="s">
        <v>41</v>
      </c>
    </row>
    <row r="36" spans="3:22" x14ac:dyDescent="0.2">
      <c r="E36" t="s">
        <v>29</v>
      </c>
      <c r="G36">
        <v>50</v>
      </c>
      <c r="H36">
        <v>50</v>
      </c>
      <c r="I36">
        <v>50</v>
      </c>
      <c r="J36">
        <v>50</v>
      </c>
      <c r="K36">
        <v>50</v>
      </c>
      <c r="L36">
        <v>50</v>
      </c>
      <c r="M36">
        <v>50</v>
      </c>
      <c r="N36">
        <v>0</v>
      </c>
      <c r="O36">
        <v>0</v>
      </c>
      <c r="P36">
        <v>50</v>
      </c>
      <c r="Q36">
        <v>100</v>
      </c>
      <c r="R36">
        <v>0</v>
      </c>
      <c r="S36">
        <v>20</v>
      </c>
      <c r="T36">
        <v>50</v>
      </c>
      <c r="U36">
        <v>100</v>
      </c>
    </row>
    <row r="37" spans="3:22" x14ac:dyDescent="0.2">
      <c r="E37" t="s">
        <v>28</v>
      </c>
      <c r="G37">
        <v>50</v>
      </c>
      <c r="H37">
        <v>80</v>
      </c>
      <c r="I37">
        <v>100</v>
      </c>
      <c r="J37">
        <v>80</v>
      </c>
      <c r="K37">
        <v>80</v>
      </c>
      <c r="L37">
        <v>100</v>
      </c>
      <c r="M37">
        <v>50</v>
      </c>
      <c r="N37">
        <v>50</v>
      </c>
      <c r="O37">
        <v>50</v>
      </c>
      <c r="P37">
        <v>50</v>
      </c>
      <c r="Q37">
        <v>0</v>
      </c>
      <c r="R37">
        <v>50</v>
      </c>
      <c r="S37">
        <v>20</v>
      </c>
      <c r="T37">
        <v>0</v>
      </c>
      <c r="U37">
        <v>100</v>
      </c>
    </row>
    <row r="38" spans="3:22" x14ac:dyDescent="0.2">
      <c r="E38" t="s">
        <v>26</v>
      </c>
      <c r="G38">
        <v>50</v>
      </c>
      <c r="H38">
        <v>80</v>
      </c>
      <c r="I38">
        <v>80</v>
      </c>
      <c r="J38">
        <v>80</v>
      </c>
      <c r="K38">
        <v>80</v>
      </c>
      <c r="L38">
        <v>100</v>
      </c>
      <c r="M38">
        <v>50</v>
      </c>
      <c r="N38" s="1">
        <v>80</v>
      </c>
      <c r="O38" s="1">
        <v>80</v>
      </c>
      <c r="P38" s="1">
        <v>50</v>
      </c>
      <c r="Q38" s="1">
        <v>0</v>
      </c>
      <c r="R38" s="1">
        <v>80</v>
      </c>
      <c r="S38" s="1">
        <v>50</v>
      </c>
      <c r="T38" s="1">
        <v>0</v>
      </c>
      <c r="U38" s="1">
        <v>100</v>
      </c>
    </row>
    <row r="39" spans="3:22" x14ac:dyDescent="0.2">
      <c r="G39">
        <f t="shared" ref="G39" si="15">SUM(G36:G38)/3</f>
        <v>50</v>
      </c>
      <c r="H39">
        <f t="shared" ref="H39" si="16">SUM(H36:H38)/3</f>
        <v>70</v>
      </c>
      <c r="I39">
        <f t="shared" ref="I39" si="17">SUM(I36:I38)/3</f>
        <v>76.666666666666671</v>
      </c>
      <c r="J39">
        <f t="shared" ref="J39" si="18">SUM(J36:J38)/3</f>
        <v>70</v>
      </c>
      <c r="K39">
        <f t="shared" ref="K39" si="19">SUM(K36:K38)/3</f>
        <v>70</v>
      </c>
      <c r="L39">
        <f t="shared" ref="L39" si="20">SUM(L36:L38)/3</f>
        <v>83.333333333333329</v>
      </c>
      <c r="M39">
        <f t="shared" ref="M39" si="21">SUM(M36:M38)/3</f>
        <v>50</v>
      </c>
      <c r="N39">
        <f t="shared" ref="N39" si="22">SUM(N36:N38)/3</f>
        <v>43.333333333333336</v>
      </c>
      <c r="O39">
        <f t="shared" ref="O39" si="23">SUM(O36:O38)/3</f>
        <v>43.333333333333336</v>
      </c>
      <c r="P39">
        <f t="shared" ref="P39" si="24">SUM(P36:P38)/3</f>
        <v>50</v>
      </c>
      <c r="Q39">
        <f t="shared" ref="Q39" si="25">SUM(Q36:Q38)/3</f>
        <v>33.333333333333336</v>
      </c>
      <c r="R39">
        <f t="shared" ref="R39" si="26">SUM(R36:R38)/3</f>
        <v>43.333333333333336</v>
      </c>
      <c r="S39">
        <f t="shared" ref="S39" si="27">SUM(S36:S38)/3</f>
        <v>30</v>
      </c>
      <c r="T39">
        <f t="shared" ref="T39" si="28">SUM(T36:T38)/3</f>
        <v>16.666666666666668</v>
      </c>
      <c r="U39">
        <f>SUM(U36:U38)/3</f>
        <v>100</v>
      </c>
    </row>
    <row r="40" spans="3:22" x14ac:dyDescent="0.2">
      <c r="G40">
        <f t="shared" ref="G40:U40" si="29">G39/SUM($G$39:$U$39)</f>
        <v>6.0240963855421679E-2</v>
      </c>
      <c r="H40">
        <f t="shared" si="29"/>
        <v>8.4337349397590355E-2</v>
      </c>
      <c r="I40">
        <f t="shared" si="29"/>
        <v>9.2369477911646583E-2</v>
      </c>
      <c r="J40">
        <f t="shared" si="29"/>
        <v>8.4337349397590355E-2</v>
      </c>
      <c r="K40">
        <f t="shared" si="29"/>
        <v>8.4337349397590355E-2</v>
      </c>
      <c r="L40">
        <f t="shared" si="29"/>
        <v>0.1004016064257028</v>
      </c>
      <c r="M40">
        <f t="shared" si="29"/>
        <v>6.0240963855421679E-2</v>
      </c>
      <c r="N40">
        <f t="shared" si="29"/>
        <v>5.2208835341365459E-2</v>
      </c>
      <c r="O40">
        <f t="shared" si="29"/>
        <v>5.2208835341365459E-2</v>
      </c>
      <c r="P40">
        <f t="shared" si="29"/>
        <v>6.0240963855421679E-2</v>
      </c>
      <c r="Q40">
        <f t="shared" si="29"/>
        <v>4.0160642570281124E-2</v>
      </c>
      <c r="R40">
        <f t="shared" si="29"/>
        <v>5.2208835341365459E-2</v>
      </c>
      <c r="S40">
        <f t="shared" si="29"/>
        <v>3.614457831325301E-2</v>
      </c>
      <c r="T40">
        <f t="shared" si="29"/>
        <v>2.0080321285140562E-2</v>
      </c>
      <c r="U40">
        <f t="shared" si="29"/>
        <v>0.12048192771084336</v>
      </c>
      <c r="V40">
        <f>SUM(G40:U40)</f>
        <v>0.99999999999999978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2021-11-07T17:52:12Z</dcterms:created>
  <dcterms:modified xsi:type="dcterms:W3CDTF">2021-11-15T15:45:13Z</dcterms:modified>
</cp:coreProperties>
</file>