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54LDO\"/>
    </mc:Choice>
  </mc:AlternateContent>
  <bookViews>
    <workbookView xWindow="5020" yWindow="2760" windowWidth="32640" windowHeight="20540" tabRatio="851" activeTab="3"/>
  </bookViews>
  <sheets>
    <sheet name="PaperRecycling - OG " sheetId="50" r:id="rId1"/>
    <sheet name="PaperRecycling - 3 Var NOTDONE" sheetId="49" r:id="rId2"/>
    <sheet name="StagedProduction" sheetId="47" r:id="rId3"/>
    <sheet name="PaperRecycling - 9 Var Solution" sheetId="52" r:id="rId4"/>
  </sheets>
  <definedNames>
    <definedName name="sencount" hidden="1">2</definedName>
    <definedName name="solver_adj" localSheetId="1" hidden="1">'PaperRecycling - 3 Var NOTDONE'!$C$13:$E$13</definedName>
    <definedName name="solver_adj" localSheetId="3" hidden="1">'PaperRecycling - 9 Var Solution'!$C$15:$E$17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3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1" localSheetId="1" hidden="1">'PaperRecycling - 3 Var NOTDONE'!$C$13</definedName>
    <definedName name="solver_lhs1" localSheetId="3" hidden="1">'PaperRecycling - 9 Var Solution'!$C$18</definedName>
    <definedName name="solver_lhs1" localSheetId="0" hidden="1">'PaperRecycling - OG '!#REF!</definedName>
    <definedName name="solver_lhs1" localSheetId="2" hidden="1">StagedProduction!#REF!</definedName>
    <definedName name="solver_lhs10" localSheetId="2" hidden="1">StagedProduction!#REF!</definedName>
    <definedName name="solver_lhs2" localSheetId="1" hidden="1">'PaperRecycling - 3 Var NOTDONE'!$D$13</definedName>
    <definedName name="solver_lhs2" localSheetId="3" hidden="1">'PaperRecycling - 9 Var Solution'!$D$18</definedName>
    <definedName name="solver_lhs2" localSheetId="0" hidden="1">'PaperRecycling - OG '!#REF!</definedName>
    <definedName name="solver_lhs2" localSheetId="2" hidden="1">StagedProduction!#REF!</definedName>
    <definedName name="solver_lhs3" localSheetId="1" hidden="1">'PaperRecycling - 3 Var NOTDONE'!$E$13</definedName>
    <definedName name="solver_lhs3" localSheetId="3" hidden="1">'PaperRecycling - 9 Var Solution'!$E$18</definedName>
    <definedName name="solver_lhs3" localSheetId="0" hidden="1">'PaperRecycling - OG '!#REF!</definedName>
    <definedName name="solver_lhs3" localSheetId="2" hidden="1">StagedProduction!#REF!</definedName>
    <definedName name="solver_lhs4" localSheetId="1" hidden="1">'PaperRecycling - 3 Var NOTDONE'!#REF!</definedName>
    <definedName name="solver_lhs4" localSheetId="3" hidden="1">'PaperRecycling - 9 Var Solution'!$E$18</definedName>
    <definedName name="solver_lhs4" localSheetId="0" hidden="1">'PaperRecycling - OG '!#REF!</definedName>
    <definedName name="solver_lhs4" localSheetId="2" hidden="1">StagedProduction!#REF!</definedName>
    <definedName name="solver_lhs5" localSheetId="1" hidden="1">'PaperRecycling - 3 Var NOTDONE'!#REF!</definedName>
    <definedName name="solver_lhs5" localSheetId="3" hidden="1">'PaperRecycling - 9 Var Solution'!$F$15</definedName>
    <definedName name="solver_lhs5" localSheetId="0" hidden="1">'PaperRecycling - OG '!#REF!</definedName>
    <definedName name="solver_lhs5" localSheetId="2" hidden="1">StagedProduction!#REF!</definedName>
    <definedName name="solver_lhs6" localSheetId="1" hidden="1">'PaperRecycling - 3 Var NOTDONE'!#REF!</definedName>
    <definedName name="solver_lhs6" localSheetId="3" hidden="1">'PaperRecycling - 9 Var Solution'!$F$16</definedName>
    <definedName name="solver_lhs6" localSheetId="0" hidden="1">'PaperRecycling - OG '!#REF!</definedName>
    <definedName name="solver_lhs6" localSheetId="2" hidden="1">StagedProduction!#REF!</definedName>
    <definedName name="solver_lhs7" localSheetId="3" hidden="1">'PaperRecycling - 9 Var Solution'!$F$17</definedName>
    <definedName name="solver_lhs7" localSheetId="2" hidden="1">StagedProduction!#REF!</definedName>
    <definedName name="solver_lhs8" localSheetId="2" hidden="1">StagedProduction!#REF!</definedName>
    <definedName name="solver_lhs9" localSheetId="2" hidden="1">StagedProduction!#REF!</definedName>
    <definedName name="solver_lin" localSheetId="1" hidden="1">1</definedName>
    <definedName name="solver_lin" localSheetId="3" hidden="1">1</definedName>
    <definedName name="solver_lin" localSheetId="2" hidden="1">1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tri" hidden="1">1000</definedName>
    <definedName name="solver_num" localSheetId="1" hidden="1">3</definedName>
    <definedName name="solver_num" localSheetId="3" hidden="1">7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1" hidden="1">'PaperRecycling - 3 Var NOTDONE'!$G$15</definedName>
    <definedName name="solver_opt" localSheetId="3" hidden="1">'PaperRecycling - 9 Var Solution'!$F$19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el1" localSheetId="1" hidden="1">1</definedName>
    <definedName name="solver_rel1" localSheetId="3" hidden="1">1</definedName>
    <definedName name="solver_rel1" localSheetId="0" hidden="1">4</definedName>
    <definedName name="solver_rel1" localSheetId="2" hidden="1">3</definedName>
    <definedName name="solver_rel10" localSheetId="2" hidden="1">3</definedName>
    <definedName name="solver_rel2" localSheetId="1" hidden="1">1</definedName>
    <definedName name="solver_rel2" localSheetId="3" hidden="1">1</definedName>
    <definedName name="solver_rel2" localSheetId="0" hidden="1">1</definedName>
    <definedName name="solver_rel2" localSheetId="2" hidden="1">3</definedName>
    <definedName name="solver_rel3" localSheetId="1" hidden="1">1</definedName>
    <definedName name="solver_rel3" localSheetId="3" hidden="1">1</definedName>
    <definedName name="solver_rel3" localSheetId="0" hidden="1">1</definedName>
    <definedName name="solver_rel3" localSheetId="2" hidden="1">1</definedName>
    <definedName name="solver_rel4" localSheetId="1" hidden="1">1</definedName>
    <definedName name="solver_rel4" localSheetId="3" hidden="1">2</definedName>
    <definedName name="solver_rel4" localSheetId="0" hidden="1">1</definedName>
    <definedName name="solver_rel4" localSheetId="2" hidden="1">2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5" localSheetId="2" hidden="1">3</definedName>
    <definedName name="solver_rel6" localSheetId="1" hidden="1">1</definedName>
    <definedName name="solver_rel6" localSheetId="3" hidden="1">1</definedName>
    <definedName name="solver_rel6" localSheetId="0" hidden="1">1</definedName>
    <definedName name="solver_rel6" localSheetId="2" hidden="1">2</definedName>
    <definedName name="solver_rel7" localSheetId="3" hidden="1">1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1" hidden="1">'PaperRecycling - 3 Var NOTDONE'!$C$9</definedName>
    <definedName name="solver_rhs1" localSheetId="3" hidden="1">'PaperRecycling - 9 Var Solution'!$C$9</definedName>
    <definedName name="solver_rhs1" localSheetId="0" hidden="1">integer</definedName>
    <definedName name="solver_rhs1" localSheetId="2" hidden="1">StagedProduction!#REF!</definedName>
    <definedName name="solver_rhs10" localSheetId="2" hidden="1">StagedProduction!#REF!</definedName>
    <definedName name="solver_rhs2" localSheetId="1" hidden="1">'PaperRecycling - 3 Var NOTDONE'!$D$9</definedName>
    <definedName name="solver_rhs2" localSheetId="3" hidden="1">'PaperRecycling - 9 Var Solution'!$D$9</definedName>
    <definedName name="solver_rhs2" localSheetId="0" hidden="1">'PaperRecycling - OG '!$C$9:$E$9</definedName>
    <definedName name="solver_rhs2" localSheetId="2" hidden="1">StagedProduction!#REF!</definedName>
    <definedName name="solver_rhs3" localSheetId="1" hidden="1">'PaperRecycling - 3 Var NOTDONE'!$E$9</definedName>
    <definedName name="solver_rhs3" localSheetId="3" hidden="1">'PaperRecycling - 9 Var Solution'!$E$9</definedName>
    <definedName name="solver_rhs3" localSheetId="0" hidden="1">'PaperRecycling - OG '!#REF!</definedName>
    <definedName name="solver_rhs3" localSheetId="2" hidden="1">StagedProduction!#REF!</definedName>
    <definedName name="solver_rhs4" localSheetId="1" hidden="1">'PaperRecycling - 3 Var NOTDONE'!#REF!</definedName>
    <definedName name="solver_rhs4" localSheetId="3" hidden="1">'PaperRecycling - 9 Var Solution'!$C$21</definedName>
    <definedName name="solver_rhs4" localSheetId="0" hidden="1">'PaperRecycling - OG '!#REF!</definedName>
    <definedName name="solver_rhs4" localSheetId="2" hidden="1">StagedProduction!#REF!</definedName>
    <definedName name="solver_rhs5" localSheetId="1" hidden="1">'PaperRecycling - 3 Var NOTDONE'!#REF!</definedName>
    <definedName name="solver_rhs5" localSheetId="3" hidden="1">'PaperRecycling - 9 Var Solution'!$F$5</definedName>
    <definedName name="solver_rhs5" localSheetId="0" hidden="1">'PaperRecycling - OG '!#REF!</definedName>
    <definedName name="solver_rhs5" localSheetId="2" hidden="1">StagedProduction!#REF!</definedName>
    <definedName name="solver_rhs6" localSheetId="1" hidden="1">'PaperRecycling - 3 Var NOTDONE'!#REF!</definedName>
    <definedName name="solver_rhs6" localSheetId="3" hidden="1">'PaperRecycling - 9 Var Solution'!$F$6</definedName>
    <definedName name="solver_rhs6" localSheetId="0" hidden="1">'PaperRecycling - OG '!#REF!</definedName>
    <definedName name="solver_rhs6" localSheetId="2" hidden="1">StagedProduction!#REF!</definedName>
    <definedName name="solver_rhs7" localSheetId="3" hidden="1">'PaperRecycling - 9 Var Solution'!$F$7</definedName>
    <definedName name="solver_rhs7" localSheetId="2" hidden="1">StagedProduction!#REF!*StagedProduction!#REF!</definedName>
    <definedName name="solver_rhs8" localSheetId="2" hidden="1">StagedProduction!#REF!</definedName>
    <definedName name="solver_rhs9" localSheetId="2" hidden="1">StagedProduction!#REF!</definedName>
    <definedName name="solver_rlx" localSheetId="1" hidden="1">1</definedName>
    <definedName name="solver_rlx" localSheetId="3" hidden="1">1</definedName>
    <definedName name="solver_rlx" localSheetId="0" hidden="1">1</definedName>
    <definedName name="solver_rlx" localSheetId="2" hidden="1">1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mp" hidden="1">2</definedName>
    <definedName name="solver_scl" localSheetId="1" hidden="1">1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eed" hidden="1">0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62913" concurrentCalc="0"/>
</workbook>
</file>

<file path=xl/calcChain.xml><?xml version="1.0" encoding="utf-8"?>
<calcChain xmlns="http://schemas.openxmlformats.org/spreadsheetml/2006/main">
  <c r="C18" i="52" l="1"/>
  <c r="C21" i="52"/>
  <c r="D18" i="52"/>
  <c r="E18" i="52"/>
  <c r="F18" i="52"/>
  <c r="C19" i="52"/>
  <c r="D19" i="52"/>
  <c r="E19" i="52"/>
  <c r="F19" i="52"/>
  <c r="F16" i="52"/>
  <c r="F17" i="52"/>
  <c r="F15" i="52"/>
  <c r="C15" i="49"/>
  <c r="D15" i="49"/>
  <c r="E15" i="49"/>
  <c r="G15" i="49"/>
</calcChain>
</file>

<file path=xl/sharedStrings.xml><?xml version="1.0" encoding="utf-8"?>
<sst xmlns="http://schemas.openxmlformats.org/spreadsheetml/2006/main" count="66" uniqueCount="29">
  <si>
    <t>STAGED PRODUCTION Problem</t>
  </si>
  <si>
    <t>PAPER RECYCLING Problem</t>
  </si>
  <si>
    <t>Yield of Paper Types</t>
  </si>
  <si>
    <t>Office Paper</t>
  </si>
  <si>
    <t>Catalogue Paper</t>
  </si>
  <si>
    <t>Tan Stock</t>
  </si>
  <si>
    <t>White Paper</t>
  </si>
  <si>
    <t>Mixed Paper</t>
  </si>
  <si>
    <t>Newsprint</t>
  </si>
  <si>
    <t>Demand</t>
  </si>
  <si>
    <t>Selling Price</t>
  </si>
  <si>
    <t>Available</t>
  </si>
  <si>
    <t>Total Profit</t>
  </si>
  <si>
    <t>Sub Profits</t>
  </si>
  <si>
    <t>Produce</t>
  </si>
  <si>
    <t>Amount to Convert</t>
  </si>
  <si>
    <t>Total Used</t>
  </si>
  <si>
    <t>Total Made</t>
  </si>
  <si>
    <t>Variable Names</t>
  </si>
  <si>
    <t>Xow</t>
  </si>
  <si>
    <t>Xom</t>
  </si>
  <si>
    <t>Xon</t>
  </si>
  <si>
    <t>Xcn</t>
  </si>
  <si>
    <t>Xtn</t>
  </si>
  <si>
    <t>Xcw</t>
  </si>
  <si>
    <t>Xtw</t>
  </si>
  <si>
    <t>Xcm</t>
  </si>
  <si>
    <t>Xtm</t>
  </si>
  <si>
    <t>Tan Stock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</si>
</sst>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&quot;$&quot;#,##0.00_);[Red]\(&quot;$&quot;#,##0.00\)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Geneva"/>
    </font>
    <font>
      <sz val="11"/>
      <color theme="1"/>
      <name val="Calibri"/>
      <family val="2"/>
      <charset val="129"/>
      <scheme val="minor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>
      <alignment vertical="center"/>
    </xf>
    <xf numFmtId="0" fontId="1" fillId="0" borderId="0"/>
    <xf numFmtId="0" fontId="1" fillId="0" borderId="0"/>
    <xf numFmtId="0" fontId="6" fillId="0" borderId="0"/>
  </cellStyleXfs>
  <cellXfs count="18">
    <xf numFmtId="0" fontId="0" fillId="0" borderId="0" xfId="0"/>
    <xf numFmtId="0" fontId="1" fillId="0" borderId="0" xfId="6"/>
    <xf numFmtId="0" fontId="3" fillId="0" borderId="0" xfId="0" applyFont="1"/>
    <xf numFmtId="0" fontId="3" fillId="0" borderId="0" xfId="5" applyFont="1" applyAlignment="1">
      <alignment vertical="center"/>
    </xf>
    <xf numFmtId="0" fontId="1" fillId="0" borderId="0" xfId="5" applyAlignment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vertical="center"/>
    </xf>
    <xf numFmtId="0" fontId="1" fillId="0" borderId="0" xfId="5" applyAlignment="1">
      <alignment horizontal="center" vertical="center"/>
    </xf>
    <xf numFmtId="0" fontId="1" fillId="2" borderId="0" xfId="5" applyFill="1" applyAlignment="1">
      <alignment vertical="center"/>
    </xf>
    <xf numFmtId="0" fontId="1" fillId="3" borderId="0" xfId="5" applyFill="1" applyAlignment="1">
      <alignment vertical="center"/>
    </xf>
    <xf numFmtId="0" fontId="1" fillId="4" borderId="0" xfId="5" applyFill="1" applyAlignment="1">
      <alignment vertical="center"/>
    </xf>
    <xf numFmtId="0" fontId="1" fillId="2" borderId="0" xfId="5" applyFill="1" applyAlignment="1">
      <alignment horizontal="center" vertical="center"/>
    </xf>
    <xf numFmtId="0" fontId="1" fillId="5" borderId="0" xfId="5" applyFill="1" applyAlignment="1">
      <alignment horizontal="center" vertical="center"/>
    </xf>
    <xf numFmtId="10" fontId="1" fillId="0" borderId="0" xfId="5" applyNumberFormat="1" applyAlignment="1">
      <alignment horizontal="center" vertical="center"/>
    </xf>
    <xf numFmtId="0" fontId="1" fillId="3" borderId="0" xfId="5" applyFill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1" fillId="5" borderId="0" xfId="5" applyFill="1" applyAlignment="1">
      <alignment vertical="center"/>
    </xf>
  </cellXfs>
  <cellStyles count="8">
    <cellStyle name="Comma 2" xfId="3"/>
    <cellStyle name="Currency 2" xfId="2"/>
    <cellStyle name="Normal" xfId="0" builtinId="0"/>
    <cellStyle name="Normal 2" xfId="1"/>
    <cellStyle name="Normal 2 2" xfId="6"/>
    <cellStyle name="Normal 3" xfId="4"/>
    <cellStyle name="Normal 4" xfId="5"/>
    <cellStyle name="Normal 5" xfId="7"/>
  </cellStyles>
  <dxfs count="0"/>
  <tableStyles count="0" defaultTableStyle="TableStyleMedium9" defaultPivotStyle="PivotStyleLight16"/>
  <colors>
    <mruColors>
      <color rgb="FFCCFFCC"/>
      <color rgb="FF9999FF"/>
      <color rgb="FFFFFFCC"/>
      <color rgb="FFFFCC99"/>
      <color rgb="FFFFFF99"/>
      <color rgb="FFCC3300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90458</xdr:colOff>
      <xdr:row>1</xdr:row>
      <xdr:rowOff>102640</xdr:rowOff>
    </xdr:from>
    <xdr:to>
      <xdr:col>20</xdr:col>
      <xdr:colOff>654626</xdr:colOff>
      <xdr:row>32</xdr:row>
      <xdr:rowOff>115224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58" y="334187"/>
          <a:ext cx="15341074" cy="5232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6" zoomScaleNormal="12" workbookViewId="0">
      <selection activeCell="C18" sqref="C18"/>
    </sheetView>
  </sheetViews>
  <sheetFormatPr defaultColWidth="9.1796875" defaultRowHeight="12.5"/>
  <cols>
    <col min="1" max="1" width="9.1796875" style="4"/>
    <col min="2" max="2" width="16" style="4" customWidth="1"/>
    <col min="3" max="3" width="14.453125" style="4" customWidth="1"/>
    <col min="4" max="4" width="17.81640625" style="4" customWidth="1"/>
    <col min="5" max="5" width="13.6328125" style="4" customWidth="1"/>
    <col min="6" max="6" width="10.453125" style="4" customWidth="1"/>
    <col min="7" max="16384" width="9.1796875" style="4"/>
  </cols>
  <sheetData>
    <row r="1" spans="1:6" ht="18">
      <c r="A1" s="3" t="s">
        <v>1</v>
      </c>
    </row>
    <row r="2" spans="1:6" ht="12" customHeight="1">
      <c r="A2" s="3"/>
    </row>
    <row r="3" spans="1:6" ht="13">
      <c r="C3" s="16" t="s">
        <v>2</v>
      </c>
      <c r="D3" s="16"/>
      <c r="E3" s="16"/>
      <c r="F3" s="16"/>
    </row>
    <row r="4" spans="1:6" ht="13">
      <c r="C4" s="5" t="s">
        <v>3</v>
      </c>
      <c r="D4" s="5" t="s">
        <v>4</v>
      </c>
      <c r="E4" s="5" t="s">
        <v>5</v>
      </c>
      <c r="F4" s="5" t="s">
        <v>11</v>
      </c>
    </row>
    <row r="5" spans="1:6" ht="13">
      <c r="B5" s="6" t="s">
        <v>6</v>
      </c>
      <c r="C5" s="7">
        <v>85</v>
      </c>
      <c r="D5" s="7">
        <v>90</v>
      </c>
      <c r="E5" s="7">
        <v>95</v>
      </c>
      <c r="F5" s="7">
        <v>300</v>
      </c>
    </row>
    <row r="6" spans="1:6" ht="13">
      <c r="B6" s="6" t="s">
        <v>7</v>
      </c>
      <c r="C6" s="7">
        <v>60</v>
      </c>
      <c r="D6" s="7">
        <v>60</v>
      </c>
      <c r="E6" s="7">
        <v>80</v>
      </c>
      <c r="F6" s="7">
        <v>600</v>
      </c>
    </row>
    <row r="7" spans="1:6" ht="13">
      <c r="B7" s="6" t="s">
        <v>8</v>
      </c>
      <c r="C7" s="7">
        <v>0</v>
      </c>
      <c r="D7" s="7">
        <v>75</v>
      </c>
      <c r="E7" s="7">
        <v>60</v>
      </c>
      <c r="F7" s="7">
        <v>400</v>
      </c>
    </row>
    <row r="8" spans="1:6" ht="13">
      <c r="B8" s="6"/>
      <c r="C8" s="7"/>
      <c r="D8" s="7"/>
      <c r="E8" s="7"/>
      <c r="F8" s="7"/>
    </row>
    <row r="9" spans="1:6" ht="13">
      <c r="B9" s="6" t="s">
        <v>9</v>
      </c>
      <c r="C9" s="7">
        <v>150</v>
      </c>
      <c r="D9" s="7">
        <v>750</v>
      </c>
      <c r="E9" s="7">
        <v>550</v>
      </c>
      <c r="F9" s="7"/>
    </row>
    <row r="11" spans="1:6" ht="13">
      <c r="B11" s="6" t="s">
        <v>10</v>
      </c>
      <c r="C11" s="7">
        <v>25</v>
      </c>
      <c r="D11" s="7">
        <v>20</v>
      </c>
      <c r="E11" s="7">
        <v>18</v>
      </c>
    </row>
    <row r="12" spans="1:6" ht="13">
      <c r="B12" s="6"/>
      <c r="C12" s="7"/>
      <c r="D12" s="7"/>
      <c r="E12" s="7"/>
    </row>
  </sheetData>
  <mergeCells count="1"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74" zoomScaleNormal="157" workbookViewId="0">
      <selection activeCell="C13" sqref="C13"/>
    </sheetView>
  </sheetViews>
  <sheetFormatPr defaultColWidth="9.1796875" defaultRowHeight="12.5"/>
  <cols>
    <col min="1" max="1" width="9.1796875" style="4"/>
    <col min="2" max="2" width="16" style="4" customWidth="1"/>
    <col min="3" max="3" width="14.453125" style="4" customWidth="1"/>
    <col min="4" max="4" width="17.81640625" style="4" customWidth="1"/>
    <col min="5" max="5" width="13.6328125" style="4" customWidth="1"/>
    <col min="6" max="6" width="10.453125" style="4" customWidth="1"/>
    <col min="7" max="16384" width="9.1796875" style="4"/>
  </cols>
  <sheetData>
    <row r="1" spans="1:7" ht="18">
      <c r="A1" s="3" t="s">
        <v>1</v>
      </c>
    </row>
    <row r="2" spans="1:7" ht="12" customHeight="1">
      <c r="A2" s="3"/>
    </row>
    <row r="3" spans="1:7" ht="13">
      <c r="C3" s="16" t="s">
        <v>2</v>
      </c>
      <c r="D3" s="16"/>
      <c r="E3" s="16"/>
      <c r="F3" s="16"/>
    </row>
    <row r="4" spans="1:7" ht="13">
      <c r="C4" s="5" t="s">
        <v>3</v>
      </c>
      <c r="D4" s="5" t="s">
        <v>4</v>
      </c>
      <c r="E4" s="5" t="s">
        <v>5</v>
      </c>
      <c r="F4" s="5" t="s">
        <v>11</v>
      </c>
    </row>
    <row r="5" spans="1:7" ht="13">
      <c r="B5" s="6" t="s">
        <v>6</v>
      </c>
      <c r="C5" s="7">
        <v>85</v>
      </c>
      <c r="D5" s="7">
        <v>90</v>
      </c>
      <c r="E5" s="7">
        <v>95</v>
      </c>
      <c r="F5" s="7">
        <v>300</v>
      </c>
    </row>
    <row r="6" spans="1:7" ht="13">
      <c r="B6" s="6" t="s">
        <v>7</v>
      </c>
      <c r="C6" s="7">
        <v>60</v>
      </c>
      <c r="D6" s="7">
        <v>60</v>
      </c>
      <c r="E6" s="7">
        <v>80</v>
      </c>
      <c r="F6" s="7">
        <v>600</v>
      </c>
    </row>
    <row r="7" spans="1:7" ht="13">
      <c r="B7" s="6" t="s">
        <v>8</v>
      </c>
      <c r="C7" s="7">
        <v>0</v>
      </c>
      <c r="D7" s="7">
        <v>75</v>
      </c>
      <c r="E7" s="7">
        <v>60</v>
      </c>
      <c r="F7" s="7">
        <v>400</v>
      </c>
    </row>
    <row r="8" spans="1:7" ht="13">
      <c r="B8" s="6"/>
      <c r="C8" s="7"/>
      <c r="D8" s="7"/>
      <c r="E8" s="7"/>
      <c r="F8" s="7"/>
    </row>
    <row r="9" spans="1:7" ht="13">
      <c r="B9" s="6" t="s">
        <v>9</v>
      </c>
      <c r="C9" s="7">
        <v>150</v>
      </c>
      <c r="D9" s="7">
        <v>750</v>
      </c>
      <c r="E9" s="7">
        <v>550</v>
      </c>
      <c r="F9" s="7"/>
    </row>
    <row r="11" spans="1:7" ht="13">
      <c r="B11" s="6" t="s">
        <v>10</v>
      </c>
      <c r="C11" s="7">
        <v>25</v>
      </c>
      <c r="D11" s="7">
        <v>20</v>
      </c>
      <c r="E11" s="7">
        <v>18</v>
      </c>
    </row>
    <row r="12" spans="1:7" ht="13">
      <c r="B12" s="6"/>
      <c r="C12" s="7"/>
      <c r="D12" s="7"/>
      <c r="E12" s="7"/>
    </row>
    <row r="13" spans="1:7">
      <c r="B13" s="4" t="s">
        <v>14</v>
      </c>
      <c r="C13" s="8">
        <v>150</v>
      </c>
      <c r="D13" s="8">
        <v>750</v>
      </c>
      <c r="E13" s="8">
        <v>550</v>
      </c>
    </row>
    <row r="15" spans="1:7">
      <c r="B15" s="4" t="s">
        <v>13</v>
      </c>
      <c r="C15" s="10">
        <f>SUM(C11*C13)</f>
        <v>3750</v>
      </c>
      <c r="D15" s="10">
        <f t="shared" ref="D15:E15" si="0">SUM(D11*D13)</f>
        <v>15000</v>
      </c>
      <c r="E15" s="10">
        <f t="shared" si="0"/>
        <v>9900</v>
      </c>
      <c r="F15" s="4" t="s">
        <v>12</v>
      </c>
      <c r="G15" s="9">
        <f>SUM(C15:E15)</f>
        <v>28650</v>
      </c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zoomScale="115" zoomScaleNormal="115" workbookViewId="0">
      <selection activeCell="T2" sqref="T2"/>
    </sheetView>
  </sheetViews>
  <sheetFormatPr defaultColWidth="9.1796875" defaultRowHeight="12.5"/>
  <cols>
    <col min="1" max="1" width="9.1796875" style="1"/>
    <col min="2" max="2" width="11.36328125" style="1" customWidth="1"/>
    <col min="3" max="4" width="10.453125" style="1" customWidth="1"/>
    <col min="5" max="5" width="10.6328125" style="1" customWidth="1"/>
    <col min="6" max="6" width="12.81640625" style="1" customWidth="1"/>
    <col min="7" max="16384" width="9.1796875" style="1"/>
  </cols>
  <sheetData>
    <row r="1" spans="1:1" ht="18">
      <c r="A1" s="2" t="s">
        <v>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5" zoomScaleNormal="175" workbookViewId="0">
      <selection activeCell="E18" sqref="E18"/>
    </sheetView>
  </sheetViews>
  <sheetFormatPr defaultColWidth="9.1796875" defaultRowHeight="12.5"/>
  <cols>
    <col min="1" max="1" width="9.1796875" style="4"/>
    <col min="2" max="2" width="16" style="4" customWidth="1"/>
    <col min="3" max="3" width="14.453125" style="4" customWidth="1"/>
    <col min="4" max="4" width="17.81640625" style="4" customWidth="1"/>
    <col min="5" max="5" width="13.6328125" style="4" customWidth="1"/>
    <col min="6" max="6" width="11.81640625" style="4" bestFit="1" customWidth="1"/>
    <col min="7" max="7" width="9.1796875" style="4"/>
    <col min="8" max="9" width="11.36328125" style="4" bestFit="1" customWidth="1"/>
    <col min="10" max="10" width="14.6328125" style="4" bestFit="1" customWidth="1"/>
    <col min="11" max="11" width="9.36328125" style="4" bestFit="1" customWidth="1"/>
    <col min="12" max="16384" width="9.1796875" style="4"/>
  </cols>
  <sheetData>
    <row r="1" spans="1:6" ht="18">
      <c r="A1" s="3" t="s">
        <v>1</v>
      </c>
    </row>
    <row r="2" spans="1:6" ht="12" customHeight="1">
      <c r="A2" s="3"/>
    </row>
    <row r="3" spans="1:6" ht="13">
      <c r="C3" s="16" t="s">
        <v>2</v>
      </c>
      <c r="D3" s="16"/>
      <c r="E3" s="16"/>
      <c r="F3" s="16"/>
    </row>
    <row r="4" spans="1:6" ht="13">
      <c r="C4" s="5" t="s">
        <v>3</v>
      </c>
      <c r="D4" s="5" t="s">
        <v>4</v>
      </c>
      <c r="E4" s="5" t="s">
        <v>5</v>
      </c>
      <c r="F4" s="5" t="s">
        <v>11</v>
      </c>
    </row>
    <row r="5" spans="1:6" ht="13">
      <c r="B5" s="6" t="s">
        <v>6</v>
      </c>
      <c r="C5" s="13">
        <v>0.85</v>
      </c>
      <c r="D5" s="13">
        <v>0.9</v>
      </c>
      <c r="E5" s="13">
        <v>0.95</v>
      </c>
      <c r="F5" s="7">
        <v>300</v>
      </c>
    </row>
    <row r="6" spans="1:6" ht="13">
      <c r="B6" s="6" t="s">
        <v>7</v>
      </c>
      <c r="C6" s="13">
        <v>0.6</v>
      </c>
      <c r="D6" s="13">
        <v>0.6</v>
      </c>
      <c r="E6" s="13">
        <v>0.8</v>
      </c>
      <c r="F6" s="7">
        <v>600</v>
      </c>
    </row>
    <row r="7" spans="1:6" ht="13">
      <c r="B7" s="6" t="s">
        <v>8</v>
      </c>
      <c r="C7" s="13">
        <v>0</v>
      </c>
      <c r="D7" s="13">
        <v>0.75</v>
      </c>
      <c r="E7" s="13">
        <v>0.6</v>
      </c>
      <c r="F7" s="7">
        <v>400</v>
      </c>
    </row>
    <row r="8" spans="1:6" ht="13">
      <c r="B8" s="6"/>
      <c r="C8" s="7"/>
      <c r="D8" s="7"/>
      <c r="E8" s="7"/>
      <c r="F8" s="7"/>
    </row>
    <row r="9" spans="1:6" ht="13">
      <c r="B9" s="6" t="s">
        <v>9</v>
      </c>
      <c r="C9" s="7">
        <v>150</v>
      </c>
      <c r="D9" s="7">
        <v>750</v>
      </c>
      <c r="E9" s="7">
        <v>550</v>
      </c>
      <c r="F9" s="7"/>
    </row>
    <row r="11" spans="1:6" ht="13">
      <c r="B11" s="6" t="s">
        <v>10</v>
      </c>
      <c r="C11" s="7">
        <v>25</v>
      </c>
      <c r="D11" s="7">
        <v>20</v>
      </c>
      <c r="E11" s="7">
        <v>18</v>
      </c>
    </row>
    <row r="13" spans="1:6" ht="13">
      <c r="C13" s="16" t="s">
        <v>15</v>
      </c>
      <c r="D13" s="16"/>
      <c r="E13" s="16"/>
      <c r="F13" s="6"/>
    </row>
    <row r="14" spans="1:6" ht="13">
      <c r="C14" s="5" t="s">
        <v>3</v>
      </c>
      <c r="D14" s="5" t="s">
        <v>4</v>
      </c>
      <c r="E14" s="5" t="s">
        <v>5</v>
      </c>
      <c r="F14" s="5" t="s">
        <v>16</v>
      </c>
    </row>
    <row r="15" spans="1:6" ht="13">
      <c r="B15" s="6" t="s">
        <v>6</v>
      </c>
      <c r="C15" s="11">
        <v>17.647058823529505</v>
      </c>
      <c r="D15" s="11">
        <v>282.35294117647049</v>
      </c>
      <c r="E15" s="11">
        <v>0</v>
      </c>
      <c r="F15" s="12">
        <f>SUM(C15:E15)</f>
        <v>300</v>
      </c>
    </row>
    <row r="16" spans="1:6" ht="13">
      <c r="B16" s="6" t="s">
        <v>7</v>
      </c>
      <c r="C16" s="11">
        <v>224.99999999999989</v>
      </c>
      <c r="D16" s="11">
        <v>0</v>
      </c>
      <c r="E16" s="11">
        <v>375</v>
      </c>
      <c r="F16" s="12">
        <f t="shared" ref="F16:F17" si="0">SUM(C16:E16)</f>
        <v>599.99999999999989</v>
      </c>
    </row>
    <row r="17" spans="2:7" ht="13">
      <c r="B17" s="6" t="s">
        <v>8</v>
      </c>
      <c r="C17" s="11">
        <v>0</v>
      </c>
      <c r="D17" s="11">
        <v>400</v>
      </c>
      <c r="E17" s="11">
        <v>0</v>
      </c>
      <c r="F17" s="12">
        <f t="shared" si="0"/>
        <v>400</v>
      </c>
    </row>
    <row r="18" spans="2:7">
      <c r="B18" s="4" t="s">
        <v>17</v>
      </c>
      <c r="C18" s="12">
        <f>SUM(C5*C15+C6*C16+C7*C17)</f>
        <v>150</v>
      </c>
      <c r="D18" s="12">
        <f>SUM(D5*D15+D6*D16+D7*D17)</f>
        <v>554.11764705882342</v>
      </c>
      <c r="E18" s="12">
        <f>SUM(E5*E15+E6*E16+E7*E17)</f>
        <v>300</v>
      </c>
      <c r="F18" s="4">
        <f>SUM(C18:E18)</f>
        <v>1004.1176470588234</v>
      </c>
      <c r="G18" s="4" t="s">
        <v>17</v>
      </c>
    </row>
    <row r="19" spans="2:7">
      <c r="B19" s="4" t="s">
        <v>13</v>
      </c>
      <c r="C19" s="7">
        <f>SUM(C18*C11)</f>
        <v>3750</v>
      </c>
      <c r="D19" s="7">
        <f t="shared" ref="D19:E19" si="1">SUM(D18*D11)</f>
        <v>11082.352941176468</v>
      </c>
      <c r="E19" s="7">
        <f t="shared" si="1"/>
        <v>5400</v>
      </c>
      <c r="F19" s="14">
        <f>SUM(C19:E19)</f>
        <v>20232.352941176468</v>
      </c>
      <c r="G19" s="4" t="s">
        <v>12</v>
      </c>
    </row>
    <row r="21" spans="2:7">
      <c r="B21" s="4" t="s">
        <v>28</v>
      </c>
      <c r="C21" s="17">
        <f>SUM(2*C18)</f>
        <v>300</v>
      </c>
    </row>
    <row r="27" spans="2:7" ht="13">
      <c r="C27" s="16" t="s">
        <v>18</v>
      </c>
      <c r="D27" s="16"/>
      <c r="E27" s="16"/>
      <c r="F27" s="16"/>
    </row>
    <row r="28" spans="2:7" ht="13">
      <c r="C28" s="15" t="s">
        <v>3</v>
      </c>
      <c r="D28" s="15" t="s">
        <v>4</v>
      </c>
      <c r="E28" s="15" t="s">
        <v>5</v>
      </c>
      <c r="F28" s="15"/>
    </row>
    <row r="29" spans="2:7" ht="13">
      <c r="B29" s="6" t="s">
        <v>6</v>
      </c>
      <c r="C29" s="13" t="s">
        <v>19</v>
      </c>
      <c r="D29" s="13" t="s">
        <v>24</v>
      </c>
      <c r="E29" s="13" t="s">
        <v>25</v>
      </c>
      <c r="F29" s="7"/>
    </row>
    <row r="30" spans="2:7" ht="13">
      <c r="B30" s="6" t="s">
        <v>7</v>
      </c>
      <c r="C30" s="13" t="s">
        <v>20</v>
      </c>
      <c r="D30" s="13" t="s">
        <v>26</v>
      </c>
      <c r="E30" s="13" t="s">
        <v>27</v>
      </c>
      <c r="F30" s="7"/>
    </row>
    <row r="31" spans="2:7" ht="13">
      <c r="B31" s="6" t="s">
        <v>8</v>
      </c>
      <c r="C31" s="13" t="s">
        <v>21</v>
      </c>
      <c r="D31" s="13" t="s">
        <v>22</v>
      </c>
      <c r="E31" s="13" t="s">
        <v>23</v>
      </c>
      <c r="F31" s="7"/>
    </row>
  </sheetData>
  <mergeCells count="3">
    <mergeCell ref="C3:F3"/>
    <mergeCell ref="C13:E13"/>
    <mergeCell ref="C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PaperRecycling - OG </vt:lpstr>
      <vt:lpstr>PaperRecycling - 3 Var NOTDONE</vt:lpstr>
      <vt:lpstr>StagedProduction</vt:lpstr>
      <vt:lpstr>PaperRecycling - 9 Var Solution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UoN User</cp:lastModifiedBy>
  <dcterms:created xsi:type="dcterms:W3CDTF">2007-10-21T20:35:33Z</dcterms:created>
  <dcterms:modified xsi:type="dcterms:W3CDTF">2018-10-15T12:46:05Z</dcterms:modified>
</cp:coreProperties>
</file>