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DC7ED896-0B36-4A42-A835-966B2157EBCB}" xr6:coauthVersionLast="47" xr6:coauthVersionMax="47" xr10:uidLastSave="{00000000-0000-0000-0000-000000000000}"/>
  <bookViews>
    <workbookView xWindow="-120" yWindow="-120" windowWidth="20730" windowHeight="11040" activeTab="1" xr2:uid="{1AD0A824-6B11-49A8-BF90-EAB0756C01DF}"/>
  </bookViews>
  <sheets>
    <sheet name="説明！" sheetId="4" r:id="rId1"/>
    <sheet name="検索" sheetId="1" r:id="rId2"/>
    <sheet name="Sheet1" sheetId="9" r:id="rId3"/>
    <sheet name="図書館検索" sheetId="2" r:id="rId4"/>
    <sheet name="検索文字列作成" sheetId="3" r:id="rId5"/>
    <sheet name="kyoto" sheetId="7" r:id="rId6"/>
    <sheet name="nagoya" sheetId="8" r:id="rId7"/>
  </sheets>
  <definedNames>
    <definedName name="市区町村コード">#REF!</definedName>
    <definedName name="市区町村名">#REF!</definedName>
    <definedName name="図書館">検索文字列作成!$G$1</definedName>
    <definedName name="都道府県コード">#REF!</definedName>
    <definedName name="都道府県名">#REF!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1" l="1" a="1"/>
  <c r="E16" i="1" s="1"/>
  <c r="D16" i="1" a="1"/>
  <c r="D16" i="1" s="1"/>
  <c r="C16" i="1" a="1"/>
  <c r="C16" i="1" s="1"/>
  <c r="E15" i="1" a="1"/>
  <c r="E15" i="1" s="1"/>
  <c r="D12" i="1" a="1"/>
  <c r="D12" i="1" s="1"/>
  <c r="C12" i="1" a="1"/>
  <c r="C12" i="1" s="1"/>
  <c r="D4" i="1" a="1"/>
  <c r="D4" i="1" s="1"/>
  <c r="C4" i="1" a="1"/>
  <c r="C4" i="1" s="1"/>
  <c r="A1" i="9"/>
  <c r="B2" i="9" s="1" a="1"/>
  <c r="B2" i="9" s="1"/>
  <c r="C2" i="2" a="1"/>
  <c r="C2" i="2" s="1"/>
  <c r="B2" i="2" a="1"/>
  <c r="B2" i="2" s="1"/>
  <c r="D8" i="1" a="1"/>
  <c r="D8" i="1" s="1"/>
  <c r="C8" i="1" a="1"/>
  <c r="C8" i="1" s="1"/>
  <c r="C1" i="2"/>
  <c r="G1" i="3" l="1"/>
  <c r="A2" i="2"/>
  <c r="E4" i="1" l="1" a="1"/>
  <c r="E4" i="1" s="1"/>
  <c r="E3" i="1" a="1"/>
  <c r="E3" i="1" s="1"/>
  <c r="E8" i="1" a="1"/>
  <c r="E8" i="1" s="1"/>
  <c r="E7" i="1" a="1"/>
  <c r="E7" i="1" s="1"/>
  <c r="E12" i="1" a="1"/>
  <c r="E12" i="1" s="1"/>
  <c r="E11" i="1" a="1"/>
  <c r="E11" i="1" s="1"/>
  <c r="D2" i="2" a="1"/>
  <c r="D2" i="2" s="1"/>
  <c r="E2" i="2" a="1"/>
  <c r="E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tc={87FB3106-AD06-4C93-A123-DF9E3B94FB80}</author>
  </authors>
  <commentList>
    <comment ref="C1" authorId="0" shapeId="0" xr:uid="{87FB3106-AD06-4C93-A123-DF9E3B94FB8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愛知県名古屋市
京都府京都市
データ量多すぎて表示が出来ていない(32,767文字を超える)</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<sst xmlns="http://schemas.openxmlformats.org/spreadsheetml/2006/main" count="659" uniqueCount="316">
  <si>
    <t>ISBN</t>
    <phoneticPr fontId="1"/>
  </si>
  <si>
    <t>タイトル</t>
    <phoneticPr fontId="1"/>
  </si>
  <si>
    <t>著者等</t>
    <rPh sb="0" eb="2">
      <t>チョシャ</t>
    </rPh>
    <rPh sb="2" eb="3">
      <t>トウ</t>
    </rPh>
    <phoneticPr fontId="1"/>
  </si>
  <si>
    <t>9784478026304</t>
    <phoneticPr fontId="1"/>
  </si>
  <si>
    <t>9784894517455</t>
    <phoneticPr fontId="1"/>
  </si>
  <si>
    <t>Hyogo_Kobe</t>
    <phoneticPr fontId="1"/>
  </si>
  <si>
    <t>図書館検索のシートで検索したE列の文字を入れること</t>
    <rPh sb="0" eb="3">
      <t>トショカン</t>
    </rPh>
    <rPh sb="3" eb="5">
      <t>ケンサク</t>
    </rPh>
    <rPh sb="10" eb="12">
      <t>ケンサク</t>
    </rPh>
    <rPh sb="15" eb="16">
      <t>レツ</t>
    </rPh>
    <rPh sb="17" eb="19">
      <t>モジ</t>
    </rPh>
    <rPh sb="20" eb="21">
      <t>イ</t>
    </rPh>
    <phoneticPr fontId="1"/>
  </si>
  <si>
    <t>Hyogo_Akashi</t>
    <phoneticPr fontId="1"/>
  </si>
  <si>
    <t>Univ_Kobegakuin</t>
    <phoneticPr fontId="1"/>
  </si>
  <si>
    <t>つかいかた</t>
    <phoneticPr fontId="1"/>
  </si>
  <si>
    <t>「検索」シートにISBNコード(本の後ろにある978から始まるバーコードの数字・ハイフンは入れない)入れる！</t>
    <rPh sb="1" eb="3">
      <t>ケンサク</t>
    </rPh>
    <rPh sb="16" eb="17">
      <t>ホン</t>
    </rPh>
    <rPh sb="18" eb="19">
      <t>ウシ</t>
    </rPh>
    <rPh sb="28" eb="29">
      <t>ハジ</t>
    </rPh>
    <rPh sb="37" eb="39">
      <t>スウジ</t>
    </rPh>
    <rPh sb="45" eb="46">
      <t>イ</t>
    </rPh>
    <rPh sb="50" eb="51">
      <t>イ</t>
    </rPh>
    <phoneticPr fontId="1"/>
  </si>
  <si>
    <t>つかいかた（上級編）</t>
    <rPh sb="6" eb="9">
      <t>ジョウキュウヘン</t>
    </rPh>
    <phoneticPr fontId="1"/>
  </si>
  <si>
    <t>行を増やしたいときは青く塗られているところをコピペしてね！</t>
    <rPh sb="0" eb="1">
      <t>ギョウ</t>
    </rPh>
    <rPh sb="2" eb="3">
      <t>フ</t>
    </rPh>
    <rPh sb="10" eb="11">
      <t>アオ</t>
    </rPh>
    <rPh sb="12" eb="13">
      <t>ヌ</t>
    </rPh>
    <phoneticPr fontId="1"/>
  </si>
  <si>
    <t>たまに更新がタイムラグでうまくいかないよ！</t>
    <rPh sb="3" eb="5">
      <t>コウシン</t>
    </rPh>
    <phoneticPr fontId="1"/>
  </si>
  <si>
    <t>その時はコードを入れた隣のセル(C列)で、【F2】を押してそのまま【Enter】だ！</t>
    <rPh sb="2" eb="3">
      <t>トキ</t>
    </rPh>
    <rPh sb="8" eb="9">
      <t>イ</t>
    </rPh>
    <rPh sb="11" eb="12">
      <t>トナリ</t>
    </rPh>
    <rPh sb="17" eb="18">
      <t>レツ</t>
    </rPh>
    <rPh sb="26" eb="27">
      <t>オ</t>
    </rPh>
    <phoneticPr fontId="1"/>
  </si>
  <si>
    <t>「図書館検索」シートと「検索文字列作成」シートが隠して（非表示）あるよ！</t>
    <rPh sb="1" eb="6">
      <t>トショカンケンサク</t>
    </rPh>
    <rPh sb="12" eb="19">
      <t>ケンサクモジレツサクセイ</t>
    </rPh>
    <rPh sb="24" eb="25">
      <t>カク</t>
    </rPh>
    <rPh sb="28" eb="31">
      <t>ヒヒョウジ</t>
    </rPh>
    <phoneticPr fontId="1"/>
  </si>
  <si>
    <t>これを表示させて、まずは「図書館検索」シートで都道府県名と市町村名を入力しよう！</t>
    <rPh sb="3" eb="5">
      <t>ヒョウジ</t>
    </rPh>
    <rPh sb="13" eb="16">
      <t>トショカン</t>
    </rPh>
    <rPh sb="16" eb="18">
      <t>ケンサク</t>
    </rPh>
    <rPh sb="23" eb="28">
      <t>トドウフケンメイ</t>
    </rPh>
    <rPh sb="29" eb="33">
      <t>シチョウソンメイ</t>
    </rPh>
    <rPh sb="34" eb="36">
      <t>ニュウリョク</t>
    </rPh>
    <phoneticPr fontId="1"/>
  </si>
  <si>
    <t>その都道府県・市町村名に存在する図書館がいっぱい出てくるよ！</t>
    <rPh sb="2" eb="6">
      <t>トドウフケン</t>
    </rPh>
    <rPh sb="7" eb="11">
      <t>シチョウソンメイ</t>
    </rPh>
    <rPh sb="12" eb="14">
      <t>ソンザイ</t>
    </rPh>
    <rPh sb="16" eb="19">
      <t>トショカン</t>
    </rPh>
    <rPh sb="24" eb="25">
      <t>デ</t>
    </rPh>
    <phoneticPr fontId="1"/>
  </si>
  <si>
    <t>※セルA2はそのままにしておいてね！</t>
    <phoneticPr fontId="1"/>
  </si>
  <si>
    <t>E列にある文字（Hyogo_Kobe）をコピーして、「検索文字列作成」のA列の枠線があるところに</t>
    <rPh sb="1" eb="2">
      <t>レツ</t>
    </rPh>
    <rPh sb="5" eb="7">
      <t>モジ</t>
    </rPh>
    <rPh sb="27" eb="34">
      <t>ケンサクモジレツサクセイ</t>
    </rPh>
    <rPh sb="37" eb="38">
      <t>レツ</t>
    </rPh>
    <rPh sb="39" eb="41">
      <t>ワクセン</t>
    </rPh>
    <phoneticPr fontId="1"/>
  </si>
  <si>
    <t>値貼り付け（Shift＋Ctrl＋V）してね！</t>
    <rPh sb="0" eb="1">
      <t>アタイ</t>
    </rPh>
    <rPh sb="1" eb="2">
      <t>ハ</t>
    </rPh>
    <rPh sb="3" eb="4">
      <t>ツ</t>
    </rPh>
    <phoneticPr fontId="1"/>
  </si>
  <si>
    <t>とりあえず今のサンプルでは神戸市と明石市と神戸学院大学図書館を選択しているよ！</t>
    <rPh sb="5" eb="6">
      <t>イマ</t>
    </rPh>
    <rPh sb="13" eb="16">
      <t>コウベシ</t>
    </rPh>
    <rPh sb="17" eb="20">
      <t>アカシシ</t>
    </rPh>
    <rPh sb="21" eb="27">
      <t>コウベガクインダイガク</t>
    </rPh>
    <rPh sb="27" eb="30">
      <t>トショカン</t>
    </rPh>
    <rPh sb="31" eb="33">
      <t>センタク</t>
    </rPh>
    <phoneticPr fontId="1"/>
  </si>
  <si>
    <t>なお、上の例では三宮図書館も中央図書館も「Hyogo_Kobe」だけど、これは神戸市立図書館そのものがまとめられているからだよ！</t>
    <rPh sb="3" eb="4">
      <t>ウエ</t>
    </rPh>
    <rPh sb="5" eb="6">
      <t>レイ</t>
    </rPh>
    <rPh sb="8" eb="10">
      <t>サンノミヤ</t>
    </rPh>
    <rPh sb="10" eb="13">
      <t>トショカン</t>
    </rPh>
    <rPh sb="14" eb="19">
      <t>チュウオウトショカン</t>
    </rPh>
    <rPh sb="39" eb="46">
      <t>コウベシリツトショカン</t>
    </rPh>
    <phoneticPr fontId="1"/>
  </si>
  <si>
    <t>設定が終わったら、「図書館検索」と「検索文字列作成」のシートは非表示に戻しておいてね！</t>
    <rPh sb="0" eb="2">
      <t>セッテイ</t>
    </rPh>
    <rPh sb="3" eb="4">
      <t>オ</t>
    </rPh>
    <rPh sb="10" eb="15">
      <t>トショカンケンサク</t>
    </rPh>
    <rPh sb="18" eb="25">
      <t>ケンサクモジレツサクセイ</t>
    </rPh>
    <rPh sb="31" eb="34">
      <t>ヒヒョウジ</t>
    </rPh>
    <rPh sb="35" eb="36">
      <t>モド</t>
    </rPh>
    <phoneticPr fontId="1"/>
  </si>
  <si>
    <t>libid</t>
  </si>
  <si>
    <t>formal</t>
  </si>
  <si>
    <t>systemid</t>
  </si>
  <si>
    <t>category</t>
  </si>
  <si>
    <t>京都市こどもみらい館子育て図書館</t>
  </si>
  <si>
    <t>Kyoto_Kyoto</t>
  </si>
  <si>
    <t>MEDIUM</t>
  </si>
  <si>
    <t>京都市下京図書館</t>
  </si>
  <si>
    <t>京都市中央図書館</t>
  </si>
  <si>
    <t>京都市久世ふれあいセンター図書館</t>
  </si>
  <si>
    <t>京都市久我のもり図書館</t>
  </si>
  <si>
    <t>京都市伏見中央図書館</t>
  </si>
  <si>
    <t>京都市北図書館</t>
  </si>
  <si>
    <t>京都市南図書館</t>
  </si>
  <si>
    <t>京都市右京中央図書館</t>
  </si>
  <si>
    <t>京都市吉祥院図書館</t>
  </si>
  <si>
    <t>京都市向島図書館</t>
  </si>
  <si>
    <t>京都市山科図書館</t>
  </si>
  <si>
    <t>京都市岩倉図書館</t>
  </si>
  <si>
    <t>京都市左京図書館</t>
  </si>
  <si>
    <t>京都市東山図書館</t>
  </si>
  <si>
    <t>京都市洛西図書館</t>
  </si>
  <si>
    <t>京都市移動図書館「こじか号」</t>
  </si>
  <si>
    <t>BM</t>
  </si>
  <si>
    <t>京都市西京図書館</t>
  </si>
  <si>
    <t>京都市醍醐中央図書館</t>
  </si>
  <si>
    <t>京都市醍醐図書館</t>
  </si>
  <si>
    <t>京都府立図書館</t>
  </si>
  <si>
    <t>Kyoto_Pref</t>
  </si>
  <si>
    <t>LARGE</t>
  </si>
  <si>
    <t>森林総合研究所関西支所図書室</t>
  </si>
  <si>
    <t>Special_Affrc</t>
  </si>
  <si>
    <t>SPECIAL</t>
  </si>
  <si>
    <t>世界人権問題研究センター「人権図書室」</t>
  </si>
  <si>
    <t>Special_Khrri</t>
  </si>
  <si>
    <t>京都国際マンガミュージアム</t>
  </si>
  <si>
    <t>Special_Kyoto_Manga</t>
  </si>
  <si>
    <t>松下資料館経営図書館</t>
  </si>
  <si>
    <t>Special_Matsushita</t>
  </si>
  <si>
    <t>京都市環境保全活動センター「京エコロジーセンター」図書コーナー</t>
  </si>
  <si>
    <t>Special_Miyako_Eco</t>
  </si>
  <si>
    <t>京都国立近代美術館ライブラリー</t>
  </si>
  <si>
    <t>Special_Momak</t>
  </si>
  <si>
    <t>国際日本文化研究センター図書館</t>
  </si>
  <si>
    <t>Special_Nichibun</t>
  </si>
  <si>
    <t>京都市男女共同参画センター「ウィングス京都」図書情報室</t>
  </si>
  <si>
    <t>Special_Wings_Kyoto</t>
  </si>
  <si>
    <t>佛教大学二条キャンパス図書室</t>
  </si>
  <si>
    <t>Univ_Bukkyo</t>
  </si>
  <si>
    <t>UNIV</t>
  </si>
  <si>
    <t>佛教大学人権教育センター</t>
  </si>
  <si>
    <t>佛教大学図書館</t>
  </si>
  <si>
    <t>同志社大学図書館今出川図書館</t>
  </si>
  <si>
    <t>Univ_Doshisha</t>
  </si>
  <si>
    <t>同志社女子大学図書・情報センター今出川図書館</t>
  </si>
  <si>
    <t>Univ_Doshisha_W</t>
  </si>
  <si>
    <t>花園大学情報センター（図書館）</t>
  </si>
  <si>
    <t>Univ_Hanazono</t>
  </si>
  <si>
    <t>京都市立芸術大学附属図書館</t>
  </si>
  <si>
    <t>Univ_Kcua</t>
  </si>
  <si>
    <t>京都工芸繊維大学附属図書館</t>
  </si>
  <si>
    <t>Univ_Kit</t>
  </si>
  <si>
    <t>京都光華女子大学図書館</t>
  </si>
  <si>
    <t>Univ_Koka</t>
  </si>
  <si>
    <t>京都府立医科大学附属図書館</t>
  </si>
  <si>
    <t>Univ_Kpu</t>
  </si>
  <si>
    <t>京都府立医科大学附属図書館下鴨館</t>
  </si>
  <si>
    <t>京都府立医科大学花園図書室</t>
  </si>
  <si>
    <t>京都府立大学附属図書館</t>
  </si>
  <si>
    <t>京都府立京都学・歴彩館</t>
  </si>
  <si>
    <t>京都外国語大学付属図書館</t>
  </si>
  <si>
    <t>Univ_Kufs</t>
  </si>
  <si>
    <t>京都外国語大学付属図書館分館（アジア関係図書館）</t>
  </si>
  <si>
    <t>京都大学大学院アフリカ地域研究資料センター</t>
  </si>
  <si>
    <t>Univ_Kyoto</t>
  </si>
  <si>
    <t>京都大学大学院エネルギー科学研究科図書室</t>
  </si>
  <si>
    <t>京都大学フィールド科学教育研究センター森林系図書室</t>
  </si>
  <si>
    <t>京都大学人文科学研究所附属東アジア人文情報学研究センター図書室</t>
  </si>
  <si>
    <t>京都大学人文科学研究所図書室</t>
  </si>
  <si>
    <t>京都大学医学図書館</t>
  </si>
  <si>
    <t>京都大学医学図書館人間健康科学系図書室</t>
  </si>
  <si>
    <t>京都大学吉田南総合図書館「逍遥館」</t>
  </si>
  <si>
    <t>京都大学大学院地球環境学堂図書室</t>
  </si>
  <si>
    <t>京都大学基礎物理学研究所図書室</t>
  </si>
  <si>
    <t>京都大学工学研究科・工学部北図書室</t>
  </si>
  <si>
    <t>京都大学工学研究科・工学部南図書室</t>
  </si>
  <si>
    <t>京都大学工学研究科化学系図書室</t>
  </si>
  <si>
    <t>京都大学工学研究科・工学部地球系図書室（桂キャンパス）</t>
  </si>
  <si>
    <t>京都大学工学研究科・工学部建築系図書室（桂キャンパス）</t>
  </si>
  <si>
    <t>京都大学工学研究科・工学部物理系図書室（桂キャンパス）</t>
  </si>
  <si>
    <t>京都大学工学研究科・工学部電気系図書室（桂キャンパス）</t>
  </si>
  <si>
    <t>京都大学大学院情報学研究科図書室</t>
  </si>
  <si>
    <t>京都大学教育学研究科・教育学部図書室</t>
  </si>
  <si>
    <t>京都大学数理解析研究所図書室</t>
  </si>
  <si>
    <t>京都大学文学研究科図書館</t>
  </si>
  <si>
    <t>京都大学東南アジア地域研究研究所図書室</t>
  </si>
  <si>
    <t>京都大学桂図書館</t>
  </si>
  <si>
    <t>京都大学法学部図書室</t>
  </si>
  <si>
    <t>京都大学理学研究科・理学部中央図書室</t>
  </si>
  <si>
    <t>京都大学理学研究科・理学部化学専攻化学教室図書室</t>
  </si>
  <si>
    <t>京都大学大学院理学研究科地球惑星科学専攻図書室</t>
  </si>
  <si>
    <t>京都大学理学研究科・理学部物理学・宇宙物理学専攻宇宙物理学教室図書室</t>
  </si>
  <si>
    <t>京都大学理学研究科・理学部数学・数理解析専攻 数学教室図書室</t>
  </si>
  <si>
    <t>京都大学理学研究科・理学部物理学・宇宙物理学専攻物理学教室図書室</t>
  </si>
  <si>
    <t>京都大学理学研究科・理学部生物科学専攻図書室</t>
  </si>
  <si>
    <t>京都大学環境科学センター図書室</t>
  </si>
  <si>
    <t>京都大学大学院経済学研究科・経済学部図書室</t>
  </si>
  <si>
    <t>京都大学経済研究所図書室</t>
  </si>
  <si>
    <t>京都大学経済学研究科・経済学部経済資料センター</t>
  </si>
  <si>
    <t>京都大学大学院薬学研究科・薬学部図書室</t>
  </si>
  <si>
    <t>京都大学農学研究科・農学部図書室</t>
  </si>
  <si>
    <t>京都大学農学研究科生物資源経済学専攻司書室</t>
  </si>
  <si>
    <t>京都大学附属図書館</t>
  </si>
  <si>
    <t>京都先端科学大学図書館北館図書室</t>
  </si>
  <si>
    <t>Univ_Kyotogakuen</t>
  </si>
  <si>
    <t>京都先端科学大学図書館南館図書室</t>
  </si>
  <si>
    <t>京都芸術大学芸術文化情報センター</t>
  </si>
  <si>
    <t>Univ_Kyoto_Art</t>
  </si>
  <si>
    <t>京都経済短期大学図書館</t>
  </si>
  <si>
    <t>Univ_Kyoto_Econ</t>
  </si>
  <si>
    <t>京都教育大学附属図書館</t>
  </si>
  <si>
    <t>Univ_Kyoto_Ed</t>
  </si>
  <si>
    <t>京都薬科大学図書館</t>
  </si>
  <si>
    <t>Univ_Kyoto_Phu</t>
  </si>
  <si>
    <t>京都精華大学情報館</t>
  </si>
  <si>
    <t>Univ_Kyoto_Seika</t>
  </si>
  <si>
    <t>京都産業大学図書館</t>
  </si>
  <si>
    <t>Univ_Kyoto_Su</t>
  </si>
  <si>
    <t>京都女子大学・京都女子大学短期大学部図書館</t>
  </si>
  <si>
    <t>Univ_Kyoto_Wu</t>
  </si>
  <si>
    <t>京都ノートルダム女子大学図書館情報センター</t>
  </si>
  <si>
    <t>Univ_Notredame</t>
  </si>
  <si>
    <t>大谷大学図書館</t>
  </si>
  <si>
    <t>Univ_Otani</t>
  </si>
  <si>
    <t>立命館大学国際平和ミュージアム国際平和メディア資料室</t>
  </si>
  <si>
    <t>Univ_Ritsumei</t>
  </si>
  <si>
    <t>立命館大学平井嘉一郎記念図書館</t>
  </si>
  <si>
    <t>立命館大学図書館人文系文献資料室</t>
  </si>
  <si>
    <t>立命館大学図書館「朱雀リサーチライブラリー」</t>
  </si>
  <si>
    <t>龍谷大学大宮図書館</t>
  </si>
  <si>
    <t>Univ_Ryukoku</t>
  </si>
  <si>
    <t>龍谷大学深草図書館</t>
  </si>
  <si>
    <t>種智院大学図書館</t>
  </si>
  <si>
    <t>Univ_Shuchiin</t>
  </si>
  <si>
    <t>京都橘大学図書館</t>
  </si>
  <si>
    <t>Univ_Tachibana</t>
  </si>
  <si>
    <t>キャリエールホテル旅行専門学校情報ライブラリー</t>
  </si>
  <si>
    <t>Univ_Taiwa</t>
  </si>
  <si>
    <t>京都栄養医療専門学校情報ライブラリー</t>
  </si>
  <si>
    <t>あいち国際プラザ図書コーナー</t>
  </si>
  <si>
    <t>Aichi_AIA</t>
  </si>
  <si>
    <t>北名古屋市図書館</t>
  </si>
  <si>
    <t>Aichi_Kitanagoya</t>
  </si>
  <si>
    <t>名古屋市中川図書館</t>
  </si>
  <si>
    <t>Aichi_Nagoya</t>
  </si>
  <si>
    <t>名古屋市中村図書館</t>
  </si>
  <si>
    <t>名古屋市北図書館</t>
  </si>
  <si>
    <t>名古屋市千種図書館</t>
  </si>
  <si>
    <t>名古屋市南図書館</t>
  </si>
  <si>
    <t>名古屋市南陽図書館</t>
  </si>
  <si>
    <t>名古屋市名東図書館</t>
  </si>
  <si>
    <t>名古屋市天白図書館</t>
  </si>
  <si>
    <t>名古屋市守山図書館</t>
  </si>
  <si>
    <t>名古屋市富田図書館</t>
  </si>
  <si>
    <t>名古屋市山田図書館</t>
  </si>
  <si>
    <t>名古屋市徳重図書館</t>
  </si>
  <si>
    <t>名古屋市志段味図書館</t>
  </si>
  <si>
    <t>名古屋市東図書館</t>
  </si>
  <si>
    <t>名古屋市楠図書館</t>
  </si>
  <si>
    <t>名古屋市港図書館</t>
  </si>
  <si>
    <t>名古屋市熱田図書館</t>
  </si>
  <si>
    <t>名古屋市瑞穂図書館</t>
  </si>
  <si>
    <t>名古屋市緑図書館</t>
  </si>
  <si>
    <t>名古屋市西図書館</t>
  </si>
  <si>
    <t>名古屋市鶴舞中央図書館</t>
  </si>
  <si>
    <t>名古屋市男女平等参画推進センター・女性会館「イーブルなごや」図書資料室</t>
  </si>
  <si>
    <t>Aichi_Nagoya_Woman</t>
  </si>
  <si>
    <t>愛知芸術文化センター愛知県図書館</t>
  </si>
  <si>
    <t>Aichi_Pref</t>
  </si>
  <si>
    <t>愛知県女性総合センター「ウィルあいち」情報ライブラリー</t>
  </si>
  <si>
    <t>Aichi_Will</t>
  </si>
  <si>
    <t>愛知県がんセンター図書室</t>
  </si>
  <si>
    <t>Special_Acc</t>
  </si>
  <si>
    <t>愛知県産業労働センター産業労働情報コーナー</t>
  </si>
  <si>
    <t>Special_Aichirodo</t>
  </si>
  <si>
    <t>愛知芸術文化センターアートライブラリー</t>
  </si>
  <si>
    <t>Special_Aichi_AAC</t>
  </si>
  <si>
    <t>名古屋都市センターまちづくりライブラリー</t>
  </si>
  <si>
    <t>Special_Nui</t>
  </si>
  <si>
    <t>トヨタ産業技術記念館図書室</t>
  </si>
  <si>
    <t>Special_Tcmit</t>
  </si>
  <si>
    <t>名古屋市工業研究所・産業技術図書館</t>
  </si>
  <si>
    <t>Sprcial_Nmiri</t>
  </si>
  <si>
    <t>愛知淑徳大学図書館星が丘分館</t>
  </si>
  <si>
    <t>Univ_Aasa</t>
  </si>
  <si>
    <t>愛知大学名古屋図書館</t>
  </si>
  <si>
    <t>Univ_Aichi</t>
  </si>
  <si>
    <t>愛知大学経営総合科学研究所図書室</t>
  </si>
  <si>
    <t>愛知大学車道図書館</t>
  </si>
  <si>
    <t>愛知学院大学名城公園キャンパス図書館「Cubic Lib」</t>
  </si>
  <si>
    <t>Univ_Aichi_Gakuin</t>
  </si>
  <si>
    <t>愛知学院大学歯学・薬学図書館情報センター分室</t>
  </si>
  <si>
    <t>愛知学院大学歯学・薬学図書館情報センター</t>
  </si>
  <si>
    <t>愛知県立大学守山キャンパス図書館</t>
  </si>
  <si>
    <t>Univ_Aichi_Pu</t>
  </si>
  <si>
    <t>愛知東邦大学学術情報センター</t>
  </si>
  <si>
    <t>Univ_Aichi_Toho</t>
  </si>
  <si>
    <t>中京大学図書館法学文献センター</t>
  </si>
  <si>
    <t>Univ_Chukyo</t>
  </si>
  <si>
    <t>中京大学図書館ライブラリーサービスセンター</t>
  </si>
  <si>
    <t>中京大学名古屋図書館</t>
  </si>
  <si>
    <t>大同大学図書館</t>
  </si>
  <si>
    <t>Univ_Daido</t>
  </si>
  <si>
    <t>日本福祉大学付属図書館名古屋分館</t>
  </si>
  <si>
    <t>Univ_Fukushi</t>
  </si>
  <si>
    <t>金城学院大学図書館</t>
  </si>
  <si>
    <t>Univ_Kinjo_U</t>
  </si>
  <si>
    <t>名古屋女子大学中学校高等学校図書館</t>
  </si>
  <si>
    <t>Univ_Meijodai</t>
  </si>
  <si>
    <t>名城大学ナゴヤドーム前キャンパス図書館</t>
  </si>
  <si>
    <t>Univ_Meijo_U</t>
  </si>
  <si>
    <t>名城大学附属図書館本館</t>
  </si>
  <si>
    <t>名城大学附属図書館薬学部分館</t>
  </si>
  <si>
    <t>名古屋大学エコトピア科学研究所図書室</t>
  </si>
  <si>
    <t>Univ_Nagoya</t>
  </si>
  <si>
    <t>名古屋大学ジェンダー・リサーチ・ライブラリー</t>
  </si>
  <si>
    <t>名古屋大学附属図書館中央図書館</t>
  </si>
  <si>
    <t>名古屋大学総合保健体育科学センター図書室</t>
  </si>
  <si>
    <t>名古屋大学創薬科学図書室</t>
  </si>
  <si>
    <t>名古屋大学附属図書館医学部分館</t>
  </si>
  <si>
    <t>名古屋大学附属図書館医学部分館保健学図書室</t>
  </si>
  <si>
    <t>名古屋大学国際開発図書室</t>
  </si>
  <si>
    <t>名古屋大学太陽地球環境研究所図書室</t>
  </si>
  <si>
    <t>名古屋大学宇宙地球環境研究所第一図書室</t>
  </si>
  <si>
    <t>名古屋大学宇宙地球環境研究所第二図書室</t>
  </si>
  <si>
    <t>名古屋大学工学図書室</t>
  </si>
  <si>
    <t>名古屋大学情報基盤センター図書室</t>
  </si>
  <si>
    <t>名古屋大学情報・言語合同図書室</t>
  </si>
  <si>
    <t>名古屋大学教育発達科学図書室</t>
  </si>
  <si>
    <t>名古屋大学文学部図書室</t>
  </si>
  <si>
    <t>名古屋大学地球水循環研究センター図書室</t>
  </si>
  <si>
    <t>名古屋大学法学図書室</t>
  </si>
  <si>
    <t>名古屋大学理学図書室</t>
  </si>
  <si>
    <t>名古屋大学経済学図書室</t>
  </si>
  <si>
    <t>名古屋大学国際経済政策研究センター情報資料室</t>
  </si>
  <si>
    <t>名古屋大学生命農学図書室</t>
  </si>
  <si>
    <t>名古屋大学教育学部附属学校図書室</t>
  </si>
  <si>
    <t>名古屋文理大学短期大学部図書情報センター</t>
  </si>
  <si>
    <t>Univ_Nagoya_Bunri</t>
  </si>
  <si>
    <t>名古屋市立大学総合情報センター北千種分館</t>
  </si>
  <si>
    <t>Univ_Nagoya_Cu</t>
  </si>
  <si>
    <t>名古屋市立大学総合情報センター山の畑分館</t>
  </si>
  <si>
    <t>名古屋市立大学総合情報センター川澄分館</t>
  </si>
  <si>
    <t>名古屋市立大学総合情報センター田辺通分館</t>
  </si>
  <si>
    <t>名古屋経済大学サテライトキャンパス図書館</t>
  </si>
  <si>
    <t>Univ_Nagoya_Ku</t>
  </si>
  <si>
    <t>名古屋女子大学学術情報センター</t>
  </si>
  <si>
    <t>Univ_Nagoya_W</t>
  </si>
  <si>
    <t>名古屋学芸大学図書館看護図書室</t>
  </si>
  <si>
    <t>Univ_Nakanishi</t>
  </si>
  <si>
    <t>南山大学人類学研究所</t>
  </si>
  <si>
    <t>Univ_Nanzan</t>
  </si>
  <si>
    <t>南山大学南山宗教文化研究所</t>
  </si>
  <si>
    <t>南山大学図書館</t>
  </si>
  <si>
    <t>南山大学地域研究センター図書室</t>
  </si>
  <si>
    <t>南山大学社会倫理研究所図書室</t>
  </si>
  <si>
    <t>神言神学院資料室</t>
  </si>
  <si>
    <t>名古屋学院大学名古屋キャンパス図書館</t>
  </si>
  <si>
    <t>Univ_Ngu</t>
  </si>
  <si>
    <t>名古屋学院大学名古屋キャンパスたいほう</t>
  </si>
  <si>
    <t>名古屋工業大学附属図書館</t>
  </si>
  <si>
    <t>Univ_Nitech</t>
  </si>
  <si>
    <t>名古屋芸術大学東キャンパス図書館</t>
  </si>
  <si>
    <t>Univ_Nua</t>
  </si>
  <si>
    <t>名古屋芸術大学西キャンパス図書館</t>
  </si>
  <si>
    <t>同朋学園大学部附属図書館</t>
  </si>
  <si>
    <t>Univ_Nzu</t>
  </si>
  <si>
    <t>名古屋柳城短期大学図書館</t>
  </si>
  <si>
    <t>Univ_Ryujo</t>
  </si>
  <si>
    <t>椙山女学園大学中央図書館</t>
  </si>
  <si>
    <t>Univ_Sugiyama</t>
  </si>
  <si>
    <t>東海学園大学名古屋キャンパス図書館</t>
  </si>
  <si>
    <t>Univ_Tokaigakuen</t>
  </si>
  <si>
    <t>東海学園高等学校図書館</t>
  </si>
  <si>
    <t>豊田工業大学附属図書館</t>
  </si>
  <si>
    <t>Univ_Toyama_Ti</t>
  </si>
  <si>
    <t>宮崎県</t>
    <rPh sb="0" eb="3">
      <t>ミヤザキケン</t>
    </rPh>
    <phoneticPr fontId="1"/>
  </si>
  <si>
    <t>都城市</t>
    <rPh sb="0" eb="3">
      <t>ミヤコノジョウシ</t>
    </rPh>
    <phoneticPr fontId="1"/>
  </si>
  <si>
    <t>Miyazaki_Mitakonojo</t>
  </si>
  <si>
    <t>9784772414388</t>
    <phoneticPr fontId="1"/>
  </si>
  <si>
    <t>ヒルガードの心理学</t>
    <rPh sb="6" eb="9">
      <t>シンリガク</t>
    </rPh>
    <phoneticPr fontId="1"/>
  </si>
  <si>
    <t>9784344987531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</si>
</sst>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b/>
      <sz val="11"/>
      <color theme="1"/>
      <name val="游ゴシック"/>
      <family val="3"/>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49" fontId="0" fillId="0" borderId="0" xfId="0" applyNumberFormat="1">
      <alignment vertical="center"/>
    </xf>
    <xf numFmtId="0" fontId="0" fillId="2" borderId="0" xfId="0" applyFill="1">
      <alignment vertical="center"/>
    </xf>
    <xf numFmtId="49" fontId="0" fillId="2" borderId="1" xfId="0" applyNumberFormat="1" applyFill="1" applyBorder="1">
      <alignment vertical="center"/>
    </xf>
    <xf numFmtId="0" fontId="0" fillId="0" borderId="1" xfId="0" applyBorder="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8981CE14-A69E-452D-AD9B-1EB931D94F4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9525</xdr:rowOff>
    </xdr:from>
    <xdr:to>
      <xdr:col>8</xdr:col>
      <xdr:colOff>162618</xdr:colOff>
      <xdr:row>9</xdr:row>
      <xdr:rowOff>85869</xdr:rowOff>
    </xdr:to>
    <xdr:pic>
      <xdr:nvPicPr>
        <xdr:cNvPr id="2" name="図 1" descr="グラフィカル ユーザー インターフェイス, アプリケーション, Word&#10;&#10;自動的に生成された説明">
          <a:extLst>
            <a:ext uri="{FF2B5EF4-FFF2-40B4-BE49-F238E27FC236}">
              <a16:creationId xmlns:a16="http://schemas.microsoft.com/office/drawing/2014/main" id="{9C1DC016-2A3F-8B7C-0A98-44633A37763C}"/>
            </a:ext>
          </a:extLst>
        </xdr:cNvPr>
        <xdr:cNvPicPr>
          <a:picLocks noChangeAspect="1"/>
        </xdr:cNvPicPr>
      </xdr:nvPicPr>
      <xdr:blipFill>
        <a:blip xmlns:r="http://schemas.openxmlformats.org/officeDocument/2006/relationships" r:embed="rId1"/>
        <a:stretch>
          <a:fillRect/>
        </a:stretch>
      </xdr:blipFill>
      <xdr:spPr>
        <a:xfrm>
          <a:off x="352425" y="1285875"/>
          <a:ext cx="4963218" cy="1028844"/>
        </a:xfrm>
        <a:prstGeom prst="rect">
          <a:avLst/>
        </a:prstGeom>
        <a:ln>
          <a:solidFill>
            <a:srgbClr val="7030A0"/>
          </a:solidFill>
        </a:ln>
      </xdr:spPr>
    </xdr:pic>
    <xdr:clientData/>
  </xdr:twoCellAnchor>
  <xdr:twoCellAnchor>
    <xdr:from>
      <xdr:col>2</xdr:col>
      <xdr:colOff>619125</xdr:colOff>
      <xdr:row>5</xdr:row>
      <xdr:rowOff>142875</xdr:rowOff>
    </xdr:from>
    <xdr:to>
      <xdr:col>3</xdr:col>
      <xdr:colOff>419100</xdr:colOff>
      <xdr:row>7</xdr:row>
      <xdr:rowOff>114300</xdr:rowOff>
    </xdr:to>
    <xdr:cxnSp macro="">
      <xdr:nvCxnSpPr>
        <xdr:cNvPr id="4" name="直線矢印コネクタ 3">
          <a:extLst>
            <a:ext uri="{FF2B5EF4-FFF2-40B4-BE49-F238E27FC236}">
              <a16:creationId xmlns:a16="http://schemas.microsoft.com/office/drawing/2014/main" id="{70E2E7A0-2D7F-224F-17D2-FD7C33CC8680}"/>
            </a:ext>
          </a:extLst>
        </xdr:cNvPr>
        <xdr:cNvCxnSpPr/>
      </xdr:nvCxnSpPr>
      <xdr:spPr>
        <a:xfrm flipH="1">
          <a:off x="1657350" y="1333500"/>
          <a:ext cx="485775" cy="447675"/>
        </a:xfrm>
        <a:prstGeom prst="straightConnector1">
          <a:avLst/>
        </a:prstGeom>
        <a:ln w="38100">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104776</xdr:colOff>
      <xdr:row>5</xdr:row>
      <xdr:rowOff>66675</xdr:rowOff>
    </xdr:from>
    <xdr:to>
      <xdr:col>4</xdr:col>
      <xdr:colOff>180976</xdr:colOff>
      <xdr:row>6</xdr:row>
      <xdr:rowOff>171450</xdr:rowOff>
    </xdr:to>
    <xdr:sp macro="" textlink="">
      <xdr:nvSpPr>
        <xdr:cNvPr id="5" name="テキスト ボックス 4">
          <a:extLst>
            <a:ext uri="{FF2B5EF4-FFF2-40B4-BE49-F238E27FC236}">
              <a16:creationId xmlns:a16="http://schemas.microsoft.com/office/drawing/2014/main" id="{066B507B-C19C-3161-781E-8A02419C59A7}"/>
            </a:ext>
          </a:extLst>
        </xdr:cNvPr>
        <xdr:cNvSpPr txBox="1"/>
      </xdr:nvSpPr>
      <xdr:spPr>
        <a:xfrm>
          <a:off x="1828801" y="1257300"/>
          <a:ext cx="76200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ここ！</a:t>
          </a:r>
        </a:p>
      </xdr:txBody>
    </xdr:sp>
    <xdr:clientData/>
  </xdr:twoCellAnchor>
  <xdr:twoCellAnchor editAs="oneCell">
    <xdr:from>
      <xdr:col>1</xdr:col>
      <xdr:colOff>19050</xdr:colOff>
      <xdr:row>22</xdr:row>
      <xdr:rowOff>104775</xdr:rowOff>
    </xdr:from>
    <xdr:to>
      <xdr:col>12</xdr:col>
      <xdr:colOff>143945</xdr:colOff>
      <xdr:row>29</xdr:row>
      <xdr:rowOff>114534</xdr:rowOff>
    </xdr:to>
    <xdr:pic>
      <xdr:nvPicPr>
        <xdr:cNvPr id="6" name="図 5" descr="グラフィカル ユーザー インターフェイス, アプリケーション, Teams&#10;&#10;自動的に生成された説明">
          <a:extLst>
            <a:ext uri="{FF2B5EF4-FFF2-40B4-BE49-F238E27FC236}">
              <a16:creationId xmlns:a16="http://schemas.microsoft.com/office/drawing/2014/main" id="{7A8AEC72-AFCC-D7DE-AFF6-F88DC3C4097C}"/>
            </a:ext>
          </a:extLst>
        </xdr:cNvPr>
        <xdr:cNvPicPr>
          <a:picLocks noChangeAspect="1"/>
        </xdr:cNvPicPr>
      </xdr:nvPicPr>
      <xdr:blipFill>
        <a:blip xmlns:r="http://schemas.openxmlformats.org/officeDocument/2006/relationships" r:embed="rId2"/>
        <a:stretch>
          <a:fillRect/>
        </a:stretch>
      </xdr:blipFill>
      <xdr:spPr>
        <a:xfrm>
          <a:off x="371475" y="5105400"/>
          <a:ext cx="7668695" cy="1676634"/>
        </a:xfrm>
        <a:prstGeom prst="rect">
          <a:avLst/>
        </a:prstGeom>
        <a:ln>
          <a:solidFill>
            <a:schemeClr val="accent5"/>
          </a:solidFill>
        </a:ln>
      </xdr:spPr>
    </xdr:pic>
    <xdr:clientData/>
  </xdr:twoCellAnchor>
</xdr:wsDr>
</file>

<file path=xl/persons/person.xml><?xml version="1.0" encoding="utf-8"?>
<personList xmlns="http://schemas.microsoft.com/office/spreadsheetml/2018/threadedcomments" xmlns:x="http://schemas.openxmlformats.org/spreadsheetml/2006/main">
  <person displayName="new user" id="{0F1BB81B-43C2-4634-B67A-51CD3F8B76A6}" userId="new use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684997-76EA-4C5C-BC3A-CA5AB4AB4C94}" name="Library__2" displayName="Library__2" ref="A1:D106" totalsRowShown="0">
  <autoFilter ref="A1:D106" xr:uid="{98A16EB1-F0D0-4C0D-B347-E283DB5858CF}"/>
  <tableColumns count="4">
    <tableColumn id="1" xr3:uid="{B83FDBA9-F2C4-4058-931F-A96E46A7E5D7}" name="libid"/>
    <tableColumn id="2" xr3:uid="{46CC06EA-E44C-400E-89B2-1445EB68561D}" name="formal" dataDxfId="5"/>
    <tableColumn id="4" xr3:uid="{EFAA253A-58AD-4C53-B5DE-C0888F6D2413}" name="systemid" dataDxfId="4"/>
    <tableColumn id="7" xr3:uid="{0D314F22-B9ED-4796-BCDB-271562432F2F}" name="category"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C0A575-A62B-4021-AE79-CE7F7A00BF51}" name="Library" displayName="Library" ref="A1:D100" totalsRowShown="0">
  <autoFilter ref="A1:D100" xr:uid="{890CC67D-DB54-4671-8CF3-658BF285593A}"/>
  <tableColumns count="4">
    <tableColumn id="1" xr3:uid="{D580765D-F7C4-4C42-9625-3655E069BC0C}" name="libid"/>
    <tableColumn id="2" xr3:uid="{6B8E743F-7B6D-4455-A7A9-005D753722B2}" name="formal" dataDxfId="2"/>
    <tableColumn id="3" xr3:uid="{1FCD9CF0-51EE-472E-AF14-A9148832EA28}" name="systemid" dataDxfId="1"/>
    <tableColumn id="4" xr3:uid="{AEDDEE27-931B-4400-B86F-5724F5D81CF9}" name="category"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personId="{0F1BB81B-43C2-4634-B67A-51CD3F8B76A6}" id="{87FB3106-AD06-4C93-A123-DF9E3B94FB80}">
    <text>愛知県名古屋市
京都府京都市
データ量多すぎて表示が出来ていない(32,767文字を超える)</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CAD5-087D-45D6-9AAF-1E3A126C2BE7}">
  <sheetPr codeName="Sheet1"/>
  <dimension ref="B2:B38"/>
  <sheetViews>
    <sheetView workbookViewId="0">
      <selection activeCell="K13" sqref="K13"/>
    </sheetView>
  </sheetViews>
  <sheetFormatPr defaultRowHeight="18.75" x14ac:dyDescent="0.4"/>
  <cols>
    <col min="1" max="1" width="4.625" customWidth="1"/>
  </cols>
  <sheetData>
    <row r="2" spans="2:2" ht="25.5" x14ac:dyDescent="0.4">
      <c r="B2" s="5" t="s">
        <v>9</v>
      </c>
    </row>
    <row r="4" spans="2:2" x14ac:dyDescent="0.4">
      <c r="B4" t="s">
        <v>10</v>
      </c>
    </row>
    <row r="11" spans="2:2" x14ac:dyDescent="0.4">
      <c r="B11" t="s">
        <v>13</v>
      </c>
    </row>
    <row r="12" spans="2:2" x14ac:dyDescent="0.4">
      <c r="B12" t="s">
        <v>14</v>
      </c>
    </row>
    <row r="14" spans="2:2" x14ac:dyDescent="0.4">
      <c r="B14" t="s">
        <v>12</v>
      </c>
    </row>
    <row r="17" spans="2:2" ht="25.5" x14ac:dyDescent="0.4">
      <c r="B17" s="5" t="s">
        <v>11</v>
      </c>
    </row>
    <row r="18" spans="2:2" ht="17.25" customHeight="1" x14ac:dyDescent="0.4">
      <c r="B18" s="5"/>
    </row>
    <row r="19" spans="2:2" x14ac:dyDescent="0.4">
      <c r="B19" t="s">
        <v>15</v>
      </c>
    </row>
    <row r="20" spans="2:2" x14ac:dyDescent="0.4">
      <c r="B20" t="s">
        <v>16</v>
      </c>
    </row>
    <row r="21" spans="2:2" x14ac:dyDescent="0.4">
      <c r="B21" t="s">
        <v>17</v>
      </c>
    </row>
    <row r="31" spans="2:2" x14ac:dyDescent="0.4">
      <c r="B31" s="6" t="s">
        <v>18</v>
      </c>
    </row>
    <row r="33" spans="2:2" x14ac:dyDescent="0.4">
      <c r="B33" t="s">
        <v>19</v>
      </c>
    </row>
    <row r="34" spans="2:2" x14ac:dyDescent="0.4">
      <c r="B34" t="s">
        <v>20</v>
      </c>
    </row>
    <row r="35" spans="2:2" x14ac:dyDescent="0.4">
      <c r="B35" t="s">
        <v>21</v>
      </c>
    </row>
    <row r="36" spans="2:2" x14ac:dyDescent="0.4">
      <c r="B36" t="s">
        <v>22</v>
      </c>
    </row>
    <row r="38" spans="2:2" x14ac:dyDescent="0.4">
      <c r="B38" s="6" t="s">
        <v>23</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5FA38-CBD6-408A-B232-BB3980DD1840}">
  <sheetPr codeName="Sheet2"/>
  <dimension ref="B1:N16"/>
  <sheetViews>
    <sheetView tabSelected="1" topLeftCell="A4" workbookViewId="0">
      <selection activeCell="B13" sqref="B13"/>
    </sheetView>
  </sheetViews>
  <sheetFormatPr defaultRowHeight="18.75" x14ac:dyDescent="0.4"/>
  <cols>
    <col min="2" max="2" width="17.375" customWidth="1"/>
    <col min="3" max="3" width="51.75" bestFit="1" customWidth="1"/>
    <col min="4" max="4" width="13.5" customWidth="1"/>
    <col min="5" max="5" width="9.375" bestFit="1" customWidth="1"/>
  </cols>
  <sheetData>
    <row r="1" spans="2:14" x14ac:dyDescent="0.4">
      <c r="B1" s="1"/>
    </row>
    <row r="3" spans="2:14" x14ac:dyDescent="0.4">
      <c r="B3" s="2" t="s">
        <v>0</v>
      </c>
      <c r="C3" s="2" t="s">
        <v>1</v>
      </c>
      <c r="D3" s="2" t="s">
        <v>2</v>
      </c>
      <c r="E3" s="2" t="str" cm="1">
        <f t="array" ref="E3:N3">IFERROR(TRANSPOSE(_xlfn.FILTERXML(_xlfn.WEBSERVICE("https://api.calil.jp/check?appkey=acc87e55995e0a35a2c05c180ea30802&amp;format=xml&amp;systemid="&amp;図書館&amp;"&amp;isbn="&amp;B4),"//libkey/@name")),"")</f>
        <v>東灘</v>
      </c>
      <c r="F3" t="str">
        <v>灘</v>
      </c>
      <c r="G3" t="str">
        <v>新長田</v>
      </c>
      <c r="H3" t="str">
        <v>西</v>
      </c>
      <c r="I3" t="str">
        <v>須磨</v>
      </c>
      <c r="J3" t="str">
        <v>北</v>
      </c>
      <c r="K3" t="str">
        <v>垂水</v>
      </c>
      <c r="L3" t="str">
        <v>兵庫</v>
      </c>
      <c r="M3" t="str">
        <v>本館</v>
      </c>
      <c r="N3" t="str">
        <v>有瀬館</v>
      </c>
    </row>
    <row r="4" spans="2:14" x14ac:dyDescent="0.4">
      <c r="B4" s="3" t="s">
        <v>3</v>
      </c>
      <c r="C4" s="2" t="str" cm="1">
        <f t="array" ref="C4">_xlfn.LET(_xlpm.ndl,_xlfn.WEBSERVICE("https://ndlsearch.ndl.go.jp/api/sru?operation=searchRetrieve&amp;query=isbn="&amp;B4),IFERROR(MID(_xlfn.FILTERXML(_xlpm.ndl,"//recordData"),FIND("dc:title",_xlfn.FILTERXML(_xlpm.ndl,"//recordData"))+9,FIND("/dc:title",_xlfn.FILTERXML(_xlpm.ndl,"//recordData"))-FIND("dc:title",_xlfn.FILTERXML(_xlpm.ndl,"//recordData"))-10),"ISBN該当なし"))</f>
        <v>アルフレッド・アドラー人生に革命が起きる100の言葉</v>
      </c>
      <c r="D4" s="2" t="str" cm="1">
        <f t="array" ref="D4">_xlfn.LET(_xlpm.ndl,_xlfn.WEBSERVICE("https://ndlsearch.ndl.go.jp/api/sru?operation=searchRetrieve&amp;query=isbn="&amp;B4),IFERROR(MID(_xlfn.FILTERXML(_xlpm.ndl,"//recordData"),FIND("dc:creator",_xlfn.FILTERXML(_xlpm.ndl,"//recordData"))+11,FIND("/dc:creator",_xlfn.FILTERXML(_xlpm.ndl,"//recordData"))-FIND("dc:creator",_xlfn.FILTERXML(_xlpm.ndl,"//recordData"))-12),"ISBN該当なし"))</f>
        <v>小倉広 解説</v>
      </c>
      <c r="E4" s="2" t="str" cm="1">
        <f t="array" ref="E4:N4">IFERROR(TRANSPOSE(_xlfn.FILTERXML(_xlfn.WEBSERVICE("https://api.calil.jp/check?appkey=acc87e55995e0a35a2c05c180ea30802&amp;format=xml&amp;systemid="&amp;図書館&amp;"&amp;isbn="&amp;B4),"//libkey")),"該当なし")</f>
        <v>貸出可</v>
      </c>
      <c r="F4" t="str">
        <v>貸出可</v>
      </c>
      <c r="G4" t="str">
        <v>貸出可</v>
      </c>
      <c r="H4" t="str">
        <v>貸出可</v>
      </c>
      <c r="I4" t="str">
        <v>貸出中</v>
      </c>
      <c r="J4" t="str">
        <v>貸出中</v>
      </c>
      <c r="K4" t="str">
        <v>貸出可</v>
      </c>
      <c r="L4" t="str">
        <v>貸出可</v>
      </c>
      <c r="M4" t="str">
        <v>貸出中</v>
      </c>
      <c r="N4" t="str">
        <v>貸出可</v>
      </c>
    </row>
    <row r="7" spans="2:14" x14ac:dyDescent="0.4">
      <c r="B7" s="2" t="s">
        <v>0</v>
      </c>
      <c r="C7" s="2" t="s">
        <v>1</v>
      </c>
      <c r="D7" s="2" t="s">
        <v>2</v>
      </c>
      <c r="E7" s="2" t="str" cm="1">
        <f t="array" ref="E7:J7">IFERROR(TRANSPOSE(_xlfn.FILTERXML(_xlfn.WEBSERVICE("https://api.calil.jp/check?appkey=acc87e55995e0a35a2c05c180ea30802&amp;format=xml&amp;systemid="&amp;図書館&amp;"&amp;isbn="&amp;B8),"//libkey/@name")),"")</f>
        <v>中央</v>
      </c>
      <c r="F7" t="str">
        <v>垂水</v>
      </c>
      <c r="G7" t="str">
        <v>兵庫</v>
      </c>
      <c r="H7" t="str">
        <v>北神</v>
      </c>
      <c r="I7" t="str">
        <v>西部館</v>
      </c>
      <c r="J7" t="str">
        <v>有瀬館</v>
      </c>
    </row>
    <row r="8" spans="2:14" x14ac:dyDescent="0.4">
      <c r="B8" s="3" t="s">
        <v>4</v>
      </c>
      <c r="C8" s="2" t="str" cm="1">
        <f t="array" ref="C8">_xlfn.LET(_xlpm.ndl,_xlfn.WEBSERVICE("https://ndlsearch.ndl.go.jp/api/sru?operation=searchRetrieve&amp;query=isbn="&amp;B8),IFERROR(MID(_xlfn.FILTERXML(_xlpm.ndl,"//recordData"),FIND("dc:title",_xlfn.FILTERXML(_xlpm.ndl,"//recordData"))+9,FIND("/dc:title",_xlfn.FILTERXML(_xlpm.ndl,"//recordData"))-FIND("dc:title",_xlfn.FILTERXML(_xlpm.ndl,"//recordData"))-10),"ISBN該当なし"))</f>
        <v>アイデア大全 : 創造力とブレイクスルーを生み出す42のツール</v>
      </c>
      <c r="D8" s="2" t="str" cm="1">
        <f t="array" ref="D8">_xlfn.LET(_xlpm.ndl,_xlfn.WEBSERVICE("https://ndlsearch.ndl.go.jp/api/sru?operation=searchRetrieve&amp;query=isbn="&amp;B8),IFERROR(MID(_xlfn.FILTERXML(_xlpm.ndl,"//recordData"),FIND("dc:creator",_xlfn.FILTERXML(_xlpm.ndl,"//recordData"))+11,FIND("/dc:creator",_xlfn.FILTERXML(_xlpm.ndl,"//recordData"))-FIND("dc:creator",_xlfn.FILTERXML(_xlpm.ndl,"//recordData"))-12),"ISBN該当なし"))</f>
        <v>読書猿 著</v>
      </c>
      <c r="E8" s="2" t="str" cm="1">
        <f t="array" ref="E8:J8">IFERROR(TRANSPOSE(_xlfn.FILTERXML(_xlfn.WEBSERVICE("https://api.calil.jp/check?appkey=acc87e55995e0a35a2c05c180ea30802&amp;format=xml&amp;systemid="&amp;図書館&amp;"&amp;isbn="&amp;B8),"//libkey")),"該当なし")</f>
        <v>貸出中</v>
      </c>
      <c r="F8" t="str">
        <v>貸出可</v>
      </c>
      <c r="G8" t="str">
        <v>貸出可</v>
      </c>
      <c r="H8" t="str">
        <v>貸出可</v>
      </c>
      <c r="I8" t="str">
        <v>貸出可</v>
      </c>
      <c r="J8" t="str">
        <v>貸出可</v>
      </c>
    </row>
    <row r="11" spans="2:14" x14ac:dyDescent="0.4">
      <c r="B11" s="2" t="s">
        <v>0</v>
      </c>
      <c r="C11" s="2" t="s">
        <v>1</v>
      </c>
      <c r="D11" s="2" t="s">
        <v>2</v>
      </c>
      <c r="E11" s="2" t="str" cm="1">
        <f t="array" ref="E11:G11">IFERROR(TRANSPOSE(_xlfn.FILTERXML(_xlfn.WEBSERVICE("https://api.calil.jp/check?appkey=acc87e55995e0a35a2c05c180ea30802&amp;format=xml&amp;systemid="&amp;図書館&amp;"&amp;isbn="&amp;B12),"//libkey/@name")),"")</f>
        <v>中央</v>
      </c>
      <c r="F11" t="str">
        <v>本館</v>
      </c>
      <c r="G11" t="str">
        <v>有瀬館</v>
      </c>
    </row>
    <row r="12" spans="2:14" x14ac:dyDescent="0.4">
      <c r="B12" s="3" t="s">
        <v>313</v>
      </c>
      <c r="C12" s="2" t="str" cm="1">
        <f t="array" ref="C12">_xlfn.LET(_xlpm.ndl,_xlfn.WEBSERVICE("https://ndlsearch.ndl.go.jp/api/sru?operation=searchRetrieve&amp;query=isbn="&amp;B12),IFERROR(MID(_xlfn.FILTERXML(_xlpm.ndl,"//recordData"),FIND("dc:title",_xlfn.FILTERXML(_xlpm.ndl,"//recordData"))+9,FIND("/dc:title",_xlfn.FILTERXML(_xlpm.ndl,"//recordData"))-FIND("dc:title",_xlfn.FILTERXML(_xlpm.ndl,"//recordData"))-10),"ISBN該当なし"))</f>
        <v>ヒルガードの心理学</v>
      </c>
      <c r="D12" s="2" t="str" cm="1">
        <f t="array" ref="D12">_xlfn.LET(_xlpm.ndl,_xlfn.WEBSERVICE("https://ndlsearch.ndl.go.jp/api/sru?operation=searchRetrieve&amp;query=isbn="&amp;B12),IFERROR(MID(_xlfn.FILTERXML(_xlpm.ndl,"//recordData"),FIND("dc:creator",_xlfn.FILTERXML(_xlpm.ndl,"//recordData"))+11,FIND("/dc:creator",_xlfn.FILTERXML(_xlpm.ndl,"//recordData"))-FIND("dc:creator",_xlfn.FILTERXML(_xlpm.ndl,"//recordData"))-12),"ISBN該当なし"))</f>
        <v>Susan Nolen-Hoeksema, Barbara L.Fredrickson, Geoffrey R.Loftus, Christel Lutz 著</v>
      </c>
      <c r="E12" s="2" t="str" cm="1">
        <f t="array" ref="E12:G12">IFERROR(TRANSPOSE(_xlfn.FILTERXML(_xlfn.WEBSERVICE("https://api.calil.jp/check?appkey=acc87e55995e0a35a2c05c180ea30802&amp;format=xml&amp;systemid="&amp;図書館&amp;"&amp;isbn="&amp;B12),"//libkey")),"該当なし")</f>
        <v>貸出可</v>
      </c>
      <c r="F12" t="str">
        <v>蔵書あり</v>
      </c>
      <c r="G12" t="str">
        <v>貸出可</v>
      </c>
    </row>
    <row r="15" spans="2:14" x14ac:dyDescent="0.4">
      <c r="B15" s="2" t="s">
        <v>0</v>
      </c>
      <c r="C15" s="2" t="s">
        <v>1</v>
      </c>
      <c r="D15" s="2" t="s">
        <v>2</v>
      </c>
      <c r="E15" s="2" t="str" cm="1">
        <f t="array" ref="E15">IFERROR(TRANSPOSE(_xlfn.FILTERXML(_xlfn.WEBSERVICE("https://api.calil.jp/check?appkey=acc87e55995e0a35a2c05c180ea30802&amp;format=xml&amp;systemid="&amp;図書館&amp;"&amp;isbn="&amp;B16),"//libkey/@name")),"")</f>
        <v/>
      </c>
    </row>
    <row r="16" spans="2:14" x14ac:dyDescent="0.4">
      <c r="B16" s="3" t="s">
        <v>315</v>
      </c>
      <c r="C16" s="2" t="str" cm="1">
        <f t="array" ref="C16">_xlfn.LET(_xlpm.ndl,_xlfn.WEBSERVICE("https://ndlsearch.ndl.go.jp/api/sru?operation=searchRetrieve&amp;query=isbn="&amp;B16),IFERROR(MID(_xlfn.FILTERXML(_xlpm.ndl,"//recordData"),FIND("dc:title",_xlfn.FILTERXML(_xlpm.ndl,"//recordData"))+9,FIND("/dc:title",_xlfn.FILTERXML(_xlpm.ndl,"//recordData"))-FIND("dc:title",_xlfn.FILTERXML(_xlpm.ndl,"//recordData"))-10),"ISBN該当なし"))</f>
        <v>貧困と脳 : 「働かない」のではなく「働けない」</v>
      </c>
      <c r="D16" s="2" t="str" cm="1">
        <f t="array" ref="D16">_xlfn.LET(_xlpm.ndl,_xlfn.WEBSERVICE("https://ndlsearch.ndl.go.jp/api/sru?operation=searchRetrieve&amp;query=isbn="&amp;B16),IFERROR(MID(_xlfn.FILTERXML(_xlpm.ndl,"//recordData"),FIND("dc:creator",_xlfn.FILTERXML(_xlpm.ndl,"//recordData"))+11,FIND("/dc:creator",_xlfn.FILTERXML(_xlpm.ndl,"//recordData"))-FIND("dc:creator",_xlfn.FILTERXML(_xlpm.ndl,"//recordData"))-12),"ISBN該当なし"))</f>
        <v>鈴木大介 著</v>
      </c>
      <c r="E16" s="2" t="str" cm="1">
        <f t="array" ref="E16">IFERROR(TRANSPOSE(_xlfn.FILTERXML(_xlfn.WEBSERVICE("https://api.calil.jp/check?appkey=acc87e55995e0a35a2c05c180ea30802&amp;format=xml&amp;systemid="&amp;図書館&amp;"&amp;isbn="&amp;B16),"//libkey")),"該当なし")</f>
        <v>該当なし</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FDAA-EB17-41CF-8C72-C042D8A5514F}">
  <dimension ref="A1:B9"/>
  <sheetViews>
    <sheetView workbookViewId="0">
      <selection activeCell="A2" sqref="A2"/>
    </sheetView>
  </sheetViews>
  <sheetFormatPr defaultRowHeight="18.75" x14ac:dyDescent="0.4"/>
  <cols>
    <col min="2" max="2" width="59.75" bestFit="1" customWidth="1"/>
  </cols>
  <sheetData>
    <row r="1" spans="1:2" x14ac:dyDescent="0.4">
      <c r="A1" t="str">
        <f>_xlfn.WEBSERVICE("https://ndlsearch.ndl.go.jp/api/sru?operation=searchRetrieve&amp;query=title="&amp;_xlfn.ENCODEURL(B1))</f>
        <v>&lt;searchRetrieveResponse xmlns="http://www.loc.gov/zing/srw/"&gt;
  &lt;version&gt;1.2&lt;/version&gt;
  &lt;numberOfRecords&gt;8&lt;/numberOfRecords&gt;
  &lt;extraResponseData&gt;
    &amp;lt;facets&amp;gt;
      &amp;lt;lst name="REPOSITORY_NO"&amp;gt;
        &amp;lt;int name="R100000002"&amp;gt;5&amp;lt;/int&amp;gt;
        &amp;lt;int name="R100000136"&amp;gt;2&amp;lt;/int&amp;gt;
        &amp;lt;int name="R100000141"&amp;gt;1&amp;lt;/int&amp;gt;
      &amp;lt;/lst&amp;gt;
      &amp;lt;lst name="NDC"&amp;gt;
        &amp;lt;int name="1"&amp;gt;7&amp;lt;/int&amp;gt;
      &amp;lt;/lst&amp;gt;
      &amp;lt;lst name="ISSUED_DATE"&amp;gt;
        &amp;lt;int name="2002"&amp;gt;2&amp;lt;/int&amp;gt;
        &amp;lt;int name="2005"&amp;gt;2&amp;lt;/int&amp;gt;
        &amp;lt;int name="2010"&amp;gt;1&amp;lt;/int&amp;gt;
        &amp;lt;int name="2012"&amp;gt;1&amp;lt;/int&amp;gt;
        &amp;lt;int name="2015"&amp;gt;2&amp;lt;/int&amp;gt;
      &amp;lt;/lst&amp;gt;
      &amp;lt;lst name="LIBRARY"&amp;gt;
        &amp;lt;int name="国立国会図書館"&amp;gt;5&amp;lt;/int&amp;gt;
        &amp;lt;int name="千葉県立西部図書館"&amp;gt;4&amp;lt;/int&amp;gt;
        &amp;lt;int name="和歌山県立図書館"&amp;gt;4&amp;lt;/int&amp;gt;
        &amp;lt;int name="奈良県立図書情報館"&amp;gt;4&amp;lt;/int&amp;gt;
        &amp;lt;int name="岡山県立図書館"&amp;gt;4&amp;lt;/int&amp;gt;
        &amp;lt;int name="札幌市中央図書館"&amp;gt;4&amp;lt;/int&amp;gt;
        &amp;lt;int name="東京都立中央図書館"&amp;gt;4&amp;lt;/int&amp;gt;
        &amp;lt;int name="横浜市立図書館"&amp;gt;4&amp;lt;/int&amp;gt;
        &amp;lt;int name="秋田県立図書館"&amp;gt;4&amp;lt;/int&amp;gt;
        &amp;lt;int name="群馬県立図書館"&amp;gt;4&amp;lt;/int&amp;gt;
        &amp;lt;int name="静岡県立中央図書館"&amp;gt;4&amp;lt;/int&amp;gt;
        &amp;lt;int name="高知県立図書館"&amp;gt;4&amp;lt;/int&amp;gt;
        &amp;lt;int name="京都府立図書館"&amp;gt;3&amp;lt;/int&amp;gt;
        &amp;lt;int name="千葉市中央図書館"&amp;gt;3&amp;lt;/int&amp;gt;
        &amp;lt;int name="名古屋市図書館"&amp;gt;3&amp;lt;/int&amp;gt;
        &amp;lt;int name="堺市立中央図書館"&amp;gt;3&amp;lt;/int&amp;gt;
        &amp;lt;int name="富山県立図書館"&amp;gt;3&amp;lt;/int&amp;gt;
        &amp;lt;int name="山口県立山口図書館"&amp;gt;3&amp;lt;/int&amp;gt;
        &amp;lt;int name="山梨県立図書館"&amp;gt;3&amp;lt;/int&amp;gt;
        &amp;lt;int name="島根県立図書館"&amp;gt;3&amp;lt;/int&amp;gt;
        &amp;lt;int name="広島県立図書館"&amp;gt;3&amp;lt;/int&amp;gt;
        &amp;lt;int name="愛媛県立図書館"&amp;gt;3&amp;lt;/int&amp;gt;
        &amp;lt;int name="滋賀県立図書館"&amp;gt;3&amp;lt;/int&amp;gt;
        &amp;lt;int name="福島県立図書館"&amp;gt;3&amp;lt;/int&amp;gt;
        &amp;lt;int name="茨城県立図書館"&amp;gt;3&amp;lt;/int&amp;gt;
        &amp;lt;int name="静岡市立中央図書館"&amp;gt;3&amp;lt;/int&amp;gt;
        &amp;lt;int name="さいたま市立中央図書館"&amp;gt;2&amp;lt;/int&amp;gt;
        &amp;lt;int name="佐賀県立図書館"&amp;gt;2&amp;lt;/int&amp;gt;
        &amp;lt;int name="北海道立図書館"&amp;gt;2&amp;lt;/int&amp;gt;
        &amp;lt;int name="埼玉県立熊谷図書館"&amp;gt;2&amp;lt;/int&amp;gt;
        &amp;lt;int name="大阪市立図書館"&amp;gt;2&amp;lt;/int&amp;gt;
        &amp;lt;int name="大阪府立中央図書館"&amp;gt;2&amp;lt;/int&amp;gt;
        &amp;lt;int name="岐阜県図書館"&amp;gt;2&amp;lt;/int&amp;gt;
        &amp;lt;int name="川崎市立図書館"&amp;gt;2&amp;lt;/int&amp;gt;
        &amp;lt;int name="広島市立中央図書館"&amp;gt;2&amp;lt;/int&amp;gt;
        &amp;lt;int name="愛知県図書館"&amp;gt;2&amp;lt;/int&amp;gt;
        &amp;lt;int name="新潟県立図書館"&amp;gt;2&amp;lt;/int&amp;gt;
        &amp;lt;int name="県立長野図書館"&amp;gt;2&amp;lt;/int&amp;gt;
        &amp;lt;int name="石川県立図書館"&amp;gt;2&amp;lt;/int&amp;gt;
        &amp;lt;int name="福井県立図書館"&amp;gt;2&amp;lt;/int&amp;gt;
        &amp;lt;int name="福岡市総合図書館"&amp;gt;2&amp;lt;/int&amp;gt;
        &amp;lt;int name="福岡県立図書館"&amp;gt;2&amp;lt;/int&amp;gt;
        &amp;lt;int name="長崎県立長崎図書館"&amp;gt;2&amp;lt;/int&amp;gt;
        &amp;lt;int name="青森県立図書館"&amp;gt;2&amp;lt;/int&amp;gt;
        &amp;lt;int name="香川県立図書館"&amp;gt;2&amp;lt;/int&amp;gt;
        &amp;lt;int name="鳥取県立図書館"&amp;gt;2&amp;lt;/int&amp;gt;
        &amp;lt;int name="三重県立図書館"&amp;gt;1&amp;lt;/int&amp;gt;
        &amp;lt;int name="兵庫県立図書館"&amp;gt;1&amp;lt;/int&amp;gt;
        &amp;lt;int name="大分県立図書館"&amp;gt;1&amp;lt;/int&amp;gt;
        &amp;lt;int name="宮城県図書館"&amp;gt;1&amp;lt;/int&amp;gt;
      &amp;lt;/lst&amp;gt;
    &amp;lt;/facets&amp;gt;
  &lt;/extraResponseData&gt;
  &lt;records&gt;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&amp;lt;dc:title&amp;gt;ヒルガードの心理学&amp;lt;/dc:title&amp;gt;
          &amp;lt;dc:creator&amp;gt;ヒルガード [原著]&amp;lt;/dc:creator&amp;gt;&amp;lt;dc:creator&amp;gt;Edward E.Smith, Susan Nolen-Hoeksema, Barbara L.Fredrickson, Geoffrey R.Loftus 著&amp;lt;/dc:creator&amp;gt;&amp;lt;dc:creator&amp;gt;内田一成 監訳&amp;lt;/dc:creator&amp;gt;
          &amp;lt;dc:subject&amp;gt;心理学&amp;lt;/dc:subject&amp;gt;
          &amp;lt;dc:description&amp;gt;原タイトル: Atkinson &amp;amp;amp; Hilgard&amp;amp;#39;s introduction to psychology.14th ed&amp;lt;/dc:description&amp;gt;
          &amp;lt;dc:description&amp;gt;文献あり 索引あり&amp;lt;/dc:description&amp;gt;
          &amp;lt;dc:publisher&amp;gt;おうふう&amp;lt;/dc:publisher&amp;gt;
          &amp;lt;dc:language&amp;gt;jpn&amp;lt;/dc:language&amp;gt;
      &amp;lt;/srw_dc:dc&amp;gt;
    &lt;/recordData&gt;
      &lt;recordPosition&gt;1&lt;/recordPosition&gt;
    &lt;/record&gt;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&amp;lt;dc:title&amp;gt;ヒルガードの心理学&amp;lt;/dc:title&amp;gt;
          &amp;lt;dc:creator&amp;gt;Susan Nolen-Hoeksema, Barbara L.Fredrickson, Geoff R.Loftus, Willem A.Wagenaar 著&amp;lt;/dc:creator&amp;gt;&amp;lt;dc:creator&amp;gt;内田一成 監訳&amp;lt;/dc:creator&amp;gt;
          &amp;lt;dc:subject&amp;gt;心理学&amp;lt;/dc:subject&amp;gt;
          &amp;lt;dc:description&amp;gt;布装&amp;lt;/dc:description&amp;gt;&amp;lt;dc:description&amp;gt;原タイトル: ATKINSON &amp;amp;amp; HILGARD&amp;amp;#39;S INTRODUCTION TO PSYCHOLOGY 原著第15版の翻訳&amp;lt;/dc:description&amp;gt;
          &amp;lt;dc:description&amp;gt;文献あり 索引あり&amp;lt;/dc:description&amp;gt;
          &amp;lt;dc:publisher&amp;gt;金剛出版&amp;lt;/dc:publisher&amp;gt;
          &amp;lt;dc:language&amp;gt;jpn&amp;lt;/dc:language&amp;gt;
      &amp;lt;/srw_dc:dc&amp;gt;
    &lt;/recordData&gt;
      &lt;recordPosition&gt;2&lt;/recordPosition&gt;
    &lt;/record&gt;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&amp;lt;dc:title&amp;gt;ヒルガードの心理学&amp;lt;/dc:title&amp;gt;
          &amp;lt;dc:creator&amp;gt;Susan Nolen-Hoeksema, Barbara L.Fredrickson, Geoffrey R.Loftus, Christel Lutz 著&amp;lt;/dc:creator&amp;gt;&amp;lt;dc:creator&amp;gt;内田一成 監訳&amp;lt;/dc:creator&amp;gt;
          &amp;lt;dc:subject&amp;gt;心理学&amp;lt;/dc:subject&amp;gt;
          &amp;lt;dc:description&amp;gt;原タイトル: ATKINSON &amp;amp;amp; HILGARD&amp;amp;#39;S INTRODUCTION TO PSYCHOLOGY 原著第16版の翻訳&amp;lt;/dc:description&amp;gt;
          &amp;lt;dc:description&amp;gt;文献あり 索引あり&amp;lt;/dc:description&amp;gt;
          &amp;lt;dc:publisher&amp;gt;金剛出版&amp;lt;/dc:publisher&amp;gt;
          &amp;lt;dc:language&amp;gt;jpn&amp;lt;/dc:language&amp;gt;
      &amp;lt;/srw_dc:dc&amp;gt;
    &lt;/recordData&gt;
      &lt;recordPosition&gt;3&lt;/recordPosition&gt;
    &lt;/record&gt;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&amp;lt;dc:title&amp;gt;ヒルガードの心理学&amp;lt;/dc:title&amp;gt;
          &amp;lt;dc:creator&amp;gt;リタ・L・アトキンソン [ほか] 著&amp;lt;/dc:creator&amp;gt;
          &amp;lt;dc:subject&amp;gt;心理学&amp;lt;/dc:subject&amp;gt;&amp;lt;dc:subject&amp;gt;Hilgard, Ernest Jack&amp;lt;/dc:subject&amp;gt;&amp;lt;dc:subject&amp;gt;Psychology&amp;lt;/dc:subject&amp;gt;
          &amp;lt;dc:description&amp;gt;原著第13版(c2000)の翻訳&amp;lt;/dc:description&amp;gt;&amp;lt;dc:description&amp;gt;参考文献: p1391-1486&amp;lt;/dc:description&amp;gt;&amp;lt;dc:description&amp;gt;監訳: 内田一成&amp;lt;/dc:description&amp;gt;&amp;lt;dc:description&amp;gt;その他の著者: リチャード・C・アトキンソン, エドワード・E・スミス, ダリル・J・ベム, スーザン・ノーレン-ホークセマ&amp;lt;/dc:description&amp;gt;
          &amp;lt;dc:publisher&amp;gt;ブレーン出版&amp;lt;/dc:publisher&amp;gt;
          &amp;lt;dc:language&amp;gt;ja&amp;lt;/dc:language&amp;gt;
      &amp;lt;/srw_dc:dc&amp;gt;
    &lt;/recordData&gt;
      &lt;recordPosition&gt;4&lt;/recordPosition&gt;
    &lt;/record&gt;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&amp;lt;dc:title&amp;gt;ヒルガードの心理学&amp;lt;/dc:title&amp;gt;
          &amp;lt;dc:creator&amp;gt;Edward E. Smith [ほか] 著&amp;lt;/dc:creator&amp;gt;
          &amp;lt;dc:subject&amp;gt;心理学&amp;lt;/dc:subject&amp;gt;&amp;lt;dc:subject&amp;gt;Hilgard, Ernest Jack&amp;lt;/dc:subject&amp;gt;&amp;lt;dc:subject&amp;gt;心理学&amp;lt;/dc:subject&amp;gt;&amp;lt;dc:subject&amp;gt;Psychology&amp;lt;/dc:subject&amp;gt;
          &amp;lt;dc:description&amp;gt;その他の著者: Susan Nolen-Hoeksema, Barbara L. Fredrickson, Geoffrey R. Loftus&amp;lt;/dc:description&amp;gt;&amp;lt;dc:description&amp;gt;監訳: 内田一成&amp;lt;/dc:description&amp;gt;&amp;lt;dc:description&amp;gt;原著第14版 (Wadsworth/Thomson Learning, c2003) の翻訳&amp;lt;/dc:description&amp;gt;&amp;lt;dc:description&amp;gt;参考文献: p[941]-1003&amp;lt;/dc:description&amp;gt;
          &amp;lt;dc:publisher&amp;gt;ブレーン出版&amp;lt;/dc:publisher&amp;gt;
          &amp;lt;dc:language&amp;gt;ja&amp;lt;/dc:language&amp;gt;
      &amp;lt;/srw_dc:dc&amp;gt;
    &lt;/recordData&gt;
      &lt;recordPosition&gt;5&lt;/recordPosition&gt;
    &lt;/record&gt;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&amp;lt;dc:title&amp;gt;ヒルガードの心理学&amp;lt;/dc:title&amp;gt;
          &amp;lt;dc:creator&amp;gt;ノーレン, ホークセマ・スーザン&amp;lt;/dc:creator&amp;gt;
          &amp;lt;dc:description&amp;gt;DOCX形式テキストファイル&amp;lt;/dc:description&amp;gt;&amp;lt;dc:description&amp;gt;全文校正&amp;lt;/dc:description&amp;gt;&amp;lt;dc:description&amp;gt;（No.584）北海道大学附属図書館から国立国会図書館へファイル提供済のため、国立国会図書館障害者用資料検索（みなサーチ）で利用可能&amp;amp;lt;https://mina.ndl.go.jp/books/R100000073-I13731582&amp;amp;gt;&amp;lt;/dc:description&amp;gt;&amp;lt;dc:description&amp;gt;北海道大学附属図書館 北図書館
      060-0817 札幌市北区北17条西8丁目
      問合せ先：利用支援課学習支援企画担当
      TEL：011-706-5593
      MAIL：dds@lib.hokudai.ac.jp&amp;lt;/dc:description&amp;gt;
          &amp;lt;dc:publisher&amp;gt;金剛出版&amp;lt;/dc:publisher&amp;gt;
          &amp;lt;dc:language&amp;gt;und&amp;lt;/dc:language&amp;gt;
      &amp;lt;/srw_dc:dc&amp;gt;
    &lt;/recordData&gt;
      &lt;recordPosition&gt;6&lt;/recordPosition&gt;
    &lt;/record&gt;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 : Hilgard&amp;amp;#39;s introduction to psychology&amp;lt;/dc:title&amp;gt;
          &amp;lt;dc:creator&amp;gt;リタ・L.アトキンソン [ほか]著&amp;lt;/dc:creator&amp;gt;&amp;lt;dc:creator&amp;gt;内田一成 監訳&amp;lt;/dc:creator&amp;gt;
          &amp;lt;dc:subject&amp;gt;心理学&amp;lt;/dc:subject&amp;gt;
          &amp;lt;dc:description&amp;gt;原タイトル: Hilgard&amp;amp;#39;s introduction to psychology. (13th ed.)&amp;lt;/dc:description&amp;gt;
          &amp;lt;dc:publisher&amp;gt;ブレーン出版&amp;lt;/dc:publisher&amp;gt;
          &amp;lt;dc:language&amp;gt;jpn&amp;lt;/dc:language&amp;gt;
      &amp;lt;/srw_dc:dc&amp;gt;
    &lt;/recordData&gt;
      &lt;recordPosition&gt;7&lt;/recordPosition&gt;
    &lt;/record&gt;
    &lt;record&gt;
      &lt;recordSchema&gt;info:srw/schema/1/dc-v1.1&lt;/recordSchema&gt;
      &lt;recordPacking&gt;string&lt;/recordPacking&gt;
      &lt;recordData&gt;
      &amp;lt;srw_dc:dc xmlns:dc="http://purl.org/dc/elements/1.1/" xmlns:srw_dc="info:srw/schema/1/dc-v1.1" xmlns:xsi="http://www.w3.org/2001/XMLSchema-instance" xsi:schemaLocation="info:srw/schema/1/dc-v1.1 http://www.loc.gov/standards/sru/dc-schema.xsd"&amp;gt;
          &amp;lt;dc:title&amp;gt;ヒルガードの心理学&amp;lt;/dc:title&amp;gt;
          &amp;lt;dc:creator&amp;gt;ヒルガード [原著]&amp;lt;/dc:creator&amp;gt;&amp;lt;dc:creator&amp;gt;Edward.E.Smith, Susan Nolen-Hoeksema, Barbara L.Fredrickson, Geoffrey R.Loftus 著&amp;lt;/dc:creator&amp;gt;&amp;lt;dc:creator&amp;gt;内田一成 監訳&amp;lt;/dc:creator&amp;gt;
          &amp;lt;dc:subject&amp;gt;心理学&amp;lt;/dc:subject&amp;gt;
          &amp;lt;dc:description&amp;gt;原タイトル: Atkinson &amp;amp;amp; Hilgard&amp;amp;#39;s introduction to psychology. (14th ed.)&amp;lt;/dc:description&amp;gt;
          &amp;lt;dc:description&amp;gt;文献あり&amp;lt;/dc:description&amp;gt;
          &amp;lt;dc:publisher&amp;gt;ブレーン出版&amp;lt;/dc:publisher&amp;gt;
          &amp;lt;dc:language&amp;gt;jpn&amp;lt;/dc:language&amp;gt;
      &amp;lt;/srw_dc:dc&amp;gt;
    &lt;/recordData&gt;
      &lt;recordPosition&gt;8&lt;/recordPosition&gt;
    &lt;/record&gt;
  &lt;/records&gt;
&lt;/searchRetrieveResponse&gt;</v>
      </c>
      <c r="B1" s="4" t="s">
        <v>314</v>
      </c>
    </row>
    <row r="2" spans="1:2" x14ac:dyDescent="0.4">
      <c r="B2" t="str" cm="1">
        <f t="array" ref="B2:B9">IFERROR(MID(_xlfn.FILTERXML(A1,"//recordData"),FIND("dc:title",_xlfn.FILTERXML(A1,"//recordData"))+9,FIND("/dc:title",_xlfn.FILTERXML(A1,"//recordData"))-FIND("dc:title",_xlfn.FILTERXML(A1,"//recordData"))-10),"ISBN該当なし")</f>
        <v>ヒルガードの心理学</v>
      </c>
    </row>
    <row r="3" spans="1:2" x14ac:dyDescent="0.4">
      <c r="B3" t="str">
        <v>ヒルガードの心理学</v>
      </c>
    </row>
    <row r="4" spans="1:2" x14ac:dyDescent="0.4">
      <c r="B4" t="str">
        <v>ヒルガードの心理学</v>
      </c>
    </row>
    <row r="5" spans="1:2" x14ac:dyDescent="0.4">
      <c r="B5" t="str">
        <v>ヒルガードの心理学</v>
      </c>
    </row>
    <row r="6" spans="1:2" x14ac:dyDescent="0.4">
      <c r="B6" t="str">
        <v>ヒルガードの心理学</v>
      </c>
    </row>
    <row r="7" spans="1:2" x14ac:dyDescent="0.4">
      <c r="B7" t="str">
        <v>ヒルガードの心理学</v>
      </c>
    </row>
    <row r="8" spans="1:2" x14ac:dyDescent="0.4">
      <c r="B8" t="str">
        <v>ヒルガードの心理学 : Hilgard&amp;#39;s introduction to psychology</v>
      </c>
    </row>
    <row r="9" spans="1:2" x14ac:dyDescent="0.4">
      <c r="B9" t="str">
        <v>ヒルガードの心理学</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9D0A1-ED5D-45F4-9940-77739ADCA78D}">
  <sheetPr codeName="Sheet3"/>
  <dimension ref="A1:E7"/>
  <sheetViews>
    <sheetView workbookViewId="0">
      <selection activeCell="A2" sqref="A2"/>
    </sheetView>
  </sheetViews>
  <sheetFormatPr defaultRowHeight="18.75" x14ac:dyDescent="0.4"/>
  <cols>
    <col min="3" max="3" width="53.125" bestFit="1" customWidth="1"/>
    <col min="5" max="5" width="22.5" bestFit="1" customWidth="1"/>
  </cols>
  <sheetData>
    <row r="1" spans="1:5" x14ac:dyDescent="0.4">
      <c r="A1" s="4" t="s">
        <v>310</v>
      </c>
      <c r="B1" s="4" t="s">
        <v>311</v>
      </c>
      <c r="C1" s="7" t="str">
        <f>IF(OR(B1="京都市",B1="名古屋市"),"件数多すぎエラー 別シートを参照のこと","")</f>
        <v/>
      </c>
    </row>
    <row r="2" spans="1:5" x14ac:dyDescent="0.4">
      <c r="A2" t="str">
        <f>_xlfn.WEBSERVICE("https://api.calil.jp/library?appkey=acc87e55995e0a35a2c05c180ea30802&amp;pref="&amp;A1&amp;"&amp;city="&amp;B1)</f>
        <v>&lt;?xml version='1.0' encoding='utf-8'?&gt;
&lt;Libraries&gt;
  &lt;Library&gt;
    &lt;libid&gt;102387&lt;/libid&gt;
    &lt;formal&gt;都城市立図書館&lt;/formal&gt;
    &lt;short&gt;都城市立図書館&lt;/short&gt;
    &lt;systemid&gt;Miyazaki_Mitakonojo&lt;/systemid&gt;
    &lt;systemname&gt;宮崎県都城市&lt;/systemname&gt;
    &lt;libkey&gt;本館&lt;/libkey&gt;
    &lt;category&gt;MEDIUM&lt;/category&gt;
    &lt;post&gt;885-0071&lt;/post&gt;
    &lt;tel&gt;0986-22-0239&lt;/tel&gt;
    &lt;pref&gt;宮崎県&lt;/pref&gt;
    &lt;city&gt;都城市&lt;/city&gt;
    &lt;address&gt;宮崎県都城市中町16街区15号&lt;/address&gt;
    &lt;geocode&gt;131.0653003,31.7250146&lt;/geocode&gt;
    &lt;isil&gt;JP-1003107&lt;/isil&gt;
    &lt;faid /&gt;
    &lt;url_pc&gt;http://mallmall.info/library.html&lt;/url_pc&gt;
    &lt;image /&gt;
  &lt;/Library&gt;
  &lt;Library&gt;
    &lt;libid&gt;124258&lt;/libid&gt;
    &lt;formal&gt;都城市立図書館移動図書館「くれよん号」&lt;/formal&gt;
    &lt;short&gt;移動図書館「くれよん号」&lt;/short&gt;
    &lt;systemid&gt;Miyazaki_Mitakonojo&lt;/systemid&gt;
    &lt;systemname&gt;宮崎県都城市&lt;/systemname&gt;
    &lt;libkey&gt;移動図&lt;/libkey&gt;
    &lt;category&gt;BM&lt;/category&gt;
    &lt;post&gt;885-0071&lt;/post&gt;
    &lt;tel&gt;0986-22-0239&lt;/tel&gt;
    &lt;pref&gt;宮崎県&lt;/pref&gt;
    &lt;city&gt;都城市&lt;/city&gt;
    &lt;address&gt;宮崎県都城市中町16街区15号&lt;/address&gt;
    &lt;geocode&gt;131.06539,31.7249905&lt;/geocode&gt;
    &lt;isil /&gt;
    &lt;faid /&gt;
    &lt;url_pc&gt;http://mallmall.info/index.html&lt;/url_pc&gt;
    &lt;image /&gt;
  &lt;/Library&gt;
  &lt;Library&gt;
    &lt;libid&gt;102388&lt;/libid&gt;
    &lt;formal&gt;都城市立高城図書館&lt;/formal&gt;
    &lt;short&gt;高城図書館&lt;/short&gt;
    &lt;systemid&gt;Miyazaki_Mitakonojo&lt;/systemid&gt;
    &lt;systemname&gt;宮崎県都城市&lt;/systemname&gt;
    &lt;libkey&gt;高城&lt;/libkey&gt;
    &lt;category&gt;MEDIUM&lt;/category&gt;
    &lt;post&gt;885-1202&lt;/post&gt;
    &lt;tel&gt;0986-58-4224&lt;/tel&gt;
    &lt;pref&gt;宮崎県&lt;/pref&gt;
    &lt;city&gt;都城市&lt;/city&gt;
    &lt;address&gt;宮崎県都城市高城町穂満坊105&lt;/address&gt;
    &lt;geocode&gt;131.130850,31.799594&lt;/geocode&gt;
    &lt;isil&gt;JP-1003108&lt;/isil&gt;
    &lt;faid /&gt;
    &lt;url_pc&gt;http://mallmall.info/library.html&lt;/url_pc&gt;
    &lt;image /&gt;
  &lt;/Library&gt;
  &lt;Library&gt;
    &lt;libid&gt;113209&lt;/libid&gt;
    &lt;formal&gt;農研機構図書館・九州沖縄農業研究センター（都城研究拠点）&lt;/formal&gt;
    &lt;short&gt;九州沖縄農業研究センター(都城)&lt;/short&gt;
    &lt;systemid&gt;Special_Affrc&lt;/systemid&gt;
    &lt;systemname&gt;農林水産関係試験研究機関総合目録&lt;/systemname&gt;
    &lt;libkey&gt;九沖農都城&lt;/libkey&gt;
    &lt;category&gt;SPECIAL&lt;/category&gt;
    &lt;post&gt;885-0091&lt;/post&gt;
    &lt;tel&gt;029-838-7379 [中央図書館]&lt;/tel&gt;
    &lt;pref&gt;宮崎県&lt;/pref&gt;
    &lt;city&gt;都城市&lt;/city&gt;
    &lt;address&gt;宮崎県都城市横市町6651-2&lt;/address&gt;
    &lt;geocode&gt;131.0131036,31.7516664&lt;/geocode&gt;
    &lt;isil /&gt;
    &lt;faid /&gt;
    &lt;url_pc&gt;http://www.naro.affrc.go.jp/introduction/library/&lt;/url_pc&gt;
    &lt;image /&gt;
  &lt;/Library&gt;
  &lt;Library&gt;
    &lt;libid&gt;111557&lt;/libid&gt;
    &lt;formal&gt;都城工業高等専門学校図書館&lt;/formal&gt;
    &lt;short&gt;図書館&lt;/short&gt;
    &lt;systemid&gt;Univ_Miyakonojo_Ct&lt;/systemid&gt;
    &lt;systemname&gt;都城工業高等専門学校&lt;/systemname&gt;
    &lt;libkey&gt;図書館&lt;/libkey&gt;
    &lt;category&gt;UNIV&lt;/category&gt;
    &lt;post&gt;885-8567&lt;/post&gt;
    &lt;tel&gt;0986-47-1109&lt;/tel&gt;
    &lt;pref&gt;宮崎県&lt;/pref&gt;
    &lt;city&gt;都城市&lt;/city&gt;
    &lt;address&gt;宮崎県都城市吉尾町473-1&lt;/address&gt;
    &lt;geocode&gt;131.079648,31.760693&lt;/geocode&gt;
    &lt;isil&gt;JP-1004901&lt;/isil&gt;
    &lt;faid&gt;FA017936&lt;/faid&gt;
    &lt;url_pc&gt;https://www.miyakonojo-nct.ac.jp/library/&lt;/url_pc&gt;
    &lt;image /&gt;
  &lt;/Library&gt;
  &lt;Library&gt;
    &lt;libid&gt;104981&lt;/libid&gt;
    &lt;formal&gt;南九州大学都城図書館&lt;/formal&gt;
    &lt;short&gt;都城図書館&lt;/short&gt;
    &lt;systemid&gt;Univ_Nankyudai&lt;/systemid&gt;
    &lt;systemname&gt;南九州大学&lt;/systemname&gt;
    &lt;libkey&gt;都城図書館&lt;/libkey&gt;
    &lt;category&gt;UNIV&lt;/category&gt;
    &lt;post&gt;885-0035&lt;/post&gt;
    &lt;tel&gt;0986-46-1086&lt;/tel&gt;
    &lt;pref&gt;宮崎県&lt;/pref&gt;
    &lt;city&gt;都城市&lt;/city&gt;
    &lt;address&gt;宮崎県都城市立野町3764番地1&lt;/address&gt;
    &lt;geocode&gt;131.0962135,31.7278545&lt;/geocode&gt;
    &lt;isil&gt;JP-1004616&lt;/isil&gt;
    &lt;faid&gt;FA009100&lt;/faid&gt;
    &lt;url_pc&gt;http://www.nankyudai.ac.jp/library/&lt;/url_pc&gt;
    &lt;image /&gt;
  &lt;/Library&gt;
&lt;/Libraries&gt;</v>
      </c>
      <c r="B2" cm="1">
        <f t="array" ref="B2:B7">_xlfn.LET(_xlpm.calil,_xlfn.WEBSERVICE("https://api.calil.jp/library?appkey=acc87e55995e0a35a2c05c180ea30802&amp;pref="&amp;A1&amp;"&amp;city="&amp;B1),IFERROR(_xlfn.FILTERXML(_xlpm.calil,"//libid"),""))</f>
        <v>102387</v>
      </c>
      <c r="C2" t="str" cm="1">
        <f t="array" ref="C2:C7">_xlfn.LET(_xlpm.calil,_xlfn.WEBSERVICE("https://api.calil.jp/library?appkey=acc87e55995e0a35a2c05c180ea30802&amp;pref="&amp;A1&amp;"&amp;city="&amp;B1),IFERROR(_xlfn.FILTERXML(_xlpm.calil,"//formal"),"なし"))</f>
        <v>都城市立図書館</v>
      </c>
      <c r="D2" t="str" cm="1">
        <f t="array" ref="D2:D7">IFERROR(_xlfn.FILTERXML(A2,"//category"),"")</f>
        <v>MEDIUM</v>
      </c>
      <c r="E2" t="str" cm="1">
        <f t="array" ref="E2:E7">IFERROR(_xlfn.FILTERXML(A2,"//systemid"),"")</f>
        <v>Miyazaki_Mitakonojo</v>
      </c>
    </row>
    <row r="3" spans="1:5" x14ac:dyDescent="0.4">
      <c r="B3">
        <v>124258</v>
      </c>
      <c r="C3" t="str">
        <v>都城市立図書館移動図書館「くれよん号」</v>
      </c>
      <c r="D3" t="str">
        <v>BM</v>
      </c>
      <c r="E3" t="str">
        <v>Miyazaki_Mitakonojo</v>
      </c>
    </row>
    <row r="4" spans="1:5" x14ac:dyDescent="0.4">
      <c r="B4">
        <v>102388</v>
      </c>
      <c r="C4" t="str">
        <v>都城市立高城図書館</v>
      </c>
      <c r="D4" t="str">
        <v>MEDIUM</v>
      </c>
      <c r="E4" t="str">
        <v>Miyazaki_Mitakonojo</v>
      </c>
    </row>
    <row r="5" spans="1:5" x14ac:dyDescent="0.4">
      <c r="B5">
        <v>113209</v>
      </c>
      <c r="C5" t="str">
        <v>農研機構図書館・九州沖縄農業研究センター（都城研究拠点）</v>
      </c>
      <c r="D5" t="str">
        <v>SPECIAL</v>
      </c>
      <c r="E5" t="str">
        <v>Special_Affrc</v>
      </c>
    </row>
    <row r="6" spans="1:5" x14ac:dyDescent="0.4">
      <c r="B6">
        <v>111557</v>
      </c>
      <c r="C6" t="str">
        <v>都城工業高等専門学校図書館</v>
      </c>
      <c r="D6" t="str">
        <v>UNIV</v>
      </c>
      <c r="E6" t="str">
        <v>Univ_Miyakonojo_Ct</v>
      </c>
    </row>
    <row r="7" spans="1:5" x14ac:dyDescent="0.4">
      <c r="B7">
        <v>104981</v>
      </c>
      <c r="C7" t="str">
        <v>南九州大学都城図書館</v>
      </c>
      <c r="D7" t="str">
        <v>UNIV</v>
      </c>
      <c r="E7" t="str">
        <v>Univ_Nankyudai</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F1FE-6707-4BCA-8226-BF20E663511D}">
  <sheetPr codeName="Sheet4"/>
  <dimension ref="A1:G30"/>
  <sheetViews>
    <sheetView workbookViewId="0">
      <selection activeCell="A6" sqref="A6"/>
    </sheetView>
  </sheetViews>
  <sheetFormatPr defaultRowHeight="18.75" x14ac:dyDescent="0.4"/>
  <cols>
    <col min="1" max="1" width="22.25" customWidth="1"/>
  </cols>
  <sheetData>
    <row r="1" spans="1:7" x14ac:dyDescent="0.4">
      <c r="A1" t="s">
        <v>6</v>
      </c>
      <c r="G1" t="str">
        <f>_xlfn.TEXTJOIN(",",TRUE,A2:A30)</f>
        <v>Hyogo_Kobe,Hyogo_Akashi,Univ_Kobegakuin,Miyazaki_Mitakonojo</v>
      </c>
    </row>
    <row r="2" spans="1:7" x14ac:dyDescent="0.4">
      <c r="A2" s="4" t="s">
        <v>5</v>
      </c>
    </row>
    <row r="3" spans="1:7" x14ac:dyDescent="0.4">
      <c r="A3" s="4" t="s">
        <v>7</v>
      </c>
    </row>
    <row r="4" spans="1:7" x14ac:dyDescent="0.4">
      <c r="A4" s="4" t="s">
        <v>8</v>
      </c>
    </row>
    <row r="5" spans="1:7" x14ac:dyDescent="0.4">
      <c r="A5" s="4" t="s">
        <v>312</v>
      </c>
    </row>
    <row r="6" spans="1:7" x14ac:dyDescent="0.4">
      <c r="A6" s="4"/>
    </row>
    <row r="7" spans="1:7" x14ac:dyDescent="0.4">
      <c r="A7" s="4"/>
    </row>
    <row r="8" spans="1:7" x14ac:dyDescent="0.4">
      <c r="A8" s="4"/>
    </row>
    <row r="9" spans="1:7" x14ac:dyDescent="0.4">
      <c r="A9" s="4"/>
    </row>
    <row r="10" spans="1:7" x14ac:dyDescent="0.4">
      <c r="A10" s="4"/>
    </row>
    <row r="11" spans="1:7" x14ac:dyDescent="0.4">
      <c r="A11" s="4"/>
    </row>
    <row r="12" spans="1:7" x14ac:dyDescent="0.4">
      <c r="A12" s="4"/>
    </row>
    <row r="13" spans="1:7" x14ac:dyDescent="0.4">
      <c r="A13" s="4"/>
    </row>
    <row r="14" spans="1:7" x14ac:dyDescent="0.4">
      <c r="A14" s="4"/>
    </row>
    <row r="15" spans="1:7" x14ac:dyDescent="0.4">
      <c r="A15" s="4"/>
    </row>
    <row r="16" spans="1:7" x14ac:dyDescent="0.4">
      <c r="A16" s="4"/>
    </row>
    <row r="17" spans="1:1" x14ac:dyDescent="0.4">
      <c r="A17" s="4"/>
    </row>
    <row r="18" spans="1:1" x14ac:dyDescent="0.4">
      <c r="A18" s="4"/>
    </row>
    <row r="19" spans="1:1" x14ac:dyDescent="0.4">
      <c r="A19" s="4"/>
    </row>
    <row r="20" spans="1:1" x14ac:dyDescent="0.4">
      <c r="A20" s="4"/>
    </row>
    <row r="21" spans="1:1" x14ac:dyDescent="0.4">
      <c r="A21" s="4"/>
    </row>
    <row r="22" spans="1:1" x14ac:dyDescent="0.4">
      <c r="A22" s="4"/>
    </row>
    <row r="23" spans="1:1" x14ac:dyDescent="0.4">
      <c r="A23" s="4"/>
    </row>
    <row r="24" spans="1:1" x14ac:dyDescent="0.4">
      <c r="A24" s="4"/>
    </row>
    <row r="25" spans="1:1" x14ac:dyDescent="0.4">
      <c r="A25" s="4"/>
    </row>
    <row r="26" spans="1:1" x14ac:dyDescent="0.4">
      <c r="A26" s="4"/>
    </row>
    <row r="27" spans="1:1" x14ac:dyDescent="0.4">
      <c r="A27" s="4"/>
    </row>
    <row r="28" spans="1:1" x14ac:dyDescent="0.4">
      <c r="A28" s="4"/>
    </row>
    <row r="29" spans="1:1" x14ac:dyDescent="0.4">
      <c r="A29" s="4"/>
    </row>
    <row r="30" spans="1:1" x14ac:dyDescent="0.4">
      <c r="A30" s="4"/>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819B-BE78-4413-BC86-3CC6339C6388}">
  <sheetPr codeName="Sheet5"/>
  <dimension ref="A1:D106"/>
  <sheetViews>
    <sheetView workbookViewId="0">
      <selection activeCell="B1" sqref="B1"/>
    </sheetView>
  </sheetViews>
  <sheetFormatPr defaultRowHeight="18.75" x14ac:dyDescent="0.4"/>
  <cols>
    <col min="1" max="1" width="7.5" bestFit="1" customWidth="1"/>
    <col min="2" max="2" width="71.25" bestFit="1" customWidth="1"/>
    <col min="3" max="3" width="21.5" bestFit="1" customWidth="1"/>
    <col min="4" max="4" width="40.125" bestFit="1" customWidth="1"/>
    <col min="5" max="5" width="25.5" bestFit="1" customWidth="1"/>
    <col min="6" max="6" width="11.75" bestFit="1" customWidth="1"/>
    <col min="7" max="7" width="9.375" bestFit="1" customWidth="1"/>
    <col min="8" max="8" width="30.375" bestFit="1" customWidth="1"/>
    <col min="9" max="9" width="7.5" bestFit="1" customWidth="1"/>
    <col min="10" max="10" width="7.125" bestFit="1" customWidth="1"/>
    <col min="11" max="11" width="81" bestFit="1" customWidth="1"/>
    <col min="12" max="12" width="23.25" bestFit="1" customWidth="1"/>
    <col min="13" max="13" width="11.5" bestFit="1" customWidth="1"/>
    <col min="14" max="14" width="10.125" bestFit="1" customWidth="1"/>
    <col min="15" max="15" width="78.875" bestFit="1" customWidth="1"/>
    <col min="16" max="16" width="9.375" bestFit="1" customWidth="1"/>
  </cols>
  <sheetData>
    <row r="1" spans="1:4" x14ac:dyDescent="0.4">
      <c r="A1" t="s">
        <v>24</v>
      </c>
      <c r="B1" t="s">
        <v>25</v>
      </c>
      <c r="C1" t="s">
        <v>26</v>
      </c>
      <c r="D1" t="s">
        <v>27</v>
      </c>
    </row>
    <row r="2" spans="1:4" x14ac:dyDescent="0.4">
      <c r="A2">
        <v>102146</v>
      </c>
      <c r="B2" t="s">
        <v>28</v>
      </c>
      <c r="C2" t="s">
        <v>29</v>
      </c>
      <c r="D2" t="s">
        <v>30</v>
      </c>
    </row>
    <row r="3" spans="1:4" x14ac:dyDescent="0.4">
      <c r="A3">
        <v>102147</v>
      </c>
      <c r="B3" t="s">
        <v>31</v>
      </c>
      <c r="C3" t="s">
        <v>29</v>
      </c>
      <c r="D3" t="s">
        <v>30</v>
      </c>
    </row>
    <row r="4" spans="1:4" x14ac:dyDescent="0.4">
      <c r="A4">
        <v>102148</v>
      </c>
      <c r="B4" t="s">
        <v>32</v>
      </c>
      <c r="C4" t="s">
        <v>29</v>
      </c>
      <c r="D4" t="s">
        <v>30</v>
      </c>
    </row>
    <row r="5" spans="1:4" x14ac:dyDescent="0.4">
      <c r="A5">
        <v>102149</v>
      </c>
      <c r="B5" t="s">
        <v>33</v>
      </c>
      <c r="C5" t="s">
        <v>29</v>
      </c>
      <c r="D5" t="s">
        <v>30</v>
      </c>
    </row>
    <row r="6" spans="1:4" x14ac:dyDescent="0.4">
      <c r="A6">
        <v>102150</v>
      </c>
      <c r="B6" t="s">
        <v>34</v>
      </c>
      <c r="C6" t="s">
        <v>29</v>
      </c>
      <c r="D6" t="s">
        <v>30</v>
      </c>
    </row>
    <row r="7" spans="1:4" x14ac:dyDescent="0.4">
      <c r="A7">
        <v>102151</v>
      </c>
      <c r="B7" t="s">
        <v>35</v>
      </c>
      <c r="C7" t="s">
        <v>29</v>
      </c>
      <c r="D7" t="s">
        <v>30</v>
      </c>
    </row>
    <row r="8" spans="1:4" x14ac:dyDescent="0.4">
      <c r="A8">
        <v>102152</v>
      </c>
      <c r="B8" t="s">
        <v>36</v>
      </c>
      <c r="C8" t="s">
        <v>29</v>
      </c>
      <c r="D8" t="s">
        <v>30</v>
      </c>
    </row>
    <row r="9" spans="1:4" x14ac:dyDescent="0.4">
      <c r="A9">
        <v>102153</v>
      </c>
      <c r="B9" t="s">
        <v>37</v>
      </c>
      <c r="C9" t="s">
        <v>29</v>
      </c>
      <c r="D9" t="s">
        <v>30</v>
      </c>
    </row>
    <row r="10" spans="1:4" x14ac:dyDescent="0.4">
      <c r="A10">
        <v>102154</v>
      </c>
      <c r="B10" t="s">
        <v>38</v>
      </c>
      <c r="C10" t="s">
        <v>29</v>
      </c>
      <c r="D10" t="s">
        <v>30</v>
      </c>
    </row>
    <row r="11" spans="1:4" x14ac:dyDescent="0.4">
      <c r="A11">
        <v>102155</v>
      </c>
      <c r="B11" t="s">
        <v>39</v>
      </c>
      <c r="C11" t="s">
        <v>29</v>
      </c>
      <c r="D11" t="s">
        <v>30</v>
      </c>
    </row>
    <row r="12" spans="1:4" x14ac:dyDescent="0.4">
      <c r="A12">
        <v>102156</v>
      </c>
      <c r="B12" t="s">
        <v>40</v>
      </c>
      <c r="C12" t="s">
        <v>29</v>
      </c>
      <c r="D12" t="s">
        <v>30</v>
      </c>
    </row>
    <row r="13" spans="1:4" x14ac:dyDescent="0.4">
      <c r="A13">
        <v>102157</v>
      </c>
      <c r="B13" t="s">
        <v>41</v>
      </c>
      <c r="C13" t="s">
        <v>29</v>
      </c>
      <c r="D13" t="s">
        <v>30</v>
      </c>
    </row>
    <row r="14" spans="1:4" x14ac:dyDescent="0.4">
      <c r="A14">
        <v>102158</v>
      </c>
      <c r="B14" t="s">
        <v>42</v>
      </c>
      <c r="C14" t="s">
        <v>29</v>
      </c>
      <c r="D14" t="s">
        <v>30</v>
      </c>
    </row>
    <row r="15" spans="1:4" x14ac:dyDescent="0.4">
      <c r="A15">
        <v>102159</v>
      </c>
      <c r="B15" t="s">
        <v>43</v>
      </c>
      <c r="C15" t="s">
        <v>29</v>
      </c>
      <c r="D15" t="s">
        <v>30</v>
      </c>
    </row>
    <row r="16" spans="1:4" x14ac:dyDescent="0.4">
      <c r="A16">
        <v>102160</v>
      </c>
      <c r="B16" t="s">
        <v>44</v>
      </c>
      <c r="C16" t="s">
        <v>29</v>
      </c>
      <c r="D16" t="s">
        <v>30</v>
      </c>
    </row>
    <row r="17" spans="1:4" x14ac:dyDescent="0.4">
      <c r="A17">
        <v>102161</v>
      </c>
      <c r="B17" t="s">
        <v>45</v>
      </c>
      <c r="C17" t="s">
        <v>29</v>
      </c>
      <c r="D17" t="s">
        <v>30</v>
      </c>
    </row>
    <row r="18" spans="1:4" x14ac:dyDescent="0.4">
      <c r="A18">
        <v>102162</v>
      </c>
      <c r="B18" t="s">
        <v>46</v>
      </c>
      <c r="C18" t="s">
        <v>29</v>
      </c>
      <c r="D18" t="s">
        <v>47</v>
      </c>
    </row>
    <row r="19" spans="1:4" x14ac:dyDescent="0.4">
      <c r="A19">
        <v>102163</v>
      </c>
      <c r="B19" t="s">
        <v>48</v>
      </c>
      <c r="C19" t="s">
        <v>29</v>
      </c>
      <c r="D19" t="s">
        <v>30</v>
      </c>
    </row>
    <row r="20" spans="1:4" x14ac:dyDescent="0.4">
      <c r="A20">
        <v>102164</v>
      </c>
      <c r="B20" t="s">
        <v>49</v>
      </c>
      <c r="C20" t="s">
        <v>29</v>
      </c>
      <c r="D20" t="s">
        <v>30</v>
      </c>
    </row>
    <row r="21" spans="1:4" x14ac:dyDescent="0.4">
      <c r="A21">
        <v>102165</v>
      </c>
      <c r="B21" t="s">
        <v>50</v>
      </c>
      <c r="C21" t="s">
        <v>29</v>
      </c>
      <c r="D21" t="s">
        <v>30</v>
      </c>
    </row>
    <row r="22" spans="1:4" x14ac:dyDescent="0.4">
      <c r="A22">
        <v>102179</v>
      </c>
      <c r="B22" t="s">
        <v>51</v>
      </c>
      <c r="C22" t="s">
        <v>52</v>
      </c>
      <c r="D22" t="s">
        <v>53</v>
      </c>
    </row>
    <row r="23" spans="1:4" x14ac:dyDescent="0.4">
      <c r="A23">
        <v>113217</v>
      </c>
      <c r="B23" t="s">
        <v>54</v>
      </c>
      <c r="C23" t="s">
        <v>55</v>
      </c>
      <c r="D23" t="s">
        <v>56</v>
      </c>
    </row>
    <row r="24" spans="1:4" x14ac:dyDescent="0.4">
      <c r="A24">
        <v>122575</v>
      </c>
      <c r="B24" t="s">
        <v>57</v>
      </c>
      <c r="C24" t="s">
        <v>58</v>
      </c>
      <c r="D24" t="s">
        <v>56</v>
      </c>
    </row>
    <row r="25" spans="1:4" x14ac:dyDescent="0.4">
      <c r="A25">
        <v>125288</v>
      </c>
      <c r="B25" t="s">
        <v>59</v>
      </c>
      <c r="C25" t="s">
        <v>60</v>
      </c>
      <c r="D25" t="s">
        <v>56</v>
      </c>
    </row>
    <row r="26" spans="1:4" x14ac:dyDescent="0.4">
      <c r="A26">
        <v>122938</v>
      </c>
      <c r="B26" t="s">
        <v>61</v>
      </c>
      <c r="C26" t="s">
        <v>62</v>
      </c>
      <c r="D26" t="s">
        <v>56</v>
      </c>
    </row>
    <row r="27" spans="1:4" x14ac:dyDescent="0.4">
      <c r="A27">
        <v>113623</v>
      </c>
      <c r="B27" t="s">
        <v>63</v>
      </c>
      <c r="C27" t="s">
        <v>64</v>
      </c>
      <c r="D27" t="s">
        <v>56</v>
      </c>
    </row>
    <row r="28" spans="1:4" x14ac:dyDescent="0.4">
      <c r="A28">
        <v>122284</v>
      </c>
      <c r="B28" t="s">
        <v>65</v>
      </c>
      <c r="C28" t="s">
        <v>66</v>
      </c>
      <c r="D28" t="s">
        <v>56</v>
      </c>
    </row>
    <row r="29" spans="1:4" x14ac:dyDescent="0.4">
      <c r="A29">
        <v>105857</v>
      </c>
      <c r="B29" t="s">
        <v>67</v>
      </c>
      <c r="C29" t="s">
        <v>68</v>
      </c>
      <c r="D29" t="s">
        <v>56</v>
      </c>
    </row>
    <row r="30" spans="1:4" x14ac:dyDescent="0.4">
      <c r="A30">
        <v>112898</v>
      </c>
      <c r="B30" t="s">
        <v>69</v>
      </c>
      <c r="C30" t="s">
        <v>70</v>
      </c>
      <c r="D30" t="s">
        <v>56</v>
      </c>
    </row>
    <row r="31" spans="1:4" x14ac:dyDescent="0.4">
      <c r="A31">
        <v>109621</v>
      </c>
      <c r="B31" t="s">
        <v>71</v>
      </c>
      <c r="C31" t="s">
        <v>72</v>
      </c>
      <c r="D31" t="s">
        <v>73</v>
      </c>
    </row>
    <row r="32" spans="1:4" x14ac:dyDescent="0.4">
      <c r="A32">
        <v>123043</v>
      </c>
      <c r="B32" t="s">
        <v>74</v>
      </c>
      <c r="C32" t="s">
        <v>72</v>
      </c>
      <c r="D32" t="s">
        <v>73</v>
      </c>
    </row>
    <row r="33" spans="1:4" x14ac:dyDescent="0.4">
      <c r="A33">
        <v>106190</v>
      </c>
      <c r="B33" t="s">
        <v>75</v>
      </c>
      <c r="C33" t="s">
        <v>72</v>
      </c>
      <c r="D33" t="s">
        <v>73</v>
      </c>
    </row>
    <row r="34" spans="1:4" x14ac:dyDescent="0.4">
      <c r="A34">
        <v>106667</v>
      </c>
      <c r="B34" t="s">
        <v>76</v>
      </c>
      <c r="C34" t="s">
        <v>77</v>
      </c>
      <c r="D34" t="s">
        <v>73</v>
      </c>
    </row>
    <row r="35" spans="1:4" x14ac:dyDescent="0.4">
      <c r="A35">
        <v>106665</v>
      </c>
      <c r="B35" t="s">
        <v>78</v>
      </c>
      <c r="C35" t="s">
        <v>79</v>
      </c>
      <c r="D35" t="s">
        <v>73</v>
      </c>
    </row>
    <row r="36" spans="1:4" x14ac:dyDescent="0.4">
      <c r="A36">
        <v>110937</v>
      </c>
      <c r="B36" t="s">
        <v>80</v>
      </c>
      <c r="C36" t="s">
        <v>81</v>
      </c>
      <c r="D36" t="s">
        <v>73</v>
      </c>
    </row>
    <row r="37" spans="1:4" x14ac:dyDescent="0.4">
      <c r="A37">
        <v>109206</v>
      </c>
      <c r="B37" t="s">
        <v>82</v>
      </c>
      <c r="C37" t="s">
        <v>83</v>
      </c>
      <c r="D37" t="s">
        <v>73</v>
      </c>
    </row>
    <row r="38" spans="1:4" x14ac:dyDescent="0.4">
      <c r="A38">
        <v>105144</v>
      </c>
      <c r="B38" t="s">
        <v>84</v>
      </c>
      <c r="C38" t="s">
        <v>85</v>
      </c>
      <c r="D38" t="s">
        <v>73</v>
      </c>
    </row>
    <row r="39" spans="1:4" x14ac:dyDescent="0.4">
      <c r="A39">
        <v>104777</v>
      </c>
      <c r="B39" t="s">
        <v>86</v>
      </c>
      <c r="C39" t="s">
        <v>87</v>
      </c>
      <c r="D39" t="s">
        <v>73</v>
      </c>
    </row>
    <row r="40" spans="1:4" x14ac:dyDescent="0.4">
      <c r="A40">
        <v>106508</v>
      </c>
      <c r="B40" t="s">
        <v>88</v>
      </c>
      <c r="C40" t="s">
        <v>89</v>
      </c>
      <c r="D40" t="s">
        <v>73</v>
      </c>
    </row>
    <row r="41" spans="1:4" x14ac:dyDescent="0.4">
      <c r="A41">
        <v>123024</v>
      </c>
      <c r="B41" t="s">
        <v>90</v>
      </c>
      <c r="C41" t="s">
        <v>89</v>
      </c>
      <c r="D41" t="s">
        <v>73</v>
      </c>
    </row>
    <row r="42" spans="1:4" x14ac:dyDescent="0.4">
      <c r="A42">
        <v>106506</v>
      </c>
      <c r="B42" t="s">
        <v>91</v>
      </c>
      <c r="C42" t="s">
        <v>89</v>
      </c>
      <c r="D42" t="s">
        <v>73</v>
      </c>
    </row>
    <row r="43" spans="1:4" x14ac:dyDescent="0.4">
      <c r="A43">
        <v>105057</v>
      </c>
      <c r="B43" t="s">
        <v>92</v>
      </c>
      <c r="C43" t="s">
        <v>89</v>
      </c>
      <c r="D43" t="s">
        <v>73</v>
      </c>
    </row>
    <row r="44" spans="1:4" x14ac:dyDescent="0.4">
      <c r="A44">
        <v>102180</v>
      </c>
      <c r="B44" t="s">
        <v>93</v>
      </c>
      <c r="C44" t="s">
        <v>89</v>
      </c>
      <c r="D44" t="s">
        <v>56</v>
      </c>
    </row>
    <row r="45" spans="1:4" x14ac:dyDescent="0.4">
      <c r="A45">
        <v>107511</v>
      </c>
      <c r="B45" t="s">
        <v>94</v>
      </c>
      <c r="C45" t="s">
        <v>95</v>
      </c>
      <c r="D45" t="s">
        <v>73</v>
      </c>
    </row>
    <row r="46" spans="1:4" x14ac:dyDescent="0.4">
      <c r="A46">
        <v>107683</v>
      </c>
      <c r="B46" t="s">
        <v>96</v>
      </c>
      <c r="C46" t="s">
        <v>95</v>
      </c>
      <c r="D46" t="s">
        <v>73</v>
      </c>
    </row>
    <row r="47" spans="1:4" x14ac:dyDescent="0.4">
      <c r="A47">
        <v>105443</v>
      </c>
      <c r="B47" t="s">
        <v>97</v>
      </c>
      <c r="C47" t="s">
        <v>98</v>
      </c>
      <c r="D47" t="s">
        <v>73</v>
      </c>
    </row>
    <row r="48" spans="1:4" x14ac:dyDescent="0.4">
      <c r="A48">
        <v>106917</v>
      </c>
      <c r="B48" t="s">
        <v>99</v>
      </c>
      <c r="C48" t="s">
        <v>98</v>
      </c>
      <c r="D48" t="s">
        <v>73</v>
      </c>
    </row>
    <row r="49" spans="1:4" x14ac:dyDescent="0.4">
      <c r="A49">
        <v>121878</v>
      </c>
      <c r="B49" t="s">
        <v>100</v>
      </c>
      <c r="C49" t="s">
        <v>98</v>
      </c>
      <c r="D49" t="s">
        <v>73</v>
      </c>
    </row>
    <row r="50" spans="1:4" x14ac:dyDescent="0.4">
      <c r="A50">
        <v>109547</v>
      </c>
      <c r="B50" t="s">
        <v>101</v>
      </c>
      <c r="C50" t="s">
        <v>98</v>
      </c>
      <c r="D50" t="s">
        <v>73</v>
      </c>
    </row>
    <row r="51" spans="1:4" x14ac:dyDescent="0.4">
      <c r="A51">
        <v>105402</v>
      </c>
      <c r="B51" t="s">
        <v>102</v>
      </c>
      <c r="C51" t="s">
        <v>98</v>
      </c>
      <c r="D51" t="s">
        <v>73</v>
      </c>
    </row>
    <row r="52" spans="1:4" x14ac:dyDescent="0.4">
      <c r="A52">
        <v>105002</v>
      </c>
      <c r="B52" t="s">
        <v>103</v>
      </c>
      <c r="C52" t="s">
        <v>98</v>
      </c>
      <c r="D52" t="s">
        <v>73</v>
      </c>
    </row>
    <row r="53" spans="1:4" x14ac:dyDescent="0.4">
      <c r="A53">
        <v>121856</v>
      </c>
      <c r="B53" t="s">
        <v>104</v>
      </c>
      <c r="C53" t="s">
        <v>98</v>
      </c>
      <c r="D53" t="s">
        <v>73</v>
      </c>
    </row>
    <row r="54" spans="1:4" x14ac:dyDescent="0.4">
      <c r="A54">
        <v>104991</v>
      </c>
      <c r="B54" t="s">
        <v>105</v>
      </c>
      <c r="C54" t="s">
        <v>98</v>
      </c>
      <c r="D54" t="s">
        <v>73</v>
      </c>
    </row>
    <row r="55" spans="1:4" x14ac:dyDescent="0.4">
      <c r="A55">
        <v>106481</v>
      </c>
      <c r="B55" t="s">
        <v>106</v>
      </c>
      <c r="C55" t="s">
        <v>98</v>
      </c>
      <c r="D55" t="s">
        <v>73</v>
      </c>
    </row>
    <row r="56" spans="1:4" x14ac:dyDescent="0.4">
      <c r="A56">
        <v>105013</v>
      </c>
      <c r="B56" t="s">
        <v>107</v>
      </c>
      <c r="C56" t="s">
        <v>98</v>
      </c>
      <c r="D56" t="s">
        <v>73</v>
      </c>
    </row>
    <row r="57" spans="1:4" x14ac:dyDescent="0.4">
      <c r="A57">
        <v>121873</v>
      </c>
      <c r="B57" t="s">
        <v>108</v>
      </c>
      <c r="C57" t="s">
        <v>98</v>
      </c>
      <c r="D57" t="s">
        <v>73</v>
      </c>
    </row>
    <row r="58" spans="1:4" x14ac:dyDescent="0.4">
      <c r="A58">
        <v>124403</v>
      </c>
      <c r="B58" t="s">
        <v>109</v>
      </c>
      <c r="C58" t="s">
        <v>98</v>
      </c>
      <c r="D58" t="s">
        <v>73</v>
      </c>
    </row>
    <row r="59" spans="1:4" x14ac:dyDescent="0.4">
      <c r="A59">
        <v>121875</v>
      </c>
      <c r="B59" t="s">
        <v>110</v>
      </c>
      <c r="C59" t="s">
        <v>98</v>
      </c>
      <c r="D59" t="s">
        <v>73</v>
      </c>
    </row>
    <row r="60" spans="1:4" x14ac:dyDescent="0.4">
      <c r="A60">
        <v>121867</v>
      </c>
      <c r="B60" t="s">
        <v>111</v>
      </c>
      <c r="C60" t="s">
        <v>98</v>
      </c>
      <c r="D60" t="s">
        <v>73</v>
      </c>
    </row>
    <row r="61" spans="1:4" x14ac:dyDescent="0.4">
      <c r="A61">
        <v>121880</v>
      </c>
      <c r="B61" t="s">
        <v>112</v>
      </c>
      <c r="C61" t="s">
        <v>98</v>
      </c>
      <c r="D61" t="s">
        <v>73</v>
      </c>
    </row>
    <row r="62" spans="1:4" x14ac:dyDescent="0.4">
      <c r="A62">
        <v>112395</v>
      </c>
      <c r="B62" t="s">
        <v>113</v>
      </c>
      <c r="C62" t="s">
        <v>98</v>
      </c>
      <c r="D62" t="s">
        <v>73</v>
      </c>
    </row>
    <row r="63" spans="1:4" x14ac:dyDescent="0.4">
      <c r="A63">
        <v>121877</v>
      </c>
      <c r="B63" t="s">
        <v>114</v>
      </c>
      <c r="C63" t="s">
        <v>98</v>
      </c>
      <c r="D63" t="s">
        <v>73</v>
      </c>
    </row>
    <row r="64" spans="1:4" x14ac:dyDescent="0.4">
      <c r="A64">
        <v>105018</v>
      </c>
      <c r="B64" t="s">
        <v>115</v>
      </c>
      <c r="C64" t="s">
        <v>98</v>
      </c>
      <c r="D64" t="s">
        <v>73</v>
      </c>
    </row>
    <row r="65" spans="1:4" x14ac:dyDescent="0.4">
      <c r="A65">
        <v>104992</v>
      </c>
      <c r="B65" t="s">
        <v>116</v>
      </c>
      <c r="C65" t="s">
        <v>98</v>
      </c>
      <c r="D65" t="s">
        <v>73</v>
      </c>
    </row>
    <row r="66" spans="1:4" x14ac:dyDescent="0.4">
      <c r="A66">
        <v>105008</v>
      </c>
      <c r="B66" t="s">
        <v>117</v>
      </c>
      <c r="C66" t="s">
        <v>98</v>
      </c>
      <c r="D66" t="s">
        <v>73</v>
      </c>
    </row>
    <row r="67" spans="1:4" x14ac:dyDescent="0.4">
      <c r="A67">
        <v>104994</v>
      </c>
      <c r="B67" t="s">
        <v>118</v>
      </c>
      <c r="C67" t="s">
        <v>98</v>
      </c>
      <c r="D67" t="s">
        <v>73</v>
      </c>
    </row>
    <row r="68" spans="1:4" x14ac:dyDescent="0.4">
      <c r="A68">
        <v>105311</v>
      </c>
      <c r="B68" t="s">
        <v>119</v>
      </c>
      <c r="C68" t="s">
        <v>98</v>
      </c>
      <c r="D68" t="s">
        <v>73</v>
      </c>
    </row>
    <row r="69" spans="1:4" x14ac:dyDescent="0.4">
      <c r="A69">
        <v>123052</v>
      </c>
      <c r="B69" t="s">
        <v>120</v>
      </c>
      <c r="C69" t="s">
        <v>98</v>
      </c>
      <c r="D69" t="s">
        <v>73</v>
      </c>
    </row>
    <row r="70" spans="1:4" x14ac:dyDescent="0.4">
      <c r="A70">
        <v>105037</v>
      </c>
      <c r="B70" t="s">
        <v>121</v>
      </c>
      <c r="C70" t="s">
        <v>98</v>
      </c>
      <c r="D70" t="s">
        <v>73</v>
      </c>
    </row>
    <row r="71" spans="1:4" x14ac:dyDescent="0.4">
      <c r="A71">
        <v>104996</v>
      </c>
      <c r="B71" t="s">
        <v>122</v>
      </c>
      <c r="C71" t="s">
        <v>98</v>
      </c>
      <c r="D71" t="s">
        <v>73</v>
      </c>
    </row>
    <row r="72" spans="1:4" x14ac:dyDescent="0.4">
      <c r="A72">
        <v>121876</v>
      </c>
      <c r="B72" t="s">
        <v>123</v>
      </c>
      <c r="C72" t="s">
        <v>98</v>
      </c>
      <c r="D72" t="s">
        <v>73</v>
      </c>
    </row>
    <row r="73" spans="1:4" x14ac:dyDescent="0.4">
      <c r="A73">
        <v>122532</v>
      </c>
      <c r="B73" t="s">
        <v>124</v>
      </c>
      <c r="C73" t="s">
        <v>98</v>
      </c>
      <c r="D73" t="s">
        <v>73</v>
      </c>
    </row>
    <row r="74" spans="1:4" x14ac:dyDescent="0.4">
      <c r="A74">
        <v>122119</v>
      </c>
      <c r="B74" t="s">
        <v>125</v>
      </c>
      <c r="C74" t="s">
        <v>98</v>
      </c>
      <c r="D74" t="s">
        <v>73</v>
      </c>
    </row>
    <row r="75" spans="1:4" x14ac:dyDescent="0.4">
      <c r="A75">
        <v>121862</v>
      </c>
      <c r="B75" t="s">
        <v>126</v>
      </c>
      <c r="C75" t="s">
        <v>98</v>
      </c>
      <c r="D75" t="s">
        <v>73</v>
      </c>
    </row>
    <row r="76" spans="1:4" x14ac:dyDescent="0.4">
      <c r="A76">
        <v>121866</v>
      </c>
      <c r="B76" t="s">
        <v>127</v>
      </c>
      <c r="C76" t="s">
        <v>98</v>
      </c>
      <c r="D76" t="s">
        <v>73</v>
      </c>
    </row>
    <row r="77" spans="1:4" x14ac:dyDescent="0.4">
      <c r="A77">
        <v>121885</v>
      </c>
      <c r="B77" t="s">
        <v>128</v>
      </c>
      <c r="C77" t="s">
        <v>98</v>
      </c>
      <c r="D77" t="s">
        <v>73</v>
      </c>
    </row>
    <row r="78" spans="1:4" x14ac:dyDescent="0.4">
      <c r="A78">
        <v>123015</v>
      </c>
      <c r="B78" t="s">
        <v>129</v>
      </c>
      <c r="C78" t="s">
        <v>98</v>
      </c>
      <c r="D78" t="s">
        <v>73</v>
      </c>
    </row>
    <row r="79" spans="1:4" x14ac:dyDescent="0.4">
      <c r="A79">
        <v>105012</v>
      </c>
      <c r="B79" t="s">
        <v>130</v>
      </c>
      <c r="C79" t="s">
        <v>98</v>
      </c>
      <c r="D79" t="s">
        <v>73</v>
      </c>
    </row>
    <row r="80" spans="1:4" x14ac:dyDescent="0.4">
      <c r="A80">
        <v>106971</v>
      </c>
      <c r="B80" t="s">
        <v>131</v>
      </c>
      <c r="C80" t="s">
        <v>98</v>
      </c>
      <c r="D80" t="s">
        <v>73</v>
      </c>
    </row>
    <row r="81" spans="1:4" x14ac:dyDescent="0.4">
      <c r="A81">
        <v>120037</v>
      </c>
      <c r="B81" t="s">
        <v>132</v>
      </c>
      <c r="C81" t="s">
        <v>98</v>
      </c>
      <c r="D81" t="s">
        <v>73</v>
      </c>
    </row>
    <row r="82" spans="1:4" x14ac:dyDescent="0.4">
      <c r="A82">
        <v>105127</v>
      </c>
      <c r="B82" t="s">
        <v>133</v>
      </c>
      <c r="C82" t="s">
        <v>98</v>
      </c>
      <c r="D82" t="s">
        <v>73</v>
      </c>
    </row>
    <row r="83" spans="1:4" x14ac:dyDescent="0.4">
      <c r="A83">
        <v>105448</v>
      </c>
      <c r="B83" t="s">
        <v>134</v>
      </c>
      <c r="C83" t="s">
        <v>98</v>
      </c>
      <c r="D83" t="s">
        <v>73</v>
      </c>
    </row>
    <row r="84" spans="1:4" x14ac:dyDescent="0.4">
      <c r="A84">
        <v>121883</v>
      </c>
      <c r="B84" t="s">
        <v>135</v>
      </c>
      <c r="C84" t="s">
        <v>98</v>
      </c>
      <c r="D84" t="s">
        <v>73</v>
      </c>
    </row>
    <row r="85" spans="1:4" x14ac:dyDescent="0.4">
      <c r="A85">
        <v>104998</v>
      </c>
      <c r="B85" t="s">
        <v>136</v>
      </c>
      <c r="C85" t="s">
        <v>98</v>
      </c>
      <c r="D85" t="s">
        <v>73</v>
      </c>
    </row>
    <row r="86" spans="1:4" x14ac:dyDescent="0.4">
      <c r="A86">
        <v>123144</v>
      </c>
      <c r="B86" t="s">
        <v>137</v>
      </c>
      <c r="C86" t="s">
        <v>138</v>
      </c>
      <c r="D86" t="s">
        <v>73</v>
      </c>
    </row>
    <row r="87" spans="1:4" x14ac:dyDescent="0.4">
      <c r="A87">
        <v>123659</v>
      </c>
      <c r="B87" t="s">
        <v>139</v>
      </c>
      <c r="C87" t="s">
        <v>138</v>
      </c>
      <c r="D87" t="s">
        <v>73</v>
      </c>
    </row>
    <row r="88" spans="1:4" x14ac:dyDescent="0.4">
      <c r="A88">
        <v>104780</v>
      </c>
      <c r="B88" t="s">
        <v>140</v>
      </c>
      <c r="C88" t="s">
        <v>141</v>
      </c>
      <c r="D88" t="s">
        <v>73</v>
      </c>
    </row>
    <row r="89" spans="1:4" x14ac:dyDescent="0.4">
      <c r="A89">
        <v>122267</v>
      </c>
      <c r="B89" t="s">
        <v>142</v>
      </c>
      <c r="C89" t="s">
        <v>143</v>
      </c>
      <c r="D89" t="s">
        <v>73</v>
      </c>
    </row>
    <row r="90" spans="1:4" x14ac:dyDescent="0.4">
      <c r="A90">
        <v>105860</v>
      </c>
      <c r="B90" t="s">
        <v>144</v>
      </c>
      <c r="C90" t="s">
        <v>145</v>
      </c>
      <c r="D90" t="s">
        <v>73</v>
      </c>
    </row>
    <row r="91" spans="1:4" x14ac:dyDescent="0.4">
      <c r="A91">
        <v>107506</v>
      </c>
      <c r="B91" t="s">
        <v>146</v>
      </c>
      <c r="C91" t="s">
        <v>147</v>
      </c>
      <c r="D91" t="s">
        <v>73</v>
      </c>
    </row>
    <row r="92" spans="1:4" x14ac:dyDescent="0.4">
      <c r="A92">
        <v>104993</v>
      </c>
      <c r="B92" t="s">
        <v>148</v>
      </c>
      <c r="C92" t="s">
        <v>149</v>
      </c>
      <c r="D92" t="s">
        <v>73</v>
      </c>
    </row>
    <row r="93" spans="1:4" x14ac:dyDescent="0.4">
      <c r="A93">
        <v>110174</v>
      </c>
      <c r="B93" t="s">
        <v>150</v>
      </c>
      <c r="C93" t="s">
        <v>151</v>
      </c>
      <c r="D93" t="s">
        <v>73</v>
      </c>
    </row>
    <row r="94" spans="1:4" x14ac:dyDescent="0.4">
      <c r="A94">
        <v>105306</v>
      </c>
      <c r="B94" t="s">
        <v>152</v>
      </c>
      <c r="C94" t="s">
        <v>153</v>
      </c>
      <c r="D94" t="s">
        <v>73</v>
      </c>
    </row>
    <row r="95" spans="1:4" x14ac:dyDescent="0.4">
      <c r="A95">
        <v>104701</v>
      </c>
      <c r="B95" t="s">
        <v>154</v>
      </c>
      <c r="C95" t="s">
        <v>155</v>
      </c>
      <c r="D95" t="s">
        <v>73</v>
      </c>
    </row>
    <row r="96" spans="1:4" x14ac:dyDescent="0.4">
      <c r="A96">
        <v>109625</v>
      </c>
      <c r="B96" t="s">
        <v>156</v>
      </c>
      <c r="C96" t="s">
        <v>157</v>
      </c>
      <c r="D96" t="s">
        <v>73</v>
      </c>
    </row>
    <row r="97" spans="1:4" x14ac:dyDescent="0.4">
      <c r="A97">
        <v>120793</v>
      </c>
      <c r="B97" t="s">
        <v>158</v>
      </c>
      <c r="C97" t="s">
        <v>159</v>
      </c>
      <c r="D97" t="s">
        <v>56</v>
      </c>
    </row>
    <row r="98" spans="1:4" x14ac:dyDescent="0.4">
      <c r="A98">
        <v>105735</v>
      </c>
      <c r="B98" t="s">
        <v>160</v>
      </c>
      <c r="C98" t="s">
        <v>159</v>
      </c>
      <c r="D98" t="s">
        <v>73</v>
      </c>
    </row>
    <row r="99" spans="1:4" x14ac:dyDescent="0.4">
      <c r="A99">
        <v>123579</v>
      </c>
      <c r="B99" t="s">
        <v>161</v>
      </c>
      <c r="C99" t="s">
        <v>159</v>
      </c>
      <c r="D99" t="s">
        <v>73</v>
      </c>
    </row>
    <row r="100" spans="1:4" x14ac:dyDescent="0.4">
      <c r="A100">
        <v>105740</v>
      </c>
      <c r="B100" t="s">
        <v>162</v>
      </c>
      <c r="C100" t="s">
        <v>159</v>
      </c>
      <c r="D100" t="s">
        <v>73</v>
      </c>
    </row>
    <row r="101" spans="1:4" x14ac:dyDescent="0.4">
      <c r="A101">
        <v>106329</v>
      </c>
      <c r="B101" t="s">
        <v>163</v>
      </c>
      <c r="C101" t="s">
        <v>164</v>
      </c>
      <c r="D101" t="s">
        <v>73</v>
      </c>
    </row>
    <row r="102" spans="1:4" x14ac:dyDescent="0.4">
      <c r="A102">
        <v>106188</v>
      </c>
      <c r="B102" t="s">
        <v>165</v>
      </c>
      <c r="C102" t="s">
        <v>164</v>
      </c>
      <c r="D102" t="s">
        <v>73</v>
      </c>
    </row>
    <row r="103" spans="1:4" x14ac:dyDescent="0.4">
      <c r="A103">
        <v>106449</v>
      </c>
      <c r="B103" t="s">
        <v>166</v>
      </c>
      <c r="C103" t="s">
        <v>167</v>
      </c>
      <c r="D103" t="s">
        <v>73</v>
      </c>
    </row>
    <row r="104" spans="1:4" x14ac:dyDescent="0.4">
      <c r="A104">
        <v>109632</v>
      </c>
      <c r="B104" t="s">
        <v>168</v>
      </c>
      <c r="C104" t="s">
        <v>169</v>
      </c>
      <c r="D104" t="s">
        <v>73</v>
      </c>
    </row>
    <row r="105" spans="1:4" x14ac:dyDescent="0.4">
      <c r="A105">
        <v>108325</v>
      </c>
      <c r="B105" t="s">
        <v>170</v>
      </c>
      <c r="C105" t="s">
        <v>171</v>
      </c>
      <c r="D105" t="s">
        <v>73</v>
      </c>
    </row>
    <row r="106" spans="1:4" x14ac:dyDescent="0.4">
      <c r="A106">
        <v>121683</v>
      </c>
      <c r="B106" t="s">
        <v>172</v>
      </c>
      <c r="C106" t="s">
        <v>171</v>
      </c>
      <c r="D106" t="s">
        <v>73</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1BAA-BC8F-457E-8248-51CE9B0139C2}">
  <sheetPr codeName="Sheet6"/>
  <dimension ref="A1:D100"/>
  <sheetViews>
    <sheetView workbookViewId="0">
      <selection activeCell="B1" sqref="B1"/>
    </sheetView>
  </sheetViews>
  <sheetFormatPr defaultRowHeight="18.75" x14ac:dyDescent="0.4"/>
  <cols>
    <col min="1" max="1" width="7.5" bestFit="1" customWidth="1"/>
    <col min="2" max="2" width="73.375" bestFit="1" customWidth="1"/>
    <col min="3" max="3" width="21.75" bestFit="1" customWidth="1"/>
    <col min="4" max="4" width="11.75" bestFit="1" customWidth="1"/>
  </cols>
  <sheetData>
    <row r="1" spans="1:4" x14ac:dyDescent="0.4">
      <c r="A1" t="s">
        <v>24</v>
      </c>
      <c r="B1" t="s">
        <v>25</v>
      </c>
      <c r="C1" t="s">
        <v>26</v>
      </c>
      <c r="D1" t="s">
        <v>27</v>
      </c>
    </row>
    <row r="2" spans="1:4" x14ac:dyDescent="0.4">
      <c r="A2">
        <v>100001</v>
      </c>
      <c r="B2" t="s">
        <v>173</v>
      </c>
      <c r="C2" t="s">
        <v>174</v>
      </c>
      <c r="D2" t="s">
        <v>56</v>
      </c>
    </row>
    <row r="3" spans="1:4" x14ac:dyDescent="0.4">
      <c r="A3">
        <v>100086</v>
      </c>
      <c r="B3" t="s">
        <v>175</v>
      </c>
      <c r="C3" t="s">
        <v>176</v>
      </c>
      <c r="D3" t="s">
        <v>30</v>
      </c>
    </row>
    <row r="4" spans="1:4" x14ac:dyDescent="0.4">
      <c r="A4">
        <v>100100</v>
      </c>
      <c r="B4" t="s">
        <v>177</v>
      </c>
      <c r="C4" t="s">
        <v>178</v>
      </c>
      <c r="D4" t="s">
        <v>30</v>
      </c>
    </row>
    <row r="5" spans="1:4" x14ac:dyDescent="0.4">
      <c r="A5">
        <v>100101</v>
      </c>
      <c r="B5" t="s">
        <v>179</v>
      </c>
      <c r="C5" t="s">
        <v>178</v>
      </c>
      <c r="D5" t="s">
        <v>30</v>
      </c>
    </row>
    <row r="6" spans="1:4" x14ac:dyDescent="0.4">
      <c r="A6">
        <v>100102</v>
      </c>
      <c r="B6" t="s">
        <v>180</v>
      </c>
      <c r="C6" t="s">
        <v>178</v>
      </c>
      <c r="D6" t="s">
        <v>30</v>
      </c>
    </row>
    <row r="7" spans="1:4" x14ac:dyDescent="0.4">
      <c r="A7">
        <v>100103</v>
      </c>
      <c r="B7" t="s">
        <v>181</v>
      </c>
      <c r="C7" t="s">
        <v>178</v>
      </c>
      <c r="D7" t="s">
        <v>30</v>
      </c>
    </row>
    <row r="8" spans="1:4" x14ac:dyDescent="0.4">
      <c r="A8">
        <v>100104</v>
      </c>
      <c r="B8" t="s">
        <v>182</v>
      </c>
      <c r="C8" t="s">
        <v>178</v>
      </c>
      <c r="D8" t="s">
        <v>30</v>
      </c>
    </row>
    <row r="9" spans="1:4" x14ac:dyDescent="0.4">
      <c r="A9">
        <v>100105</v>
      </c>
      <c r="B9" t="s">
        <v>183</v>
      </c>
      <c r="C9" t="s">
        <v>178</v>
      </c>
      <c r="D9" t="s">
        <v>30</v>
      </c>
    </row>
    <row r="10" spans="1:4" x14ac:dyDescent="0.4">
      <c r="A10">
        <v>100106</v>
      </c>
      <c r="B10" t="s">
        <v>184</v>
      </c>
      <c r="C10" t="s">
        <v>178</v>
      </c>
      <c r="D10" t="s">
        <v>30</v>
      </c>
    </row>
    <row r="11" spans="1:4" x14ac:dyDescent="0.4">
      <c r="A11">
        <v>100107</v>
      </c>
      <c r="B11" t="s">
        <v>185</v>
      </c>
      <c r="C11" t="s">
        <v>178</v>
      </c>
      <c r="D11" t="s">
        <v>30</v>
      </c>
    </row>
    <row r="12" spans="1:4" x14ac:dyDescent="0.4">
      <c r="A12">
        <v>100108</v>
      </c>
      <c r="B12" t="s">
        <v>186</v>
      </c>
      <c r="C12" t="s">
        <v>178</v>
      </c>
      <c r="D12" t="s">
        <v>30</v>
      </c>
    </row>
    <row r="13" spans="1:4" x14ac:dyDescent="0.4">
      <c r="A13">
        <v>100109</v>
      </c>
      <c r="B13" t="s">
        <v>187</v>
      </c>
      <c r="C13" t="s">
        <v>178</v>
      </c>
      <c r="D13" t="s">
        <v>30</v>
      </c>
    </row>
    <row r="14" spans="1:4" x14ac:dyDescent="0.4">
      <c r="A14">
        <v>100110</v>
      </c>
      <c r="B14" t="s">
        <v>188</v>
      </c>
      <c r="C14" t="s">
        <v>178</v>
      </c>
      <c r="D14" t="s">
        <v>30</v>
      </c>
    </row>
    <row r="15" spans="1:4" x14ac:dyDescent="0.4">
      <c r="A15">
        <v>104858</v>
      </c>
      <c r="B15" t="s">
        <v>189</v>
      </c>
      <c r="C15" t="s">
        <v>178</v>
      </c>
      <c r="D15" t="s">
        <v>30</v>
      </c>
    </row>
    <row r="16" spans="1:4" x14ac:dyDescent="0.4">
      <c r="A16">
        <v>100111</v>
      </c>
      <c r="B16" t="s">
        <v>190</v>
      </c>
      <c r="C16" t="s">
        <v>178</v>
      </c>
      <c r="D16" t="s">
        <v>30</v>
      </c>
    </row>
    <row r="17" spans="1:4" x14ac:dyDescent="0.4">
      <c r="A17">
        <v>100112</v>
      </c>
      <c r="B17" t="s">
        <v>191</v>
      </c>
      <c r="C17" t="s">
        <v>178</v>
      </c>
      <c r="D17" t="s">
        <v>30</v>
      </c>
    </row>
    <row r="18" spans="1:4" x14ac:dyDescent="0.4">
      <c r="A18">
        <v>100113</v>
      </c>
      <c r="B18" t="s">
        <v>192</v>
      </c>
      <c r="C18" t="s">
        <v>178</v>
      </c>
      <c r="D18" t="s">
        <v>30</v>
      </c>
    </row>
    <row r="19" spans="1:4" x14ac:dyDescent="0.4">
      <c r="A19">
        <v>100114</v>
      </c>
      <c r="B19" t="s">
        <v>193</v>
      </c>
      <c r="C19" t="s">
        <v>178</v>
      </c>
      <c r="D19" t="s">
        <v>30</v>
      </c>
    </row>
    <row r="20" spans="1:4" x14ac:dyDescent="0.4">
      <c r="A20">
        <v>100115</v>
      </c>
      <c r="B20" t="s">
        <v>194</v>
      </c>
      <c r="C20" t="s">
        <v>178</v>
      </c>
      <c r="D20" t="s">
        <v>30</v>
      </c>
    </row>
    <row r="21" spans="1:4" x14ac:dyDescent="0.4">
      <c r="A21">
        <v>100116</v>
      </c>
      <c r="B21" t="s">
        <v>195</v>
      </c>
      <c r="C21" t="s">
        <v>178</v>
      </c>
      <c r="D21" t="s">
        <v>30</v>
      </c>
    </row>
    <row r="22" spans="1:4" x14ac:dyDescent="0.4">
      <c r="A22">
        <v>100117</v>
      </c>
      <c r="B22" t="s">
        <v>196</v>
      </c>
      <c r="C22" t="s">
        <v>178</v>
      </c>
      <c r="D22" t="s">
        <v>30</v>
      </c>
    </row>
    <row r="23" spans="1:4" x14ac:dyDescent="0.4">
      <c r="A23">
        <v>100118</v>
      </c>
      <c r="B23" t="s">
        <v>197</v>
      </c>
      <c r="C23" t="s">
        <v>178</v>
      </c>
      <c r="D23" t="s">
        <v>30</v>
      </c>
    </row>
    <row r="24" spans="1:4" x14ac:dyDescent="0.4">
      <c r="A24">
        <v>100119</v>
      </c>
      <c r="B24" t="s">
        <v>198</v>
      </c>
      <c r="C24" t="s">
        <v>178</v>
      </c>
      <c r="D24" t="s">
        <v>30</v>
      </c>
    </row>
    <row r="25" spans="1:4" x14ac:dyDescent="0.4">
      <c r="A25">
        <v>100120</v>
      </c>
      <c r="B25" t="s">
        <v>199</v>
      </c>
      <c r="C25" t="s">
        <v>200</v>
      </c>
      <c r="D25" t="s">
        <v>56</v>
      </c>
    </row>
    <row r="26" spans="1:4" x14ac:dyDescent="0.4">
      <c r="A26">
        <v>100135</v>
      </c>
      <c r="B26" t="s">
        <v>201</v>
      </c>
      <c r="C26" t="s">
        <v>202</v>
      </c>
      <c r="D26" t="s">
        <v>53</v>
      </c>
    </row>
    <row r="27" spans="1:4" x14ac:dyDescent="0.4">
      <c r="A27">
        <v>100207</v>
      </c>
      <c r="B27" t="s">
        <v>203</v>
      </c>
      <c r="C27" t="s">
        <v>204</v>
      </c>
      <c r="D27" t="s">
        <v>56</v>
      </c>
    </row>
    <row r="28" spans="1:4" x14ac:dyDescent="0.4">
      <c r="A28">
        <v>123632</v>
      </c>
      <c r="B28" t="s">
        <v>205</v>
      </c>
      <c r="C28" t="s">
        <v>206</v>
      </c>
      <c r="D28" t="s">
        <v>56</v>
      </c>
    </row>
    <row r="29" spans="1:4" x14ac:dyDescent="0.4">
      <c r="A29">
        <v>104960</v>
      </c>
      <c r="B29" t="s">
        <v>207</v>
      </c>
      <c r="C29" t="s">
        <v>208</v>
      </c>
      <c r="D29" t="s">
        <v>56</v>
      </c>
    </row>
    <row r="30" spans="1:4" x14ac:dyDescent="0.4">
      <c r="A30">
        <v>119458</v>
      </c>
      <c r="B30" t="s">
        <v>209</v>
      </c>
      <c r="C30" t="s">
        <v>210</v>
      </c>
      <c r="D30" t="s">
        <v>56</v>
      </c>
    </row>
    <row r="31" spans="1:4" x14ac:dyDescent="0.4">
      <c r="A31">
        <v>112846</v>
      </c>
      <c r="B31" t="s">
        <v>211</v>
      </c>
      <c r="C31" t="s">
        <v>212</v>
      </c>
      <c r="D31" t="s">
        <v>56</v>
      </c>
    </row>
    <row r="32" spans="1:4" x14ac:dyDescent="0.4">
      <c r="A32">
        <v>112847</v>
      </c>
      <c r="B32" t="s">
        <v>213</v>
      </c>
      <c r="C32" t="s">
        <v>214</v>
      </c>
      <c r="D32" t="s">
        <v>56</v>
      </c>
    </row>
    <row r="33" spans="1:4" x14ac:dyDescent="0.4">
      <c r="A33">
        <v>122255</v>
      </c>
      <c r="B33" t="s">
        <v>215</v>
      </c>
      <c r="C33" t="s">
        <v>216</v>
      </c>
      <c r="D33" t="s">
        <v>56</v>
      </c>
    </row>
    <row r="34" spans="1:4" x14ac:dyDescent="0.4">
      <c r="A34">
        <v>104702</v>
      </c>
      <c r="B34" t="s">
        <v>217</v>
      </c>
      <c r="C34" t="s">
        <v>218</v>
      </c>
      <c r="D34" t="s">
        <v>73</v>
      </c>
    </row>
    <row r="35" spans="1:4" x14ac:dyDescent="0.4">
      <c r="A35">
        <v>107305</v>
      </c>
      <c r="B35" t="s">
        <v>219</v>
      </c>
      <c r="C35" t="s">
        <v>220</v>
      </c>
      <c r="D35" t="s">
        <v>73</v>
      </c>
    </row>
    <row r="36" spans="1:4" x14ac:dyDescent="0.4">
      <c r="A36">
        <v>125194</v>
      </c>
      <c r="B36" t="s">
        <v>221</v>
      </c>
      <c r="C36" t="s">
        <v>220</v>
      </c>
      <c r="D36" t="s">
        <v>73</v>
      </c>
    </row>
    <row r="37" spans="1:4" x14ac:dyDescent="0.4">
      <c r="A37">
        <v>107303</v>
      </c>
      <c r="B37" t="s">
        <v>222</v>
      </c>
      <c r="C37" t="s">
        <v>220</v>
      </c>
      <c r="D37" t="s">
        <v>73</v>
      </c>
    </row>
    <row r="38" spans="1:4" x14ac:dyDescent="0.4">
      <c r="A38">
        <v>119387</v>
      </c>
      <c r="B38" t="s">
        <v>223</v>
      </c>
      <c r="C38" t="s">
        <v>224</v>
      </c>
      <c r="D38" t="s">
        <v>73</v>
      </c>
    </row>
    <row r="39" spans="1:4" x14ac:dyDescent="0.4">
      <c r="A39">
        <v>112097</v>
      </c>
      <c r="B39" t="s">
        <v>225</v>
      </c>
      <c r="C39" t="s">
        <v>224</v>
      </c>
      <c r="D39" t="s">
        <v>73</v>
      </c>
    </row>
    <row r="40" spans="1:4" x14ac:dyDescent="0.4">
      <c r="A40">
        <v>111984</v>
      </c>
      <c r="B40" t="s">
        <v>226</v>
      </c>
      <c r="C40" t="s">
        <v>224</v>
      </c>
      <c r="D40" t="s">
        <v>73</v>
      </c>
    </row>
    <row r="41" spans="1:4" x14ac:dyDescent="0.4">
      <c r="A41">
        <v>105065</v>
      </c>
      <c r="B41" t="s">
        <v>227</v>
      </c>
      <c r="C41" t="s">
        <v>228</v>
      </c>
      <c r="D41" t="s">
        <v>73</v>
      </c>
    </row>
    <row r="42" spans="1:4" x14ac:dyDescent="0.4">
      <c r="A42">
        <v>107709</v>
      </c>
      <c r="B42" t="s">
        <v>229</v>
      </c>
      <c r="C42" t="s">
        <v>230</v>
      </c>
      <c r="D42" t="s">
        <v>73</v>
      </c>
    </row>
    <row r="43" spans="1:4" x14ac:dyDescent="0.4">
      <c r="A43">
        <v>105071</v>
      </c>
      <c r="B43" t="s">
        <v>231</v>
      </c>
      <c r="C43" t="s">
        <v>232</v>
      </c>
      <c r="D43" t="s">
        <v>73</v>
      </c>
    </row>
    <row r="44" spans="1:4" x14ac:dyDescent="0.4">
      <c r="A44">
        <v>104728</v>
      </c>
      <c r="B44" t="s">
        <v>233</v>
      </c>
      <c r="C44" t="s">
        <v>232</v>
      </c>
      <c r="D44" t="s">
        <v>73</v>
      </c>
    </row>
    <row r="45" spans="1:4" x14ac:dyDescent="0.4">
      <c r="A45">
        <v>105070</v>
      </c>
      <c r="B45" t="s">
        <v>234</v>
      </c>
      <c r="C45" t="s">
        <v>232</v>
      </c>
      <c r="D45" t="s">
        <v>73</v>
      </c>
    </row>
    <row r="46" spans="1:4" x14ac:dyDescent="0.4">
      <c r="A46">
        <v>104700</v>
      </c>
      <c r="B46" t="s">
        <v>235</v>
      </c>
      <c r="C46" t="s">
        <v>236</v>
      </c>
      <c r="D46" t="s">
        <v>73</v>
      </c>
    </row>
    <row r="47" spans="1:4" x14ac:dyDescent="0.4">
      <c r="A47">
        <v>105100</v>
      </c>
      <c r="B47" t="s">
        <v>237</v>
      </c>
      <c r="C47" t="s">
        <v>238</v>
      </c>
      <c r="D47" t="s">
        <v>73</v>
      </c>
    </row>
    <row r="48" spans="1:4" x14ac:dyDescent="0.4">
      <c r="A48">
        <v>111976</v>
      </c>
      <c r="B48" t="s">
        <v>239</v>
      </c>
      <c r="C48" t="s">
        <v>240</v>
      </c>
      <c r="D48" t="s">
        <v>73</v>
      </c>
    </row>
    <row r="49" spans="1:4" x14ac:dyDescent="0.4">
      <c r="A49">
        <v>104760</v>
      </c>
      <c r="B49" t="s">
        <v>241</v>
      </c>
      <c r="C49" t="s">
        <v>242</v>
      </c>
      <c r="D49" t="s">
        <v>73</v>
      </c>
    </row>
    <row r="50" spans="1:4" x14ac:dyDescent="0.4">
      <c r="A50">
        <v>117552</v>
      </c>
      <c r="B50" t="s">
        <v>243</v>
      </c>
      <c r="C50" t="s">
        <v>244</v>
      </c>
      <c r="D50" t="s">
        <v>73</v>
      </c>
    </row>
    <row r="51" spans="1:4" x14ac:dyDescent="0.4">
      <c r="A51">
        <v>111986</v>
      </c>
      <c r="B51" t="s">
        <v>245</v>
      </c>
      <c r="C51" t="s">
        <v>244</v>
      </c>
      <c r="D51" t="s">
        <v>73</v>
      </c>
    </row>
    <row r="52" spans="1:4" x14ac:dyDescent="0.4">
      <c r="A52">
        <v>112098</v>
      </c>
      <c r="B52" t="s">
        <v>246</v>
      </c>
      <c r="C52" t="s">
        <v>244</v>
      </c>
      <c r="D52" t="s">
        <v>73</v>
      </c>
    </row>
    <row r="53" spans="1:4" x14ac:dyDescent="0.4">
      <c r="A53">
        <v>105417</v>
      </c>
      <c r="B53" t="s">
        <v>247</v>
      </c>
      <c r="C53" t="s">
        <v>248</v>
      </c>
      <c r="D53" t="s">
        <v>73</v>
      </c>
    </row>
    <row r="54" spans="1:4" x14ac:dyDescent="0.4">
      <c r="A54">
        <v>120473</v>
      </c>
      <c r="B54" t="s">
        <v>249</v>
      </c>
      <c r="C54" t="s">
        <v>248</v>
      </c>
      <c r="D54" t="s">
        <v>73</v>
      </c>
    </row>
    <row r="55" spans="1:4" x14ac:dyDescent="0.4">
      <c r="A55">
        <v>105261</v>
      </c>
      <c r="B55" t="s">
        <v>250</v>
      </c>
      <c r="C55" t="s">
        <v>248</v>
      </c>
      <c r="D55" t="s">
        <v>73</v>
      </c>
    </row>
    <row r="56" spans="1:4" x14ac:dyDescent="0.4">
      <c r="A56">
        <v>105354</v>
      </c>
      <c r="B56" t="s">
        <v>251</v>
      </c>
      <c r="C56" t="s">
        <v>248</v>
      </c>
      <c r="D56" t="s">
        <v>73</v>
      </c>
    </row>
    <row r="57" spans="1:4" x14ac:dyDescent="0.4">
      <c r="A57">
        <v>116555</v>
      </c>
      <c r="B57" t="s">
        <v>252</v>
      </c>
      <c r="C57" t="s">
        <v>248</v>
      </c>
      <c r="D57" t="s">
        <v>73</v>
      </c>
    </row>
    <row r="58" spans="1:4" x14ac:dyDescent="0.4">
      <c r="A58">
        <v>105336</v>
      </c>
      <c r="B58" t="s">
        <v>253</v>
      </c>
      <c r="C58" t="s">
        <v>248</v>
      </c>
      <c r="D58" t="s">
        <v>73</v>
      </c>
    </row>
    <row r="59" spans="1:4" x14ac:dyDescent="0.4">
      <c r="A59">
        <v>105337</v>
      </c>
      <c r="B59" t="s">
        <v>254</v>
      </c>
      <c r="C59" t="s">
        <v>248</v>
      </c>
      <c r="D59" t="s">
        <v>73</v>
      </c>
    </row>
    <row r="60" spans="1:4" x14ac:dyDescent="0.4">
      <c r="A60">
        <v>105960</v>
      </c>
      <c r="B60" t="s">
        <v>255</v>
      </c>
      <c r="C60" t="s">
        <v>248</v>
      </c>
      <c r="D60" t="s">
        <v>73</v>
      </c>
    </row>
    <row r="61" spans="1:4" x14ac:dyDescent="0.4">
      <c r="A61">
        <v>105442</v>
      </c>
      <c r="B61" t="s">
        <v>256</v>
      </c>
      <c r="C61" t="s">
        <v>248</v>
      </c>
      <c r="D61" t="s">
        <v>73</v>
      </c>
    </row>
    <row r="62" spans="1:4" x14ac:dyDescent="0.4">
      <c r="A62">
        <v>120262</v>
      </c>
      <c r="B62" t="s">
        <v>257</v>
      </c>
      <c r="C62" t="s">
        <v>248</v>
      </c>
      <c r="D62" t="s">
        <v>73</v>
      </c>
    </row>
    <row r="63" spans="1:4" x14ac:dyDescent="0.4">
      <c r="A63">
        <v>116558</v>
      </c>
      <c r="B63" t="s">
        <v>258</v>
      </c>
      <c r="C63" t="s">
        <v>248</v>
      </c>
      <c r="D63" t="s">
        <v>73</v>
      </c>
    </row>
    <row r="64" spans="1:4" x14ac:dyDescent="0.4">
      <c r="A64">
        <v>107543</v>
      </c>
      <c r="B64" t="s">
        <v>259</v>
      </c>
      <c r="C64" t="s">
        <v>248</v>
      </c>
      <c r="D64" t="s">
        <v>73</v>
      </c>
    </row>
    <row r="65" spans="1:4" x14ac:dyDescent="0.4">
      <c r="A65">
        <v>105510</v>
      </c>
      <c r="B65" t="s">
        <v>260</v>
      </c>
      <c r="C65" t="s">
        <v>248</v>
      </c>
      <c r="D65" t="s">
        <v>73</v>
      </c>
    </row>
    <row r="66" spans="1:4" x14ac:dyDescent="0.4">
      <c r="A66">
        <v>105353</v>
      </c>
      <c r="B66" t="s">
        <v>261</v>
      </c>
      <c r="C66" t="s">
        <v>248</v>
      </c>
      <c r="D66" t="s">
        <v>73</v>
      </c>
    </row>
    <row r="67" spans="1:4" x14ac:dyDescent="0.4">
      <c r="A67">
        <v>105365</v>
      </c>
      <c r="B67" t="s">
        <v>262</v>
      </c>
      <c r="C67" t="s">
        <v>248</v>
      </c>
      <c r="D67" t="s">
        <v>73</v>
      </c>
    </row>
    <row r="68" spans="1:4" x14ac:dyDescent="0.4">
      <c r="A68">
        <v>105440</v>
      </c>
      <c r="B68" t="s">
        <v>263</v>
      </c>
      <c r="C68" t="s">
        <v>248</v>
      </c>
      <c r="D68" t="s">
        <v>73</v>
      </c>
    </row>
    <row r="69" spans="1:4" x14ac:dyDescent="0.4">
      <c r="A69">
        <v>106764</v>
      </c>
      <c r="B69" t="s">
        <v>264</v>
      </c>
      <c r="C69" t="s">
        <v>248</v>
      </c>
      <c r="D69" t="s">
        <v>73</v>
      </c>
    </row>
    <row r="70" spans="1:4" x14ac:dyDescent="0.4">
      <c r="A70">
        <v>105375</v>
      </c>
      <c r="B70" t="s">
        <v>265</v>
      </c>
      <c r="C70" t="s">
        <v>248</v>
      </c>
      <c r="D70" t="s">
        <v>73</v>
      </c>
    </row>
    <row r="71" spans="1:4" x14ac:dyDescent="0.4">
      <c r="A71">
        <v>105455</v>
      </c>
      <c r="B71" t="s">
        <v>266</v>
      </c>
      <c r="C71" t="s">
        <v>248</v>
      </c>
      <c r="D71" t="s">
        <v>73</v>
      </c>
    </row>
    <row r="72" spans="1:4" x14ac:dyDescent="0.4">
      <c r="A72">
        <v>105366</v>
      </c>
      <c r="B72" t="s">
        <v>267</v>
      </c>
      <c r="C72" t="s">
        <v>248</v>
      </c>
      <c r="D72" t="s">
        <v>73</v>
      </c>
    </row>
    <row r="73" spans="1:4" x14ac:dyDescent="0.4">
      <c r="A73">
        <v>105439</v>
      </c>
      <c r="B73" t="s">
        <v>268</v>
      </c>
      <c r="C73" t="s">
        <v>248</v>
      </c>
      <c r="D73" t="s">
        <v>73</v>
      </c>
    </row>
    <row r="74" spans="1:4" x14ac:dyDescent="0.4">
      <c r="A74">
        <v>105441</v>
      </c>
      <c r="B74" t="s">
        <v>269</v>
      </c>
      <c r="C74" t="s">
        <v>248</v>
      </c>
      <c r="D74" t="s">
        <v>73</v>
      </c>
    </row>
    <row r="75" spans="1:4" x14ac:dyDescent="0.4">
      <c r="A75">
        <v>105262</v>
      </c>
      <c r="B75" t="s">
        <v>270</v>
      </c>
      <c r="C75" t="s">
        <v>248</v>
      </c>
      <c r="D75" t="s">
        <v>73</v>
      </c>
    </row>
    <row r="76" spans="1:4" x14ac:dyDescent="0.4">
      <c r="A76">
        <v>111696</v>
      </c>
      <c r="B76" t="s">
        <v>271</v>
      </c>
      <c r="C76" t="s">
        <v>272</v>
      </c>
      <c r="D76" t="s">
        <v>73</v>
      </c>
    </row>
    <row r="77" spans="1:4" x14ac:dyDescent="0.4">
      <c r="A77">
        <v>107939</v>
      </c>
      <c r="B77" t="s">
        <v>273</v>
      </c>
      <c r="C77" t="s">
        <v>274</v>
      </c>
      <c r="D77" t="s">
        <v>73</v>
      </c>
    </row>
    <row r="78" spans="1:4" x14ac:dyDescent="0.4">
      <c r="A78">
        <v>107937</v>
      </c>
      <c r="B78" t="s">
        <v>275</v>
      </c>
      <c r="C78" t="s">
        <v>274</v>
      </c>
      <c r="D78" t="s">
        <v>73</v>
      </c>
    </row>
    <row r="79" spans="1:4" x14ac:dyDescent="0.4">
      <c r="A79">
        <v>107938</v>
      </c>
      <c r="B79" t="s">
        <v>276</v>
      </c>
      <c r="C79" t="s">
        <v>274</v>
      </c>
      <c r="D79" t="s">
        <v>73</v>
      </c>
    </row>
    <row r="80" spans="1:4" x14ac:dyDescent="0.4">
      <c r="A80">
        <v>107980</v>
      </c>
      <c r="B80" t="s">
        <v>277</v>
      </c>
      <c r="C80" t="s">
        <v>274</v>
      </c>
      <c r="D80" t="s">
        <v>73</v>
      </c>
    </row>
    <row r="81" spans="1:4" x14ac:dyDescent="0.4">
      <c r="A81">
        <v>109233</v>
      </c>
      <c r="B81" t="s">
        <v>278</v>
      </c>
      <c r="C81" t="s">
        <v>279</v>
      </c>
      <c r="D81" t="s">
        <v>73</v>
      </c>
    </row>
    <row r="82" spans="1:4" x14ac:dyDescent="0.4">
      <c r="A82">
        <v>107895</v>
      </c>
      <c r="B82" t="s">
        <v>280</v>
      </c>
      <c r="C82" t="s">
        <v>281</v>
      </c>
      <c r="D82" t="s">
        <v>73</v>
      </c>
    </row>
    <row r="83" spans="1:4" x14ac:dyDescent="0.4">
      <c r="A83">
        <v>121995</v>
      </c>
      <c r="B83" t="s">
        <v>282</v>
      </c>
      <c r="C83" t="s">
        <v>283</v>
      </c>
      <c r="D83" t="s">
        <v>73</v>
      </c>
    </row>
    <row r="84" spans="1:4" x14ac:dyDescent="0.4">
      <c r="A84">
        <v>120403</v>
      </c>
      <c r="B84" t="s">
        <v>284</v>
      </c>
      <c r="C84" t="s">
        <v>285</v>
      </c>
      <c r="D84" t="s">
        <v>73</v>
      </c>
    </row>
    <row r="85" spans="1:4" x14ac:dyDescent="0.4">
      <c r="A85">
        <v>120062</v>
      </c>
      <c r="B85" t="s">
        <v>286</v>
      </c>
      <c r="C85" t="s">
        <v>285</v>
      </c>
      <c r="D85" t="s">
        <v>73</v>
      </c>
    </row>
    <row r="86" spans="1:4" x14ac:dyDescent="0.4">
      <c r="A86">
        <v>109633</v>
      </c>
      <c r="B86" t="s">
        <v>287</v>
      </c>
      <c r="C86" t="s">
        <v>285</v>
      </c>
      <c r="D86" t="s">
        <v>73</v>
      </c>
    </row>
    <row r="87" spans="1:4" x14ac:dyDescent="0.4">
      <c r="A87">
        <v>123074</v>
      </c>
      <c r="B87" t="s">
        <v>288</v>
      </c>
      <c r="C87" t="s">
        <v>285</v>
      </c>
      <c r="D87" t="s">
        <v>73</v>
      </c>
    </row>
    <row r="88" spans="1:4" x14ac:dyDescent="0.4">
      <c r="A88">
        <v>120078</v>
      </c>
      <c r="B88" t="s">
        <v>289</v>
      </c>
      <c r="C88" t="s">
        <v>285</v>
      </c>
      <c r="D88" t="s">
        <v>73</v>
      </c>
    </row>
    <row r="89" spans="1:4" x14ac:dyDescent="0.4">
      <c r="A89">
        <v>109658</v>
      </c>
      <c r="B89" t="s">
        <v>290</v>
      </c>
      <c r="C89" t="s">
        <v>285</v>
      </c>
      <c r="D89" t="s">
        <v>73</v>
      </c>
    </row>
    <row r="90" spans="1:4" x14ac:dyDescent="0.4">
      <c r="A90">
        <v>104699</v>
      </c>
      <c r="B90" t="s">
        <v>291</v>
      </c>
      <c r="C90" t="s">
        <v>292</v>
      </c>
      <c r="D90" t="s">
        <v>73</v>
      </c>
    </row>
    <row r="91" spans="1:4" x14ac:dyDescent="0.4">
      <c r="A91">
        <v>122505</v>
      </c>
      <c r="B91" t="s">
        <v>293</v>
      </c>
      <c r="C91" t="s">
        <v>292</v>
      </c>
      <c r="D91" t="s">
        <v>73</v>
      </c>
    </row>
    <row r="92" spans="1:4" x14ac:dyDescent="0.4">
      <c r="A92">
        <v>105487</v>
      </c>
      <c r="B92" t="s">
        <v>294</v>
      </c>
      <c r="C92" t="s">
        <v>295</v>
      </c>
      <c r="D92" t="s">
        <v>73</v>
      </c>
    </row>
    <row r="93" spans="1:4" x14ac:dyDescent="0.4">
      <c r="A93">
        <v>111580</v>
      </c>
      <c r="B93" t="s">
        <v>296</v>
      </c>
      <c r="C93" t="s">
        <v>297</v>
      </c>
      <c r="D93" t="s">
        <v>73</v>
      </c>
    </row>
    <row r="94" spans="1:4" x14ac:dyDescent="0.4">
      <c r="A94">
        <v>111593</v>
      </c>
      <c r="B94" t="s">
        <v>298</v>
      </c>
      <c r="C94" t="s">
        <v>297</v>
      </c>
      <c r="D94" t="s">
        <v>73</v>
      </c>
    </row>
    <row r="95" spans="1:4" x14ac:dyDescent="0.4">
      <c r="A95">
        <v>118626</v>
      </c>
      <c r="B95" t="s">
        <v>299</v>
      </c>
      <c r="C95" t="s">
        <v>300</v>
      </c>
      <c r="D95" t="s">
        <v>73</v>
      </c>
    </row>
    <row r="96" spans="1:4" x14ac:dyDescent="0.4">
      <c r="A96">
        <v>107177</v>
      </c>
      <c r="B96" t="s">
        <v>301</v>
      </c>
      <c r="C96" t="s">
        <v>302</v>
      </c>
      <c r="D96" t="s">
        <v>73</v>
      </c>
    </row>
    <row r="97" spans="1:4" x14ac:dyDescent="0.4">
      <c r="A97">
        <v>104714</v>
      </c>
      <c r="B97" t="s">
        <v>303</v>
      </c>
      <c r="C97" t="s">
        <v>304</v>
      </c>
      <c r="D97" t="s">
        <v>73</v>
      </c>
    </row>
    <row r="98" spans="1:4" x14ac:dyDescent="0.4">
      <c r="A98">
        <v>104698</v>
      </c>
      <c r="B98" t="s">
        <v>305</v>
      </c>
      <c r="C98" t="s">
        <v>306</v>
      </c>
      <c r="D98" t="s">
        <v>73</v>
      </c>
    </row>
    <row r="99" spans="1:4" x14ac:dyDescent="0.4">
      <c r="A99">
        <v>104742</v>
      </c>
      <c r="B99" t="s">
        <v>307</v>
      </c>
      <c r="C99" t="s">
        <v>306</v>
      </c>
      <c r="D99" t="s">
        <v>73</v>
      </c>
    </row>
    <row r="100" spans="1:4" x14ac:dyDescent="0.4">
      <c r="A100">
        <v>107911</v>
      </c>
      <c r="B100" t="s">
        <v>308</v>
      </c>
      <c r="C100" t="s">
        <v>309</v>
      </c>
      <c r="D100" t="s">
        <v>73</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説明！</vt:lpstr>
      <vt:lpstr>検索</vt:lpstr>
      <vt:lpstr>Sheet1</vt:lpstr>
      <vt:lpstr>図書館検索</vt:lpstr>
      <vt:lpstr>検索文字列作成</vt:lpstr>
      <vt:lpstr>kyoto</vt:lpstr>
      <vt:lpstr>nagoya</vt:lpstr>
      <vt:lpstr>図書館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岡元　直樹</dc:creator>
  <cp:lastModifiedBy>岡元　直樹</cp:lastModifiedBy>
  <dcterms:created xsi:type="dcterms:W3CDTF">2024-02-27T05:30:38Z</dcterms:created>
  <dcterms:modified xsi:type="dcterms:W3CDTF">2024-12-09T12:29:11Z</dcterms:modified>
</cp:coreProperties>
</file>