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y\Desktop\SPA3DATA\Data\"/>
    </mc:Choice>
  </mc:AlternateContent>
  <xr:revisionPtr revIDLastSave="0" documentId="13_ncr:1_{34F9D146-80D7-46EF-ADFB-94E1BE38848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230_4_5" sheetId="1" r:id="rId1"/>
    <sheet name="floorwise.rssi" sheetId="3" r:id="rId2"/>
    <sheet name="RR.frombestaverage" sheetId="2" r:id="rId3"/>
    <sheet name="boxplot" sheetId="8" r:id="rId4"/>
    <sheet name="fordataexcerpt" sheetId="9" r:id="rId5"/>
    <sheet name="All.Tables" sheetId="10" r:id="rId6"/>
  </sheets>
  <definedNames>
    <definedName name="_xlnm._FilterDatabase" localSheetId="2" hidden="1">'RR.frombestaverage'!$I$2:$I$45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  <c r="K2" i="3"/>
  <c r="L2" i="3"/>
  <c r="M2" i="3"/>
  <c r="N2" i="3"/>
  <c r="J3" i="3"/>
  <c r="K3" i="3"/>
  <c r="L3" i="3"/>
  <c r="M3" i="3"/>
  <c r="N3" i="3"/>
  <c r="J4" i="3"/>
  <c r="K4" i="3"/>
  <c r="L4" i="3"/>
  <c r="M4" i="3"/>
  <c r="N4" i="3"/>
  <c r="J5" i="3"/>
  <c r="K5" i="3"/>
  <c r="L5" i="3"/>
  <c r="M5" i="3"/>
  <c r="N5" i="3"/>
  <c r="D4" i="10"/>
  <c r="D5" i="10"/>
  <c r="D6" i="10"/>
  <c r="D3" i="10"/>
  <c r="AH4" i="2"/>
  <c r="AH10" i="2"/>
  <c r="AH9" i="2"/>
  <c r="AH8" i="2"/>
  <c r="AH7" i="2"/>
  <c r="AH6" i="2"/>
  <c r="AH5" i="2"/>
  <c r="AH3" i="2"/>
  <c r="AH2" i="2"/>
  <c r="Y4" i="3" l="1"/>
  <c r="Y5" i="3"/>
  <c r="Y6" i="3"/>
  <c r="Y3" i="3"/>
  <c r="AA175" i="1"/>
  <c r="Z175" i="1"/>
  <c r="Y175" i="1"/>
  <c r="X175" i="1"/>
  <c r="AA171" i="1"/>
  <c r="Z171" i="1"/>
  <c r="Y171" i="1"/>
  <c r="X171" i="1"/>
  <c r="AA167" i="1"/>
  <c r="Z167" i="1"/>
  <c r="Y167" i="1"/>
  <c r="X167" i="1"/>
  <c r="AA163" i="1"/>
  <c r="Z163" i="1"/>
  <c r="Y163" i="1"/>
  <c r="X163" i="1"/>
  <c r="AA159" i="1"/>
  <c r="Z159" i="1"/>
  <c r="Y159" i="1"/>
  <c r="X159" i="1"/>
  <c r="AA155" i="1"/>
  <c r="Z155" i="1"/>
  <c r="Y155" i="1"/>
  <c r="X155" i="1"/>
  <c r="AA151" i="1"/>
  <c r="Z151" i="1"/>
  <c r="Y151" i="1"/>
  <c r="X151" i="1"/>
  <c r="AA147" i="1"/>
  <c r="Z147" i="1"/>
  <c r="Y147" i="1"/>
  <c r="X147" i="1"/>
  <c r="AA143" i="1"/>
  <c r="Z143" i="1"/>
  <c r="Y143" i="1"/>
  <c r="X143" i="1"/>
  <c r="AA139" i="1"/>
  <c r="Z139" i="1"/>
  <c r="Y139" i="1"/>
  <c r="X139" i="1"/>
  <c r="AA135" i="1"/>
  <c r="Z135" i="1"/>
  <c r="Y135" i="1"/>
  <c r="X135" i="1"/>
  <c r="AA131" i="1"/>
  <c r="Z131" i="1"/>
  <c r="Y131" i="1"/>
  <c r="X131" i="1"/>
  <c r="AA127" i="1"/>
  <c r="Z127" i="1"/>
  <c r="Y127" i="1"/>
  <c r="X127" i="1"/>
  <c r="AA123" i="1"/>
  <c r="Z123" i="1"/>
  <c r="Y123" i="1"/>
  <c r="X123" i="1"/>
  <c r="AA119" i="1"/>
  <c r="Z119" i="1"/>
  <c r="Y119" i="1"/>
  <c r="X119" i="1"/>
  <c r="AA115" i="1"/>
  <c r="Z115" i="1"/>
  <c r="Y115" i="1"/>
  <c r="X115" i="1"/>
  <c r="AA111" i="1"/>
  <c r="Z111" i="1"/>
  <c r="Y111" i="1"/>
  <c r="X111" i="1"/>
  <c r="AA107" i="1"/>
  <c r="Z107" i="1"/>
  <c r="Y107" i="1"/>
  <c r="X107" i="1"/>
  <c r="AA103" i="1"/>
  <c r="Z103" i="1"/>
  <c r="Y103" i="1"/>
  <c r="X103" i="1"/>
  <c r="AA99" i="1"/>
  <c r="Z99" i="1"/>
  <c r="Y99" i="1"/>
  <c r="X99" i="1"/>
  <c r="AA95" i="1"/>
  <c r="Z95" i="1"/>
  <c r="Y95" i="1"/>
  <c r="X95" i="1"/>
  <c r="AA91" i="1"/>
  <c r="Z91" i="1"/>
  <c r="Y91" i="1"/>
  <c r="X91" i="1"/>
  <c r="AA87" i="1"/>
  <c r="Z87" i="1"/>
  <c r="Y87" i="1"/>
  <c r="X87" i="1"/>
  <c r="AA83" i="1"/>
  <c r="Z83" i="1"/>
  <c r="Y83" i="1"/>
  <c r="X83" i="1"/>
  <c r="AA79" i="1"/>
  <c r="Z79" i="1"/>
  <c r="Y79" i="1"/>
  <c r="X79" i="1"/>
  <c r="AA75" i="1"/>
  <c r="Z75" i="1"/>
  <c r="Y75" i="1"/>
  <c r="X75" i="1"/>
  <c r="AA71" i="1"/>
  <c r="Z71" i="1"/>
  <c r="Y71" i="1"/>
  <c r="X71" i="1"/>
  <c r="AA67" i="1"/>
  <c r="Z67" i="1"/>
  <c r="Y67" i="1"/>
  <c r="X67" i="1"/>
  <c r="AA63" i="1"/>
  <c r="Z63" i="1"/>
  <c r="Y63" i="1"/>
  <c r="X63" i="1"/>
  <c r="AA59" i="1"/>
  <c r="Z59" i="1"/>
  <c r="Y59" i="1"/>
  <c r="X59" i="1"/>
  <c r="AA55" i="1"/>
  <c r="Z55" i="1"/>
  <c r="Y55" i="1"/>
  <c r="X55" i="1"/>
  <c r="AA51" i="1"/>
  <c r="Z51" i="1"/>
  <c r="Y51" i="1"/>
  <c r="X51" i="1"/>
  <c r="AA47" i="1"/>
  <c r="Z47" i="1"/>
  <c r="Y47" i="1"/>
  <c r="X47" i="1"/>
  <c r="AA43" i="1"/>
  <c r="Z43" i="1"/>
  <c r="Y43" i="1"/>
  <c r="X43" i="1"/>
  <c r="AA39" i="1"/>
  <c r="Z39" i="1"/>
  <c r="Y39" i="1"/>
  <c r="X39" i="1"/>
  <c r="AA35" i="1"/>
  <c r="Z35" i="1"/>
  <c r="Y35" i="1"/>
  <c r="X35" i="1"/>
  <c r="AA31" i="1"/>
  <c r="Z31" i="1"/>
  <c r="Y31" i="1"/>
  <c r="X31" i="1"/>
  <c r="AA27" i="1"/>
  <c r="Z27" i="1"/>
  <c r="Y27" i="1"/>
  <c r="X27" i="1"/>
  <c r="AA23" i="1"/>
  <c r="Z23" i="1"/>
  <c r="Y23" i="1"/>
  <c r="X23" i="1"/>
  <c r="AA19" i="1"/>
  <c r="Z19" i="1"/>
  <c r="Y19" i="1"/>
  <c r="X19" i="1"/>
  <c r="AA15" i="1"/>
  <c r="Z15" i="1"/>
  <c r="Y15" i="1"/>
  <c r="X15" i="1"/>
  <c r="AA11" i="1"/>
  <c r="Z11" i="1"/>
  <c r="Y11" i="1"/>
  <c r="X11" i="1"/>
  <c r="AA7" i="1"/>
  <c r="Z7" i="1"/>
  <c r="Y7" i="1"/>
  <c r="X7" i="1"/>
  <c r="Y3" i="1"/>
  <c r="Z3" i="1"/>
  <c r="AA3" i="1"/>
  <c r="X3" i="1"/>
  <c r="U3" i="1"/>
  <c r="V3" i="1"/>
  <c r="W3" i="1"/>
  <c r="U7" i="1"/>
  <c r="V7" i="1"/>
  <c r="W7" i="1"/>
  <c r="U11" i="1"/>
  <c r="V11" i="1"/>
  <c r="W11" i="1"/>
  <c r="U15" i="1"/>
  <c r="V15" i="1"/>
  <c r="W15" i="1"/>
  <c r="U19" i="1"/>
  <c r="V19" i="1"/>
  <c r="W19" i="1"/>
  <c r="U23" i="1"/>
  <c r="V23" i="1"/>
  <c r="W23" i="1"/>
  <c r="U27" i="1"/>
  <c r="V27" i="1"/>
  <c r="W27" i="1"/>
  <c r="U31" i="1"/>
  <c r="V31" i="1"/>
  <c r="W31" i="1"/>
  <c r="U35" i="1"/>
  <c r="V35" i="1"/>
  <c r="W35" i="1"/>
  <c r="U39" i="1"/>
  <c r="V39" i="1"/>
  <c r="W39" i="1"/>
  <c r="U43" i="1"/>
  <c r="V43" i="1"/>
  <c r="W43" i="1"/>
  <c r="U47" i="1"/>
  <c r="V47" i="1"/>
  <c r="W47" i="1"/>
  <c r="U51" i="1"/>
  <c r="V51" i="1"/>
  <c r="W51" i="1"/>
  <c r="U55" i="1"/>
  <c r="V55" i="1"/>
  <c r="W55" i="1"/>
  <c r="U59" i="1"/>
  <c r="V59" i="1"/>
  <c r="W59" i="1"/>
  <c r="U63" i="1"/>
  <c r="V63" i="1"/>
  <c r="W63" i="1"/>
  <c r="U67" i="1"/>
  <c r="V67" i="1"/>
  <c r="W67" i="1"/>
  <c r="U71" i="1"/>
  <c r="V71" i="1"/>
  <c r="W71" i="1"/>
  <c r="U75" i="1"/>
  <c r="V75" i="1"/>
  <c r="W75" i="1"/>
  <c r="U79" i="1"/>
  <c r="V79" i="1"/>
  <c r="W79" i="1"/>
  <c r="U83" i="1"/>
  <c r="V83" i="1"/>
  <c r="W83" i="1"/>
  <c r="U87" i="1"/>
  <c r="V87" i="1"/>
  <c r="W87" i="1"/>
  <c r="U91" i="1"/>
  <c r="V91" i="1"/>
  <c r="W91" i="1"/>
  <c r="U95" i="1"/>
  <c r="V95" i="1"/>
  <c r="W95" i="1"/>
  <c r="U99" i="1"/>
  <c r="V99" i="1"/>
  <c r="W99" i="1"/>
  <c r="U103" i="1"/>
  <c r="V103" i="1"/>
  <c r="W103" i="1"/>
  <c r="U107" i="1"/>
  <c r="V107" i="1"/>
  <c r="W107" i="1"/>
  <c r="U111" i="1"/>
  <c r="V111" i="1"/>
  <c r="W111" i="1"/>
  <c r="U115" i="1"/>
  <c r="V115" i="1"/>
  <c r="W115" i="1"/>
  <c r="U119" i="1"/>
  <c r="V119" i="1"/>
  <c r="W119" i="1"/>
  <c r="U123" i="1"/>
  <c r="V123" i="1"/>
  <c r="W123" i="1"/>
  <c r="U127" i="1"/>
  <c r="V127" i="1"/>
  <c r="W127" i="1"/>
  <c r="U131" i="1"/>
  <c r="V131" i="1"/>
  <c r="W131" i="1"/>
  <c r="U135" i="1"/>
  <c r="V135" i="1"/>
  <c r="W135" i="1"/>
  <c r="U139" i="1"/>
  <c r="V139" i="1"/>
  <c r="W139" i="1"/>
  <c r="U143" i="1"/>
  <c r="V143" i="1"/>
  <c r="W143" i="1"/>
  <c r="U147" i="1"/>
  <c r="V147" i="1"/>
  <c r="W147" i="1"/>
  <c r="U151" i="1"/>
  <c r="V151" i="1"/>
  <c r="W151" i="1"/>
  <c r="U155" i="1"/>
  <c r="V155" i="1"/>
  <c r="W155" i="1"/>
  <c r="U159" i="1"/>
  <c r="V159" i="1"/>
  <c r="W159" i="1"/>
  <c r="U163" i="1"/>
  <c r="V163" i="1"/>
  <c r="W163" i="1"/>
  <c r="U167" i="1"/>
  <c r="V167" i="1"/>
  <c r="W167" i="1"/>
  <c r="U171" i="1"/>
  <c r="V171" i="1"/>
  <c r="W171" i="1"/>
  <c r="U175" i="1"/>
  <c r="V175" i="1"/>
  <c r="W175" i="1"/>
  <c r="T11" i="1"/>
  <c r="T15" i="1"/>
  <c r="T19" i="1"/>
  <c r="T23" i="1"/>
  <c r="T27" i="1"/>
  <c r="T31" i="1"/>
  <c r="T35" i="1"/>
  <c r="T39" i="1"/>
  <c r="T43" i="1"/>
  <c r="T47" i="1"/>
  <c r="T51" i="1"/>
  <c r="T55" i="1"/>
  <c r="T59" i="1"/>
  <c r="T63" i="1"/>
  <c r="T67" i="1"/>
  <c r="T71" i="1"/>
  <c r="T75" i="1"/>
  <c r="T79" i="1"/>
  <c r="T83" i="1"/>
  <c r="T87" i="1"/>
  <c r="T91" i="1"/>
  <c r="T95" i="1"/>
  <c r="T99" i="1"/>
  <c r="T103" i="1"/>
  <c r="T107" i="1"/>
  <c r="T111" i="1"/>
  <c r="T115" i="1"/>
  <c r="T119" i="1"/>
  <c r="T123" i="1"/>
  <c r="T127" i="1"/>
  <c r="T131" i="1"/>
  <c r="T135" i="1"/>
  <c r="T139" i="1"/>
  <c r="T143" i="1"/>
  <c r="T147" i="1"/>
  <c r="T151" i="1"/>
  <c r="T155" i="1"/>
  <c r="T159" i="1"/>
  <c r="T163" i="1"/>
  <c r="T167" i="1"/>
  <c r="T171" i="1"/>
  <c r="T175" i="1"/>
  <c r="T7" i="1"/>
  <c r="T3" i="1"/>
  <c r="J7" i="1"/>
  <c r="K7" i="1"/>
  <c r="P7" i="1" s="1"/>
  <c r="L7" i="1"/>
  <c r="M7" i="1"/>
  <c r="J3" i="1"/>
  <c r="O3" i="1" s="1"/>
  <c r="M175" i="1"/>
  <c r="R175" i="1" s="1"/>
  <c r="L175" i="1"/>
  <c r="Q175" i="1" s="1"/>
  <c r="K175" i="1"/>
  <c r="P175" i="1" s="1"/>
  <c r="J175" i="1"/>
  <c r="M171" i="1"/>
  <c r="L171" i="1"/>
  <c r="Q171" i="1" s="1"/>
  <c r="K171" i="1"/>
  <c r="P171" i="1" s="1"/>
  <c r="J171" i="1"/>
  <c r="M167" i="1"/>
  <c r="R167" i="1" s="1"/>
  <c r="L167" i="1"/>
  <c r="Q167" i="1" s="1"/>
  <c r="K167" i="1"/>
  <c r="J167" i="1"/>
  <c r="M163" i="1"/>
  <c r="R163" i="1" s="1"/>
  <c r="L163" i="1"/>
  <c r="Q163" i="1" s="1"/>
  <c r="K163" i="1"/>
  <c r="P163" i="1" s="1"/>
  <c r="J163" i="1"/>
  <c r="M159" i="1"/>
  <c r="R159" i="1" s="1"/>
  <c r="L159" i="1"/>
  <c r="Q159" i="1" s="1"/>
  <c r="K159" i="1"/>
  <c r="P159" i="1" s="1"/>
  <c r="J159" i="1"/>
  <c r="M155" i="1"/>
  <c r="R155" i="1" s="1"/>
  <c r="L155" i="1"/>
  <c r="Q155" i="1" s="1"/>
  <c r="K155" i="1"/>
  <c r="P155" i="1" s="1"/>
  <c r="J155" i="1"/>
  <c r="M151" i="1"/>
  <c r="R151" i="1" s="1"/>
  <c r="L151" i="1"/>
  <c r="Q151" i="1" s="1"/>
  <c r="K151" i="1"/>
  <c r="P151" i="1" s="1"/>
  <c r="J151" i="1"/>
  <c r="M147" i="1"/>
  <c r="R147" i="1" s="1"/>
  <c r="L147" i="1"/>
  <c r="Q147" i="1" s="1"/>
  <c r="K147" i="1"/>
  <c r="P147" i="1" s="1"/>
  <c r="J147" i="1"/>
  <c r="M143" i="1"/>
  <c r="R143" i="1" s="1"/>
  <c r="L143" i="1"/>
  <c r="Q143" i="1" s="1"/>
  <c r="K143" i="1"/>
  <c r="P143" i="1" s="1"/>
  <c r="J143" i="1"/>
  <c r="M139" i="1"/>
  <c r="R139" i="1" s="1"/>
  <c r="L139" i="1"/>
  <c r="Q139" i="1" s="1"/>
  <c r="K139" i="1"/>
  <c r="P139" i="1" s="1"/>
  <c r="J139" i="1"/>
  <c r="M135" i="1"/>
  <c r="L135" i="1"/>
  <c r="Q135" i="1" s="1"/>
  <c r="K135" i="1"/>
  <c r="P135" i="1" s="1"/>
  <c r="J135" i="1"/>
  <c r="M131" i="1"/>
  <c r="L131" i="1"/>
  <c r="Q131" i="1" s="1"/>
  <c r="S131" i="1" s="1"/>
  <c r="K131" i="1"/>
  <c r="J131" i="1"/>
  <c r="M127" i="1"/>
  <c r="R127" i="1" s="1"/>
  <c r="L127" i="1"/>
  <c r="Q127" i="1" s="1"/>
  <c r="K127" i="1"/>
  <c r="P127" i="1" s="1"/>
  <c r="J127" i="1"/>
  <c r="M123" i="1"/>
  <c r="R123" i="1" s="1"/>
  <c r="L123" i="1"/>
  <c r="Q123" i="1" s="1"/>
  <c r="K123" i="1"/>
  <c r="P123" i="1" s="1"/>
  <c r="J123" i="1"/>
  <c r="M119" i="1"/>
  <c r="R119" i="1" s="1"/>
  <c r="L119" i="1"/>
  <c r="Q119" i="1" s="1"/>
  <c r="K119" i="1"/>
  <c r="P119" i="1" s="1"/>
  <c r="J119" i="1"/>
  <c r="M115" i="1"/>
  <c r="R115" i="1" s="1"/>
  <c r="L115" i="1"/>
  <c r="Q115" i="1" s="1"/>
  <c r="K115" i="1"/>
  <c r="P115" i="1" s="1"/>
  <c r="J115" i="1"/>
  <c r="M111" i="1"/>
  <c r="R111" i="1" s="1"/>
  <c r="L111" i="1"/>
  <c r="Q111" i="1" s="1"/>
  <c r="K111" i="1"/>
  <c r="P111" i="1" s="1"/>
  <c r="J111" i="1"/>
  <c r="M107" i="1"/>
  <c r="R107" i="1" s="1"/>
  <c r="L107" i="1"/>
  <c r="Q107" i="1" s="1"/>
  <c r="K107" i="1"/>
  <c r="P107" i="1" s="1"/>
  <c r="J107" i="1"/>
  <c r="M103" i="1"/>
  <c r="L103" i="1"/>
  <c r="Q103" i="1" s="1"/>
  <c r="K103" i="1"/>
  <c r="P103" i="1" s="1"/>
  <c r="J103" i="1"/>
  <c r="M99" i="1"/>
  <c r="R99" i="1" s="1"/>
  <c r="L99" i="1"/>
  <c r="Q99" i="1" s="1"/>
  <c r="K99" i="1"/>
  <c r="P99" i="1" s="1"/>
  <c r="J99" i="1"/>
  <c r="M95" i="1"/>
  <c r="R95" i="1" s="1"/>
  <c r="L95" i="1"/>
  <c r="Q95" i="1" s="1"/>
  <c r="K95" i="1"/>
  <c r="P95" i="1" s="1"/>
  <c r="J95" i="1"/>
  <c r="M91" i="1"/>
  <c r="R91" i="1" s="1"/>
  <c r="L91" i="1"/>
  <c r="Q91" i="1" s="1"/>
  <c r="K91" i="1"/>
  <c r="P91" i="1" s="1"/>
  <c r="S91" i="1" s="1"/>
  <c r="J91" i="1"/>
  <c r="M87" i="1"/>
  <c r="R87" i="1" s="1"/>
  <c r="L87" i="1"/>
  <c r="Q87" i="1" s="1"/>
  <c r="K87" i="1"/>
  <c r="P87" i="1" s="1"/>
  <c r="J87" i="1"/>
  <c r="M83" i="1"/>
  <c r="R83" i="1" s="1"/>
  <c r="L83" i="1"/>
  <c r="Q83" i="1" s="1"/>
  <c r="K83" i="1"/>
  <c r="P83" i="1" s="1"/>
  <c r="J83" i="1"/>
  <c r="M79" i="1"/>
  <c r="R79" i="1" s="1"/>
  <c r="L79" i="1"/>
  <c r="Q79" i="1" s="1"/>
  <c r="K79" i="1"/>
  <c r="P79" i="1" s="1"/>
  <c r="J79" i="1"/>
  <c r="M75" i="1"/>
  <c r="R75" i="1" s="1"/>
  <c r="L75" i="1"/>
  <c r="Q75" i="1" s="1"/>
  <c r="K75" i="1"/>
  <c r="P75" i="1" s="1"/>
  <c r="J75" i="1"/>
  <c r="M71" i="1"/>
  <c r="R71" i="1" s="1"/>
  <c r="L71" i="1"/>
  <c r="Q71" i="1" s="1"/>
  <c r="K71" i="1"/>
  <c r="P71" i="1" s="1"/>
  <c r="J71" i="1"/>
  <c r="M67" i="1"/>
  <c r="L67" i="1"/>
  <c r="Q67" i="1" s="1"/>
  <c r="K67" i="1"/>
  <c r="P67" i="1" s="1"/>
  <c r="J67" i="1"/>
  <c r="O67" i="1" s="1"/>
  <c r="M63" i="1"/>
  <c r="L63" i="1"/>
  <c r="K63" i="1"/>
  <c r="P63" i="1" s="1"/>
  <c r="S63" i="1" s="1"/>
  <c r="J63" i="1"/>
  <c r="M59" i="1"/>
  <c r="R59" i="1" s="1"/>
  <c r="L59" i="1"/>
  <c r="Q59" i="1" s="1"/>
  <c r="K59" i="1"/>
  <c r="P59" i="1" s="1"/>
  <c r="J59" i="1"/>
  <c r="M55" i="1"/>
  <c r="R55" i="1" s="1"/>
  <c r="L55" i="1"/>
  <c r="Q55" i="1" s="1"/>
  <c r="K55" i="1"/>
  <c r="P55" i="1" s="1"/>
  <c r="J55" i="1"/>
  <c r="M51" i="1"/>
  <c r="R51" i="1" s="1"/>
  <c r="L51" i="1"/>
  <c r="Q51" i="1" s="1"/>
  <c r="K51" i="1"/>
  <c r="P51" i="1" s="1"/>
  <c r="J51" i="1"/>
  <c r="M47" i="1"/>
  <c r="R47" i="1" s="1"/>
  <c r="L47" i="1"/>
  <c r="Q47" i="1" s="1"/>
  <c r="K47" i="1"/>
  <c r="P47" i="1" s="1"/>
  <c r="J47" i="1"/>
  <c r="M43" i="1"/>
  <c r="R43" i="1" s="1"/>
  <c r="L43" i="1"/>
  <c r="Q43" i="1" s="1"/>
  <c r="K43" i="1"/>
  <c r="P43" i="1" s="1"/>
  <c r="J43" i="1"/>
  <c r="M39" i="1"/>
  <c r="R39" i="1" s="1"/>
  <c r="L39" i="1"/>
  <c r="Q39" i="1" s="1"/>
  <c r="K39" i="1"/>
  <c r="P39" i="1" s="1"/>
  <c r="J39" i="1"/>
  <c r="M35" i="1"/>
  <c r="R35" i="1" s="1"/>
  <c r="L35" i="1"/>
  <c r="Q35" i="1" s="1"/>
  <c r="K35" i="1"/>
  <c r="P35" i="1" s="1"/>
  <c r="J35" i="1"/>
  <c r="O35" i="1" s="1"/>
  <c r="M31" i="1"/>
  <c r="L31" i="1"/>
  <c r="K31" i="1"/>
  <c r="P31" i="1" s="1"/>
  <c r="S31" i="1" s="1"/>
  <c r="J31" i="1"/>
  <c r="M27" i="1"/>
  <c r="L27" i="1"/>
  <c r="K27" i="1"/>
  <c r="P27" i="1" s="1"/>
  <c r="S27" i="1" s="1"/>
  <c r="J27" i="1"/>
  <c r="M23" i="1"/>
  <c r="R23" i="1" s="1"/>
  <c r="L23" i="1"/>
  <c r="Q23" i="1" s="1"/>
  <c r="K23" i="1"/>
  <c r="P23" i="1" s="1"/>
  <c r="J23" i="1"/>
  <c r="M19" i="1"/>
  <c r="R19" i="1" s="1"/>
  <c r="L19" i="1"/>
  <c r="Q19" i="1" s="1"/>
  <c r="K19" i="1"/>
  <c r="P19" i="1" s="1"/>
  <c r="J19" i="1"/>
  <c r="M15" i="1"/>
  <c r="R15" i="1" s="1"/>
  <c r="L15" i="1"/>
  <c r="Q15" i="1" s="1"/>
  <c r="K15" i="1"/>
  <c r="P15" i="1" s="1"/>
  <c r="J15" i="1"/>
  <c r="M11" i="1"/>
  <c r="R11" i="1" s="1"/>
  <c r="L11" i="1"/>
  <c r="Q11" i="1" s="1"/>
  <c r="K11" i="1"/>
  <c r="P11" i="1" s="1"/>
  <c r="J11" i="1"/>
  <c r="K3" i="1"/>
  <c r="L3" i="1"/>
  <c r="Q3" i="1" s="1"/>
  <c r="M3" i="1"/>
  <c r="S99" i="1" l="1"/>
  <c r="S51" i="1"/>
  <c r="S107" i="1"/>
  <c r="S123" i="1"/>
  <c r="S139" i="1"/>
  <c r="S155" i="1"/>
  <c r="S167" i="1"/>
  <c r="S59" i="1"/>
  <c r="S35" i="1"/>
  <c r="S67" i="1"/>
  <c r="S163" i="1"/>
  <c r="S19" i="1"/>
  <c r="S15" i="1"/>
  <c r="S55" i="1"/>
  <c r="S71" i="1"/>
  <c r="S87" i="1"/>
  <c r="S95" i="1"/>
  <c r="S127" i="1"/>
  <c r="S159" i="1"/>
  <c r="S175" i="1"/>
  <c r="N43" i="1"/>
  <c r="N75" i="1"/>
  <c r="N83" i="1"/>
  <c r="N107" i="1"/>
  <c r="N115" i="1"/>
  <c r="N139" i="1"/>
  <c r="N147" i="1"/>
  <c r="N171" i="1"/>
  <c r="N51" i="1"/>
  <c r="N11" i="1"/>
  <c r="N19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R7" i="1"/>
  <c r="Q7" i="1"/>
  <c r="O7" i="1"/>
  <c r="S7" i="1" s="1"/>
  <c r="O23" i="1"/>
  <c r="S23" i="1" s="1"/>
  <c r="O39" i="1"/>
  <c r="S39" i="1" s="1"/>
  <c r="O47" i="1"/>
  <c r="S47" i="1" s="1"/>
  <c r="O79" i="1"/>
  <c r="S79" i="1" s="1"/>
  <c r="O103" i="1"/>
  <c r="S103" i="1" s="1"/>
  <c r="O111" i="1"/>
  <c r="S111" i="1" s="1"/>
  <c r="O119" i="1"/>
  <c r="S119" i="1" s="1"/>
  <c r="O135" i="1"/>
  <c r="S135" i="1" s="1"/>
  <c r="O143" i="1"/>
  <c r="S143" i="1" s="1"/>
  <c r="O151" i="1"/>
  <c r="S151" i="1" s="1"/>
  <c r="N163" i="1"/>
  <c r="N131" i="1"/>
  <c r="N99" i="1"/>
  <c r="N67" i="1"/>
  <c r="N35" i="1"/>
  <c r="N155" i="1"/>
  <c r="N123" i="1"/>
  <c r="N91" i="1"/>
  <c r="N59" i="1"/>
  <c r="N27" i="1"/>
  <c r="O11" i="1"/>
  <c r="S11" i="1" s="1"/>
  <c r="O43" i="1"/>
  <c r="S43" i="1" s="1"/>
  <c r="O75" i="1"/>
  <c r="S75" i="1" s="1"/>
  <c r="O83" i="1"/>
  <c r="S83" i="1" s="1"/>
  <c r="O115" i="1"/>
  <c r="S115" i="1" s="1"/>
  <c r="O147" i="1"/>
  <c r="S147" i="1" s="1"/>
  <c r="O171" i="1"/>
  <c r="S171" i="1" s="1"/>
  <c r="N3" i="1"/>
  <c r="S3" i="1" l="1"/>
</calcChain>
</file>

<file path=xl/sharedStrings.xml><?xml version="1.0" encoding="utf-8"?>
<sst xmlns="http://schemas.openxmlformats.org/spreadsheetml/2006/main" count="1490" uniqueCount="291">
  <si>
    <t>packet_id</t>
  </si>
  <si>
    <t>date</t>
  </si>
  <si>
    <t>time</t>
  </si>
  <si>
    <t>gw1</t>
  </si>
  <si>
    <t>gw2</t>
  </si>
  <si>
    <t>gw3</t>
  </si>
  <si>
    <t>gw4</t>
  </si>
  <si>
    <t>loc</t>
  </si>
  <si>
    <t>floor</t>
  </si>
  <si>
    <t>[2023, 5, 4]</t>
  </si>
  <si>
    <t>[12, 43, 30]</t>
  </si>
  <si>
    <t>U</t>
  </si>
  <si>
    <t>[12, 43, 39]</t>
  </si>
  <si>
    <t>[12, 43, 51]</t>
  </si>
  <si>
    <t>[12, 44, 3]</t>
  </si>
  <si>
    <t>[12, 47, 50]</t>
  </si>
  <si>
    <t>S0</t>
  </si>
  <si>
    <t>[12, 47, 59]</t>
  </si>
  <si>
    <t>[12, 48, 18]</t>
  </si>
  <si>
    <t>[12, 48, 30]</t>
  </si>
  <si>
    <t>[12, 55, 37]</t>
  </si>
  <si>
    <t>S1</t>
  </si>
  <si>
    <t>[12, 55, 44]</t>
  </si>
  <si>
    <t>[12, 55, 51]</t>
  </si>
  <si>
    <t>[12, 55, 59]</t>
  </si>
  <si>
    <t>[12, 57, 14]</t>
  </si>
  <si>
    <t>C</t>
  </si>
  <si>
    <t>[12, 57, 21]</t>
  </si>
  <si>
    <t>[12, 57, 29]</t>
  </si>
  <si>
    <t>[12, 58, 14]</t>
  </si>
  <si>
    <t>[12, 59, 8]</t>
  </si>
  <si>
    <t>N0</t>
  </si>
  <si>
    <t>[12, 59, 20]</t>
  </si>
  <si>
    <t>[12, 59, 36]</t>
  </si>
  <si>
    <t>[12, 59, 44]</t>
  </si>
  <si>
    <t>[13, 1, 46]</t>
  </si>
  <si>
    <t>N1</t>
  </si>
  <si>
    <t>[13, 1, 53]</t>
  </si>
  <si>
    <t>[13, 2, 2]</t>
  </si>
  <si>
    <t>[13, 2, 16]</t>
  </si>
  <si>
    <t>[13, 3, 45]</t>
  </si>
  <si>
    <t>H</t>
  </si>
  <si>
    <t>[13, 3, 53]</t>
  </si>
  <si>
    <t>[13, 4, 6]</t>
  </si>
  <si>
    <t>[13, 4, 17]</t>
  </si>
  <si>
    <t>[13, 6, 26]</t>
  </si>
  <si>
    <t>E</t>
  </si>
  <si>
    <t>[13, 6, 35]</t>
  </si>
  <si>
    <t>[13, 6, 52]</t>
  </si>
  <si>
    <t>[13, 7, 8]</t>
  </si>
  <si>
    <t>[13, 9, 4]</t>
  </si>
  <si>
    <t>W</t>
  </si>
  <si>
    <t>[13, 9, 13]</t>
  </si>
  <si>
    <t>[13, 9, 55]</t>
  </si>
  <si>
    <t>[13, 10, 3]</t>
  </si>
  <si>
    <t>[13, 14, 28]</t>
  </si>
  <si>
    <t>[13, 14, 36]</t>
  </si>
  <si>
    <t>[13, 14, 45]</t>
  </si>
  <si>
    <t>[13, 15, 2]</t>
  </si>
  <si>
    <t>[13, 16, 13]</t>
  </si>
  <si>
    <t>[13, 16, 25]</t>
  </si>
  <si>
    <t>[13, 16, 32]</t>
  </si>
  <si>
    <t>[13, 17, 3]</t>
  </si>
  <si>
    <t>[13, 18, 15]</t>
  </si>
  <si>
    <t>[13, 18, 22]</t>
  </si>
  <si>
    <t>[13, 18, 30]</t>
  </si>
  <si>
    <t>[13, 19, 4]</t>
  </si>
  <si>
    <t>[13, 20, 2]</t>
  </si>
  <si>
    <t>[13, 20, 9]</t>
  </si>
  <si>
    <t>[13, 20, 16]</t>
  </si>
  <si>
    <t>[13, 21, 7]</t>
  </si>
  <si>
    <t>[13, 22, 22]</t>
  </si>
  <si>
    <t>[13, 22, 29]</t>
  </si>
  <si>
    <t>[13, 23, 15]</t>
  </si>
  <si>
    <t>[13, 23, 23]</t>
  </si>
  <si>
    <t>[13, 24, 23]</t>
  </si>
  <si>
    <t>[13, 24, 31]</t>
  </si>
  <si>
    <t>[13, 24, 48]</t>
  </si>
  <si>
    <t>[13, 25, 17]</t>
  </si>
  <si>
    <t>[13, 27, 21]</t>
  </si>
  <si>
    <t>[13, 27, 28]</t>
  </si>
  <si>
    <t>[13, 27, 44]</t>
  </si>
  <si>
    <t>[13, 30, 30]</t>
  </si>
  <si>
    <t>[13, 30, 37]</t>
  </si>
  <si>
    <t>[13, 30, 54]</t>
  </si>
  <si>
    <t>[13, 31, 14]</t>
  </si>
  <si>
    <t>[13, 33, 43]</t>
  </si>
  <si>
    <t>[13, 33, 50]</t>
  </si>
  <si>
    <t>[13, 33, 57]</t>
  </si>
  <si>
    <t>[13, 34, 16]</t>
  </si>
  <si>
    <t>[13, 37, 27]</t>
  </si>
  <si>
    <t>[13, 37, 37]</t>
  </si>
  <si>
    <t>[13, 37, 46]</t>
  </si>
  <si>
    <t>[13, 38, 0]</t>
  </si>
  <si>
    <t>[13, 39, 46]</t>
  </si>
  <si>
    <t>[13, 39, 53]</t>
  </si>
  <si>
    <t>[13, 40, 4]</t>
  </si>
  <si>
    <t>[13, 40, 15]</t>
  </si>
  <si>
    <t>[13, 41, 35]</t>
  </si>
  <si>
    <t>[13, 41, 43]</t>
  </si>
  <si>
    <t>[13, 42, 21]</t>
  </si>
  <si>
    <t>[13, 42, 28]</t>
  </si>
  <si>
    <t>[13, 43, 8]</t>
  </si>
  <si>
    <t>[13, 43, 15]</t>
  </si>
  <si>
    <t>[13, 43, 22]</t>
  </si>
  <si>
    <t>[13, 43, 35]</t>
  </si>
  <si>
    <t>[13, 45, 4]</t>
  </si>
  <si>
    <t>[13, 45, 12]</t>
  </si>
  <si>
    <t>[13, 45, 25]</t>
  </si>
  <si>
    <t>[13, 46, 1]</t>
  </si>
  <si>
    <t>[13, 47, 13]</t>
  </si>
  <si>
    <t>[13, 47, 27]</t>
  </si>
  <si>
    <t>[13, 47, 37]</t>
  </si>
  <si>
    <t>[13, 48, 4]</t>
  </si>
  <si>
    <t>[13, 49, 15]</t>
  </si>
  <si>
    <t>[13, 49, 22]</t>
  </si>
  <si>
    <t>[13, 49, 38]</t>
  </si>
  <si>
    <t>[13, 49, 45]</t>
  </si>
  <si>
    <t>[13, 56, 44]</t>
  </si>
  <si>
    <t>[13, 56, 51]</t>
  </si>
  <si>
    <t>[13, 57, 31]</t>
  </si>
  <si>
    <t>[13, 57, 40]</t>
  </si>
  <si>
    <t>[13, 59, 58]</t>
  </si>
  <si>
    <t>[14, 0, 5]</t>
  </si>
  <si>
    <t>[14, 0, 30]</t>
  </si>
  <si>
    <t>[14, 0, 52]</t>
  </si>
  <si>
    <t>[14, 4, 13]</t>
  </si>
  <si>
    <t>[14, 5, 5]</t>
  </si>
  <si>
    <t>[14, 5, 12]</t>
  </si>
  <si>
    <t>[14, 5, 33]</t>
  </si>
  <si>
    <t>[14, 11, 14]</t>
  </si>
  <si>
    <t>[14, 11, 21]</t>
  </si>
  <si>
    <t>[14, 11, 28]</t>
  </si>
  <si>
    <t>[14, 11, 35]</t>
  </si>
  <si>
    <t>[14, 12, 1]</t>
  </si>
  <si>
    <t>[14, 12, 10]</t>
  </si>
  <si>
    <t>[14, 12, 17]</t>
  </si>
  <si>
    <t>[14, 12, 38]</t>
  </si>
  <si>
    <t>[14, 13, 21]</t>
  </si>
  <si>
    <t>[14, 13, 30]</t>
  </si>
  <si>
    <t>[14, 13, 45]</t>
  </si>
  <si>
    <t>[14, 14, 4]</t>
  </si>
  <si>
    <t>[14, 15, 1]</t>
  </si>
  <si>
    <t>[14, 15, 8]</t>
  </si>
  <si>
    <t>[14, 15, 20]</t>
  </si>
  <si>
    <t>[14, 16, 23]</t>
  </si>
  <si>
    <t>[14, 17, 44]</t>
  </si>
  <si>
    <t>[14, 17, 53]</t>
  </si>
  <si>
    <t>[14, 18, 4]</t>
  </si>
  <si>
    <t>[14, 18, 11]</t>
  </si>
  <si>
    <t>[14, 20, 12]</t>
  </si>
  <si>
    <t>[14, 20, 19]</t>
  </si>
  <si>
    <t>[14, 20, 26]</t>
  </si>
  <si>
    <t>[14, 21, 6]</t>
  </si>
  <si>
    <t>[14, 24, 19]</t>
  </si>
  <si>
    <t>[14, 24, 26]</t>
  </si>
  <si>
    <t>[14, 24, 35]</t>
  </si>
  <si>
    <t>[14, 25, 5]</t>
  </si>
  <si>
    <t>[14, 28, 36]</t>
  </si>
  <si>
    <t>[14, 28, 43]</t>
  </si>
  <si>
    <t>[14, 28, 50]</t>
  </si>
  <si>
    <t>[14, 29, 3]</t>
  </si>
  <si>
    <t>[14, 30, 6]</t>
  </si>
  <si>
    <t>[14, 30, 14]</t>
  </si>
  <si>
    <t>[14, 30, 21]</t>
  </si>
  <si>
    <t>[14, 31, 16]</t>
  </si>
  <si>
    <t>[14, 33, 1]</t>
  </si>
  <si>
    <t>[14, 33, 8]</t>
  </si>
  <si>
    <t>[14, 33, 15]</t>
  </si>
  <si>
    <t>[14, 33, 26]</t>
  </si>
  <si>
    <t>[14, 35, 22]</t>
  </si>
  <si>
    <t>[14, 35, 29]</t>
  </si>
  <si>
    <t>[14, 35, 39]</t>
  </si>
  <si>
    <t>[14, 36, 4]</t>
  </si>
  <si>
    <t>[14, 37, 52]</t>
  </si>
  <si>
    <t>[14, 37, 59]</t>
  </si>
  <si>
    <t>[14, 38, 6]</t>
  </si>
  <si>
    <t>[14, 38, 13]</t>
  </si>
  <si>
    <t>[14, 41, 31]</t>
  </si>
  <si>
    <t>[14, 41, 38]</t>
  </si>
  <si>
    <t>[14, 41, 45]</t>
  </si>
  <si>
    <t>[14, 42, 13]</t>
  </si>
  <si>
    <t>[14, 43, 7]</t>
  </si>
  <si>
    <t>[14, 43, 14]</t>
  </si>
  <si>
    <t>[14, 43, 21]</t>
  </si>
  <si>
    <t>[14, 44, 1]</t>
  </si>
  <si>
    <t>[14, 45, 48]</t>
  </si>
  <si>
    <t>[14, 45, 59]</t>
  </si>
  <si>
    <t>[14, 46, 6]</t>
  </si>
  <si>
    <t>[14, 46, 13]</t>
  </si>
  <si>
    <t>[14, 48, 33]</t>
  </si>
  <si>
    <t>[14, 48, 40]</t>
  </si>
  <si>
    <t>[14, 48, 47]</t>
  </si>
  <si>
    <t>[14, 49, 10]</t>
  </si>
  <si>
    <t>[13, 28, 00]</t>
  </si>
  <si>
    <t>Reception Ratio (%)</t>
  </si>
  <si>
    <t>Location</t>
  </si>
  <si>
    <t>Packet Data</t>
  </si>
  <si>
    <t>Packets Received</t>
  </si>
  <si>
    <t>RSSI (min) (dBm)</t>
  </si>
  <si>
    <t>RSSI (max) (dBm)</t>
  </si>
  <si>
    <t>block</t>
  </si>
  <si>
    <t>U.0</t>
  </si>
  <si>
    <t>S1.0</t>
  </si>
  <si>
    <t>S0.0</t>
  </si>
  <si>
    <t>C.0</t>
  </si>
  <si>
    <t>N0.0</t>
  </si>
  <si>
    <t>N1.0</t>
  </si>
  <si>
    <t>H.0</t>
  </si>
  <si>
    <t>E.0</t>
  </si>
  <si>
    <t>W.0</t>
  </si>
  <si>
    <t>U.1</t>
  </si>
  <si>
    <t>S1.1</t>
  </si>
  <si>
    <t>S0.1</t>
  </si>
  <si>
    <t>C.1</t>
  </si>
  <si>
    <t>N0.1</t>
  </si>
  <si>
    <t>N1.1</t>
  </si>
  <si>
    <t>H.1</t>
  </si>
  <si>
    <t>E.1</t>
  </si>
  <si>
    <t>W.1</t>
  </si>
  <si>
    <t>U.2</t>
  </si>
  <si>
    <t>S1.2</t>
  </si>
  <si>
    <t>S0.2</t>
  </si>
  <si>
    <t>C.2</t>
  </si>
  <si>
    <t>N0.2</t>
  </si>
  <si>
    <t>N1.2</t>
  </si>
  <si>
    <t>H.2</t>
  </si>
  <si>
    <t>E.2</t>
  </si>
  <si>
    <t>W.2</t>
  </si>
  <si>
    <t>U.3</t>
  </si>
  <si>
    <t>S0.3</t>
  </si>
  <si>
    <t>C.3</t>
  </si>
  <si>
    <t>N0.3</t>
  </si>
  <si>
    <t>N1.3</t>
  </si>
  <si>
    <t>H.3</t>
  </si>
  <si>
    <t>E.3</t>
  </si>
  <si>
    <t>W.3</t>
  </si>
  <si>
    <t>U.4</t>
  </si>
  <si>
    <t>S1.4</t>
  </si>
  <si>
    <t>S0.4</t>
  </si>
  <si>
    <t>N0.4</t>
  </si>
  <si>
    <t>N1.4</t>
  </si>
  <si>
    <t>H.4</t>
  </si>
  <si>
    <t>E.4</t>
  </si>
  <si>
    <t>W.4</t>
  </si>
  <si>
    <t>GW1</t>
  </si>
  <si>
    <t>GW2</t>
  </si>
  <si>
    <t>GW3</t>
  </si>
  <si>
    <t>GW4</t>
  </si>
  <si>
    <t>C.4</t>
  </si>
  <si>
    <t>FB</t>
  </si>
  <si>
    <t>Avg.RSSI</t>
  </si>
  <si>
    <t>RR</t>
  </si>
  <si>
    <t>floor1</t>
  </si>
  <si>
    <t>floor0</t>
  </si>
  <si>
    <t>S1.3</t>
  </si>
  <si>
    <t>FLOOR 1</t>
  </si>
  <si>
    <t>FLOOR 2</t>
  </si>
  <si>
    <t>FLOOR 3</t>
  </si>
  <si>
    <t>FLOOR 4</t>
  </si>
  <si>
    <t>FLOOR 0</t>
  </si>
  <si>
    <t>Average Across NW1</t>
  </si>
  <si>
    <t>f0</t>
  </si>
  <si>
    <t>f1</t>
  </si>
  <si>
    <t>f2</t>
  </si>
  <si>
    <t>f3</t>
  </si>
  <si>
    <t>f4</t>
  </si>
  <si>
    <t>Block</t>
  </si>
  <si>
    <t>Floor</t>
  </si>
  <si>
    <t>Recorded RSSI (dBm)</t>
  </si>
  <si>
    <t>Average RSSI per Location (Block, Floor)</t>
  </si>
  <si>
    <t>Best Average per Location</t>
  </si>
  <si>
    <t>Ideal</t>
  </si>
  <si>
    <t>Performance</t>
  </si>
  <si>
    <t>No Access</t>
  </si>
  <si>
    <t>Low</t>
  </si>
  <si>
    <t>Good</t>
  </si>
  <si>
    <t>Total Occurance</t>
  </si>
  <si>
    <t>R = 0</t>
  </si>
  <si>
    <t>R = 100</t>
  </si>
  <si>
    <t>100 &gt; R &gt; = 50</t>
  </si>
  <si>
    <t>R &lt; 50</t>
  </si>
  <si>
    <t>gw</t>
  </si>
  <si>
    <t>RSSI</t>
  </si>
  <si>
    <t>AoA</t>
  </si>
  <si>
    <t>Blocks</t>
  </si>
  <si>
    <t>floor 1</t>
  </si>
  <si>
    <t>floor 2</t>
  </si>
  <si>
    <t>floor 0</t>
  </si>
  <si>
    <t>floor 3</t>
  </si>
  <si>
    <t>floor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</si>
</sst>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5" borderId="0" xfId="0" applyFont="1" applyFill="1"/>
    <xf numFmtId="2" fontId="0" fillId="0" borderId="0" xfId="0" applyNumberFormat="1"/>
    <xf numFmtId="0" fontId="16" fillId="37" borderId="0" xfId="0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16" fillId="36" borderId="0" xfId="0" applyFont="1" applyFill="1" applyAlignment="1">
      <alignment vertical="center"/>
    </xf>
    <xf numFmtId="0" fontId="16" fillId="38" borderId="0" xfId="0" applyFont="1" applyFill="1" applyAlignment="1">
      <alignment vertical="center"/>
    </xf>
    <xf numFmtId="0" fontId="16" fillId="0" borderId="0" xfId="0" applyFont="1"/>
    <xf numFmtId="0" fontId="16" fillId="34" borderId="0" xfId="0" applyFont="1" applyFill="1" applyAlignment="1">
      <alignment horizontal="left"/>
    </xf>
    <xf numFmtId="1" fontId="0" fillId="0" borderId="0" xfId="0" applyNumberFormat="1"/>
    <xf numFmtId="0" fontId="16" fillId="35" borderId="0" xfId="0" applyFont="1" applyFill="1" applyAlignment="1">
      <alignment horizontal="center" vertical="top" wrapText="1"/>
    </xf>
    <xf numFmtId="0" fontId="16" fillId="41" borderId="0" xfId="0" applyFont="1" applyFill="1" applyAlignment="1">
      <alignment horizontal="center"/>
    </xf>
    <xf numFmtId="0" fontId="16" fillId="4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/>
    <xf numFmtId="1" fontId="16" fillId="0" borderId="0" xfId="0" applyNumberFormat="1" applyFont="1"/>
    <xf numFmtId="0" fontId="1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43" borderId="0" xfId="0" applyFill="1" applyAlignment="1">
      <alignment horizontal="center"/>
    </xf>
    <xf numFmtId="9" fontId="0" fillId="43" borderId="0" xfId="0" applyNumberFormat="1" applyFill="1" applyAlignment="1">
      <alignment horizontal="center"/>
    </xf>
    <xf numFmtId="0" fontId="0" fillId="43" borderId="0" xfId="0" applyFill="1"/>
    <xf numFmtId="165" fontId="0" fillId="43" borderId="0" xfId="42" applyNumberFormat="1" applyFont="1" applyFill="1"/>
    <xf numFmtId="0" fontId="16" fillId="35" borderId="0" xfId="0" applyFont="1" applyFill="1" applyAlignment="1">
      <alignment horizontal="center" vertical="top" wrapText="1"/>
    </xf>
    <xf numFmtId="0" fontId="16" fillId="33" borderId="0" xfId="0" applyFont="1" applyFill="1" applyAlignment="1">
      <alignment horizontal="center" vertical="center"/>
    </xf>
    <xf numFmtId="0" fontId="16" fillId="40" borderId="0" xfId="0" applyFont="1" applyFill="1" applyAlignment="1">
      <alignment horizontal="center" vertical="center"/>
    </xf>
    <xf numFmtId="0" fontId="16" fillId="38" borderId="0" xfId="0" applyFont="1" applyFill="1" applyAlignment="1">
      <alignment horizontal="center" vertical="center"/>
    </xf>
    <xf numFmtId="0" fontId="16" fillId="35" borderId="0" xfId="0" applyFont="1" applyFill="1" applyAlignment="1">
      <alignment horizontal="center" vertical="center" wrapText="1"/>
    </xf>
    <xf numFmtId="0" fontId="16" fillId="36" borderId="0" xfId="0" applyFont="1" applyFill="1" applyAlignment="1">
      <alignment horizontal="center" vertical="center"/>
    </xf>
    <xf numFmtId="0" fontId="16" fillId="36" borderId="0" xfId="0" applyFont="1" applyFill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Floorwise cOMparison of AVERAGE RSSI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GW1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4"/>
              <c:layout>
                <c:manualLayout>
                  <c:x val="-5.507093135959115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DE-409C-9A49-4D4B1FDFF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floorwise.rssi!$J$1:$N$1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floorwise.rssi!$J$2:$N$2</c:f>
              <c:numCache>
                <c:formatCode>0.0</c:formatCode>
                <c:ptCount val="5"/>
                <c:pt idx="0" formatCode="0.00">
                  <c:v>-104.48076923076923</c:v>
                </c:pt>
                <c:pt idx="1">
                  <c:v>-106.5</c:v>
                </c:pt>
                <c:pt idx="2">
                  <c:v>-98.615384615384613</c:v>
                </c:pt>
                <c:pt idx="3">
                  <c:v>-103.91666666666667</c:v>
                </c:pt>
                <c:pt idx="4">
                  <c:v>-110.3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DE-409C-9A49-4D4B1FDFFCAD}"/>
            </c:ext>
          </c:extLst>
        </c:ser>
        <c:ser>
          <c:idx val="1"/>
          <c:order val="1"/>
          <c:tx>
            <c:v>GW2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3"/>
              <c:tx>
                <c:rich>
                  <a:bodyPr/>
                  <a:lstStyle/>
                  <a:p>
                    <a:fld id="{E54AD1F7-3CB6-4569-BE5B-3817C6451D0C}" type="YVALUE">
                      <a:rPr lang="en-US" b="1"/>
                      <a:pPr/>
                      <a:t>[Y 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DDE-409C-9A49-4D4B1FDFFC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floorwise.rssi!$J$1:$N$1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floorwise.rssi!$J$3:$N$3</c:f>
              <c:numCache>
                <c:formatCode>0.0</c:formatCode>
                <c:ptCount val="5"/>
                <c:pt idx="0">
                  <c:v>-92.58620689655173</c:v>
                </c:pt>
                <c:pt idx="1">
                  <c:v>-92.322580645161295</c:v>
                </c:pt>
                <c:pt idx="2">
                  <c:v>-85.566666666666663</c:v>
                </c:pt>
                <c:pt idx="3">
                  <c:v>-83.208333333333329</c:v>
                </c:pt>
                <c:pt idx="4">
                  <c:v>-92.5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DE-409C-9A49-4D4B1FDFFCAD}"/>
            </c:ext>
          </c:extLst>
        </c:ser>
        <c:ser>
          <c:idx val="2"/>
          <c:order val="2"/>
          <c:tx>
            <c:v>GW3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floorwise.rssi!$J$1:$N$1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floorwise.rssi!$J$4:$N$4</c:f>
              <c:numCache>
                <c:formatCode>0.0</c:formatCode>
                <c:ptCount val="5"/>
                <c:pt idx="0">
                  <c:v>-93.357142857142861</c:v>
                </c:pt>
                <c:pt idx="1">
                  <c:v>-91.518518518518519</c:v>
                </c:pt>
                <c:pt idx="2">
                  <c:v>-87.517241379310349</c:v>
                </c:pt>
                <c:pt idx="3">
                  <c:v>-91.629629629629633</c:v>
                </c:pt>
                <c:pt idx="4">
                  <c:v>-90.206896551724142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DE-409C-9A49-4D4B1FDFFCAD}"/>
            </c:ext>
          </c:extLst>
        </c:ser>
        <c:ser>
          <c:idx val="3"/>
          <c:order val="3"/>
          <c:tx>
            <c:v>GW4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floorwise.rssi!$J$1:$N$1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floorwise.rssi!$J$5:$N$5</c:f>
              <c:numCache>
                <c:formatCode>0.0</c:formatCode>
                <c:ptCount val="5"/>
                <c:pt idx="0">
                  <c:v>-100.52380952380952</c:v>
                </c:pt>
                <c:pt idx="1">
                  <c:v>-101.10714285714286</c:v>
                </c:pt>
                <c:pt idx="2">
                  <c:v>-98.678571428571431</c:v>
                </c:pt>
                <c:pt idx="3">
                  <c:v>-88.80952380952381</c:v>
                </c:pt>
                <c:pt idx="4">
                  <c:v>-95.555555555555557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DE-409C-9A49-4D4B1FDFF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041728"/>
        <c:axId val="1338054688"/>
      </c:scatterChart>
      <c:valAx>
        <c:axId val="133804172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54688"/>
        <c:crosses val="autoZero"/>
        <c:crossBetween val="midCat"/>
        <c:majorUnit val="1"/>
      </c:valAx>
      <c:valAx>
        <c:axId val="1338054688"/>
        <c:scaling>
          <c:orientation val="minMax"/>
          <c:max val="-80"/>
          <c:min val="-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rssi (</a:t>
                </a:r>
                <a:r>
                  <a:rPr lang="en-US" cap="none" baseline="0"/>
                  <a:t>dBm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2.0568082241107646E-2"/>
              <c:y val="0.4862991263110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41728"/>
        <c:crosses val="autoZero"/>
        <c:crossBetween val="midCat"/>
        <c:majorUnit val="15"/>
      </c:valAx>
      <c:spPr>
        <a:noFill/>
        <a:ln>
          <a:noFill/>
        </a:ln>
        <a:effectLst/>
      </c:spPr>
    </c:plotArea>
    <c:legend>
      <c:legendPos val="t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Reception</a:t>
            </a:r>
            <a:r>
              <a:rPr lang="en-US" baseline="0"/>
              <a:t> Ratio for Building NW1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v>Floor 0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'RR.frombestaverage'!$B$2:$B$46</c15:sqref>
                  </c15:fullRef>
                </c:ext>
              </c:extLst>
              <c:f>('RR.frombestaverage'!$B$2:$B$30,'RR.frombestaverage'!$B$32:$B$46)</c:f>
              <c:strCache>
                <c:ptCount val="44"/>
                <c:pt idx="0">
                  <c:v>U</c:v>
                </c:pt>
                <c:pt idx="1">
                  <c:v>S1</c:v>
                </c:pt>
                <c:pt idx="2">
                  <c:v>S0</c:v>
                </c:pt>
                <c:pt idx="3">
                  <c:v>C</c:v>
                </c:pt>
                <c:pt idx="4">
                  <c:v>N0</c:v>
                </c:pt>
                <c:pt idx="5">
                  <c:v>N1</c:v>
                </c:pt>
                <c:pt idx="6">
                  <c:v>H</c:v>
                </c:pt>
                <c:pt idx="7">
                  <c:v>E</c:v>
                </c:pt>
                <c:pt idx="8">
                  <c:v>W</c:v>
                </c:pt>
                <c:pt idx="9">
                  <c:v>U</c:v>
                </c:pt>
                <c:pt idx="10">
                  <c:v>S1</c:v>
                </c:pt>
                <c:pt idx="11">
                  <c:v>S0</c:v>
                </c:pt>
                <c:pt idx="12">
                  <c:v>C</c:v>
                </c:pt>
                <c:pt idx="13">
                  <c:v>N0</c:v>
                </c:pt>
                <c:pt idx="14">
                  <c:v>N1</c:v>
                </c:pt>
                <c:pt idx="15">
                  <c:v>H</c:v>
                </c:pt>
                <c:pt idx="16">
                  <c:v>E</c:v>
                </c:pt>
                <c:pt idx="17">
                  <c:v>W</c:v>
                </c:pt>
                <c:pt idx="18">
                  <c:v>U</c:v>
                </c:pt>
                <c:pt idx="19">
                  <c:v>S1</c:v>
                </c:pt>
                <c:pt idx="20">
                  <c:v>S0</c:v>
                </c:pt>
                <c:pt idx="21">
                  <c:v>C</c:v>
                </c:pt>
                <c:pt idx="22">
                  <c:v>N0</c:v>
                </c:pt>
                <c:pt idx="23">
                  <c:v>N1</c:v>
                </c:pt>
                <c:pt idx="24">
                  <c:v>H</c:v>
                </c:pt>
                <c:pt idx="25">
                  <c:v>E</c:v>
                </c:pt>
                <c:pt idx="26">
                  <c:v>W</c:v>
                </c:pt>
                <c:pt idx="27">
                  <c:v>U</c:v>
                </c:pt>
                <c:pt idx="28">
                  <c:v>S0</c:v>
                </c:pt>
                <c:pt idx="29">
                  <c:v>C</c:v>
                </c:pt>
                <c:pt idx="30">
                  <c:v>N0</c:v>
                </c:pt>
                <c:pt idx="31">
                  <c:v>N1</c:v>
                </c:pt>
                <c:pt idx="32">
                  <c:v>H</c:v>
                </c:pt>
                <c:pt idx="33">
                  <c:v>E</c:v>
                </c:pt>
                <c:pt idx="34">
                  <c:v>W</c:v>
                </c:pt>
                <c:pt idx="35">
                  <c:v>U</c:v>
                </c:pt>
                <c:pt idx="36">
                  <c:v>S1</c:v>
                </c:pt>
                <c:pt idx="37">
                  <c:v>S0</c:v>
                </c:pt>
                <c:pt idx="38">
                  <c:v>C</c:v>
                </c:pt>
                <c:pt idx="39">
                  <c:v>N0</c:v>
                </c:pt>
                <c:pt idx="40">
                  <c:v>N1</c:v>
                </c:pt>
                <c:pt idx="41">
                  <c:v>H</c:v>
                </c:pt>
                <c:pt idx="42">
                  <c:v>E</c:v>
                </c:pt>
                <c:pt idx="43">
                  <c:v>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'RR.frombestaverage'!$I$2:$I$46</c15:sqref>
                  </c15:fullRef>
                </c:ext>
              </c:extLst>
              <c:f>('RR.frombestaverage'!$I$2:$I$30,'RR.frombestaverage'!$I$32:$I$46)</c:f>
              <c:numCache>
                <c:formatCode>General</c:formatCode>
                <c:ptCount val="4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85-4FF7-9A33-7B5638BBF2BF}"/>
            </c:ext>
          </c:extLst>
        </c:ser>
        <c:ser>
          <c:idx val="2"/>
          <c:order val="1"/>
          <c:tx>
            <c:v>Floor 1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'RR.frombestaverage'!$B$2:$B$46</c15:sqref>
                  </c15:fullRef>
                </c:ext>
              </c:extLst>
              <c:f>('RR.frombestaverage'!$B$2:$B$30,'RR.frombestaverage'!$B$32:$B$46)</c:f>
              <c:strCache>
                <c:ptCount val="44"/>
                <c:pt idx="0">
                  <c:v>U</c:v>
                </c:pt>
                <c:pt idx="1">
                  <c:v>S1</c:v>
                </c:pt>
                <c:pt idx="2">
                  <c:v>S0</c:v>
                </c:pt>
                <c:pt idx="3">
                  <c:v>C</c:v>
                </c:pt>
                <c:pt idx="4">
                  <c:v>N0</c:v>
                </c:pt>
                <c:pt idx="5">
                  <c:v>N1</c:v>
                </c:pt>
                <c:pt idx="6">
                  <c:v>H</c:v>
                </c:pt>
                <c:pt idx="7">
                  <c:v>E</c:v>
                </c:pt>
                <c:pt idx="8">
                  <c:v>W</c:v>
                </c:pt>
                <c:pt idx="9">
                  <c:v>U</c:v>
                </c:pt>
                <c:pt idx="10">
                  <c:v>S1</c:v>
                </c:pt>
                <c:pt idx="11">
                  <c:v>S0</c:v>
                </c:pt>
                <c:pt idx="12">
                  <c:v>C</c:v>
                </c:pt>
                <c:pt idx="13">
                  <c:v>N0</c:v>
                </c:pt>
                <c:pt idx="14">
                  <c:v>N1</c:v>
                </c:pt>
                <c:pt idx="15">
                  <c:v>H</c:v>
                </c:pt>
                <c:pt idx="16">
                  <c:v>E</c:v>
                </c:pt>
                <c:pt idx="17">
                  <c:v>W</c:v>
                </c:pt>
                <c:pt idx="18">
                  <c:v>U</c:v>
                </c:pt>
                <c:pt idx="19">
                  <c:v>S1</c:v>
                </c:pt>
                <c:pt idx="20">
                  <c:v>S0</c:v>
                </c:pt>
                <c:pt idx="21">
                  <c:v>C</c:v>
                </c:pt>
                <c:pt idx="22">
                  <c:v>N0</c:v>
                </c:pt>
                <c:pt idx="23">
                  <c:v>N1</c:v>
                </c:pt>
                <c:pt idx="24">
                  <c:v>H</c:v>
                </c:pt>
                <c:pt idx="25">
                  <c:v>E</c:v>
                </c:pt>
                <c:pt idx="26">
                  <c:v>W</c:v>
                </c:pt>
                <c:pt idx="27">
                  <c:v>U</c:v>
                </c:pt>
                <c:pt idx="28">
                  <c:v>S0</c:v>
                </c:pt>
                <c:pt idx="29">
                  <c:v>C</c:v>
                </c:pt>
                <c:pt idx="30">
                  <c:v>N0</c:v>
                </c:pt>
                <c:pt idx="31">
                  <c:v>N1</c:v>
                </c:pt>
                <c:pt idx="32">
                  <c:v>H</c:v>
                </c:pt>
                <c:pt idx="33">
                  <c:v>E</c:v>
                </c:pt>
                <c:pt idx="34">
                  <c:v>W</c:v>
                </c:pt>
                <c:pt idx="35">
                  <c:v>U</c:v>
                </c:pt>
                <c:pt idx="36">
                  <c:v>S1</c:v>
                </c:pt>
                <c:pt idx="37">
                  <c:v>S0</c:v>
                </c:pt>
                <c:pt idx="38">
                  <c:v>C</c:v>
                </c:pt>
                <c:pt idx="39">
                  <c:v>N0</c:v>
                </c:pt>
                <c:pt idx="40">
                  <c:v>N1</c:v>
                </c:pt>
                <c:pt idx="41">
                  <c:v>H</c:v>
                </c:pt>
                <c:pt idx="42">
                  <c:v>E</c:v>
                </c:pt>
                <c:pt idx="43">
                  <c:v>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'RR.frombestaverage'!$O$2:$O$46</c15:sqref>
                  </c15:fullRef>
                </c:ext>
              </c:extLst>
              <c:f>('RR.frombestaverage'!$O$2:$O$30,'RR.frombestaverage'!$O$32:$O$46)</c:f>
              <c:numCache>
                <c:formatCode>General</c:formatCode>
                <c:ptCount val="44"/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25</c:v>
                </c:pt>
                <c:pt idx="16">
                  <c:v>50</c:v>
                </c:pt>
                <c:pt idx="1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85-4FF7-9A33-7B5638BBF2BF}"/>
            </c:ext>
          </c:extLst>
        </c:ser>
        <c:ser>
          <c:idx val="3"/>
          <c:order val="2"/>
          <c:tx>
            <c:v>Floor 2</c:v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'RR.frombestaverage'!$B$2:$B$46</c15:sqref>
                  </c15:fullRef>
                </c:ext>
              </c:extLst>
              <c:f>('RR.frombestaverage'!$B$2:$B$30,'RR.frombestaverage'!$B$32:$B$46)</c:f>
              <c:strCache>
                <c:ptCount val="44"/>
                <c:pt idx="0">
                  <c:v>U</c:v>
                </c:pt>
                <c:pt idx="1">
                  <c:v>S1</c:v>
                </c:pt>
                <c:pt idx="2">
                  <c:v>S0</c:v>
                </c:pt>
                <c:pt idx="3">
                  <c:v>C</c:v>
                </c:pt>
                <c:pt idx="4">
                  <c:v>N0</c:v>
                </c:pt>
                <c:pt idx="5">
                  <c:v>N1</c:v>
                </c:pt>
                <c:pt idx="6">
                  <c:v>H</c:v>
                </c:pt>
                <c:pt idx="7">
                  <c:v>E</c:v>
                </c:pt>
                <c:pt idx="8">
                  <c:v>W</c:v>
                </c:pt>
                <c:pt idx="9">
                  <c:v>U</c:v>
                </c:pt>
                <c:pt idx="10">
                  <c:v>S1</c:v>
                </c:pt>
                <c:pt idx="11">
                  <c:v>S0</c:v>
                </c:pt>
                <c:pt idx="12">
                  <c:v>C</c:v>
                </c:pt>
                <c:pt idx="13">
                  <c:v>N0</c:v>
                </c:pt>
                <c:pt idx="14">
                  <c:v>N1</c:v>
                </c:pt>
                <c:pt idx="15">
                  <c:v>H</c:v>
                </c:pt>
                <c:pt idx="16">
                  <c:v>E</c:v>
                </c:pt>
                <c:pt idx="17">
                  <c:v>W</c:v>
                </c:pt>
                <c:pt idx="18">
                  <c:v>U</c:v>
                </c:pt>
                <c:pt idx="19">
                  <c:v>S1</c:v>
                </c:pt>
                <c:pt idx="20">
                  <c:v>S0</c:v>
                </c:pt>
                <c:pt idx="21">
                  <c:v>C</c:v>
                </c:pt>
                <c:pt idx="22">
                  <c:v>N0</c:v>
                </c:pt>
                <c:pt idx="23">
                  <c:v>N1</c:v>
                </c:pt>
                <c:pt idx="24">
                  <c:v>H</c:v>
                </c:pt>
                <c:pt idx="25">
                  <c:v>E</c:v>
                </c:pt>
                <c:pt idx="26">
                  <c:v>W</c:v>
                </c:pt>
                <c:pt idx="27">
                  <c:v>U</c:v>
                </c:pt>
                <c:pt idx="28">
                  <c:v>S0</c:v>
                </c:pt>
                <c:pt idx="29">
                  <c:v>C</c:v>
                </c:pt>
                <c:pt idx="30">
                  <c:v>N0</c:v>
                </c:pt>
                <c:pt idx="31">
                  <c:v>N1</c:v>
                </c:pt>
                <c:pt idx="32">
                  <c:v>H</c:v>
                </c:pt>
                <c:pt idx="33">
                  <c:v>E</c:v>
                </c:pt>
                <c:pt idx="34">
                  <c:v>W</c:v>
                </c:pt>
                <c:pt idx="35">
                  <c:v>U</c:v>
                </c:pt>
                <c:pt idx="36">
                  <c:v>S1</c:v>
                </c:pt>
                <c:pt idx="37">
                  <c:v>S0</c:v>
                </c:pt>
                <c:pt idx="38">
                  <c:v>C</c:v>
                </c:pt>
                <c:pt idx="39">
                  <c:v>N0</c:v>
                </c:pt>
                <c:pt idx="40">
                  <c:v>N1</c:v>
                </c:pt>
                <c:pt idx="41">
                  <c:v>H</c:v>
                </c:pt>
                <c:pt idx="42">
                  <c:v>E</c:v>
                </c:pt>
                <c:pt idx="43">
                  <c:v>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'RR.frombestaverage'!$U$2:$U$46</c15:sqref>
                  </c15:fullRef>
                </c:ext>
              </c:extLst>
              <c:f>('RR.frombestaverage'!$U$2:$U$30,'RR.frombestaverage'!$U$32:$U$46)</c:f>
              <c:numCache>
                <c:formatCode>General</c:formatCode>
                <c:ptCount val="44"/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75</c:v>
                </c:pt>
                <c:pt idx="25">
                  <c:v>75</c:v>
                </c:pt>
                <c:pt idx="2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85-4FF7-9A33-7B5638BBF2BF}"/>
            </c:ext>
          </c:extLst>
        </c:ser>
        <c:ser>
          <c:idx val="4"/>
          <c:order val="3"/>
          <c:tx>
            <c:v>Floor 3</c:v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'RR.frombestaverage'!$B$2:$B$46</c15:sqref>
                  </c15:fullRef>
                </c:ext>
              </c:extLst>
              <c:f>('RR.frombestaverage'!$B$2:$B$30,'RR.frombestaverage'!$B$32:$B$46)</c:f>
              <c:strCache>
                <c:ptCount val="44"/>
                <c:pt idx="0">
                  <c:v>U</c:v>
                </c:pt>
                <c:pt idx="1">
                  <c:v>S1</c:v>
                </c:pt>
                <c:pt idx="2">
                  <c:v>S0</c:v>
                </c:pt>
                <c:pt idx="3">
                  <c:v>C</c:v>
                </c:pt>
                <c:pt idx="4">
                  <c:v>N0</c:v>
                </c:pt>
                <c:pt idx="5">
                  <c:v>N1</c:v>
                </c:pt>
                <c:pt idx="6">
                  <c:v>H</c:v>
                </c:pt>
                <c:pt idx="7">
                  <c:v>E</c:v>
                </c:pt>
                <c:pt idx="8">
                  <c:v>W</c:v>
                </c:pt>
                <c:pt idx="9">
                  <c:v>U</c:v>
                </c:pt>
                <c:pt idx="10">
                  <c:v>S1</c:v>
                </c:pt>
                <c:pt idx="11">
                  <c:v>S0</c:v>
                </c:pt>
                <c:pt idx="12">
                  <c:v>C</c:v>
                </c:pt>
                <c:pt idx="13">
                  <c:v>N0</c:v>
                </c:pt>
                <c:pt idx="14">
                  <c:v>N1</c:v>
                </c:pt>
                <c:pt idx="15">
                  <c:v>H</c:v>
                </c:pt>
                <c:pt idx="16">
                  <c:v>E</c:v>
                </c:pt>
                <c:pt idx="17">
                  <c:v>W</c:v>
                </c:pt>
                <c:pt idx="18">
                  <c:v>U</c:v>
                </c:pt>
                <c:pt idx="19">
                  <c:v>S1</c:v>
                </c:pt>
                <c:pt idx="20">
                  <c:v>S0</c:v>
                </c:pt>
                <c:pt idx="21">
                  <c:v>C</c:v>
                </c:pt>
                <c:pt idx="22">
                  <c:v>N0</c:v>
                </c:pt>
                <c:pt idx="23">
                  <c:v>N1</c:v>
                </c:pt>
                <c:pt idx="24">
                  <c:v>H</c:v>
                </c:pt>
                <c:pt idx="25">
                  <c:v>E</c:v>
                </c:pt>
                <c:pt idx="26">
                  <c:v>W</c:v>
                </c:pt>
                <c:pt idx="27">
                  <c:v>U</c:v>
                </c:pt>
                <c:pt idx="28">
                  <c:v>S0</c:v>
                </c:pt>
                <c:pt idx="29">
                  <c:v>C</c:v>
                </c:pt>
                <c:pt idx="30">
                  <c:v>N0</c:v>
                </c:pt>
                <c:pt idx="31">
                  <c:v>N1</c:v>
                </c:pt>
                <c:pt idx="32">
                  <c:v>H</c:v>
                </c:pt>
                <c:pt idx="33">
                  <c:v>E</c:v>
                </c:pt>
                <c:pt idx="34">
                  <c:v>W</c:v>
                </c:pt>
                <c:pt idx="35">
                  <c:v>U</c:v>
                </c:pt>
                <c:pt idx="36">
                  <c:v>S1</c:v>
                </c:pt>
                <c:pt idx="37">
                  <c:v>S0</c:v>
                </c:pt>
                <c:pt idx="38">
                  <c:v>C</c:v>
                </c:pt>
                <c:pt idx="39">
                  <c:v>N0</c:v>
                </c:pt>
                <c:pt idx="40">
                  <c:v>N1</c:v>
                </c:pt>
                <c:pt idx="41">
                  <c:v>H</c:v>
                </c:pt>
                <c:pt idx="42">
                  <c:v>E</c:v>
                </c:pt>
                <c:pt idx="43">
                  <c:v>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'RR.frombestaverage'!$AA$2:$AA$46</c15:sqref>
                  </c15:fullRef>
                </c:ext>
              </c:extLst>
              <c:f>('RR.frombestaverage'!$AA$2:$AA$30,'RR.frombestaverage'!$AA$32:$AA$46)</c:f>
              <c:numCache>
                <c:formatCode>General</c:formatCode>
                <c:ptCount val="44"/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25</c:v>
                </c:pt>
                <c:pt idx="33">
                  <c:v>100</c:v>
                </c:pt>
                <c:pt idx="3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285-4FF7-9A33-7B5638BBF2BF}"/>
            </c:ext>
          </c:extLst>
        </c:ser>
        <c:ser>
          <c:idx val="0"/>
          <c:order val="4"/>
          <c:tx>
            <c:v>Floor 4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'RR.frombestaverage'!$B$2:$B$46</c15:sqref>
                  </c15:fullRef>
                </c:ext>
              </c:extLst>
              <c:f>('RR.frombestaverage'!$B$2:$B$30,'RR.frombestaverage'!$B$32:$B$46)</c:f>
              <c:strCache>
                <c:ptCount val="44"/>
                <c:pt idx="0">
                  <c:v>U</c:v>
                </c:pt>
                <c:pt idx="1">
                  <c:v>S1</c:v>
                </c:pt>
                <c:pt idx="2">
                  <c:v>S0</c:v>
                </c:pt>
                <c:pt idx="3">
                  <c:v>C</c:v>
                </c:pt>
                <c:pt idx="4">
                  <c:v>N0</c:v>
                </c:pt>
                <c:pt idx="5">
                  <c:v>N1</c:v>
                </c:pt>
                <c:pt idx="6">
                  <c:v>H</c:v>
                </c:pt>
                <c:pt idx="7">
                  <c:v>E</c:v>
                </c:pt>
                <c:pt idx="8">
                  <c:v>W</c:v>
                </c:pt>
                <c:pt idx="9">
                  <c:v>U</c:v>
                </c:pt>
                <c:pt idx="10">
                  <c:v>S1</c:v>
                </c:pt>
                <c:pt idx="11">
                  <c:v>S0</c:v>
                </c:pt>
                <c:pt idx="12">
                  <c:v>C</c:v>
                </c:pt>
                <c:pt idx="13">
                  <c:v>N0</c:v>
                </c:pt>
                <c:pt idx="14">
                  <c:v>N1</c:v>
                </c:pt>
                <c:pt idx="15">
                  <c:v>H</c:v>
                </c:pt>
                <c:pt idx="16">
                  <c:v>E</c:v>
                </c:pt>
                <c:pt idx="17">
                  <c:v>W</c:v>
                </c:pt>
                <c:pt idx="18">
                  <c:v>U</c:v>
                </c:pt>
                <c:pt idx="19">
                  <c:v>S1</c:v>
                </c:pt>
                <c:pt idx="20">
                  <c:v>S0</c:v>
                </c:pt>
                <c:pt idx="21">
                  <c:v>C</c:v>
                </c:pt>
                <c:pt idx="22">
                  <c:v>N0</c:v>
                </c:pt>
                <c:pt idx="23">
                  <c:v>N1</c:v>
                </c:pt>
                <c:pt idx="24">
                  <c:v>H</c:v>
                </c:pt>
                <c:pt idx="25">
                  <c:v>E</c:v>
                </c:pt>
                <c:pt idx="26">
                  <c:v>W</c:v>
                </c:pt>
                <c:pt idx="27">
                  <c:v>U</c:v>
                </c:pt>
                <c:pt idx="28">
                  <c:v>S0</c:v>
                </c:pt>
                <c:pt idx="29">
                  <c:v>C</c:v>
                </c:pt>
                <c:pt idx="30">
                  <c:v>N0</c:v>
                </c:pt>
                <c:pt idx="31">
                  <c:v>N1</c:v>
                </c:pt>
                <c:pt idx="32">
                  <c:v>H</c:v>
                </c:pt>
                <c:pt idx="33">
                  <c:v>E</c:v>
                </c:pt>
                <c:pt idx="34">
                  <c:v>W</c:v>
                </c:pt>
                <c:pt idx="35">
                  <c:v>U</c:v>
                </c:pt>
                <c:pt idx="36">
                  <c:v>S1</c:v>
                </c:pt>
                <c:pt idx="37">
                  <c:v>S0</c:v>
                </c:pt>
                <c:pt idx="38">
                  <c:v>C</c:v>
                </c:pt>
                <c:pt idx="39">
                  <c:v>N0</c:v>
                </c:pt>
                <c:pt idx="40">
                  <c:v>N1</c:v>
                </c:pt>
                <c:pt idx="41">
                  <c:v>H</c:v>
                </c:pt>
                <c:pt idx="42">
                  <c:v>E</c:v>
                </c:pt>
                <c:pt idx="43">
                  <c:v>W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'RR.frombestaverage'!$AG$2:$AG$46</c15:sqref>
                  </c15:fullRef>
                </c:ext>
              </c:extLst>
              <c:f>('RR.frombestaverage'!$AG$2:$AG$30,'RR.frombestaverage'!$AG$32:$AG$46)</c:f>
              <c:numCache>
                <c:formatCode>General</c:formatCode>
                <c:ptCount val="44"/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25</c:v>
                </c:pt>
                <c:pt idx="42">
                  <c:v>100</c:v>
                </c:pt>
                <c:pt idx="4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85-4FF7-9A33-7B5638BB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076912"/>
        <c:axId val="1178079312"/>
      </c:radarChart>
      <c:catAx>
        <c:axId val="117807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79312"/>
        <c:crosses val="autoZero"/>
        <c:auto val="1"/>
        <c:lblAlgn val="ctr"/>
        <c:lblOffset val="100"/>
        <c:noMultiLvlLbl val="0"/>
      </c:catAx>
      <c:valAx>
        <c:axId val="11780793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6000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07691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18</xdr:col>
      <xdr:colOff>161873</xdr:colOff>
      <xdr:row>31</xdr:row>
      <xdr:rowOff>90217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1A475-9891-432B-A587-08D1410950A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472231</xdr:colOff>
      <xdr:row>11</xdr:row>
      <xdr:rowOff>119154</xdr:rowOff>
    </xdr:from>
    <xdr:to>
      <xdr:col>16</xdr:col>
      <xdr:colOff>19050</xdr:colOff>
      <xdr:row>43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CAEA233-53D9-7319-88C4-28ED17955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9"/>
  <sheetViews>
    <sheetView tabSelected="1" workbookViewId="0">
      <selection activeCell="O1" sqref="O1:S2"/>
    </sheetView>
  </sheetViews>
  <sheetFormatPr defaultRowHeight="14.4" x14ac:dyDescent="0.3"/>
  <cols>
    <col min="2" max="3" width="10.33203125" bestFit="1" customWidth="1"/>
    <col min="8" max="8" width="8.88671875" customWidth="1"/>
    <col min="10" max="10" width="5.109375" customWidth="1"/>
    <col min="11" max="13" width="4.44140625" bestFit="1" customWidth="1"/>
    <col min="14" max="14" width="12.109375" customWidth="1"/>
    <col min="15" max="15" width="10" bestFit="1" customWidth="1"/>
  </cols>
  <sheetData>
    <row r="1" spans="1:27" x14ac:dyDescent="0.3">
      <c r="A1" s="26" t="s">
        <v>197</v>
      </c>
      <c r="B1" s="26"/>
      <c r="C1" s="26"/>
      <c r="D1" s="27" t="s">
        <v>269</v>
      </c>
      <c r="E1" s="27"/>
      <c r="F1" s="27"/>
      <c r="G1" s="27"/>
      <c r="H1" s="28" t="s">
        <v>196</v>
      </c>
      <c r="I1" s="28"/>
      <c r="J1" s="4" t="s">
        <v>198</v>
      </c>
      <c r="K1" s="4"/>
      <c r="L1" s="4"/>
      <c r="M1" s="4"/>
      <c r="N1" s="25" t="s">
        <v>195</v>
      </c>
      <c r="O1" s="26" t="s">
        <v>270</v>
      </c>
      <c r="P1" s="26"/>
      <c r="Q1" s="26"/>
      <c r="R1" s="26"/>
      <c r="S1" s="29" t="s">
        <v>271</v>
      </c>
      <c r="T1" s="8" t="s">
        <v>199</v>
      </c>
      <c r="U1" s="8"/>
      <c r="V1" s="8"/>
      <c r="W1" s="8"/>
      <c r="X1" s="9" t="s">
        <v>200</v>
      </c>
      <c r="Y1" s="9"/>
      <c r="Z1" s="9"/>
      <c r="AA1" s="9"/>
    </row>
    <row r="2" spans="1:27" x14ac:dyDescent="0.3">
      <c r="A2" s="14" t="s">
        <v>0</v>
      </c>
      <c r="B2" s="14" t="s">
        <v>1</v>
      </c>
      <c r="C2" s="14" t="s">
        <v>2</v>
      </c>
      <c r="D2" s="15" t="s">
        <v>245</v>
      </c>
      <c r="E2" s="15" t="s">
        <v>246</v>
      </c>
      <c r="F2" s="15" t="s">
        <v>247</v>
      </c>
      <c r="G2" s="15" t="s">
        <v>248</v>
      </c>
      <c r="H2" s="7" t="s">
        <v>267</v>
      </c>
      <c r="I2" s="7" t="s">
        <v>268</v>
      </c>
      <c r="J2" s="3" t="s">
        <v>3</v>
      </c>
      <c r="K2" s="3" t="s">
        <v>4</v>
      </c>
      <c r="L2" s="3" t="s">
        <v>5</v>
      </c>
      <c r="M2" s="3" t="s">
        <v>6</v>
      </c>
      <c r="N2" s="25"/>
      <c r="O2" s="14" t="s">
        <v>245</v>
      </c>
      <c r="P2" s="14" t="s">
        <v>246</v>
      </c>
      <c r="Q2" s="14" t="s">
        <v>247</v>
      </c>
      <c r="R2" s="14" t="s">
        <v>248</v>
      </c>
      <c r="S2" s="29"/>
      <c r="T2" s="6" t="s">
        <v>3</v>
      </c>
      <c r="U2" s="6" t="s">
        <v>4</v>
      </c>
      <c r="V2" s="6" t="s">
        <v>5</v>
      </c>
      <c r="W2" s="6" t="s">
        <v>6</v>
      </c>
      <c r="X2" s="7" t="s">
        <v>3</v>
      </c>
      <c r="Y2" s="7" t="s">
        <v>4</v>
      </c>
      <c r="Z2" s="7" t="s">
        <v>5</v>
      </c>
      <c r="AA2" s="7" t="s">
        <v>6</v>
      </c>
    </row>
    <row r="3" spans="1:27" x14ac:dyDescent="0.3">
      <c r="A3" s="1">
        <v>192</v>
      </c>
      <c r="B3" s="1" t="s">
        <v>9</v>
      </c>
      <c r="C3" s="1" t="s">
        <v>10</v>
      </c>
      <c r="D3" s="1">
        <v>-89</v>
      </c>
      <c r="E3" s="1"/>
      <c r="F3" s="1"/>
      <c r="G3" s="1"/>
      <c r="H3" s="1" t="s">
        <v>11</v>
      </c>
      <c r="I3" s="1">
        <v>0</v>
      </c>
      <c r="J3">
        <f>COUNT(D3:D6)</f>
        <v>4</v>
      </c>
      <c r="K3">
        <f>COUNT(E3:E6)</f>
        <v>0</v>
      </c>
      <c r="L3">
        <f>COUNT(F3:F6)</f>
        <v>3</v>
      </c>
      <c r="M3">
        <f>COUNT(G3:G6)</f>
        <v>0</v>
      </c>
      <c r="N3">
        <f>((MAX(J3:M3))/4)*100</f>
        <v>100</v>
      </c>
      <c r="O3" s="5">
        <f>IFERROR((D3+D4+D5+D6)/J3, 0)</f>
        <v>-86.25</v>
      </c>
      <c r="Q3" s="5">
        <f>IFERROR((F3+F4+F5+F6)/L3, 0)</f>
        <v>-109.33333333333333</v>
      </c>
      <c r="R3" s="5"/>
      <c r="S3" s="5">
        <f>MAX(O3:R3)</f>
        <v>-86.25</v>
      </c>
      <c r="T3" s="5">
        <f>MIN(D3:D6)</f>
        <v>-91</v>
      </c>
      <c r="U3" s="5">
        <f>MIN(E3:E6)</f>
        <v>0</v>
      </c>
      <c r="V3" s="5">
        <f>MIN(F3:F6)</f>
        <v>-111</v>
      </c>
      <c r="W3" s="5">
        <f>MIN(G3:G6)</f>
        <v>0</v>
      </c>
      <c r="X3" s="5">
        <f>MAX(D3:D6)</f>
        <v>-82</v>
      </c>
      <c r="Y3" s="5">
        <f>MAX(E3:E6)</f>
        <v>0</v>
      </c>
      <c r="Z3" s="5">
        <f>MAX(F3:F6)</f>
        <v>-108</v>
      </c>
      <c r="AA3" s="5">
        <f>MAX(G3:G6)</f>
        <v>0</v>
      </c>
    </row>
    <row r="4" spans="1:27" x14ac:dyDescent="0.3">
      <c r="A4" s="1">
        <v>193</v>
      </c>
      <c r="B4" s="1" t="s">
        <v>9</v>
      </c>
      <c r="C4" s="1" t="s">
        <v>12</v>
      </c>
      <c r="D4" s="1">
        <v>-91</v>
      </c>
      <c r="E4" s="1"/>
      <c r="F4" s="1">
        <v>-111</v>
      </c>
      <c r="G4" s="1"/>
      <c r="H4" s="1" t="s">
        <v>11</v>
      </c>
      <c r="I4" s="1">
        <v>0</v>
      </c>
      <c r="O4" s="5"/>
      <c r="Q4" s="5"/>
      <c r="R4" s="5"/>
      <c r="S4" s="5"/>
    </row>
    <row r="5" spans="1:27" x14ac:dyDescent="0.3">
      <c r="A5" s="1">
        <v>194</v>
      </c>
      <c r="B5" s="1" t="s">
        <v>9</v>
      </c>
      <c r="C5" s="1" t="s">
        <v>13</v>
      </c>
      <c r="D5" s="1">
        <v>-83</v>
      </c>
      <c r="E5" s="1"/>
      <c r="F5" s="1">
        <v>-108</v>
      </c>
      <c r="G5" s="1"/>
      <c r="H5" s="1" t="s">
        <v>11</v>
      </c>
      <c r="I5" s="1">
        <v>0</v>
      </c>
      <c r="Q5" s="5"/>
      <c r="R5" s="5"/>
      <c r="S5" s="5"/>
    </row>
    <row r="6" spans="1:27" x14ac:dyDescent="0.3">
      <c r="A6" s="1">
        <v>195</v>
      </c>
      <c r="B6" s="1" t="s">
        <v>9</v>
      </c>
      <c r="C6" s="1" t="s">
        <v>14</v>
      </c>
      <c r="D6" s="1">
        <v>-82</v>
      </c>
      <c r="E6" s="1"/>
      <c r="F6" s="1">
        <v>-109</v>
      </c>
      <c r="G6" s="1"/>
      <c r="H6" s="1" t="s">
        <v>11</v>
      </c>
      <c r="I6" s="1">
        <v>0</v>
      </c>
      <c r="O6" s="5"/>
      <c r="Q6" s="5"/>
      <c r="R6" s="5"/>
      <c r="S6" s="5"/>
    </row>
    <row r="7" spans="1:27" x14ac:dyDescent="0.3">
      <c r="A7" s="1">
        <v>196</v>
      </c>
      <c r="B7" s="1" t="s">
        <v>9</v>
      </c>
      <c r="C7" s="1" t="s">
        <v>15</v>
      </c>
      <c r="D7" s="1"/>
      <c r="E7" s="1">
        <v>-84</v>
      </c>
      <c r="F7" s="1">
        <v>-76</v>
      </c>
      <c r="G7" s="1">
        <v>-84</v>
      </c>
      <c r="H7" s="1" t="s">
        <v>21</v>
      </c>
      <c r="I7" s="1">
        <v>0</v>
      </c>
      <c r="J7">
        <f>COUNT('1230_4_5'!D11:D14)</f>
        <v>3</v>
      </c>
      <c r="K7">
        <f>COUNT('1230_4_5'!E11:E14)</f>
        <v>4</v>
      </c>
      <c r="L7">
        <f>COUNT('1230_4_5'!F11:F14)</f>
        <v>4</v>
      </c>
      <c r="M7">
        <f>COUNT('1230_4_5'!G11:G14)</f>
        <v>2</v>
      </c>
      <c r="N7">
        <f>((MAX(J7:M7))/4)*100</f>
        <v>100</v>
      </c>
      <c r="O7" s="5">
        <f>IFERROR(('1230_4_5'!D11+'1230_4_5'!D12+'1230_4_5'!D13+'1230_4_5'!D14)/J7, 0)</f>
        <v>-111.66666666666667</v>
      </c>
      <c r="P7" s="5">
        <f>IFERROR(('1230_4_5'!E11+'1230_4_5'!E12+'1230_4_5'!E13+'1230_4_5'!E14)/K7, 0)</f>
        <v>-97.25</v>
      </c>
      <c r="Q7" s="5">
        <f>IFERROR(('1230_4_5'!F11+'1230_4_5'!F12+'1230_4_5'!F13+'1230_4_5'!F14)/L7, 0)</f>
        <v>-105</v>
      </c>
      <c r="R7" s="5">
        <f>IFERROR(('1230_4_5'!G11+'1230_4_5'!G12+'1230_4_5'!G13+'1230_4_5'!G14)/M7, 0)</f>
        <v>-113</v>
      </c>
      <c r="S7" s="5">
        <f t="shared" ref="S7:S67" si="0">MAX(O7:R7)</f>
        <v>-97.25</v>
      </c>
      <c r="T7" s="5">
        <f>MIN('1230_4_5'!D11:D14)</f>
        <v>-113</v>
      </c>
      <c r="U7" s="5">
        <f>MIN('1230_4_5'!E11:E14)</f>
        <v>-105</v>
      </c>
      <c r="V7" s="5">
        <f>MIN('1230_4_5'!F11:F14)</f>
        <v>-109</v>
      </c>
      <c r="W7" s="5">
        <f>MIN('1230_4_5'!G11:G14)</f>
        <v>-114</v>
      </c>
      <c r="X7" s="5">
        <f>MAX('1230_4_5'!D11:D14)</f>
        <v>-111</v>
      </c>
      <c r="Y7" s="5">
        <f>MAX('1230_4_5'!E11:E14)</f>
        <v>-89</v>
      </c>
      <c r="Z7" s="5">
        <f>MAX('1230_4_5'!F11:F14)</f>
        <v>-101</v>
      </c>
      <c r="AA7" s="5">
        <f>MAX('1230_4_5'!G11:G14)</f>
        <v>-112</v>
      </c>
    </row>
    <row r="8" spans="1:27" x14ac:dyDescent="0.3">
      <c r="A8" s="1">
        <v>197</v>
      </c>
      <c r="B8" s="1" t="s">
        <v>9</v>
      </c>
      <c r="C8" s="1" t="s">
        <v>17</v>
      </c>
      <c r="D8" s="1">
        <v>-114</v>
      </c>
      <c r="E8" s="1">
        <v>-81</v>
      </c>
      <c r="F8" s="1">
        <v>-81</v>
      </c>
      <c r="G8" s="1">
        <v>-96</v>
      </c>
      <c r="H8" s="1" t="s">
        <v>21</v>
      </c>
      <c r="I8" s="1">
        <v>0</v>
      </c>
      <c r="O8" s="5"/>
      <c r="P8" s="5"/>
      <c r="Q8" s="5"/>
      <c r="R8" s="5"/>
      <c r="S8" s="5"/>
    </row>
    <row r="9" spans="1:27" x14ac:dyDescent="0.3">
      <c r="A9" s="1">
        <v>198</v>
      </c>
      <c r="B9" s="1" t="s">
        <v>9</v>
      </c>
      <c r="C9" s="1" t="s">
        <v>18</v>
      </c>
      <c r="D9" s="1">
        <v>-114</v>
      </c>
      <c r="E9" s="1">
        <v>-81</v>
      </c>
      <c r="F9" s="1">
        <v>-76</v>
      </c>
      <c r="G9" s="1">
        <v>-102</v>
      </c>
      <c r="H9" s="1" t="s">
        <v>21</v>
      </c>
      <c r="I9" s="1">
        <v>0</v>
      </c>
      <c r="O9" s="5"/>
      <c r="P9" s="5"/>
      <c r="Q9" s="5"/>
      <c r="R9" s="5"/>
      <c r="S9" s="5"/>
    </row>
    <row r="10" spans="1:27" x14ac:dyDescent="0.3">
      <c r="A10" s="1">
        <v>199</v>
      </c>
      <c r="B10" s="1" t="s">
        <v>9</v>
      </c>
      <c r="C10" s="1" t="s">
        <v>19</v>
      </c>
      <c r="D10" s="1">
        <v>-114</v>
      </c>
      <c r="E10" s="1">
        <v>-91</v>
      </c>
      <c r="F10" s="1">
        <v>-75</v>
      </c>
      <c r="G10" s="1">
        <v>-89</v>
      </c>
      <c r="H10" s="1" t="s">
        <v>21</v>
      </c>
      <c r="I10" s="1">
        <v>0</v>
      </c>
      <c r="O10" s="5"/>
      <c r="P10" s="5"/>
      <c r="Q10" s="5"/>
      <c r="R10" s="5"/>
      <c r="S10" s="5"/>
    </row>
    <row r="11" spans="1:27" x14ac:dyDescent="0.3">
      <c r="A11" s="1">
        <v>200</v>
      </c>
      <c r="B11" s="1" t="s">
        <v>9</v>
      </c>
      <c r="C11" s="1" t="s">
        <v>20</v>
      </c>
      <c r="D11" s="1">
        <v>-111</v>
      </c>
      <c r="E11" s="1">
        <v>-101</v>
      </c>
      <c r="F11" s="1">
        <v>-109</v>
      </c>
      <c r="G11" s="1">
        <v>-112</v>
      </c>
      <c r="H11" s="1" t="s">
        <v>16</v>
      </c>
      <c r="I11" s="1">
        <v>0</v>
      </c>
      <c r="J11">
        <f>COUNT(D7:D10)</f>
        <v>3</v>
      </c>
      <c r="K11">
        <f>COUNT(E7:E10)</f>
        <v>4</v>
      </c>
      <c r="L11">
        <f>COUNT(F7:F10)</f>
        <v>4</v>
      </c>
      <c r="M11">
        <f>COUNT(G7:G10)</f>
        <v>4</v>
      </c>
      <c r="N11">
        <f>((MAX(J11:M11))/4)*100</f>
        <v>100</v>
      </c>
      <c r="O11" s="5">
        <f>IFERROR((D7+D8+D9+D10)/J11, 0)</f>
        <v>-114</v>
      </c>
      <c r="P11" s="5">
        <f>IFERROR((E7+E8+E9+E10)/K11, 0)</f>
        <v>-84.25</v>
      </c>
      <c r="Q11" s="5">
        <f>IFERROR((F7+F8+F9+F10)/L11, 0)</f>
        <v>-77</v>
      </c>
      <c r="R11" s="5">
        <f>IFERROR((G7+G8+G9+G10)/M11, 0)</f>
        <v>-92.75</v>
      </c>
      <c r="S11" s="5">
        <f t="shared" si="0"/>
        <v>-77</v>
      </c>
      <c r="T11" s="5">
        <f>MIN(D7:D10)</f>
        <v>-114</v>
      </c>
      <c r="U11" s="5">
        <f>MIN(E7:E10)</f>
        <v>-91</v>
      </c>
      <c r="V11" s="5">
        <f>MIN(F7:F10)</f>
        <v>-81</v>
      </c>
      <c r="W11" s="5">
        <f>MIN(G7:G10)</f>
        <v>-102</v>
      </c>
      <c r="X11" s="5">
        <f>MAX(D7:D10)</f>
        <v>-114</v>
      </c>
      <c r="Y11" s="5">
        <f>MAX(E7:E10)</f>
        <v>-81</v>
      </c>
      <c r="Z11" s="5">
        <f>MAX(F7:F10)</f>
        <v>-75</v>
      </c>
      <c r="AA11" s="5">
        <f>MAX(G7:G10)</f>
        <v>-84</v>
      </c>
    </row>
    <row r="12" spans="1:27" x14ac:dyDescent="0.3">
      <c r="A12" s="1">
        <v>201</v>
      </c>
      <c r="B12" s="1" t="s">
        <v>9</v>
      </c>
      <c r="C12" s="1" t="s">
        <v>22</v>
      </c>
      <c r="D12" s="1"/>
      <c r="E12" s="1">
        <v>-89</v>
      </c>
      <c r="F12" s="1">
        <v>-108</v>
      </c>
      <c r="G12" s="1"/>
      <c r="H12" s="1" t="s">
        <v>16</v>
      </c>
      <c r="I12" s="1">
        <v>0</v>
      </c>
      <c r="O12" s="5"/>
      <c r="P12" s="5"/>
      <c r="Q12" s="5"/>
      <c r="R12" s="5"/>
      <c r="S12" s="5"/>
    </row>
    <row r="13" spans="1:27" x14ac:dyDescent="0.3">
      <c r="A13" s="1">
        <v>202</v>
      </c>
      <c r="B13" s="1" t="s">
        <v>9</v>
      </c>
      <c r="C13" s="1" t="s">
        <v>23</v>
      </c>
      <c r="D13" s="1">
        <v>-111</v>
      </c>
      <c r="E13" s="1">
        <v>-105</v>
      </c>
      <c r="F13" s="1">
        <v>-102</v>
      </c>
      <c r="G13" s="1">
        <v>-114</v>
      </c>
      <c r="H13" s="1" t="s">
        <v>16</v>
      </c>
      <c r="I13" s="1">
        <v>0</v>
      </c>
      <c r="O13" s="5"/>
      <c r="P13" s="5"/>
      <c r="Q13" s="5"/>
      <c r="R13" s="5"/>
      <c r="S13" s="5"/>
    </row>
    <row r="14" spans="1:27" x14ac:dyDescent="0.3">
      <c r="A14" s="1">
        <v>203</v>
      </c>
      <c r="B14" s="1" t="s">
        <v>9</v>
      </c>
      <c r="C14" s="1" t="s">
        <v>24</v>
      </c>
      <c r="D14" s="1">
        <v>-113</v>
      </c>
      <c r="E14" s="1">
        <v>-94</v>
      </c>
      <c r="F14" s="1">
        <v>-101</v>
      </c>
      <c r="G14" s="1"/>
      <c r="H14" s="1" t="s">
        <v>16</v>
      </c>
      <c r="I14" s="1">
        <v>0</v>
      </c>
      <c r="O14" s="5"/>
      <c r="P14" s="5"/>
      <c r="Q14" s="5"/>
      <c r="R14" s="5"/>
      <c r="S14" s="5"/>
    </row>
    <row r="15" spans="1:27" x14ac:dyDescent="0.3">
      <c r="A15" s="1">
        <v>204</v>
      </c>
      <c r="B15" s="1" t="s">
        <v>9</v>
      </c>
      <c r="C15" s="1" t="s">
        <v>25</v>
      </c>
      <c r="D15" s="1"/>
      <c r="E15" s="1">
        <v>-83</v>
      </c>
      <c r="F15" s="1">
        <v>-78</v>
      </c>
      <c r="G15" s="1">
        <v>-103</v>
      </c>
      <c r="H15" s="1" t="s">
        <v>26</v>
      </c>
      <c r="I15" s="1">
        <v>0</v>
      </c>
      <c r="J15">
        <f>COUNT(D15:D18)</f>
        <v>0</v>
      </c>
      <c r="K15">
        <f>COUNT(E15:E18)</f>
        <v>4</v>
      </c>
      <c r="L15">
        <f>COUNT(F15:F18)</f>
        <v>4</v>
      </c>
      <c r="M15">
        <f>COUNT(G15:G18)</f>
        <v>4</v>
      </c>
      <c r="N15">
        <f>((MAX(J15:M15))/4)*100</f>
        <v>100</v>
      </c>
      <c r="O15" s="5"/>
      <c r="P15" s="5">
        <f>IFERROR((E15+E16+E17+E18)/K15, 0)</f>
        <v>-78</v>
      </c>
      <c r="Q15" s="5">
        <f>IFERROR((F15+F16+F17+F18)/L15, 0)</f>
        <v>-85</v>
      </c>
      <c r="R15" s="5">
        <f>IFERROR((G15+G16+G17+G18)/M15, 0)</f>
        <v>-96.75</v>
      </c>
      <c r="S15" s="5">
        <f t="shared" si="0"/>
        <v>-78</v>
      </c>
      <c r="T15" s="5">
        <f>MIN(D15:D18)</f>
        <v>0</v>
      </c>
      <c r="U15" s="5">
        <f>MIN(E15:E18)</f>
        <v>-83</v>
      </c>
      <c r="V15" s="5">
        <f>MIN(F15:F18)</f>
        <v>-99</v>
      </c>
      <c r="W15" s="5">
        <f>MIN(G15:G18)</f>
        <v>-103</v>
      </c>
      <c r="X15" s="5">
        <f>MAX(D15:D18)</f>
        <v>0</v>
      </c>
      <c r="Y15" s="5">
        <f>MAX(E15:E18)</f>
        <v>-73</v>
      </c>
      <c r="Z15" s="5">
        <f>MAX(F15:F18)</f>
        <v>-78</v>
      </c>
      <c r="AA15" s="5">
        <f>MAX(G15:G18)</f>
        <v>-93</v>
      </c>
    </row>
    <row r="16" spans="1:27" x14ac:dyDescent="0.3">
      <c r="A16" s="1">
        <v>205</v>
      </c>
      <c r="B16" s="1" t="s">
        <v>9</v>
      </c>
      <c r="C16" s="1" t="s">
        <v>27</v>
      </c>
      <c r="D16" s="1"/>
      <c r="E16" s="1">
        <v>-79</v>
      </c>
      <c r="F16" s="1">
        <v>-79</v>
      </c>
      <c r="G16" s="1">
        <v>-95</v>
      </c>
      <c r="H16" s="1" t="s">
        <v>26</v>
      </c>
      <c r="I16" s="1">
        <v>0</v>
      </c>
      <c r="O16" s="5"/>
      <c r="P16" s="5"/>
      <c r="Q16" s="5"/>
      <c r="R16" s="5"/>
      <c r="S16" s="5"/>
    </row>
    <row r="17" spans="1:27" x14ac:dyDescent="0.3">
      <c r="A17" s="1">
        <v>206</v>
      </c>
      <c r="B17" s="1" t="s">
        <v>9</v>
      </c>
      <c r="C17" s="1" t="s">
        <v>28</v>
      </c>
      <c r="D17" s="1"/>
      <c r="E17" s="1">
        <v>-77</v>
      </c>
      <c r="F17" s="1">
        <v>-84</v>
      </c>
      <c r="G17" s="1">
        <v>-96</v>
      </c>
      <c r="H17" s="1" t="s">
        <v>26</v>
      </c>
      <c r="I17" s="1">
        <v>0</v>
      </c>
      <c r="O17" s="5"/>
      <c r="P17" s="5"/>
      <c r="Q17" s="5"/>
      <c r="R17" s="5"/>
      <c r="S17" s="5"/>
    </row>
    <row r="18" spans="1:27" x14ac:dyDescent="0.3">
      <c r="A18" s="1">
        <v>207</v>
      </c>
      <c r="B18" s="1" t="s">
        <v>9</v>
      </c>
      <c r="C18" s="1" t="s">
        <v>29</v>
      </c>
      <c r="D18" s="1"/>
      <c r="E18" s="1">
        <v>-73</v>
      </c>
      <c r="F18" s="1">
        <v>-99</v>
      </c>
      <c r="G18" s="1">
        <v>-93</v>
      </c>
      <c r="H18" s="1" t="s">
        <v>26</v>
      </c>
      <c r="I18" s="1">
        <v>0</v>
      </c>
      <c r="O18" s="5"/>
      <c r="P18" s="5"/>
      <c r="Q18" s="5"/>
      <c r="R18" s="5"/>
      <c r="S18" s="5"/>
    </row>
    <row r="19" spans="1:27" x14ac:dyDescent="0.3">
      <c r="A19" s="1">
        <v>208</v>
      </c>
      <c r="B19" s="1" t="s">
        <v>9</v>
      </c>
      <c r="C19" s="1" t="s">
        <v>30</v>
      </c>
      <c r="D19" s="1"/>
      <c r="E19" s="1">
        <v>-97</v>
      </c>
      <c r="F19" s="1">
        <v>-83</v>
      </c>
      <c r="G19" s="1">
        <v>-94</v>
      </c>
      <c r="H19" s="1" t="s">
        <v>31</v>
      </c>
      <c r="I19" s="1">
        <v>0</v>
      </c>
      <c r="J19">
        <f>COUNT(D19:D22)</f>
        <v>0</v>
      </c>
      <c r="K19">
        <f>COUNT(E19:E22)</f>
        <v>3</v>
      </c>
      <c r="L19">
        <f>COUNT(F19:F22)</f>
        <v>4</v>
      </c>
      <c r="M19">
        <f>COUNT(G19:G22)</f>
        <v>3</v>
      </c>
      <c r="N19">
        <f>((MAX(J19:M19))/4)*100</f>
        <v>100</v>
      </c>
      <c r="O19" s="5"/>
      <c r="P19" s="5">
        <f>IFERROR((E19+E20+E21+E22)/K19, 0)</f>
        <v>-98.333333333333329</v>
      </c>
      <c r="Q19" s="5">
        <f>IFERROR((F19+F20+F21+F22)/L19, 0)</f>
        <v>-86.5</v>
      </c>
      <c r="R19" s="5">
        <f>IFERROR((G19+G20+G21+G22)/M19, 0)</f>
        <v>-98.666666666666671</v>
      </c>
      <c r="S19" s="5">
        <f t="shared" si="0"/>
        <v>-86.5</v>
      </c>
      <c r="T19" s="5">
        <f>MIN(D19:D22)</f>
        <v>0</v>
      </c>
      <c r="U19" s="5">
        <f>MIN(E19:E22)</f>
        <v>-101</v>
      </c>
      <c r="V19" s="5">
        <f>MIN(F19:F22)</f>
        <v>-95</v>
      </c>
      <c r="W19" s="5">
        <f>MIN(G19:G22)</f>
        <v>-105</v>
      </c>
      <c r="X19" s="5">
        <f>MAX(D19:D22)</f>
        <v>0</v>
      </c>
      <c r="Y19" s="5">
        <f>MAX(E19:E22)</f>
        <v>-97</v>
      </c>
      <c r="Z19" s="5">
        <f>MAX(F19:F22)</f>
        <v>-83</v>
      </c>
      <c r="AA19" s="5">
        <f>MAX(G19:G22)</f>
        <v>-94</v>
      </c>
    </row>
    <row r="20" spans="1:27" x14ac:dyDescent="0.3">
      <c r="A20" s="1">
        <v>209</v>
      </c>
      <c r="B20" s="1" t="s">
        <v>9</v>
      </c>
      <c r="C20" s="1" t="s">
        <v>32</v>
      </c>
      <c r="D20" s="1"/>
      <c r="E20" s="1">
        <v>-97</v>
      </c>
      <c r="F20" s="1">
        <v>-95</v>
      </c>
      <c r="G20" s="1">
        <v>-97</v>
      </c>
      <c r="H20" s="1" t="s">
        <v>31</v>
      </c>
      <c r="I20" s="1">
        <v>0</v>
      </c>
      <c r="O20" s="5"/>
      <c r="P20" s="5"/>
      <c r="Q20" s="5"/>
      <c r="R20" s="5"/>
      <c r="S20" s="5"/>
    </row>
    <row r="21" spans="1:27" x14ac:dyDescent="0.3">
      <c r="A21" s="1">
        <v>210</v>
      </c>
      <c r="B21" s="1" t="s">
        <v>9</v>
      </c>
      <c r="C21" s="1" t="s">
        <v>33</v>
      </c>
      <c r="D21" s="1"/>
      <c r="E21" s="1"/>
      <c r="F21" s="1">
        <v>-85</v>
      </c>
      <c r="G21" s="1"/>
      <c r="H21" s="1" t="s">
        <v>31</v>
      </c>
      <c r="I21" s="1">
        <v>0</v>
      </c>
      <c r="O21" s="5"/>
      <c r="P21" s="5"/>
      <c r="Q21" s="5"/>
      <c r="R21" s="5"/>
      <c r="S21" s="5"/>
    </row>
    <row r="22" spans="1:27" x14ac:dyDescent="0.3">
      <c r="A22" s="1">
        <v>211</v>
      </c>
      <c r="B22" s="1" t="s">
        <v>9</v>
      </c>
      <c r="C22" s="1" t="s">
        <v>34</v>
      </c>
      <c r="D22" s="1"/>
      <c r="E22" s="1">
        <v>-101</v>
      </c>
      <c r="F22" s="1">
        <v>-83</v>
      </c>
      <c r="G22" s="1">
        <v>-105</v>
      </c>
      <c r="H22" s="1" t="s">
        <v>31</v>
      </c>
      <c r="I22" s="1">
        <v>0</v>
      </c>
      <c r="O22" s="5"/>
      <c r="P22" s="5"/>
      <c r="Q22" s="5"/>
      <c r="R22" s="5"/>
      <c r="S22" s="5"/>
    </row>
    <row r="23" spans="1:27" x14ac:dyDescent="0.3">
      <c r="A23" s="1">
        <v>212</v>
      </c>
      <c r="B23" s="1" t="s">
        <v>9</v>
      </c>
      <c r="C23" s="1" t="s">
        <v>35</v>
      </c>
      <c r="D23" s="1">
        <v>-111</v>
      </c>
      <c r="E23" s="1">
        <v>-73</v>
      </c>
      <c r="F23" s="1">
        <v>-93</v>
      </c>
      <c r="G23" s="1">
        <v>-105</v>
      </c>
      <c r="H23" s="1" t="s">
        <v>36</v>
      </c>
      <c r="I23" s="1">
        <v>0</v>
      </c>
      <c r="J23">
        <f>COUNT(D23:D26)</f>
        <v>2</v>
      </c>
      <c r="K23">
        <f>COUNT(E23:E26)</f>
        <v>4</v>
      </c>
      <c r="L23">
        <f>COUNT(F23:F26)</f>
        <v>4</v>
      </c>
      <c r="M23">
        <f>COUNT(G23:G26)</f>
        <v>4</v>
      </c>
      <c r="N23">
        <f>((MAX(J23:M23))/4)*100</f>
        <v>100</v>
      </c>
      <c r="O23" s="5">
        <f>IFERROR((D23+D24+D25+D26)/J23, 0)</f>
        <v>-112</v>
      </c>
      <c r="P23" s="5">
        <f>IFERROR((E23+E24+E25+E26)/K23, 0)</f>
        <v>-75.25</v>
      </c>
      <c r="Q23" s="5">
        <f>IFERROR((F23+F24+F25+F26)/L23, 0)</f>
        <v>-90.5</v>
      </c>
      <c r="R23" s="5">
        <f>IFERROR((G23+G24+G25+G26)/M23, 0)</f>
        <v>-106.5</v>
      </c>
      <c r="S23" s="5">
        <f t="shared" si="0"/>
        <v>-75.25</v>
      </c>
      <c r="T23" s="5">
        <f>MIN(D23:D26)</f>
        <v>-113</v>
      </c>
      <c r="U23" s="5">
        <f>MIN(E23:E26)</f>
        <v>-81</v>
      </c>
      <c r="V23" s="5">
        <f>MIN(F23:F26)</f>
        <v>-97</v>
      </c>
      <c r="W23" s="5">
        <f>MIN(G23:G26)</f>
        <v>-111</v>
      </c>
      <c r="X23" s="5">
        <f>MAX(D23:D26)</f>
        <v>-111</v>
      </c>
      <c r="Y23" s="5">
        <f>MAX(E23:E26)</f>
        <v>-72</v>
      </c>
      <c r="Z23" s="5">
        <f>MAX(F23:F26)</f>
        <v>-85</v>
      </c>
      <c r="AA23" s="5">
        <f>MAX(G23:G26)</f>
        <v>-103</v>
      </c>
    </row>
    <row r="24" spans="1:27" x14ac:dyDescent="0.3">
      <c r="A24" s="1">
        <v>213</v>
      </c>
      <c r="B24" s="1" t="s">
        <v>9</v>
      </c>
      <c r="C24" s="1" t="s">
        <v>37</v>
      </c>
      <c r="D24" s="1">
        <v>-113</v>
      </c>
      <c r="E24" s="1">
        <v>-75</v>
      </c>
      <c r="F24" s="1">
        <v>-87</v>
      </c>
      <c r="G24" s="1">
        <v>-107</v>
      </c>
      <c r="H24" s="1" t="s">
        <v>36</v>
      </c>
      <c r="I24" s="1">
        <v>0</v>
      </c>
      <c r="O24" s="5"/>
      <c r="P24" s="5"/>
      <c r="Q24" s="5"/>
      <c r="R24" s="5"/>
      <c r="S24" s="5"/>
    </row>
    <row r="25" spans="1:27" x14ac:dyDescent="0.3">
      <c r="A25" s="1">
        <v>214</v>
      </c>
      <c r="B25" s="1" t="s">
        <v>9</v>
      </c>
      <c r="C25" s="1" t="s">
        <v>38</v>
      </c>
      <c r="D25" s="1"/>
      <c r="E25" s="1">
        <v>-81</v>
      </c>
      <c r="F25" s="1">
        <v>-97</v>
      </c>
      <c r="G25" s="1">
        <v>-103</v>
      </c>
      <c r="H25" s="1" t="s">
        <v>36</v>
      </c>
      <c r="I25" s="1">
        <v>0</v>
      </c>
      <c r="O25" s="5"/>
      <c r="P25" s="5"/>
      <c r="Q25" s="5"/>
      <c r="R25" s="5"/>
      <c r="S25" s="5"/>
    </row>
    <row r="26" spans="1:27" x14ac:dyDescent="0.3">
      <c r="A26" s="1">
        <v>215</v>
      </c>
      <c r="B26" s="1" t="s">
        <v>9</v>
      </c>
      <c r="C26" s="1" t="s">
        <v>39</v>
      </c>
      <c r="D26" s="1"/>
      <c r="E26" s="1">
        <v>-72</v>
      </c>
      <c r="F26" s="1">
        <v>-85</v>
      </c>
      <c r="G26" s="1">
        <v>-111</v>
      </c>
      <c r="H26" s="1" t="s">
        <v>36</v>
      </c>
      <c r="I26" s="1">
        <v>0</v>
      </c>
      <c r="O26" s="5"/>
      <c r="P26" s="5"/>
      <c r="Q26" s="5"/>
      <c r="R26" s="5"/>
      <c r="S26" s="5"/>
    </row>
    <row r="27" spans="1:27" x14ac:dyDescent="0.3">
      <c r="A27" s="1">
        <v>216</v>
      </c>
      <c r="B27" s="1" t="s">
        <v>9</v>
      </c>
      <c r="C27" s="1" t="s">
        <v>40</v>
      </c>
      <c r="D27" s="1"/>
      <c r="E27" s="1">
        <v>-99</v>
      </c>
      <c r="F27" s="1"/>
      <c r="G27" s="1"/>
      <c r="H27" s="1" t="s">
        <v>41</v>
      </c>
      <c r="I27" s="1">
        <v>0</v>
      </c>
      <c r="J27">
        <f>COUNT(D27:D30)</f>
        <v>0</v>
      </c>
      <c r="K27">
        <f>COUNT(E27:E30)</f>
        <v>4</v>
      </c>
      <c r="L27">
        <f>COUNT(F27:F30)</f>
        <v>0</v>
      </c>
      <c r="M27">
        <f>COUNT(G27:G30)</f>
        <v>0</v>
      </c>
      <c r="N27">
        <f>((MAX(J27:M27))/4)*100</f>
        <v>100</v>
      </c>
      <c r="O27" s="5"/>
      <c r="P27" s="5">
        <f>IFERROR((E27+E28+E29+E30)/K27, 0)</f>
        <v>-105.25</v>
      </c>
      <c r="Q27" s="5"/>
      <c r="R27" s="5"/>
      <c r="S27" s="5">
        <f t="shared" si="0"/>
        <v>-105.25</v>
      </c>
      <c r="T27" s="5">
        <f>MIN(D27:D30)</f>
        <v>0</v>
      </c>
      <c r="U27" s="5">
        <f>MIN(E27:E30)</f>
        <v>-108</v>
      </c>
      <c r="V27" s="5">
        <f>MIN(F27:F30)</f>
        <v>0</v>
      </c>
      <c r="W27" s="5">
        <f>MIN(G27:G30)</f>
        <v>0</v>
      </c>
      <c r="X27" s="5">
        <f>MAX(D27:D30)</f>
        <v>0</v>
      </c>
      <c r="Y27" s="5">
        <f>MAX(E27:E30)</f>
        <v>-99</v>
      </c>
      <c r="Z27" s="5">
        <f>MAX(F27:F30)</f>
        <v>0</v>
      </c>
      <c r="AA27" s="5">
        <f>MAX(G27:G30)</f>
        <v>0</v>
      </c>
    </row>
    <row r="28" spans="1:27" x14ac:dyDescent="0.3">
      <c r="A28" s="1">
        <v>217</v>
      </c>
      <c r="B28" s="1" t="s">
        <v>9</v>
      </c>
      <c r="C28" s="1" t="s">
        <v>42</v>
      </c>
      <c r="D28" s="1"/>
      <c r="E28" s="1">
        <v>-108</v>
      </c>
      <c r="F28" s="1"/>
      <c r="G28" s="1"/>
      <c r="H28" s="1" t="s">
        <v>41</v>
      </c>
      <c r="I28" s="1">
        <v>0</v>
      </c>
      <c r="O28" s="5"/>
      <c r="P28" s="5"/>
      <c r="Q28" s="5"/>
      <c r="R28" s="5"/>
      <c r="S28" s="5"/>
    </row>
    <row r="29" spans="1:27" x14ac:dyDescent="0.3">
      <c r="A29" s="1">
        <v>218</v>
      </c>
      <c r="B29" s="1" t="s">
        <v>9</v>
      </c>
      <c r="C29" s="1" t="s">
        <v>43</v>
      </c>
      <c r="D29" s="1"/>
      <c r="E29" s="1">
        <v>-106</v>
      </c>
      <c r="F29" s="1"/>
      <c r="G29" s="1"/>
      <c r="H29" s="1" t="s">
        <v>41</v>
      </c>
      <c r="I29" s="1">
        <v>0</v>
      </c>
      <c r="O29" s="5"/>
      <c r="P29" s="5"/>
      <c r="Q29" s="5"/>
      <c r="R29" s="5"/>
      <c r="S29" s="5"/>
    </row>
    <row r="30" spans="1:27" x14ac:dyDescent="0.3">
      <c r="A30" s="1">
        <v>219</v>
      </c>
      <c r="B30" s="1" t="s">
        <v>9</v>
      </c>
      <c r="C30" s="1" t="s">
        <v>44</v>
      </c>
      <c r="D30" s="1"/>
      <c r="E30" s="1">
        <v>-108</v>
      </c>
      <c r="F30" s="1"/>
      <c r="G30" s="1"/>
      <c r="H30" s="1" t="s">
        <v>41</v>
      </c>
      <c r="I30" s="1">
        <v>0</v>
      </c>
      <c r="O30" s="5"/>
      <c r="P30" s="5"/>
      <c r="Q30" s="5"/>
      <c r="R30" s="5"/>
      <c r="S30" s="5"/>
    </row>
    <row r="31" spans="1:27" x14ac:dyDescent="0.3">
      <c r="A31" s="1">
        <v>220</v>
      </c>
      <c r="B31" s="1" t="s">
        <v>9</v>
      </c>
      <c r="C31" s="1" t="s">
        <v>45</v>
      </c>
      <c r="D31" s="1"/>
      <c r="E31" s="1">
        <v>-103</v>
      </c>
      <c r="F31" s="1">
        <v>-108</v>
      </c>
      <c r="G31" s="1"/>
      <c r="H31" s="1" t="s">
        <v>46</v>
      </c>
      <c r="I31" s="1">
        <v>0</v>
      </c>
      <c r="J31">
        <f>COUNT(D31:D34)</f>
        <v>0</v>
      </c>
      <c r="K31">
        <f>COUNT(E31:E34)</f>
        <v>4</v>
      </c>
      <c r="L31">
        <f>COUNT(F31:F34)</f>
        <v>1</v>
      </c>
      <c r="M31">
        <f>COUNT(G31:G34)</f>
        <v>0</v>
      </c>
      <c r="N31">
        <f>((MAX(J31:M31))/4)*100</f>
        <v>100</v>
      </c>
      <c r="O31" s="5"/>
      <c r="P31" s="5">
        <f>IFERROR((E31+E32+E33+E34)/K31, 0)</f>
        <v>-103.5</v>
      </c>
      <c r="Q31" s="5"/>
      <c r="R31" s="5"/>
      <c r="S31" s="5">
        <f t="shared" si="0"/>
        <v>-103.5</v>
      </c>
      <c r="T31" s="5">
        <f>MIN(D31:D34)</f>
        <v>0</v>
      </c>
      <c r="U31" s="5">
        <f>MIN(E31:E34)</f>
        <v>-109</v>
      </c>
      <c r="V31" s="5">
        <f>MIN(F31:F34)</f>
        <v>-108</v>
      </c>
      <c r="W31" s="5">
        <f>MIN(G31:G34)</f>
        <v>0</v>
      </c>
      <c r="X31" s="5">
        <f>MAX(D31:D34)</f>
        <v>0</v>
      </c>
      <c r="Y31" s="5">
        <f>MAX(E31:E34)</f>
        <v>-99</v>
      </c>
      <c r="Z31" s="5">
        <f>MAX(F31:F34)</f>
        <v>-108</v>
      </c>
      <c r="AA31" s="5">
        <f>MAX(G31:G34)</f>
        <v>0</v>
      </c>
    </row>
    <row r="32" spans="1:27" x14ac:dyDescent="0.3">
      <c r="A32" s="1">
        <v>221</v>
      </c>
      <c r="B32" s="1" t="s">
        <v>9</v>
      </c>
      <c r="C32" s="1" t="s">
        <v>47</v>
      </c>
      <c r="D32" s="1"/>
      <c r="E32" s="1">
        <v>-109</v>
      </c>
      <c r="F32" s="1"/>
      <c r="G32" s="1"/>
      <c r="H32" s="1" t="s">
        <v>46</v>
      </c>
      <c r="I32" s="1">
        <v>0</v>
      </c>
      <c r="O32" s="5"/>
      <c r="P32" s="5"/>
      <c r="Q32" s="5"/>
      <c r="R32" s="5"/>
      <c r="S32" s="5"/>
    </row>
    <row r="33" spans="1:27" x14ac:dyDescent="0.3">
      <c r="A33" s="1">
        <v>222</v>
      </c>
      <c r="B33" s="1" t="s">
        <v>9</v>
      </c>
      <c r="C33" s="1" t="s">
        <v>48</v>
      </c>
      <c r="D33" s="1"/>
      <c r="E33" s="1">
        <v>-99</v>
      </c>
      <c r="F33" s="1"/>
      <c r="G33" s="1"/>
      <c r="H33" s="1" t="s">
        <v>46</v>
      </c>
      <c r="I33" s="1">
        <v>0</v>
      </c>
      <c r="O33" s="5"/>
      <c r="P33" s="5"/>
      <c r="Q33" s="5"/>
      <c r="R33" s="5"/>
      <c r="S33" s="5"/>
    </row>
    <row r="34" spans="1:27" x14ac:dyDescent="0.3">
      <c r="A34" s="1">
        <v>223</v>
      </c>
      <c r="B34" s="1" t="s">
        <v>9</v>
      </c>
      <c r="C34" s="1" t="s">
        <v>49</v>
      </c>
      <c r="D34" s="1"/>
      <c r="E34" s="1">
        <v>-103</v>
      </c>
      <c r="F34" s="1"/>
      <c r="G34" s="1"/>
      <c r="H34" s="1" t="s">
        <v>46</v>
      </c>
      <c r="I34" s="1">
        <v>0</v>
      </c>
      <c r="O34" s="5"/>
      <c r="P34" s="5"/>
      <c r="Q34" s="5"/>
      <c r="R34" s="5"/>
      <c r="S34" s="5"/>
    </row>
    <row r="35" spans="1:27" x14ac:dyDescent="0.3">
      <c r="A35" s="1">
        <v>224</v>
      </c>
      <c r="B35" s="1" t="s">
        <v>9</v>
      </c>
      <c r="C35" s="1" t="s">
        <v>50</v>
      </c>
      <c r="D35" s="1"/>
      <c r="E35" s="1">
        <v>-105</v>
      </c>
      <c r="F35" s="1">
        <v>-97</v>
      </c>
      <c r="G35" s="1">
        <v>-97</v>
      </c>
      <c r="H35" s="1" t="s">
        <v>51</v>
      </c>
      <c r="I35" s="1">
        <v>0</v>
      </c>
      <c r="J35">
        <f>COUNT(D35:D38)</f>
        <v>1</v>
      </c>
      <c r="K35">
        <f>COUNT(E35:E38)</f>
        <v>2</v>
      </c>
      <c r="L35">
        <f>COUNT(F35:F38)</f>
        <v>4</v>
      </c>
      <c r="M35">
        <f>COUNT(G35:G38)</f>
        <v>4</v>
      </c>
      <c r="N35">
        <f>((MAX(J35:M35))/4)*100</f>
        <v>100</v>
      </c>
      <c r="O35" s="5">
        <f>IFERROR((D35+D36+D37+D38)/J35, 0)</f>
        <v>-115</v>
      </c>
      <c r="P35" s="5">
        <f>IFERROR((E35+E36+E37+E38)/K35, 0)</f>
        <v>-108</v>
      </c>
      <c r="Q35" s="5">
        <f>IFERROR((F35+F36+F37+F38)/L35, 0)</f>
        <v>-100.5</v>
      </c>
      <c r="R35" s="5">
        <f>IFERROR((G35+G36+G37+G38)/M35, 0)</f>
        <v>-101.25</v>
      </c>
      <c r="S35" s="5">
        <f t="shared" si="0"/>
        <v>-100.5</v>
      </c>
      <c r="T35" s="5">
        <f>MIN(D35:D38)</f>
        <v>-115</v>
      </c>
      <c r="U35" s="5">
        <f>MIN(E35:E38)</f>
        <v>-111</v>
      </c>
      <c r="V35" s="5">
        <f>MIN(F35:F38)</f>
        <v>-107</v>
      </c>
      <c r="W35" s="5">
        <f>MIN(G35:G38)</f>
        <v>-106</v>
      </c>
      <c r="X35" s="5">
        <f>MAX(D35:D38)</f>
        <v>-115</v>
      </c>
      <c r="Y35" s="5">
        <f>MAX(E35:E38)</f>
        <v>-105</v>
      </c>
      <c r="Z35" s="5">
        <f>MAX(F35:F38)</f>
        <v>-93</v>
      </c>
      <c r="AA35" s="5">
        <f>MAX(G35:G38)</f>
        <v>-96</v>
      </c>
    </row>
    <row r="36" spans="1:27" x14ac:dyDescent="0.3">
      <c r="A36" s="1">
        <v>225</v>
      </c>
      <c r="B36" s="1" t="s">
        <v>9</v>
      </c>
      <c r="C36" s="1" t="s">
        <v>52</v>
      </c>
      <c r="D36" s="1"/>
      <c r="E36" s="1">
        <v>-111</v>
      </c>
      <c r="F36" s="1">
        <v>-93</v>
      </c>
      <c r="G36" s="1">
        <v>-96</v>
      </c>
      <c r="H36" s="1" t="s">
        <v>51</v>
      </c>
      <c r="I36" s="1">
        <v>0</v>
      </c>
      <c r="O36" s="5"/>
      <c r="P36" s="5"/>
      <c r="Q36" s="5"/>
      <c r="R36" s="5"/>
      <c r="S36" s="5"/>
    </row>
    <row r="37" spans="1:27" x14ac:dyDescent="0.3">
      <c r="A37" s="1">
        <v>226</v>
      </c>
      <c r="B37" s="1" t="s">
        <v>9</v>
      </c>
      <c r="C37" s="1" t="s">
        <v>53</v>
      </c>
      <c r="D37" s="1"/>
      <c r="E37" s="1"/>
      <c r="F37" s="1">
        <v>-107</v>
      </c>
      <c r="G37" s="1">
        <v>-106</v>
      </c>
      <c r="H37" s="1" t="s">
        <v>51</v>
      </c>
      <c r="I37" s="1">
        <v>0</v>
      </c>
      <c r="O37" s="5"/>
      <c r="P37" s="5"/>
      <c r="Q37" s="5"/>
      <c r="R37" s="5"/>
      <c r="S37" s="5"/>
    </row>
    <row r="38" spans="1:27" x14ac:dyDescent="0.3">
      <c r="A38" s="1">
        <v>227</v>
      </c>
      <c r="B38" s="1" t="s">
        <v>9</v>
      </c>
      <c r="C38" s="1" t="s">
        <v>54</v>
      </c>
      <c r="D38" s="1">
        <v>-115</v>
      </c>
      <c r="E38" s="1"/>
      <c r="F38" s="1">
        <v>-105</v>
      </c>
      <c r="G38" s="1">
        <v>-106</v>
      </c>
      <c r="H38" s="1" t="s">
        <v>51</v>
      </c>
      <c r="I38" s="1">
        <v>0</v>
      </c>
      <c r="O38" s="5"/>
      <c r="P38" s="5"/>
      <c r="Q38" s="5"/>
      <c r="R38" s="5"/>
      <c r="S38" s="5"/>
    </row>
    <row r="39" spans="1:27" x14ac:dyDescent="0.3">
      <c r="A39" s="1">
        <v>228</v>
      </c>
      <c r="B39" s="1" t="s">
        <v>9</v>
      </c>
      <c r="C39" s="1" t="s">
        <v>55</v>
      </c>
      <c r="D39" s="1">
        <v>-79</v>
      </c>
      <c r="E39" s="1">
        <v>-101</v>
      </c>
      <c r="F39" s="1">
        <v>-105</v>
      </c>
      <c r="G39" s="1">
        <v>-113</v>
      </c>
      <c r="H39" s="1" t="s">
        <v>11</v>
      </c>
      <c r="I39" s="1">
        <v>1</v>
      </c>
      <c r="J39">
        <f>COUNT(D39:D42)</f>
        <v>3</v>
      </c>
      <c r="K39">
        <f>COUNT(E39:E42)</f>
        <v>4</v>
      </c>
      <c r="L39">
        <f>COUNT(F39:F42)</f>
        <v>4</v>
      </c>
      <c r="M39">
        <f>COUNT(G39:G42)</f>
        <v>4</v>
      </c>
      <c r="N39">
        <f>((MAX(J39:M39))/4)*100</f>
        <v>100</v>
      </c>
      <c r="O39" s="5">
        <f>IFERROR((D39+D40+D41+D42)/J39, 0)</f>
        <v>-90.333333333333329</v>
      </c>
      <c r="P39" s="5">
        <f>IFERROR((E39+E40+E41+E42)/K39, 0)</f>
        <v>-105.5</v>
      </c>
      <c r="Q39" s="5">
        <f>IFERROR((F39+F40+F41+F42)/L39, 0)</f>
        <v>-104.25</v>
      </c>
      <c r="R39" s="5">
        <f>IFERROR((G39+G40+G41+G42)/M39, 0)</f>
        <v>-111.5</v>
      </c>
      <c r="S39" s="5">
        <f t="shared" si="0"/>
        <v>-90.333333333333329</v>
      </c>
      <c r="T39" s="5">
        <f>MIN(D39:D42)</f>
        <v>-103</v>
      </c>
      <c r="U39" s="5">
        <f>MIN(E39:E42)</f>
        <v>-109</v>
      </c>
      <c r="V39" s="5">
        <f>MIN(F39:F42)</f>
        <v>-107</v>
      </c>
      <c r="W39" s="5">
        <f>MIN(G39:G42)</f>
        <v>-113</v>
      </c>
      <c r="X39" s="5">
        <f>MAX(D39:D42)</f>
        <v>-79</v>
      </c>
      <c r="Y39" s="5">
        <f>MAX(E39:E42)</f>
        <v>-101</v>
      </c>
      <c r="Z39" s="5">
        <f>MAX(F39:F42)</f>
        <v>-102</v>
      </c>
      <c r="AA39" s="5">
        <f>MAX(G39:G42)</f>
        <v>-109</v>
      </c>
    </row>
    <row r="40" spans="1:27" x14ac:dyDescent="0.3">
      <c r="A40" s="1">
        <v>229</v>
      </c>
      <c r="B40" s="1" t="s">
        <v>9</v>
      </c>
      <c r="C40" s="1" t="s">
        <v>56</v>
      </c>
      <c r="D40" s="1"/>
      <c r="E40" s="1">
        <v>-107</v>
      </c>
      <c r="F40" s="1">
        <v>-102</v>
      </c>
      <c r="G40" s="1">
        <v>-111</v>
      </c>
      <c r="H40" s="1" t="s">
        <v>11</v>
      </c>
      <c r="I40" s="1">
        <v>1</v>
      </c>
      <c r="O40" s="5"/>
      <c r="P40" s="5"/>
      <c r="Q40" s="5"/>
      <c r="R40" s="5"/>
      <c r="S40" s="5"/>
    </row>
    <row r="41" spans="1:27" x14ac:dyDescent="0.3">
      <c r="A41" s="1">
        <v>230</v>
      </c>
      <c r="B41" s="1" t="s">
        <v>9</v>
      </c>
      <c r="C41" s="1" t="s">
        <v>57</v>
      </c>
      <c r="D41" s="1">
        <v>-103</v>
      </c>
      <c r="E41" s="1">
        <v>-109</v>
      </c>
      <c r="F41" s="1">
        <v>-107</v>
      </c>
      <c r="G41" s="1">
        <v>-113</v>
      </c>
      <c r="H41" s="1" t="s">
        <v>11</v>
      </c>
      <c r="I41" s="1">
        <v>1</v>
      </c>
      <c r="O41" s="5"/>
      <c r="P41" s="5"/>
      <c r="Q41" s="5"/>
      <c r="R41" s="5"/>
      <c r="S41" s="5"/>
    </row>
    <row r="42" spans="1:27" x14ac:dyDescent="0.3">
      <c r="A42" s="1">
        <v>231</v>
      </c>
      <c r="B42" s="1" t="s">
        <v>9</v>
      </c>
      <c r="C42" s="1" t="s">
        <v>58</v>
      </c>
      <c r="D42" s="1">
        <v>-89</v>
      </c>
      <c r="E42" s="1">
        <v>-105</v>
      </c>
      <c r="F42" s="1">
        <v>-103</v>
      </c>
      <c r="G42" s="1">
        <v>-109</v>
      </c>
      <c r="H42" s="1" t="s">
        <v>11</v>
      </c>
      <c r="I42" s="1">
        <v>1</v>
      </c>
      <c r="O42" s="5"/>
      <c r="P42" s="5"/>
      <c r="Q42" s="5"/>
      <c r="R42" s="5"/>
      <c r="S42" s="5"/>
    </row>
    <row r="43" spans="1:27" x14ac:dyDescent="0.3">
      <c r="A43" s="1">
        <v>232</v>
      </c>
      <c r="B43" s="1" t="s">
        <v>9</v>
      </c>
      <c r="C43" s="1" t="s">
        <v>59</v>
      </c>
      <c r="D43" s="1"/>
      <c r="E43" s="1">
        <v>-95</v>
      </c>
      <c r="F43" s="1">
        <v>-86</v>
      </c>
      <c r="G43" s="1">
        <v>-105</v>
      </c>
      <c r="H43" s="1" t="s">
        <v>21</v>
      </c>
      <c r="I43" s="1">
        <v>1</v>
      </c>
      <c r="J43">
        <f>COUNT(D43:D46)</f>
        <v>3</v>
      </c>
      <c r="K43">
        <f>COUNT(E43:E46)</f>
        <v>4</v>
      </c>
      <c r="L43">
        <f>COUNT(F43:F46)</f>
        <v>4</v>
      </c>
      <c r="M43">
        <f>COUNT(G43:G46)</f>
        <v>4</v>
      </c>
      <c r="N43">
        <f>((MAX(J43:M43))/4)*100</f>
        <v>100</v>
      </c>
      <c r="O43" s="5">
        <f>IFERROR((D43+D44+D45+D46)/J43, 0)</f>
        <v>-112.66666666666667</v>
      </c>
      <c r="P43" s="5">
        <f>IFERROR((E43+E44+E45+E46)/K43, 0)</f>
        <v>-101</v>
      </c>
      <c r="Q43" s="5">
        <f>IFERROR((F43+F44+F45+F46)/L43, 0)</f>
        <v>-91.25</v>
      </c>
      <c r="R43" s="5">
        <f>IFERROR((G43+G44+G45+G46)/M43, 0)</f>
        <v>-108.75</v>
      </c>
      <c r="S43" s="5">
        <f t="shared" si="0"/>
        <v>-91.25</v>
      </c>
      <c r="T43" s="5">
        <f>MIN(D43:D46)</f>
        <v>-115</v>
      </c>
      <c r="U43" s="5">
        <f>MIN(E43:E46)</f>
        <v>-107</v>
      </c>
      <c r="V43" s="5">
        <f>MIN(F43:F46)</f>
        <v>-95</v>
      </c>
      <c r="W43" s="5">
        <f>MIN(G43:G46)</f>
        <v>-113</v>
      </c>
      <c r="X43" s="5">
        <f>MAX(D43:D46)</f>
        <v>-111</v>
      </c>
      <c r="Y43" s="5">
        <f>MAX(E43:E46)</f>
        <v>-95</v>
      </c>
      <c r="Z43" s="5">
        <f>MAX(F43:F46)</f>
        <v>-86</v>
      </c>
      <c r="AA43" s="5">
        <f>MAX(G43:G46)</f>
        <v>-105</v>
      </c>
    </row>
    <row r="44" spans="1:27" x14ac:dyDescent="0.3">
      <c r="A44" s="1">
        <v>233</v>
      </c>
      <c r="B44" s="1" t="s">
        <v>9</v>
      </c>
      <c r="C44" s="1" t="s">
        <v>60</v>
      </c>
      <c r="D44" s="1">
        <v>-111</v>
      </c>
      <c r="E44" s="1">
        <v>-99</v>
      </c>
      <c r="F44" s="1">
        <v>-95</v>
      </c>
      <c r="G44" s="1">
        <v>-108</v>
      </c>
      <c r="H44" s="1" t="s">
        <v>21</v>
      </c>
      <c r="I44" s="1">
        <v>1</v>
      </c>
      <c r="O44" s="5"/>
      <c r="P44" s="5"/>
      <c r="Q44" s="5"/>
      <c r="R44" s="5"/>
      <c r="S44" s="5"/>
    </row>
    <row r="45" spans="1:27" x14ac:dyDescent="0.3">
      <c r="A45" s="1">
        <v>234</v>
      </c>
      <c r="B45" s="1" t="s">
        <v>9</v>
      </c>
      <c r="C45" s="1" t="s">
        <v>61</v>
      </c>
      <c r="D45" s="1">
        <v>-112</v>
      </c>
      <c r="E45" s="1">
        <v>-107</v>
      </c>
      <c r="F45" s="1">
        <v>-91</v>
      </c>
      <c r="G45" s="1">
        <v>-109</v>
      </c>
      <c r="H45" s="1" t="s">
        <v>21</v>
      </c>
      <c r="I45" s="1">
        <v>1</v>
      </c>
      <c r="O45" s="5"/>
      <c r="P45" s="5"/>
      <c r="Q45" s="5"/>
      <c r="R45" s="5"/>
      <c r="S45" s="5"/>
    </row>
    <row r="46" spans="1:27" x14ac:dyDescent="0.3">
      <c r="A46" s="1">
        <v>235</v>
      </c>
      <c r="B46" s="1" t="s">
        <v>9</v>
      </c>
      <c r="C46" s="1" t="s">
        <v>62</v>
      </c>
      <c r="D46" s="1">
        <v>-115</v>
      </c>
      <c r="E46" s="1">
        <v>-103</v>
      </c>
      <c r="F46" s="1">
        <v>-93</v>
      </c>
      <c r="G46" s="1">
        <v>-113</v>
      </c>
      <c r="H46" s="1" t="s">
        <v>21</v>
      </c>
      <c r="I46" s="1">
        <v>1</v>
      </c>
      <c r="O46" s="5"/>
      <c r="P46" s="5"/>
      <c r="Q46" s="5"/>
      <c r="R46" s="5"/>
      <c r="S46" s="5"/>
    </row>
    <row r="47" spans="1:27" x14ac:dyDescent="0.3">
      <c r="A47" s="1">
        <v>236</v>
      </c>
      <c r="B47" s="1" t="s">
        <v>9</v>
      </c>
      <c r="C47" s="1" t="s">
        <v>63</v>
      </c>
      <c r="D47" s="1">
        <v>-114</v>
      </c>
      <c r="E47" s="1">
        <v>-80</v>
      </c>
      <c r="F47" s="1">
        <v>-83</v>
      </c>
      <c r="G47" s="1">
        <v>-94</v>
      </c>
      <c r="H47" s="1" t="s">
        <v>16</v>
      </c>
      <c r="I47" s="1">
        <v>1</v>
      </c>
      <c r="J47">
        <f>COUNT(D47:D50)</f>
        <v>3</v>
      </c>
      <c r="K47">
        <f>COUNT(E47:E50)</f>
        <v>4</v>
      </c>
      <c r="L47">
        <f>COUNT(F47:F50)</f>
        <v>4</v>
      </c>
      <c r="M47">
        <f>COUNT(G47:G50)</f>
        <v>4</v>
      </c>
      <c r="N47">
        <f>((MAX(J47:M47))/4)*100</f>
        <v>100</v>
      </c>
      <c r="O47" s="5">
        <f>IFERROR((D47+D48+D49+D50)/J47, 0)</f>
        <v>-114</v>
      </c>
      <c r="P47" s="5">
        <f>IFERROR((E47+E48+E49+E50)/K47, 0)</f>
        <v>-80.75</v>
      </c>
      <c r="Q47" s="5">
        <f>IFERROR((F47+F48+F49+F50)/L47, 0)</f>
        <v>-85</v>
      </c>
      <c r="R47" s="5">
        <f>IFERROR((G47+G48+G49+G50)/M47, 0)</f>
        <v>-94.5</v>
      </c>
      <c r="S47" s="5">
        <f t="shared" si="0"/>
        <v>-80.75</v>
      </c>
      <c r="T47" s="5">
        <f>MIN(D47:D50)</f>
        <v>-115</v>
      </c>
      <c r="U47" s="5">
        <f>MIN(E47:E50)</f>
        <v>-89</v>
      </c>
      <c r="V47" s="5">
        <f>MIN(F47:F50)</f>
        <v>-90</v>
      </c>
      <c r="W47" s="5">
        <f>MIN(G47:G50)</f>
        <v>-97</v>
      </c>
      <c r="X47" s="5">
        <f>MAX(D47:D50)</f>
        <v>-113</v>
      </c>
      <c r="Y47" s="5">
        <f>MAX(E47:E50)</f>
        <v>-77</v>
      </c>
      <c r="Z47" s="5">
        <f>MAX(F47:F50)</f>
        <v>-83</v>
      </c>
      <c r="AA47" s="5">
        <f>MAX(G47:G50)</f>
        <v>-90</v>
      </c>
    </row>
    <row r="48" spans="1:27" x14ac:dyDescent="0.3">
      <c r="A48" s="1">
        <v>237</v>
      </c>
      <c r="B48" s="1" t="s">
        <v>9</v>
      </c>
      <c r="C48" s="1" t="s">
        <v>64</v>
      </c>
      <c r="D48" s="1">
        <v>-115</v>
      </c>
      <c r="E48" s="1">
        <v>-77</v>
      </c>
      <c r="F48" s="1">
        <v>-84</v>
      </c>
      <c r="G48" s="1">
        <v>-97</v>
      </c>
      <c r="H48" s="1" t="s">
        <v>16</v>
      </c>
      <c r="I48" s="1">
        <v>1</v>
      </c>
      <c r="O48" s="5"/>
      <c r="P48" s="5"/>
      <c r="Q48" s="5"/>
      <c r="R48" s="5"/>
      <c r="S48" s="5"/>
    </row>
    <row r="49" spans="1:27" x14ac:dyDescent="0.3">
      <c r="A49" s="1">
        <v>238</v>
      </c>
      <c r="B49" s="1" t="s">
        <v>9</v>
      </c>
      <c r="C49" s="1" t="s">
        <v>65</v>
      </c>
      <c r="D49" s="1"/>
      <c r="E49" s="1">
        <v>-89</v>
      </c>
      <c r="F49" s="1">
        <v>-83</v>
      </c>
      <c r="G49" s="1">
        <v>-90</v>
      </c>
      <c r="H49" s="1" t="s">
        <v>16</v>
      </c>
      <c r="I49" s="1">
        <v>1</v>
      </c>
      <c r="O49" s="5"/>
      <c r="P49" s="5"/>
      <c r="Q49" s="5"/>
      <c r="R49" s="5"/>
      <c r="S49" s="5"/>
    </row>
    <row r="50" spans="1:27" x14ac:dyDescent="0.3">
      <c r="A50" s="1">
        <v>239</v>
      </c>
      <c r="B50" s="1" t="s">
        <v>9</v>
      </c>
      <c r="C50" s="1" t="s">
        <v>66</v>
      </c>
      <c r="D50" s="1">
        <v>-113</v>
      </c>
      <c r="E50" s="1">
        <v>-77</v>
      </c>
      <c r="F50" s="1">
        <v>-90</v>
      </c>
      <c r="G50" s="1">
        <v>-97</v>
      </c>
      <c r="H50" s="1" t="s">
        <v>16</v>
      </c>
      <c r="I50" s="1">
        <v>1</v>
      </c>
      <c r="O50" s="5"/>
      <c r="P50" s="5"/>
      <c r="Q50" s="5"/>
      <c r="R50" s="5"/>
      <c r="S50" s="5"/>
    </row>
    <row r="51" spans="1:27" x14ac:dyDescent="0.3">
      <c r="A51" s="1">
        <v>240</v>
      </c>
      <c r="B51" s="1" t="s">
        <v>9</v>
      </c>
      <c r="C51" s="1" t="s">
        <v>67</v>
      </c>
      <c r="D51" s="1"/>
      <c r="E51" s="1">
        <v>-65</v>
      </c>
      <c r="F51" s="1"/>
      <c r="G51" s="1">
        <v>-91</v>
      </c>
      <c r="H51" s="1" t="s">
        <v>26</v>
      </c>
      <c r="I51" s="1">
        <v>1</v>
      </c>
      <c r="J51">
        <f>COUNT(D51:D54)</f>
        <v>0</v>
      </c>
      <c r="K51">
        <f>COUNT(E51:E54)</f>
        <v>4</v>
      </c>
      <c r="L51">
        <f>COUNT(F51:F54)</f>
        <v>3</v>
      </c>
      <c r="M51">
        <f>COUNT(G51:G54)</f>
        <v>4</v>
      </c>
      <c r="N51">
        <f>((MAX(J51:M51))/4)*100</f>
        <v>100</v>
      </c>
      <c r="O51" s="5"/>
      <c r="P51" s="5">
        <f>IFERROR((E51+E52+E53+E54)/K51, 0)</f>
        <v>-68.25</v>
      </c>
      <c r="Q51" s="5">
        <f>IFERROR((F51+F52+F53+F54)/L51, 0)</f>
        <v>-80.333333333333329</v>
      </c>
      <c r="R51" s="5">
        <f>IFERROR((G51+G52+G53+G54)/M51, 0)</f>
        <v>-93</v>
      </c>
      <c r="S51" s="5">
        <f t="shared" si="0"/>
        <v>-68.25</v>
      </c>
      <c r="T51" s="5">
        <f>MIN(D51:D54)</f>
        <v>0</v>
      </c>
      <c r="U51" s="5">
        <f>MIN(E51:E54)</f>
        <v>-73</v>
      </c>
      <c r="V51" s="5">
        <f>MIN(F51:F54)</f>
        <v>-82</v>
      </c>
      <c r="W51" s="5">
        <f>MIN(G51:G54)</f>
        <v>-96</v>
      </c>
      <c r="X51" s="5">
        <f>MAX(D51:D54)</f>
        <v>0</v>
      </c>
      <c r="Y51" s="5">
        <f>MAX(E51:E54)</f>
        <v>-65</v>
      </c>
      <c r="Z51" s="5">
        <f>MAX(F51:F54)</f>
        <v>-78</v>
      </c>
      <c r="AA51" s="5">
        <f>MAX(G51:G54)</f>
        <v>-89</v>
      </c>
    </row>
    <row r="52" spans="1:27" x14ac:dyDescent="0.3">
      <c r="A52" s="1">
        <v>241</v>
      </c>
      <c r="B52" s="1" t="s">
        <v>9</v>
      </c>
      <c r="C52" s="1" t="s">
        <v>68</v>
      </c>
      <c r="D52" s="1"/>
      <c r="E52" s="1">
        <v>-69</v>
      </c>
      <c r="F52" s="1">
        <v>-81</v>
      </c>
      <c r="G52" s="1">
        <v>-89</v>
      </c>
      <c r="H52" s="1" t="s">
        <v>26</v>
      </c>
      <c r="I52" s="1">
        <v>1</v>
      </c>
      <c r="O52" s="5"/>
      <c r="P52" s="5"/>
      <c r="Q52" s="5"/>
      <c r="R52" s="5"/>
      <c r="S52" s="5"/>
    </row>
    <row r="53" spans="1:27" x14ac:dyDescent="0.3">
      <c r="A53" s="1">
        <v>242</v>
      </c>
      <c r="B53" s="1" t="s">
        <v>9</v>
      </c>
      <c r="C53" s="1" t="s">
        <v>69</v>
      </c>
      <c r="D53" s="1"/>
      <c r="E53" s="1">
        <v>-66</v>
      </c>
      <c r="F53" s="1">
        <v>-82</v>
      </c>
      <c r="G53" s="1">
        <v>-96</v>
      </c>
      <c r="H53" s="1" t="s">
        <v>26</v>
      </c>
      <c r="I53" s="1">
        <v>1</v>
      </c>
      <c r="O53" s="5"/>
      <c r="P53" s="5"/>
      <c r="Q53" s="5"/>
      <c r="R53" s="5"/>
      <c r="S53" s="5"/>
    </row>
    <row r="54" spans="1:27" x14ac:dyDescent="0.3">
      <c r="A54" s="1">
        <v>243</v>
      </c>
      <c r="B54" s="1" t="s">
        <v>9</v>
      </c>
      <c r="C54" s="1" t="s">
        <v>70</v>
      </c>
      <c r="D54" s="1"/>
      <c r="E54" s="1">
        <v>-73</v>
      </c>
      <c r="F54" s="1">
        <v>-78</v>
      </c>
      <c r="G54" s="1">
        <v>-96</v>
      </c>
      <c r="H54" s="1" t="s">
        <v>26</v>
      </c>
      <c r="I54" s="1">
        <v>1</v>
      </c>
      <c r="O54" s="5"/>
      <c r="P54" s="5"/>
      <c r="Q54" s="5"/>
      <c r="R54" s="5"/>
      <c r="S54" s="5"/>
    </row>
    <row r="55" spans="1:27" x14ac:dyDescent="0.3">
      <c r="A55" s="1">
        <v>244</v>
      </c>
      <c r="B55" s="1" t="s">
        <v>9</v>
      </c>
      <c r="C55" s="1" t="s">
        <v>71</v>
      </c>
      <c r="D55" s="1"/>
      <c r="E55" s="1">
        <v>-79</v>
      </c>
      <c r="F55" s="1">
        <v>-100</v>
      </c>
      <c r="G55" s="1">
        <v>-96</v>
      </c>
      <c r="H55" s="1" t="s">
        <v>31</v>
      </c>
      <c r="I55" s="1">
        <v>1</v>
      </c>
      <c r="J55">
        <f>COUNT(D55:D58)</f>
        <v>0</v>
      </c>
      <c r="K55">
        <f>COUNT(E55:E58)</f>
        <v>4</v>
      </c>
      <c r="L55">
        <f>COUNT(F55:F58)</f>
        <v>4</v>
      </c>
      <c r="M55">
        <f>COUNT(G55:G58)</f>
        <v>4</v>
      </c>
      <c r="N55">
        <f>((MAX(J55:M55))/4)*100</f>
        <v>100</v>
      </c>
      <c r="O55" s="5"/>
      <c r="P55" s="5">
        <f>IFERROR((E55+E56+E57+E58)/K55, 0)</f>
        <v>-86.5</v>
      </c>
      <c r="Q55" s="5">
        <f>IFERROR((F55+F56+F57+F58)/L55, 0)</f>
        <v>-89.25</v>
      </c>
      <c r="R55" s="5">
        <f>IFERROR((G55+G56+G57+G58)/M55, 0)</f>
        <v>-96.75</v>
      </c>
      <c r="S55" s="5">
        <f t="shared" si="0"/>
        <v>-86.5</v>
      </c>
      <c r="T55" s="5">
        <f>MIN(D55:D58)</f>
        <v>0</v>
      </c>
      <c r="U55" s="5">
        <f>MIN(E55:E58)</f>
        <v>-99</v>
      </c>
      <c r="V55" s="5">
        <f>MIN(F55:F58)</f>
        <v>-100</v>
      </c>
      <c r="W55" s="5">
        <f>MIN(G55:G58)</f>
        <v>-102</v>
      </c>
      <c r="X55" s="5">
        <f>MAX(D55:D58)</f>
        <v>0</v>
      </c>
      <c r="Y55" s="5">
        <f>MAX(E55:E58)</f>
        <v>-77</v>
      </c>
      <c r="Z55" s="5">
        <f>MAX(F55:F58)</f>
        <v>-83</v>
      </c>
      <c r="AA55" s="5">
        <f>MAX(G55:G58)</f>
        <v>-93</v>
      </c>
    </row>
    <row r="56" spans="1:27" x14ac:dyDescent="0.3">
      <c r="A56" s="1">
        <v>245</v>
      </c>
      <c r="B56" s="1" t="s">
        <v>9</v>
      </c>
      <c r="C56" s="1" t="s">
        <v>72</v>
      </c>
      <c r="D56" s="1"/>
      <c r="E56" s="1">
        <v>-77</v>
      </c>
      <c r="F56" s="1">
        <v>-90</v>
      </c>
      <c r="G56" s="1">
        <v>-102</v>
      </c>
      <c r="H56" s="1" t="s">
        <v>31</v>
      </c>
      <c r="I56" s="1">
        <v>1</v>
      </c>
      <c r="O56" s="5"/>
      <c r="P56" s="5"/>
      <c r="Q56" s="5"/>
      <c r="R56" s="5"/>
      <c r="S56" s="5"/>
    </row>
    <row r="57" spans="1:27" x14ac:dyDescent="0.3">
      <c r="A57" s="1">
        <v>246</v>
      </c>
      <c r="B57" s="1" t="s">
        <v>9</v>
      </c>
      <c r="C57" s="1" t="s">
        <v>73</v>
      </c>
      <c r="D57" s="1"/>
      <c r="E57" s="1">
        <v>-91</v>
      </c>
      <c r="F57" s="1">
        <v>-84</v>
      </c>
      <c r="G57" s="1">
        <v>-93</v>
      </c>
      <c r="H57" s="1" t="s">
        <v>31</v>
      </c>
      <c r="I57" s="1">
        <v>1</v>
      </c>
      <c r="O57" s="5"/>
      <c r="P57" s="5"/>
      <c r="Q57" s="5"/>
      <c r="R57" s="5"/>
      <c r="S57" s="5"/>
    </row>
    <row r="58" spans="1:27" x14ac:dyDescent="0.3">
      <c r="A58" s="1">
        <v>247</v>
      </c>
      <c r="B58" s="1" t="s">
        <v>9</v>
      </c>
      <c r="C58" s="1" t="s">
        <v>74</v>
      </c>
      <c r="D58" s="1"/>
      <c r="E58" s="1">
        <v>-99</v>
      </c>
      <c r="F58" s="1">
        <v>-83</v>
      </c>
      <c r="G58" s="1">
        <v>-96</v>
      </c>
      <c r="H58" s="1" t="s">
        <v>31</v>
      </c>
      <c r="I58" s="1">
        <v>1</v>
      </c>
      <c r="O58" s="5"/>
      <c r="P58" s="5"/>
      <c r="Q58" s="5"/>
      <c r="R58" s="5"/>
      <c r="S58" s="5"/>
    </row>
    <row r="59" spans="1:27" x14ac:dyDescent="0.3">
      <c r="A59" s="1">
        <v>248</v>
      </c>
      <c r="B59" s="1" t="s">
        <v>9</v>
      </c>
      <c r="C59" s="1" t="s">
        <v>75</v>
      </c>
      <c r="D59" s="1"/>
      <c r="E59" s="1">
        <v>-88</v>
      </c>
      <c r="F59" s="1"/>
      <c r="G59" s="1">
        <v>-108</v>
      </c>
      <c r="H59" s="1" t="s">
        <v>36</v>
      </c>
      <c r="I59" s="1">
        <v>1</v>
      </c>
      <c r="J59">
        <f>COUNT(D59:D62)</f>
        <v>0</v>
      </c>
      <c r="K59">
        <f>COUNT(E59:E62)</f>
        <v>4</v>
      </c>
      <c r="L59">
        <f>COUNT(F59:F62)</f>
        <v>3</v>
      </c>
      <c r="M59">
        <f>COUNT(G59:G62)</f>
        <v>4</v>
      </c>
      <c r="N59">
        <f>((MAX(J59:M59))/4)*100</f>
        <v>100</v>
      </c>
      <c r="O59" s="5"/>
      <c r="P59" s="5">
        <f>IFERROR((E59+E60+E61+E62)/K59, 0)</f>
        <v>-88.25</v>
      </c>
      <c r="Q59" s="5">
        <f>IFERROR((F59+F60+F61+F62)/L59, 0)</f>
        <v>-99.333333333333329</v>
      </c>
      <c r="R59" s="5">
        <f>IFERROR((G59+G60+G61+G62)/M59, 0)</f>
        <v>-108.25</v>
      </c>
      <c r="S59" s="5">
        <f t="shared" si="0"/>
        <v>-88.25</v>
      </c>
      <c r="T59" s="5">
        <f>MIN(D59:D62)</f>
        <v>0</v>
      </c>
      <c r="U59" s="5">
        <f>MIN(E59:E62)</f>
        <v>-89</v>
      </c>
      <c r="V59" s="5">
        <f>MIN(F59:F62)</f>
        <v>-101</v>
      </c>
      <c r="W59" s="5">
        <f>MIN(G59:G62)</f>
        <v>-109</v>
      </c>
      <c r="X59" s="5">
        <f>MAX(D59:D62)</f>
        <v>0</v>
      </c>
      <c r="Y59" s="5">
        <f>MAX(E59:E62)</f>
        <v>-87</v>
      </c>
      <c r="Z59" s="5">
        <f>MAX(F59:F62)</f>
        <v>-97</v>
      </c>
      <c r="AA59" s="5">
        <f>MAX(G59:G62)</f>
        <v>-108</v>
      </c>
    </row>
    <row r="60" spans="1:27" x14ac:dyDescent="0.3">
      <c r="A60" s="1">
        <v>249</v>
      </c>
      <c r="B60" s="1" t="s">
        <v>9</v>
      </c>
      <c r="C60" s="1" t="s">
        <v>76</v>
      </c>
      <c r="D60" s="1"/>
      <c r="E60" s="1">
        <v>-89</v>
      </c>
      <c r="F60" s="1">
        <v>-97</v>
      </c>
      <c r="G60" s="1">
        <v>-108</v>
      </c>
      <c r="H60" s="1" t="s">
        <v>36</v>
      </c>
      <c r="I60" s="1">
        <v>1</v>
      </c>
      <c r="O60" s="5"/>
      <c r="P60" s="5"/>
      <c r="Q60" s="5"/>
      <c r="R60" s="5"/>
      <c r="S60" s="5"/>
    </row>
    <row r="61" spans="1:27" x14ac:dyDescent="0.3">
      <c r="A61" s="1">
        <v>250</v>
      </c>
      <c r="B61" s="1" t="s">
        <v>9</v>
      </c>
      <c r="C61" s="1" t="s">
        <v>77</v>
      </c>
      <c r="D61" s="1"/>
      <c r="E61" s="1">
        <v>-89</v>
      </c>
      <c r="F61" s="1">
        <v>-101</v>
      </c>
      <c r="G61" s="1">
        <v>-109</v>
      </c>
      <c r="H61" s="1" t="s">
        <v>36</v>
      </c>
      <c r="I61" s="1">
        <v>1</v>
      </c>
      <c r="O61" s="5"/>
      <c r="P61" s="5"/>
      <c r="Q61" s="5"/>
      <c r="R61" s="5"/>
      <c r="S61" s="5"/>
    </row>
    <row r="62" spans="1:27" x14ac:dyDescent="0.3">
      <c r="A62" s="1">
        <v>252</v>
      </c>
      <c r="B62" s="1" t="s">
        <v>9</v>
      </c>
      <c r="C62" s="1" t="s">
        <v>78</v>
      </c>
      <c r="D62" s="1"/>
      <c r="E62" s="1">
        <v>-87</v>
      </c>
      <c r="F62" s="1">
        <v>-100</v>
      </c>
      <c r="G62" s="1">
        <v>-108</v>
      </c>
      <c r="H62" s="1" t="s">
        <v>36</v>
      </c>
      <c r="I62" s="1">
        <v>1</v>
      </c>
      <c r="O62" s="5"/>
      <c r="P62" s="5"/>
      <c r="Q62" s="5"/>
      <c r="R62" s="5"/>
      <c r="S62" s="5"/>
    </row>
    <row r="63" spans="1:27" x14ac:dyDescent="0.3">
      <c r="A63" s="1">
        <v>253</v>
      </c>
      <c r="B63" s="1" t="s">
        <v>9</v>
      </c>
      <c r="C63" s="1" t="s">
        <v>79</v>
      </c>
      <c r="D63" s="1"/>
      <c r="E63" s="1"/>
      <c r="F63" s="1"/>
      <c r="G63" s="1"/>
      <c r="H63" s="1" t="s">
        <v>41</v>
      </c>
      <c r="I63" s="1">
        <v>1</v>
      </c>
      <c r="J63">
        <f>COUNT(D63:D66)</f>
        <v>0</v>
      </c>
      <c r="K63">
        <f>COUNT(E63:E66)</f>
        <v>1</v>
      </c>
      <c r="L63">
        <f>COUNT(F63:F66)</f>
        <v>0</v>
      </c>
      <c r="M63">
        <f>COUNT(G63:G66)</f>
        <v>0</v>
      </c>
      <c r="N63">
        <f>((MAX(J63:M63))/4)*100</f>
        <v>25</v>
      </c>
      <c r="O63" s="5"/>
      <c r="P63" s="5">
        <f>IFERROR((E63+E64+E65+E66)/K63, 0)</f>
        <v>-112</v>
      </c>
      <c r="Q63" s="5"/>
      <c r="R63" s="5"/>
      <c r="S63" s="5">
        <f t="shared" si="0"/>
        <v>-112</v>
      </c>
      <c r="T63" s="5">
        <f>MIN(D63:D66)</f>
        <v>0</v>
      </c>
      <c r="U63" s="5">
        <f>MIN(E63:E66)</f>
        <v>-112</v>
      </c>
      <c r="V63" s="5">
        <f>MIN(F63:F66)</f>
        <v>0</v>
      </c>
      <c r="W63" s="5">
        <f>MIN(G63:G66)</f>
        <v>0</v>
      </c>
      <c r="X63" s="5">
        <f>MAX(D63:D66)</f>
        <v>0</v>
      </c>
      <c r="Y63" s="5">
        <f>MAX(E63:E66)</f>
        <v>-112</v>
      </c>
      <c r="Z63" s="5">
        <f>MAX(F63:F66)</f>
        <v>0</v>
      </c>
      <c r="AA63" s="5">
        <f>MAX(G63:G66)</f>
        <v>0</v>
      </c>
    </row>
    <row r="64" spans="1:27" x14ac:dyDescent="0.3">
      <c r="A64" s="1">
        <v>254</v>
      </c>
      <c r="B64" s="1" t="s">
        <v>9</v>
      </c>
      <c r="C64" s="1" t="s">
        <v>80</v>
      </c>
      <c r="D64" s="1"/>
      <c r="E64" s="1">
        <v>-112</v>
      </c>
      <c r="F64" s="1"/>
      <c r="G64" s="1"/>
      <c r="H64" s="1" t="s">
        <v>41</v>
      </c>
      <c r="I64" s="1">
        <v>1</v>
      </c>
      <c r="O64" s="5"/>
      <c r="P64" s="5"/>
      <c r="Q64" s="5"/>
      <c r="R64" s="5"/>
      <c r="S64" s="5"/>
    </row>
    <row r="65" spans="1:27" x14ac:dyDescent="0.3">
      <c r="A65" s="1">
        <v>255</v>
      </c>
      <c r="B65" s="1" t="s">
        <v>9</v>
      </c>
      <c r="C65" s="1" t="s">
        <v>81</v>
      </c>
      <c r="D65" s="1"/>
      <c r="E65" s="1"/>
      <c r="F65" s="1"/>
      <c r="G65" s="1"/>
      <c r="H65" s="1" t="s">
        <v>41</v>
      </c>
      <c r="I65" s="1">
        <v>1</v>
      </c>
      <c r="O65" s="5"/>
      <c r="P65" s="5"/>
      <c r="Q65" s="5"/>
      <c r="R65" s="5"/>
      <c r="S65" s="5"/>
    </row>
    <row r="66" spans="1:27" x14ac:dyDescent="0.3">
      <c r="A66" s="1">
        <v>256</v>
      </c>
      <c r="B66" s="1" t="s">
        <v>9</v>
      </c>
      <c r="C66" s="1" t="s">
        <v>194</v>
      </c>
      <c r="D66" s="1"/>
      <c r="E66" s="1"/>
      <c r="F66" s="1"/>
      <c r="G66" s="1"/>
      <c r="H66" s="1" t="s">
        <v>41</v>
      </c>
      <c r="I66" s="1">
        <v>1</v>
      </c>
      <c r="O66" s="5"/>
      <c r="P66" s="5"/>
      <c r="Q66" s="5"/>
      <c r="R66" s="5"/>
      <c r="S66" s="5"/>
    </row>
    <row r="67" spans="1:27" x14ac:dyDescent="0.3">
      <c r="A67" s="1">
        <v>257</v>
      </c>
      <c r="B67" s="1" t="s">
        <v>9</v>
      </c>
      <c r="C67" s="1" t="s">
        <v>82</v>
      </c>
      <c r="D67" s="1"/>
      <c r="E67" s="1">
        <v>-106</v>
      </c>
      <c r="F67" s="1"/>
      <c r="G67" s="1"/>
      <c r="H67" s="1" t="s">
        <v>46</v>
      </c>
      <c r="I67" s="1">
        <v>1</v>
      </c>
      <c r="J67">
        <f>COUNT(D67:D70)</f>
        <v>1</v>
      </c>
      <c r="K67">
        <f>COUNT(E67:E70)</f>
        <v>2</v>
      </c>
      <c r="L67">
        <f>COUNT(F67:F70)</f>
        <v>1</v>
      </c>
      <c r="M67">
        <f>COUNT(G67:G70)</f>
        <v>0</v>
      </c>
      <c r="N67">
        <f>((MAX(J67:M67))/4)*100</f>
        <v>50</v>
      </c>
      <c r="O67" s="5">
        <f>IFERROR((D67+D68+D69+D70)/J67, 0)</f>
        <v>-114</v>
      </c>
      <c r="P67" s="5">
        <f>IFERROR((E67+E68+E69+E70)/K67, 0)</f>
        <v>-103</v>
      </c>
      <c r="Q67" s="5">
        <f>IFERROR((F67+F68+F69+F70)/L67, 0)</f>
        <v>-108</v>
      </c>
      <c r="R67" s="5"/>
      <c r="S67" s="5">
        <f t="shared" si="0"/>
        <v>-103</v>
      </c>
      <c r="T67" s="5">
        <f>MIN(D67:D70)</f>
        <v>-114</v>
      </c>
      <c r="U67" s="5">
        <f>MIN(E67:E70)</f>
        <v>-106</v>
      </c>
      <c r="V67" s="5">
        <f>MIN(F67:F70)</f>
        <v>-108</v>
      </c>
      <c r="W67" s="5">
        <f>MIN(G67:G70)</f>
        <v>0</v>
      </c>
      <c r="X67" s="5">
        <f>MAX(D67:D70)</f>
        <v>-114</v>
      </c>
      <c r="Y67" s="5">
        <f>MAX(E67:E70)</f>
        <v>-100</v>
      </c>
      <c r="Z67" s="5">
        <f>MAX(F67:F70)</f>
        <v>-108</v>
      </c>
      <c r="AA67" s="5">
        <f>MAX(G67:G70)</f>
        <v>0</v>
      </c>
    </row>
    <row r="68" spans="1:27" x14ac:dyDescent="0.3">
      <c r="A68" s="1">
        <v>258</v>
      </c>
      <c r="B68" s="1" t="s">
        <v>9</v>
      </c>
      <c r="C68" s="1" t="s">
        <v>83</v>
      </c>
      <c r="D68" s="1"/>
      <c r="E68" s="1">
        <v>-100</v>
      </c>
      <c r="F68" s="1"/>
      <c r="G68" s="1"/>
      <c r="H68" s="1" t="s">
        <v>46</v>
      </c>
      <c r="I68" s="1">
        <v>1</v>
      </c>
      <c r="O68" s="5"/>
      <c r="P68" s="5"/>
      <c r="Q68" s="5"/>
      <c r="R68" s="5"/>
      <c r="S68" s="5"/>
    </row>
    <row r="69" spans="1:27" x14ac:dyDescent="0.3">
      <c r="A69" s="1">
        <v>260</v>
      </c>
      <c r="B69" s="1" t="s">
        <v>9</v>
      </c>
      <c r="C69" s="1" t="s">
        <v>84</v>
      </c>
      <c r="D69" s="1">
        <v>-114</v>
      </c>
      <c r="E69" s="1"/>
      <c r="F69" s="1"/>
      <c r="G69" s="1"/>
      <c r="H69" s="1" t="s">
        <v>46</v>
      </c>
      <c r="I69" s="1">
        <v>1</v>
      </c>
      <c r="O69" s="5"/>
      <c r="P69" s="5"/>
      <c r="Q69" s="5"/>
      <c r="R69" s="5"/>
      <c r="S69" s="5"/>
    </row>
    <row r="70" spans="1:27" x14ac:dyDescent="0.3">
      <c r="A70" s="1">
        <v>261</v>
      </c>
      <c r="B70" s="1" t="s">
        <v>9</v>
      </c>
      <c r="C70" s="1" t="s">
        <v>85</v>
      </c>
      <c r="D70" s="1"/>
      <c r="E70" s="1"/>
      <c r="F70" s="1">
        <v>-108</v>
      </c>
      <c r="G70" s="1"/>
      <c r="H70" s="1" t="s">
        <v>46</v>
      </c>
      <c r="I70" s="1">
        <v>1</v>
      </c>
      <c r="O70" s="5"/>
      <c r="P70" s="5"/>
      <c r="Q70" s="5"/>
      <c r="R70" s="5"/>
      <c r="S70" s="5"/>
    </row>
    <row r="71" spans="1:27" x14ac:dyDescent="0.3">
      <c r="A71" s="1">
        <v>262</v>
      </c>
      <c r="B71" s="1" t="s">
        <v>9</v>
      </c>
      <c r="C71" s="1" t="s">
        <v>86</v>
      </c>
      <c r="D71" s="1"/>
      <c r="E71" s="1">
        <v>-103</v>
      </c>
      <c r="F71" s="1">
        <v>-83</v>
      </c>
      <c r="G71" s="1">
        <v>-89</v>
      </c>
      <c r="H71" s="1" t="s">
        <v>51</v>
      </c>
      <c r="I71" s="1">
        <v>1</v>
      </c>
      <c r="J71">
        <f>COUNT(D71:D74)</f>
        <v>0</v>
      </c>
      <c r="K71">
        <f>COUNT(E71:E74)</f>
        <v>4</v>
      </c>
      <c r="L71">
        <f>COUNT(F71:F74)</f>
        <v>4</v>
      </c>
      <c r="M71">
        <f>COUNT(G71:G74)</f>
        <v>4</v>
      </c>
      <c r="N71">
        <f>((MAX(J71:M71))/4)*100</f>
        <v>100</v>
      </c>
      <c r="O71" s="5"/>
      <c r="P71" s="5">
        <f>IFERROR((E71+E72+E73+E74)/K71, 0)</f>
        <v>-105.75</v>
      </c>
      <c r="Q71" s="5">
        <f>IFERROR((F71+F72+F73+F74)/L71, 0)</f>
        <v>-86.25</v>
      </c>
      <c r="R71" s="5">
        <f>IFERROR((G71+G72+G73+G74)/M71, 0)</f>
        <v>-95</v>
      </c>
      <c r="S71" s="5">
        <f t="shared" ref="S68:S131" si="1">MAX(O71:R71)</f>
        <v>-86.25</v>
      </c>
      <c r="T71" s="5">
        <f>MIN(D71:D74)</f>
        <v>0</v>
      </c>
      <c r="U71" s="5">
        <f>MIN(E71:E74)</f>
        <v>-108</v>
      </c>
      <c r="V71" s="5">
        <f>MIN(F71:F74)</f>
        <v>-93</v>
      </c>
      <c r="W71" s="5">
        <f>MIN(G71:G74)</f>
        <v>-100</v>
      </c>
      <c r="X71" s="5">
        <f>MAX(D71:D74)</f>
        <v>0</v>
      </c>
      <c r="Y71" s="5">
        <f>MAX(E71:E74)</f>
        <v>-103</v>
      </c>
      <c r="Z71" s="5">
        <f>MAX(F71:F74)</f>
        <v>-82</v>
      </c>
      <c r="AA71" s="5">
        <f>MAX(G71:G74)</f>
        <v>-89</v>
      </c>
    </row>
    <row r="72" spans="1:27" x14ac:dyDescent="0.3">
      <c r="A72" s="1">
        <v>263</v>
      </c>
      <c r="B72" s="1" t="s">
        <v>9</v>
      </c>
      <c r="C72" s="1" t="s">
        <v>87</v>
      </c>
      <c r="D72" s="1"/>
      <c r="E72" s="1">
        <v>-108</v>
      </c>
      <c r="F72" s="1">
        <v>-82</v>
      </c>
      <c r="G72" s="1">
        <v>-95</v>
      </c>
      <c r="H72" s="1" t="s">
        <v>51</v>
      </c>
      <c r="I72" s="1">
        <v>1</v>
      </c>
      <c r="O72" s="5"/>
      <c r="P72" s="5"/>
      <c r="Q72" s="5"/>
      <c r="R72" s="5"/>
      <c r="S72" s="5"/>
    </row>
    <row r="73" spans="1:27" x14ac:dyDescent="0.3">
      <c r="A73" s="1">
        <v>264</v>
      </c>
      <c r="B73" s="1" t="s">
        <v>9</v>
      </c>
      <c r="C73" s="1" t="s">
        <v>88</v>
      </c>
      <c r="D73" s="1"/>
      <c r="E73" s="1">
        <v>-106</v>
      </c>
      <c r="F73" s="1">
        <v>-87</v>
      </c>
      <c r="G73" s="1">
        <v>-96</v>
      </c>
      <c r="H73" s="1" t="s">
        <v>51</v>
      </c>
      <c r="I73" s="1">
        <v>1</v>
      </c>
      <c r="O73" s="5"/>
      <c r="P73" s="5"/>
      <c r="Q73" s="5"/>
      <c r="R73" s="5"/>
      <c r="S73" s="5"/>
    </row>
    <row r="74" spans="1:27" x14ac:dyDescent="0.3">
      <c r="A74" s="1">
        <v>266</v>
      </c>
      <c r="B74" s="1" t="s">
        <v>9</v>
      </c>
      <c r="C74" s="1" t="s">
        <v>89</v>
      </c>
      <c r="D74" s="1"/>
      <c r="E74" s="1">
        <v>-106</v>
      </c>
      <c r="F74" s="1">
        <v>-93</v>
      </c>
      <c r="G74" s="1">
        <v>-100</v>
      </c>
      <c r="H74" s="1" t="s">
        <v>51</v>
      </c>
      <c r="I74" s="1">
        <v>1</v>
      </c>
      <c r="O74" s="5"/>
      <c r="P74" s="5"/>
      <c r="Q74" s="5"/>
      <c r="R74" s="5"/>
      <c r="S74" s="5"/>
    </row>
    <row r="75" spans="1:27" x14ac:dyDescent="0.3">
      <c r="A75" s="1">
        <v>267</v>
      </c>
      <c r="B75" s="1" t="s">
        <v>9</v>
      </c>
      <c r="C75" s="1" t="s">
        <v>90</v>
      </c>
      <c r="D75" s="1">
        <v>-84</v>
      </c>
      <c r="E75" s="1">
        <v>-98</v>
      </c>
      <c r="F75" s="1">
        <v>-109</v>
      </c>
      <c r="G75" s="1"/>
      <c r="H75" s="1" t="s">
        <v>11</v>
      </c>
      <c r="I75" s="1">
        <v>2</v>
      </c>
      <c r="J75">
        <f>COUNT(D75:D78)</f>
        <v>4</v>
      </c>
      <c r="K75">
        <f>COUNT(E75:E78)</f>
        <v>3</v>
      </c>
      <c r="L75">
        <f>COUNT(F75:F78)</f>
        <v>4</v>
      </c>
      <c r="M75">
        <f>COUNT(G75:G78)</f>
        <v>1</v>
      </c>
      <c r="N75">
        <f>((MAX(J75:M75))/4)*100</f>
        <v>100</v>
      </c>
      <c r="O75" s="5">
        <f>IFERROR((D75+D76+D77+D78)/J75, 0)</f>
        <v>-84.75</v>
      </c>
      <c r="P75" s="5">
        <f>IFERROR((E75+E76+E77+E78)/K75, 0)</f>
        <v>-105.33333333333333</v>
      </c>
      <c r="Q75" s="5">
        <f>IFERROR((F75+F76+F77+F78)/L75, 0)</f>
        <v>-106</v>
      </c>
      <c r="R75" s="5">
        <f>IFERROR((G75+G76+G77+G78)/M75, 0)</f>
        <v>-114</v>
      </c>
      <c r="S75" s="5">
        <f t="shared" si="1"/>
        <v>-84.75</v>
      </c>
      <c r="T75" s="5">
        <f>MIN(D75:D78)</f>
        <v>-89</v>
      </c>
      <c r="U75" s="5">
        <f>MIN(E75:E78)</f>
        <v>-109</v>
      </c>
      <c r="V75" s="5">
        <f>MIN(F75:F78)</f>
        <v>-109</v>
      </c>
      <c r="W75" s="5">
        <f>MIN(G75:G78)</f>
        <v>-114</v>
      </c>
      <c r="X75" s="5">
        <f>MAX(D75:D78)</f>
        <v>-83</v>
      </c>
      <c r="Y75" s="5">
        <f>MAX(E75:E78)</f>
        <v>-98</v>
      </c>
      <c r="Z75" s="5">
        <f>MAX(F75:F78)</f>
        <v>-104</v>
      </c>
      <c r="AA75" s="5">
        <f>MAX(G75:G78)</f>
        <v>-114</v>
      </c>
    </row>
    <row r="76" spans="1:27" x14ac:dyDescent="0.3">
      <c r="A76" s="1">
        <v>268</v>
      </c>
      <c r="B76" s="1" t="s">
        <v>9</v>
      </c>
      <c r="C76" s="1" t="s">
        <v>91</v>
      </c>
      <c r="D76" s="1">
        <v>-83</v>
      </c>
      <c r="E76" s="1"/>
      <c r="F76" s="1">
        <v>-104</v>
      </c>
      <c r="G76" s="1"/>
      <c r="H76" s="1" t="s">
        <v>11</v>
      </c>
      <c r="I76" s="1">
        <v>2</v>
      </c>
      <c r="O76" s="5"/>
      <c r="P76" s="5"/>
      <c r="Q76" s="5"/>
      <c r="R76" s="5"/>
      <c r="S76" s="5"/>
    </row>
    <row r="77" spans="1:27" x14ac:dyDescent="0.3">
      <c r="A77" s="1">
        <v>269</v>
      </c>
      <c r="B77" s="1" t="s">
        <v>9</v>
      </c>
      <c r="C77" s="1" t="s">
        <v>92</v>
      </c>
      <c r="D77" s="1">
        <v>-89</v>
      </c>
      <c r="E77" s="1">
        <v>-109</v>
      </c>
      <c r="F77" s="1">
        <v>-106</v>
      </c>
      <c r="G77" s="1">
        <v>-114</v>
      </c>
      <c r="H77" s="1" t="s">
        <v>11</v>
      </c>
      <c r="I77" s="1">
        <v>2</v>
      </c>
      <c r="O77" s="5"/>
      <c r="P77" s="5"/>
      <c r="Q77" s="5"/>
      <c r="R77" s="5"/>
      <c r="S77" s="5"/>
    </row>
    <row r="78" spans="1:27" x14ac:dyDescent="0.3">
      <c r="A78" s="1">
        <v>270</v>
      </c>
      <c r="B78" s="1" t="s">
        <v>9</v>
      </c>
      <c r="C78" s="1" t="s">
        <v>93</v>
      </c>
      <c r="D78" s="1">
        <v>-83</v>
      </c>
      <c r="E78" s="1">
        <v>-109</v>
      </c>
      <c r="F78" s="1">
        <v>-105</v>
      </c>
      <c r="G78" s="1"/>
      <c r="H78" s="1" t="s">
        <v>11</v>
      </c>
      <c r="I78" s="1">
        <v>2</v>
      </c>
      <c r="O78" s="5"/>
      <c r="P78" s="5"/>
      <c r="Q78" s="5"/>
      <c r="R78" s="5"/>
      <c r="S78" s="5"/>
    </row>
    <row r="79" spans="1:27" x14ac:dyDescent="0.3">
      <c r="A79" s="1">
        <v>271</v>
      </c>
      <c r="B79" s="1" t="s">
        <v>9</v>
      </c>
      <c r="C79" s="1" t="s">
        <v>94</v>
      </c>
      <c r="D79" s="1">
        <v>-97</v>
      </c>
      <c r="E79" s="1">
        <v>-96</v>
      </c>
      <c r="F79" s="1">
        <v>-91</v>
      </c>
      <c r="G79" s="1">
        <v>-99</v>
      </c>
      <c r="H79" s="1" t="s">
        <v>21</v>
      </c>
      <c r="I79" s="1">
        <v>2</v>
      </c>
      <c r="J79">
        <f>COUNT(D79:D82)</f>
        <v>3</v>
      </c>
      <c r="K79">
        <f>COUNT(E79:E82)</f>
        <v>4</v>
      </c>
      <c r="L79">
        <f>COUNT(F79:F82)</f>
        <v>3</v>
      </c>
      <c r="M79">
        <f>COUNT(G79:G82)</f>
        <v>4</v>
      </c>
      <c r="N79">
        <f>((MAX(J79:M79))/4)*100</f>
        <v>100</v>
      </c>
      <c r="O79" s="5">
        <f>IFERROR((D79+D80+D81+D82)/J79, 0)</f>
        <v>-91.666666666666671</v>
      </c>
      <c r="P79" s="5">
        <f>IFERROR((E79+E80+E81+E82)/K79, 0)</f>
        <v>-93.5</v>
      </c>
      <c r="Q79" s="5">
        <f>IFERROR((F79+F80+F81+F82)/L79, 0)</f>
        <v>-83.333333333333329</v>
      </c>
      <c r="R79" s="5">
        <f>IFERROR((G79+G80+G81+G82)/M79, 0)</f>
        <v>-103.5</v>
      </c>
      <c r="S79" s="5">
        <f t="shared" si="1"/>
        <v>-83.333333333333329</v>
      </c>
      <c r="T79" s="5">
        <f>MIN(D79:D82)</f>
        <v>-97</v>
      </c>
      <c r="U79" s="5">
        <f>MIN(E79:E82)</f>
        <v>-96</v>
      </c>
      <c r="V79" s="5">
        <f>MIN(F79:F82)</f>
        <v>-91</v>
      </c>
      <c r="W79" s="5">
        <f>MIN(G79:G82)</f>
        <v>-108</v>
      </c>
      <c r="X79" s="5">
        <f>MAX(D79:D82)</f>
        <v>-85</v>
      </c>
      <c r="Y79" s="5">
        <f>MAX(E79:E82)</f>
        <v>-89</v>
      </c>
      <c r="Z79" s="5">
        <f>MAX(F79:F82)</f>
        <v>-79</v>
      </c>
      <c r="AA79" s="5">
        <f>MAX(G79:G82)</f>
        <v>-99</v>
      </c>
    </row>
    <row r="80" spans="1:27" x14ac:dyDescent="0.3">
      <c r="A80" s="1">
        <v>272</v>
      </c>
      <c r="B80" s="1" t="s">
        <v>9</v>
      </c>
      <c r="C80" s="1" t="s">
        <v>95</v>
      </c>
      <c r="D80" s="1"/>
      <c r="E80" s="1">
        <v>-95</v>
      </c>
      <c r="F80" s="1">
        <v>-80</v>
      </c>
      <c r="G80" s="1">
        <v>-105</v>
      </c>
      <c r="H80" s="1" t="s">
        <v>21</v>
      </c>
      <c r="I80" s="1">
        <v>2</v>
      </c>
      <c r="O80" s="5"/>
      <c r="P80" s="5"/>
      <c r="Q80" s="5"/>
      <c r="R80" s="5"/>
      <c r="S80" s="5"/>
    </row>
    <row r="81" spans="1:27" x14ac:dyDescent="0.3">
      <c r="A81" s="1">
        <v>273</v>
      </c>
      <c r="B81" s="1" t="s">
        <v>9</v>
      </c>
      <c r="C81" s="1" t="s">
        <v>96</v>
      </c>
      <c r="D81" s="1">
        <v>-93</v>
      </c>
      <c r="E81" s="1">
        <v>-89</v>
      </c>
      <c r="F81" s="1">
        <v>-79</v>
      </c>
      <c r="G81" s="1">
        <v>-108</v>
      </c>
      <c r="H81" s="1" t="s">
        <v>21</v>
      </c>
      <c r="I81" s="1">
        <v>2</v>
      </c>
      <c r="O81" s="5"/>
      <c r="P81" s="5"/>
      <c r="Q81" s="5"/>
      <c r="R81" s="5"/>
      <c r="S81" s="5"/>
    </row>
    <row r="82" spans="1:27" x14ac:dyDescent="0.3">
      <c r="A82" s="1">
        <v>274</v>
      </c>
      <c r="B82" s="1" t="s">
        <v>9</v>
      </c>
      <c r="C82" s="1" t="s">
        <v>97</v>
      </c>
      <c r="D82" s="1">
        <v>-85</v>
      </c>
      <c r="E82" s="1">
        <v>-94</v>
      </c>
      <c r="F82" s="1"/>
      <c r="G82" s="1">
        <v>-102</v>
      </c>
      <c r="H82" s="1" t="s">
        <v>21</v>
      </c>
      <c r="I82" s="1">
        <v>2</v>
      </c>
      <c r="O82" s="5"/>
      <c r="P82" s="5"/>
      <c r="Q82" s="5"/>
      <c r="R82" s="5"/>
      <c r="S82" s="5"/>
    </row>
    <row r="83" spans="1:27" x14ac:dyDescent="0.3">
      <c r="A83" s="1">
        <v>275</v>
      </c>
      <c r="B83" s="1" t="s">
        <v>9</v>
      </c>
      <c r="C83" s="1" t="s">
        <v>98</v>
      </c>
      <c r="D83" s="1">
        <v>-106</v>
      </c>
      <c r="E83" s="1">
        <v>-77</v>
      </c>
      <c r="F83" s="1">
        <v>-87</v>
      </c>
      <c r="G83" s="1">
        <v>-107</v>
      </c>
      <c r="H83" s="1" t="s">
        <v>16</v>
      </c>
      <c r="I83" s="1">
        <v>2</v>
      </c>
      <c r="J83">
        <f>COUNT(D83:D86)</f>
        <v>3</v>
      </c>
      <c r="K83">
        <f>COUNT(E83:E86)</f>
        <v>4</v>
      </c>
      <c r="L83">
        <f>COUNT(F83:F86)</f>
        <v>4</v>
      </c>
      <c r="M83">
        <f>COUNT(G83:G86)</f>
        <v>4</v>
      </c>
      <c r="N83">
        <f>((MAX(J83:M83))/4)*100</f>
        <v>100</v>
      </c>
      <c r="O83" s="5">
        <f>IFERROR((D83+D84+D85+D86)/J83, 0)</f>
        <v>-108.66666666666667</v>
      </c>
      <c r="P83" s="5">
        <f>IFERROR((E83+E84+E85+E86)/K83, 0)</f>
        <v>-71</v>
      </c>
      <c r="Q83" s="5">
        <f>IFERROR((F83+F84+F85+F86)/L83, 0)</f>
        <v>-81.5</v>
      </c>
      <c r="R83" s="5">
        <f>IFERROR((G83+G84+G85+G86)/M83, 0)</f>
        <v>-98.5</v>
      </c>
      <c r="S83" s="5">
        <f t="shared" si="1"/>
        <v>-71</v>
      </c>
      <c r="T83" s="5">
        <f>MIN(D83:D86)</f>
        <v>-115</v>
      </c>
      <c r="U83" s="5">
        <f>MIN(E83:E86)</f>
        <v>-77</v>
      </c>
      <c r="V83" s="5">
        <f>MIN(F83:F86)</f>
        <v>-88</v>
      </c>
      <c r="W83" s="5">
        <f>MIN(G83:G86)</f>
        <v>-107</v>
      </c>
      <c r="X83" s="5">
        <f>MAX(D83:D86)</f>
        <v>-105</v>
      </c>
      <c r="Y83" s="5">
        <f>MAX(E83:E86)</f>
        <v>-65</v>
      </c>
      <c r="Z83" s="5">
        <f>MAX(F83:F86)</f>
        <v>-73</v>
      </c>
      <c r="AA83" s="5">
        <f>MAX(G83:G86)</f>
        <v>-89</v>
      </c>
    </row>
    <row r="84" spans="1:27" x14ac:dyDescent="0.3">
      <c r="A84" s="1">
        <v>276</v>
      </c>
      <c r="B84" s="1" t="s">
        <v>9</v>
      </c>
      <c r="C84" s="1" t="s">
        <v>99</v>
      </c>
      <c r="D84" s="1">
        <v>-105</v>
      </c>
      <c r="E84" s="1">
        <v>-70</v>
      </c>
      <c r="F84" s="1">
        <v>-88</v>
      </c>
      <c r="G84" s="1">
        <v>-105</v>
      </c>
      <c r="H84" s="1" t="s">
        <v>16</v>
      </c>
      <c r="I84" s="1">
        <v>2</v>
      </c>
      <c r="O84" s="5"/>
      <c r="P84" s="5"/>
      <c r="Q84" s="5"/>
      <c r="R84" s="5"/>
      <c r="S84" s="5"/>
    </row>
    <row r="85" spans="1:27" x14ac:dyDescent="0.3">
      <c r="A85" s="1">
        <v>277</v>
      </c>
      <c r="B85" s="1" t="s">
        <v>9</v>
      </c>
      <c r="C85" s="1" t="s">
        <v>100</v>
      </c>
      <c r="D85" s="1"/>
      <c r="E85" s="1">
        <v>-72</v>
      </c>
      <c r="F85" s="1">
        <v>-73</v>
      </c>
      <c r="G85" s="1">
        <v>-93</v>
      </c>
      <c r="H85" s="1" t="s">
        <v>16</v>
      </c>
      <c r="I85" s="1">
        <v>2</v>
      </c>
      <c r="O85" s="5"/>
      <c r="P85" s="5"/>
      <c r="Q85" s="5"/>
      <c r="R85" s="5"/>
      <c r="S85" s="5"/>
    </row>
    <row r="86" spans="1:27" x14ac:dyDescent="0.3">
      <c r="A86" s="1">
        <v>278</v>
      </c>
      <c r="B86" s="1" t="s">
        <v>9</v>
      </c>
      <c r="C86" s="1" t="s">
        <v>101</v>
      </c>
      <c r="D86" s="1">
        <v>-115</v>
      </c>
      <c r="E86" s="1">
        <v>-65</v>
      </c>
      <c r="F86" s="1">
        <v>-78</v>
      </c>
      <c r="G86" s="1">
        <v>-89</v>
      </c>
      <c r="H86" s="1" t="s">
        <v>16</v>
      </c>
      <c r="I86" s="1">
        <v>2</v>
      </c>
      <c r="O86" s="5"/>
      <c r="P86" s="5"/>
      <c r="Q86" s="5"/>
      <c r="R86" s="5"/>
      <c r="S86" s="5"/>
    </row>
    <row r="87" spans="1:27" x14ac:dyDescent="0.3">
      <c r="A87" s="1">
        <v>279</v>
      </c>
      <c r="B87" s="1" t="s">
        <v>9</v>
      </c>
      <c r="C87" s="1" t="s">
        <v>102</v>
      </c>
      <c r="D87" s="1"/>
      <c r="E87" s="1">
        <v>-67</v>
      </c>
      <c r="F87" s="1">
        <v>-66</v>
      </c>
      <c r="G87" s="1">
        <v>-89</v>
      </c>
      <c r="H87" s="1" t="s">
        <v>26</v>
      </c>
      <c r="I87" s="1">
        <v>2</v>
      </c>
      <c r="J87">
        <f>COUNT(D87:D90)</f>
        <v>0</v>
      </c>
      <c r="K87">
        <f>COUNT(E87:E90)</f>
        <v>4</v>
      </c>
      <c r="L87">
        <f>COUNT(F87:F90)</f>
        <v>4</v>
      </c>
      <c r="M87">
        <f>COUNT(G87:G90)</f>
        <v>4</v>
      </c>
      <c r="N87">
        <f>((MAX(J87:M87))/4)*100</f>
        <v>100</v>
      </c>
      <c r="O87" s="5"/>
      <c r="P87" s="5">
        <f>IFERROR((E87+E88+E89+E90)/K87, 0)</f>
        <v>-63</v>
      </c>
      <c r="Q87" s="5">
        <f>IFERROR((F87+F88+F89+F90)/L87, 0)</f>
        <v>-65.25</v>
      </c>
      <c r="R87" s="5">
        <f>IFERROR((G87+G88+G89+G90)/M87, 0)</f>
        <v>-89.25</v>
      </c>
      <c r="S87" s="5">
        <f t="shared" si="1"/>
        <v>-63</v>
      </c>
      <c r="T87" s="5">
        <f>MIN(D87:D90)</f>
        <v>0</v>
      </c>
      <c r="U87" s="5">
        <f>MIN(E87:E90)</f>
        <v>-67</v>
      </c>
      <c r="V87" s="5">
        <f>MIN(F87:F90)</f>
        <v>-69</v>
      </c>
      <c r="W87" s="5">
        <f>MIN(G87:G90)</f>
        <v>-91</v>
      </c>
      <c r="X87" s="5">
        <f>MAX(D87:D90)</f>
        <v>0</v>
      </c>
      <c r="Y87" s="5">
        <f>MAX(E87:E90)</f>
        <v>-60</v>
      </c>
      <c r="Z87" s="5">
        <f>MAX(F87:F90)</f>
        <v>-62</v>
      </c>
      <c r="AA87" s="5">
        <f>MAX(G87:G90)</f>
        <v>-88</v>
      </c>
    </row>
    <row r="88" spans="1:27" x14ac:dyDescent="0.3">
      <c r="A88" s="1">
        <v>280</v>
      </c>
      <c r="B88" s="1" t="s">
        <v>9</v>
      </c>
      <c r="C88" s="1" t="s">
        <v>103</v>
      </c>
      <c r="D88" s="1"/>
      <c r="E88" s="1">
        <v>-60</v>
      </c>
      <c r="F88" s="1">
        <v>-69</v>
      </c>
      <c r="G88" s="1">
        <v>-88</v>
      </c>
      <c r="H88" s="1" t="s">
        <v>26</v>
      </c>
      <c r="I88" s="1">
        <v>2</v>
      </c>
      <c r="O88" s="5"/>
      <c r="P88" s="5"/>
      <c r="Q88" s="5"/>
      <c r="R88" s="5"/>
      <c r="S88" s="5"/>
    </row>
    <row r="89" spans="1:27" x14ac:dyDescent="0.3">
      <c r="A89" s="1">
        <v>281</v>
      </c>
      <c r="B89" s="1" t="s">
        <v>9</v>
      </c>
      <c r="C89" s="1" t="s">
        <v>104</v>
      </c>
      <c r="D89" s="1"/>
      <c r="E89" s="1">
        <v>-65</v>
      </c>
      <c r="F89" s="1">
        <v>-64</v>
      </c>
      <c r="G89" s="1">
        <v>-91</v>
      </c>
      <c r="H89" s="1" t="s">
        <v>26</v>
      </c>
      <c r="I89" s="1">
        <v>2</v>
      </c>
      <c r="O89" s="5"/>
      <c r="P89" s="5"/>
      <c r="Q89" s="5"/>
      <c r="R89" s="5"/>
      <c r="S89" s="5"/>
    </row>
    <row r="90" spans="1:27" x14ac:dyDescent="0.3">
      <c r="A90" s="1">
        <v>282</v>
      </c>
      <c r="B90" s="1" t="s">
        <v>9</v>
      </c>
      <c r="C90" s="1" t="s">
        <v>105</v>
      </c>
      <c r="D90" s="1"/>
      <c r="E90" s="1">
        <v>-60</v>
      </c>
      <c r="F90" s="1">
        <v>-62</v>
      </c>
      <c r="G90" s="1">
        <v>-89</v>
      </c>
      <c r="H90" s="1" t="s">
        <v>26</v>
      </c>
      <c r="I90" s="1">
        <v>2</v>
      </c>
      <c r="O90" s="5"/>
      <c r="P90" s="5"/>
      <c r="Q90" s="5"/>
      <c r="R90" s="5"/>
      <c r="S90" s="5"/>
    </row>
    <row r="91" spans="1:27" x14ac:dyDescent="0.3">
      <c r="A91" s="1">
        <v>283</v>
      </c>
      <c r="B91" s="1" t="s">
        <v>9</v>
      </c>
      <c r="C91" s="1" t="s">
        <v>106</v>
      </c>
      <c r="D91" s="1"/>
      <c r="E91" s="1">
        <v>-64</v>
      </c>
      <c r="F91" s="1">
        <v>-79</v>
      </c>
      <c r="G91" s="1">
        <v>-107</v>
      </c>
      <c r="H91" s="1" t="s">
        <v>31</v>
      </c>
      <c r="I91" s="1">
        <v>2</v>
      </c>
      <c r="J91">
        <f>COUNT(D91:D94)</f>
        <v>0</v>
      </c>
      <c r="K91">
        <f>COUNT(E91:E94)</f>
        <v>4</v>
      </c>
      <c r="L91">
        <f>COUNT(F91:F94)</f>
        <v>4</v>
      </c>
      <c r="M91">
        <f>COUNT(G91:G94)</f>
        <v>4</v>
      </c>
      <c r="N91">
        <f>((MAX(J91:M91))/4)*100</f>
        <v>100</v>
      </c>
      <c r="O91" s="5"/>
      <c r="P91" s="5">
        <f>IFERROR((E91+E92+E93+E94)/K91, 0)</f>
        <v>-65.5</v>
      </c>
      <c r="Q91" s="5">
        <f>IFERROR((F91+F92+F93+F94)/L91, 0)</f>
        <v>-79.5</v>
      </c>
      <c r="R91" s="5">
        <f>IFERROR((G91+G92+G93+G94)/M91, 0)</f>
        <v>-104</v>
      </c>
      <c r="S91" s="5">
        <f t="shared" si="1"/>
        <v>-65.5</v>
      </c>
      <c r="T91" s="5">
        <f>MIN(D91:D94)</f>
        <v>0</v>
      </c>
      <c r="U91" s="5">
        <f>MIN(E91:E94)</f>
        <v>-72</v>
      </c>
      <c r="V91" s="5">
        <f>MIN(F91:F94)</f>
        <v>-84</v>
      </c>
      <c r="W91" s="5">
        <f>MIN(G91:G94)</f>
        <v>-107</v>
      </c>
      <c r="X91" s="5">
        <f>MAX(D91:D94)</f>
        <v>0</v>
      </c>
      <c r="Y91" s="5">
        <f>MAX(E91:E94)</f>
        <v>-61</v>
      </c>
      <c r="Z91" s="5">
        <f>MAX(F91:F94)</f>
        <v>-77</v>
      </c>
      <c r="AA91" s="5">
        <f>MAX(G91:G94)</f>
        <v>-99</v>
      </c>
    </row>
    <row r="92" spans="1:27" x14ac:dyDescent="0.3">
      <c r="A92" s="1">
        <v>284</v>
      </c>
      <c r="B92" s="1" t="s">
        <v>9</v>
      </c>
      <c r="C92" s="1" t="s">
        <v>107</v>
      </c>
      <c r="D92" s="1"/>
      <c r="E92" s="1">
        <v>-61</v>
      </c>
      <c r="F92" s="1">
        <v>-77</v>
      </c>
      <c r="G92" s="1">
        <v>-105</v>
      </c>
      <c r="H92" s="1" t="s">
        <v>31</v>
      </c>
      <c r="I92" s="1">
        <v>2</v>
      </c>
      <c r="O92" s="5"/>
      <c r="P92" s="5"/>
      <c r="Q92" s="5"/>
      <c r="R92" s="5"/>
      <c r="S92" s="5"/>
    </row>
    <row r="93" spans="1:27" x14ac:dyDescent="0.3">
      <c r="A93" s="1">
        <v>285</v>
      </c>
      <c r="B93" s="1" t="s">
        <v>9</v>
      </c>
      <c r="C93" s="1" t="s">
        <v>108</v>
      </c>
      <c r="D93" s="1"/>
      <c r="E93" s="1">
        <v>-65</v>
      </c>
      <c r="F93" s="1">
        <v>-84</v>
      </c>
      <c r="G93" s="1">
        <v>-105</v>
      </c>
      <c r="H93" s="1" t="s">
        <v>31</v>
      </c>
      <c r="I93" s="1">
        <v>2</v>
      </c>
      <c r="O93" s="5"/>
      <c r="P93" s="5"/>
      <c r="Q93" s="5"/>
      <c r="R93" s="5"/>
      <c r="S93" s="5"/>
    </row>
    <row r="94" spans="1:27" x14ac:dyDescent="0.3">
      <c r="A94" s="1">
        <v>287</v>
      </c>
      <c r="B94" s="1" t="s">
        <v>9</v>
      </c>
      <c r="C94" s="1" t="s">
        <v>109</v>
      </c>
      <c r="D94" s="1"/>
      <c r="E94" s="1">
        <v>-72</v>
      </c>
      <c r="F94" s="1">
        <v>-78</v>
      </c>
      <c r="G94" s="1">
        <v>-99</v>
      </c>
      <c r="H94" s="1" t="s">
        <v>31</v>
      </c>
      <c r="I94" s="1">
        <v>2</v>
      </c>
      <c r="O94" s="5"/>
      <c r="P94" s="5"/>
      <c r="Q94" s="5"/>
      <c r="R94" s="5"/>
      <c r="S94" s="5"/>
    </row>
    <row r="95" spans="1:27" x14ac:dyDescent="0.3">
      <c r="A95" s="1">
        <v>288</v>
      </c>
      <c r="B95" s="1" t="s">
        <v>9</v>
      </c>
      <c r="C95" s="1" t="s">
        <v>110</v>
      </c>
      <c r="D95" s="1"/>
      <c r="E95" s="1">
        <v>-85</v>
      </c>
      <c r="F95" s="1">
        <v>-95</v>
      </c>
      <c r="G95" s="1">
        <v>-102</v>
      </c>
      <c r="H95" s="1" t="s">
        <v>36</v>
      </c>
      <c r="I95" s="1">
        <v>2</v>
      </c>
      <c r="J95">
        <f>COUNT(D95:D98)</f>
        <v>0</v>
      </c>
      <c r="K95">
        <f>COUNT(E95:E98)</f>
        <v>4</v>
      </c>
      <c r="L95">
        <f>COUNT(F95:F98)</f>
        <v>4</v>
      </c>
      <c r="M95">
        <f>COUNT(G95:G98)</f>
        <v>4</v>
      </c>
      <c r="N95">
        <f>((MAX(J95:M95))/4)*100</f>
        <v>100</v>
      </c>
      <c r="O95" s="5"/>
      <c r="P95" s="5">
        <f>IFERROR((E95+E96+E97+E98)/K95, 0)</f>
        <v>-86</v>
      </c>
      <c r="Q95" s="5">
        <f>IFERROR((F95+F96+F97+F98)/L95, 0)</f>
        <v>-95.5</v>
      </c>
      <c r="R95" s="5">
        <f>IFERROR((G95+G96+G97+G98)/M95, 0)</f>
        <v>-105.75</v>
      </c>
      <c r="S95" s="5">
        <f t="shared" si="1"/>
        <v>-86</v>
      </c>
      <c r="T95" s="5">
        <f>MIN(D95:D98)</f>
        <v>0</v>
      </c>
      <c r="U95" s="5">
        <f>MIN(E95:E98)</f>
        <v>-88</v>
      </c>
      <c r="V95" s="5">
        <f>MIN(F95:F98)</f>
        <v>-103</v>
      </c>
      <c r="W95" s="5">
        <f>MIN(G95:G98)</f>
        <v>-109</v>
      </c>
      <c r="X95" s="5">
        <f>MAX(D95:D98)</f>
        <v>0</v>
      </c>
      <c r="Y95" s="5">
        <f>MAX(E95:E98)</f>
        <v>-84</v>
      </c>
      <c r="Z95" s="5">
        <f>MAX(F95:F98)</f>
        <v>-88</v>
      </c>
      <c r="AA95" s="5">
        <f>MAX(G95:G98)</f>
        <v>-102</v>
      </c>
    </row>
    <row r="96" spans="1:27" x14ac:dyDescent="0.3">
      <c r="A96" s="1">
        <v>289</v>
      </c>
      <c r="B96" s="1" t="s">
        <v>9</v>
      </c>
      <c r="C96" s="1" t="s">
        <v>111</v>
      </c>
      <c r="D96" s="1"/>
      <c r="E96" s="1">
        <v>-88</v>
      </c>
      <c r="F96" s="1">
        <v>-103</v>
      </c>
      <c r="G96" s="1">
        <v>-104</v>
      </c>
      <c r="H96" s="1" t="s">
        <v>36</v>
      </c>
      <c r="I96" s="1">
        <v>2</v>
      </c>
      <c r="O96" s="5"/>
      <c r="P96" s="5"/>
      <c r="Q96" s="5"/>
      <c r="R96" s="5"/>
      <c r="S96" s="5"/>
    </row>
    <row r="97" spans="1:27" x14ac:dyDescent="0.3">
      <c r="A97" s="1">
        <v>290</v>
      </c>
      <c r="B97" s="1" t="s">
        <v>9</v>
      </c>
      <c r="C97" s="1" t="s">
        <v>112</v>
      </c>
      <c r="D97" s="1"/>
      <c r="E97" s="1">
        <v>-84</v>
      </c>
      <c r="F97" s="1">
        <v>-88</v>
      </c>
      <c r="G97" s="1">
        <v>-108</v>
      </c>
      <c r="H97" s="1" t="s">
        <v>36</v>
      </c>
      <c r="I97" s="1">
        <v>2</v>
      </c>
      <c r="O97" s="5"/>
      <c r="P97" s="5"/>
      <c r="Q97" s="5"/>
      <c r="R97" s="5"/>
      <c r="S97" s="5"/>
    </row>
    <row r="98" spans="1:27" x14ac:dyDescent="0.3">
      <c r="A98" s="1">
        <v>291</v>
      </c>
      <c r="B98" s="1" t="s">
        <v>9</v>
      </c>
      <c r="C98" s="1" t="s">
        <v>113</v>
      </c>
      <c r="D98" s="1"/>
      <c r="E98" s="1">
        <v>-87</v>
      </c>
      <c r="F98" s="1">
        <v>-96</v>
      </c>
      <c r="G98" s="1">
        <v>-109</v>
      </c>
      <c r="H98" s="1" t="s">
        <v>36</v>
      </c>
      <c r="I98" s="1">
        <v>2</v>
      </c>
      <c r="O98" s="5"/>
      <c r="P98" s="5"/>
      <c r="Q98" s="5"/>
      <c r="R98" s="5"/>
      <c r="S98" s="5"/>
    </row>
    <row r="99" spans="1:27" x14ac:dyDescent="0.3">
      <c r="A99" s="1">
        <v>292</v>
      </c>
      <c r="B99" s="1" t="s">
        <v>9</v>
      </c>
      <c r="C99" s="1" t="s">
        <v>114</v>
      </c>
      <c r="D99" s="1"/>
      <c r="E99" s="1"/>
      <c r="F99" s="1"/>
      <c r="G99" s="1">
        <v>-113</v>
      </c>
      <c r="H99" s="1" t="s">
        <v>41</v>
      </c>
      <c r="I99" s="1">
        <v>2</v>
      </c>
      <c r="J99">
        <f>COUNT(D99:D102)</f>
        <v>0</v>
      </c>
      <c r="K99">
        <f>COUNT(E99:E102)</f>
        <v>1</v>
      </c>
      <c r="L99">
        <f>COUNT(F99:F102)</f>
        <v>1</v>
      </c>
      <c r="M99">
        <f>COUNT(G99:G102)</f>
        <v>3</v>
      </c>
      <c r="N99">
        <f>((MAX(J99:M99))/4)*100</f>
        <v>75</v>
      </c>
      <c r="O99" s="5"/>
      <c r="P99" s="5">
        <f>IFERROR((E99+E100+E101+E102)/K99, 0)</f>
        <v>-109</v>
      </c>
      <c r="Q99" s="5">
        <f>IFERROR((F99+F100+F101+F102)/L99, 0)</f>
        <v>-110</v>
      </c>
      <c r="R99" s="5">
        <f>IFERROR((G99+G100+G101+G102)/M99, 0)</f>
        <v>-112.66666666666667</v>
      </c>
      <c r="S99" s="5">
        <f t="shared" si="1"/>
        <v>-109</v>
      </c>
      <c r="T99" s="5">
        <f>MIN(D99:D102)</f>
        <v>0</v>
      </c>
      <c r="U99" s="5">
        <f>MIN(E99:E102)</f>
        <v>-109</v>
      </c>
      <c r="V99" s="5">
        <f>MIN(F99:F102)</f>
        <v>-110</v>
      </c>
      <c r="W99" s="5">
        <f>MIN(G99:G102)</f>
        <v>-114</v>
      </c>
      <c r="X99" s="5">
        <f>MAX(D99:D102)</f>
        <v>0</v>
      </c>
      <c r="Y99" s="5">
        <f>MAX(E99:E102)</f>
        <v>-109</v>
      </c>
      <c r="Z99" s="5">
        <f>MAX(F99:F102)</f>
        <v>-110</v>
      </c>
      <c r="AA99" s="5">
        <f>MAX(G99:G102)</f>
        <v>-111</v>
      </c>
    </row>
    <row r="100" spans="1:27" x14ac:dyDescent="0.3">
      <c r="A100" s="1">
        <v>293</v>
      </c>
      <c r="B100" s="1" t="s">
        <v>9</v>
      </c>
      <c r="C100" s="1" t="s">
        <v>115</v>
      </c>
      <c r="D100" s="1"/>
      <c r="E100" s="1">
        <v>-109</v>
      </c>
      <c r="F100" s="1">
        <v>-110</v>
      </c>
      <c r="G100" s="1"/>
      <c r="H100" s="1" t="s">
        <v>41</v>
      </c>
      <c r="I100" s="1">
        <v>2</v>
      </c>
      <c r="O100" s="5"/>
      <c r="P100" s="5"/>
      <c r="Q100" s="5"/>
      <c r="R100" s="5"/>
      <c r="S100" s="5"/>
    </row>
    <row r="101" spans="1:27" x14ac:dyDescent="0.3">
      <c r="A101" s="1">
        <v>294</v>
      </c>
      <c r="B101" s="1" t="s">
        <v>9</v>
      </c>
      <c r="C101" s="1" t="s">
        <v>116</v>
      </c>
      <c r="D101" s="1"/>
      <c r="E101" s="1"/>
      <c r="F101" s="1"/>
      <c r="G101" s="1">
        <v>-114</v>
      </c>
      <c r="H101" s="1" t="s">
        <v>41</v>
      </c>
      <c r="I101" s="1">
        <v>2</v>
      </c>
      <c r="O101" s="5"/>
      <c r="P101" s="5"/>
      <c r="Q101" s="5"/>
      <c r="R101" s="5"/>
      <c r="S101" s="5"/>
    </row>
    <row r="102" spans="1:27" x14ac:dyDescent="0.3">
      <c r="A102" s="1">
        <v>295</v>
      </c>
      <c r="B102" s="1" t="s">
        <v>9</v>
      </c>
      <c r="C102" s="1" t="s">
        <v>117</v>
      </c>
      <c r="D102" s="1"/>
      <c r="E102" s="1"/>
      <c r="F102" s="1"/>
      <c r="G102" s="1">
        <v>-111</v>
      </c>
      <c r="H102" s="1" t="s">
        <v>41</v>
      </c>
      <c r="I102" s="1">
        <v>2</v>
      </c>
      <c r="O102" s="5"/>
      <c r="P102" s="5"/>
      <c r="Q102" s="5"/>
      <c r="R102" s="5"/>
      <c r="S102" s="5"/>
    </row>
    <row r="103" spans="1:27" x14ac:dyDescent="0.3">
      <c r="A103" s="1">
        <v>296</v>
      </c>
      <c r="B103" s="1" t="s">
        <v>9</v>
      </c>
      <c r="C103" s="1" t="s">
        <v>118</v>
      </c>
      <c r="D103" s="1"/>
      <c r="E103" s="1">
        <v>-99</v>
      </c>
      <c r="F103" s="1">
        <v>-107</v>
      </c>
      <c r="G103" s="1"/>
      <c r="H103" s="1" t="s">
        <v>46</v>
      </c>
      <c r="I103" s="1">
        <v>2</v>
      </c>
      <c r="J103">
        <f>COUNT(D103:D106)</f>
        <v>3</v>
      </c>
      <c r="K103">
        <f>COUNT(E103:E106)</f>
        <v>3</v>
      </c>
      <c r="L103">
        <f>COUNT(F103:F106)</f>
        <v>1</v>
      </c>
      <c r="M103">
        <f>COUNT(G103:G106)</f>
        <v>0</v>
      </c>
      <c r="N103">
        <f>((MAX(J103:M103))/4)*100</f>
        <v>75</v>
      </c>
      <c r="O103" s="5">
        <f>IFERROR((D103+D104+D105+D106)/J103, 0)</f>
        <v>-114</v>
      </c>
      <c r="P103" s="5">
        <f>IFERROR((E103+E104+E105+E106)/K103, 0)</f>
        <v>-100.33333333333333</v>
      </c>
      <c r="Q103" s="5">
        <f>IFERROR((F103+F104+F105+F106)/L103, 0)</f>
        <v>-107</v>
      </c>
      <c r="R103" s="5"/>
      <c r="S103" s="5">
        <f t="shared" si="1"/>
        <v>-100.33333333333333</v>
      </c>
      <c r="T103" s="5">
        <f>MIN(D103:D106)</f>
        <v>-115</v>
      </c>
      <c r="U103" s="5">
        <f>MIN(E103:E106)</f>
        <v>-103</v>
      </c>
      <c r="V103" s="5">
        <f>MIN(F103:F106)</f>
        <v>-107</v>
      </c>
      <c r="W103" s="5">
        <f>MIN(G103:G106)</f>
        <v>0</v>
      </c>
      <c r="X103" s="5">
        <f>MAX(D103:D106)</f>
        <v>-113</v>
      </c>
      <c r="Y103" s="5">
        <f>MAX(E103:E106)</f>
        <v>-99</v>
      </c>
      <c r="Z103" s="5">
        <f>MAX(F103:F106)</f>
        <v>-107</v>
      </c>
      <c r="AA103" s="5">
        <f>MAX(G103:G106)</f>
        <v>0</v>
      </c>
    </row>
    <row r="104" spans="1:27" x14ac:dyDescent="0.3">
      <c r="A104" s="1">
        <v>297</v>
      </c>
      <c r="B104" s="1" t="s">
        <v>9</v>
      </c>
      <c r="C104" s="1" t="s">
        <v>119</v>
      </c>
      <c r="D104" s="1">
        <v>-114</v>
      </c>
      <c r="E104" s="1">
        <v>-103</v>
      </c>
      <c r="F104" s="1"/>
      <c r="G104" s="1"/>
      <c r="H104" s="1" t="s">
        <v>46</v>
      </c>
      <c r="I104" s="1">
        <v>2</v>
      </c>
      <c r="O104" s="5"/>
      <c r="P104" s="5"/>
      <c r="Q104" s="5"/>
      <c r="R104" s="5"/>
      <c r="S104" s="5"/>
    </row>
    <row r="105" spans="1:27" x14ac:dyDescent="0.3">
      <c r="A105" s="1">
        <v>298</v>
      </c>
      <c r="B105" s="1" t="s">
        <v>9</v>
      </c>
      <c r="C105" s="1" t="s">
        <v>120</v>
      </c>
      <c r="D105" s="1">
        <v>-115</v>
      </c>
      <c r="E105" s="1"/>
      <c r="F105" s="1"/>
      <c r="G105" s="1"/>
      <c r="H105" s="1" t="s">
        <v>46</v>
      </c>
      <c r="I105" s="1">
        <v>2</v>
      </c>
      <c r="O105" s="5"/>
      <c r="P105" s="5"/>
      <c r="Q105" s="5"/>
      <c r="R105" s="5"/>
      <c r="S105" s="5"/>
    </row>
    <row r="106" spans="1:27" x14ac:dyDescent="0.3">
      <c r="A106" s="1">
        <v>299</v>
      </c>
      <c r="B106" s="1" t="s">
        <v>9</v>
      </c>
      <c r="C106" s="1" t="s">
        <v>121</v>
      </c>
      <c r="D106" s="1">
        <v>-113</v>
      </c>
      <c r="E106" s="1">
        <v>-99</v>
      </c>
      <c r="F106" s="1"/>
      <c r="G106" s="1"/>
      <c r="H106" s="1" t="s">
        <v>46</v>
      </c>
      <c r="I106" s="1">
        <v>2</v>
      </c>
      <c r="O106" s="5"/>
      <c r="P106" s="5"/>
      <c r="Q106" s="5"/>
      <c r="R106" s="5"/>
      <c r="S106" s="5"/>
    </row>
    <row r="107" spans="1:27" x14ac:dyDescent="0.3">
      <c r="A107" s="1">
        <v>300</v>
      </c>
      <c r="B107" s="1" t="s">
        <v>9</v>
      </c>
      <c r="C107" s="1" t="s">
        <v>122</v>
      </c>
      <c r="D107" s="1"/>
      <c r="E107" s="1">
        <v>-108</v>
      </c>
      <c r="F107" s="1">
        <v>-94</v>
      </c>
      <c r="G107" s="1">
        <v>-78</v>
      </c>
      <c r="H107" s="1" t="s">
        <v>51</v>
      </c>
      <c r="I107" s="1">
        <v>2</v>
      </c>
      <c r="J107">
        <f>COUNT(D107:D110)</f>
        <v>0</v>
      </c>
      <c r="K107">
        <f>COUNT(E107:E110)</f>
        <v>3</v>
      </c>
      <c r="L107">
        <f>COUNT(F107:F110)</f>
        <v>4</v>
      </c>
      <c r="M107">
        <f>COUNT(G107:G110)</f>
        <v>4</v>
      </c>
      <c r="N107">
        <f>((MAX(J107:M107))/4)*100</f>
        <v>100</v>
      </c>
      <c r="O107" s="5"/>
      <c r="P107" s="5">
        <f>IFERROR((E107+E108+E109+E110)/K107, 0)</f>
        <v>-108.33333333333333</v>
      </c>
      <c r="Q107" s="5">
        <f>IFERROR((F107+F108+F109+F110)/L107, 0)</f>
        <v>-90</v>
      </c>
      <c r="R107" s="5">
        <f>IFERROR((G107+G108+G109+G110)/M107, 0)</f>
        <v>-76.75</v>
      </c>
      <c r="S107" s="5">
        <f t="shared" si="1"/>
        <v>-76.75</v>
      </c>
      <c r="T107" s="5">
        <f>MIN(D107:D110)</f>
        <v>0</v>
      </c>
      <c r="U107" s="5">
        <f>MIN(E107:E110)</f>
        <v>-109</v>
      </c>
      <c r="V107" s="5">
        <f>MIN(F107:F110)</f>
        <v>-94</v>
      </c>
      <c r="W107" s="5">
        <f>MIN(G107:G110)</f>
        <v>-79</v>
      </c>
      <c r="X107" s="5">
        <f>MAX(D107:D110)</f>
        <v>0</v>
      </c>
      <c r="Y107" s="5">
        <f>MAX(E107:E110)</f>
        <v>-108</v>
      </c>
      <c r="Z107" s="5">
        <f>MAX(F107:F110)</f>
        <v>-85</v>
      </c>
      <c r="AA107" s="5">
        <f>MAX(G107:G110)</f>
        <v>-73</v>
      </c>
    </row>
    <row r="108" spans="1:27" x14ac:dyDescent="0.3">
      <c r="A108" s="1">
        <v>301</v>
      </c>
      <c r="B108" s="1" t="s">
        <v>9</v>
      </c>
      <c r="C108" s="1" t="s">
        <v>123</v>
      </c>
      <c r="D108" s="1"/>
      <c r="E108" s="1"/>
      <c r="F108" s="1">
        <v>-90</v>
      </c>
      <c r="G108" s="1">
        <v>-73</v>
      </c>
      <c r="H108" s="1" t="s">
        <v>51</v>
      </c>
      <c r="I108" s="1">
        <v>2</v>
      </c>
      <c r="O108" s="5"/>
      <c r="P108" s="5"/>
      <c r="Q108" s="5"/>
      <c r="R108" s="5"/>
      <c r="S108" s="5"/>
    </row>
    <row r="109" spans="1:27" x14ac:dyDescent="0.3">
      <c r="A109" s="1">
        <v>302</v>
      </c>
      <c r="B109" s="1" t="s">
        <v>9</v>
      </c>
      <c r="C109" s="1" t="s">
        <v>124</v>
      </c>
      <c r="D109" s="1"/>
      <c r="E109" s="1">
        <v>-109</v>
      </c>
      <c r="F109" s="1">
        <v>-91</v>
      </c>
      <c r="G109" s="1">
        <v>-77</v>
      </c>
      <c r="H109" s="1" t="s">
        <v>51</v>
      </c>
      <c r="I109" s="1">
        <v>2</v>
      </c>
      <c r="O109" s="5"/>
      <c r="P109" s="5"/>
      <c r="Q109" s="5"/>
      <c r="R109" s="5"/>
      <c r="S109" s="5"/>
    </row>
    <row r="110" spans="1:27" x14ac:dyDescent="0.3">
      <c r="A110" s="1">
        <v>303</v>
      </c>
      <c r="B110" s="1" t="s">
        <v>9</v>
      </c>
      <c r="C110" s="1" t="s">
        <v>125</v>
      </c>
      <c r="D110" s="1"/>
      <c r="E110" s="1">
        <v>-108</v>
      </c>
      <c r="F110" s="1">
        <v>-85</v>
      </c>
      <c r="G110" s="1">
        <v>-79</v>
      </c>
      <c r="H110" s="1" t="s">
        <v>51</v>
      </c>
      <c r="I110" s="1">
        <v>2</v>
      </c>
      <c r="O110" s="5"/>
      <c r="P110" s="5"/>
      <c r="Q110" s="5"/>
      <c r="R110" s="5"/>
      <c r="S110" s="5"/>
    </row>
    <row r="111" spans="1:27" x14ac:dyDescent="0.3">
      <c r="A111" s="1">
        <v>305</v>
      </c>
      <c r="B111" s="1" t="s">
        <v>9</v>
      </c>
      <c r="C111" s="1" t="s">
        <v>126</v>
      </c>
      <c r="D111" s="1">
        <v>-85</v>
      </c>
      <c r="E111" s="1"/>
      <c r="F111" s="1">
        <v>-99</v>
      </c>
      <c r="G111" s="1"/>
      <c r="H111" s="1" t="s">
        <v>11</v>
      </c>
      <c r="I111" s="1">
        <v>3</v>
      </c>
      <c r="J111">
        <f>COUNT(D111:D114)</f>
        <v>4</v>
      </c>
      <c r="K111">
        <f>COUNT(E111:E114)</f>
        <v>2</v>
      </c>
      <c r="L111">
        <f>COUNT(F111:F114)</f>
        <v>4</v>
      </c>
      <c r="M111">
        <f>COUNT(G111:G114)</f>
        <v>2</v>
      </c>
      <c r="N111">
        <f>((MAX(J111:M111))/4)*100</f>
        <v>100</v>
      </c>
      <c r="O111" s="5">
        <f>IFERROR((D111+D112+D113+D114)/J111, 0)</f>
        <v>-81</v>
      </c>
      <c r="P111" s="5">
        <f>IFERROR((E111+E112+E113+E114)/K111, 0)</f>
        <v>-108</v>
      </c>
      <c r="Q111" s="5">
        <f>IFERROR((F111+F112+F113+F114)/L111, 0)</f>
        <v>-103.75</v>
      </c>
      <c r="R111" s="5">
        <f>IFERROR((G111+G112+G113+G114)/M111, 0)</f>
        <v>-110.5</v>
      </c>
      <c r="S111" s="5">
        <f t="shared" si="1"/>
        <v>-81</v>
      </c>
      <c r="T111" s="5">
        <f>MIN(D111:D114)</f>
        <v>-85</v>
      </c>
      <c r="U111" s="5">
        <f>MIN(E111:E114)</f>
        <v>-108</v>
      </c>
      <c r="V111" s="5">
        <f>MIN(F111:F114)</f>
        <v>-106</v>
      </c>
      <c r="W111" s="5">
        <f>MIN(G111:G114)</f>
        <v>-112</v>
      </c>
      <c r="X111" s="5">
        <f>MAX(D111:D114)</f>
        <v>-76</v>
      </c>
      <c r="Y111" s="5">
        <f>MAX(E111:E114)</f>
        <v>-108</v>
      </c>
      <c r="Z111" s="5">
        <f>MAX(F111:F114)</f>
        <v>-99</v>
      </c>
      <c r="AA111" s="5">
        <f>MAX(G111:G114)</f>
        <v>-109</v>
      </c>
    </row>
    <row r="112" spans="1:27" x14ac:dyDescent="0.3">
      <c r="A112" s="1">
        <v>306</v>
      </c>
      <c r="B112" s="1" t="s">
        <v>9</v>
      </c>
      <c r="C112" s="1" t="s">
        <v>127</v>
      </c>
      <c r="D112" s="1">
        <v>-85</v>
      </c>
      <c r="E112" s="1"/>
      <c r="F112" s="1">
        <v>-104</v>
      </c>
      <c r="G112" s="1"/>
      <c r="H112" s="1" t="s">
        <v>11</v>
      </c>
      <c r="I112" s="1">
        <v>3</v>
      </c>
      <c r="O112" s="5"/>
      <c r="P112" s="5"/>
      <c r="Q112" s="5"/>
      <c r="R112" s="5"/>
      <c r="S112" s="5"/>
    </row>
    <row r="113" spans="1:27" x14ac:dyDescent="0.3">
      <c r="A113" s="1">
        <v>307</v>
      </c>
      <c r="B113" s="1" t="s">
        <v>9</v>
      </c>
      <c r="C113" s="1" t="s">
        <v>128</v>
      </c>
      <c r="D113" s="1">
        <v>-76</v>
      </c>
      <c r="E113" s="1">
        <v>-108</v>
      </c>
      <c r="F113" s="1">
        <v>-106</v>
      </c>
      <c r="G113" s="1">
        <v>-112</v>
      </c>
      <c r="H113" s="1" t="s">
        <v>11</v>
      </c>
      <c r="I113" s="1">
        <v>3</v>
      </c>
      <c r="O113" s="5"/>
      <c r="P113" s="5"/>
      <c r="Q113" s="5"/>
      <c r="R113" s="5"/>
      <c r="S113" s="5"/>
    </row>
    <row r="114" spans="1:27" x14ac:dyDescent="0.3">
      <c r="A114" s="1">
        <v>308</v>
      </c>
      <c r="B114" s="1" t="s">
        <v>9</v>
      </c>
      <c r="C114" s="1" t="s">
        <v>129</v>
      </c>
      <c r="D114" s="1">
        <v>-78</v>
      </c>
      <c r="E114" s="1">
        <v>-108</v>
      </c>
      <c r="F114" s="1">
        <v>-106</v>
      </c>
      <c r="G114" s="1">
        <v>-109</v>
      </c>
      <c r="H114" s="1" t="s">
        <v>11</v>
      </c>
      <c r="I114" s="1">
        <v>3</v>
      </c>
      <c r="O114" s="5"/>
      <c r="P114" s="5"/>
      <c r="Q114" s="5"/>
      <c r="R114" s="5"/>
      <c r="S114" s="5"/>
    </row>
    <row r="115" spans="1:27" x14ac:dyDescent="0.3">
      <c r="A115" s="1">
        <v>309</v>
      </c>
      <c r="B115" s="1" t="s">
        <v>9</v>
      </c>
      <c r="C115" s="1" t="s">
        <v>130</v>
      </c>
      <c r="D115" s="1">
        <v>-115</v>
      </c>
      <c r="E115" s="1">
        <v>-69</v>
      </c>
      <c r="F115" s="1">
        <v>-73</v>
      </c>
      <c r="G115" s="1">
        <v>-83</v>
      </c>
      <c r="H115" s="1" t="s">
        <v>16</v>
      </c>
      <c r="I115" s="1">
        <v>3</v>
      </c>
      <c r="J115">
        <f>COUNT(D115:D118)</f>
        <v>2</v>
      </c>
      <c r="K115">
        <f>COUNT(E115:E118)</f>
        <v>4</v>
      </c>
      <c r="L115">
        <f>COUNT(F115:F118)</f>
        <v>4</v>
      </c>
      <c r="M115">
        <f>COUNT(G115:G118)</f>
        <v>4</v>
      </c>
      <c r="N115">
        <f>((MAX(J115:M115))/4)*100</f>
        <v>100</v>
      </c>
      <c r="O115" s="5">
        <f>IFERROR((D115+D116+D117+D118)/J115, 0)</f>
        <v>-116</v>
      </c>
      <c r="P115" s="5">
        <f>IFERROR((E115+E116+E117+E118)/K115, 0)</f>
        <v>-69.25</v>
      </c>
      <c r="Q115" s="5">
        <f>IFERROR((F115+F116+F117+F118)/L115, 0)</f>
        <v>-74</v>
      </c>
      <c r="R115" s="5">
        <f>IFERROR((G115+G116+G117+G118)/M115, 0)</f>
        <v>-86</v>
      </c>
      <c r="S115" s="5">
        <f t="shared" si="1"/>
        <v>-69.25</v>
      </c>
      <c r="T115" s="5">
        <f>MIN(D115:D118)</f>
        <v>-117</v>
      </c>
      <c r="U115" s="5">
        <f>MIN(E115:E118)</f>
        <v>-77</v>
      </c>
      <c r="V115" s="5">
        <f>MIN(F115:F118)</f>
        <v>-78</v>
      </c>
      <c r="W115" s="5">
        <f>MIN(G115:G118)</f>
        <v>-89</v>
      </c>
      <c r="X115" s="5">
        <f>MAX(D115:D118)</f>
        <v>-115</v>
      </c>
      <c r="Y115" s="5">
        <f>MAX(E115:E118)</f>
        <v>-64</v>
      </c>
      <c r="Z115" s="5">
        <f>MAX(F115:F118)</f>
        <v>-70</v>
      </c>
      <c r="AA115" s="5">
        <f>MAX(G115:G118)</f>
        <v>-83</v>
      </c>
    </row>
    <row r="116" spans="1:27" x14ac:dyDescent="0.3">
      <c r="A116" s="1">
        <v>310</v>
      </c>
      <c r="B116" s="1" t="s">
        <v>9</v>
      </c>
      <c r="C116" s="1" t="s">
        <v>131</v>
      </c>
      <c r="D116" s="1">
        <v>-117</v>
      </c>
      <c r="E116" s="1">
        <v>-77</v>
      </c>
      <c r="F116" s="1">
        <v>-75</v>
      </c>
      <c r="G116" s="1">
        <v>-83</v>
      </c>
      <c r="H116" s="1" t="s">
        <v>16</v>
      </c>
      <c r="I116" s="1">
        <v>3</v>
      </c>
      <c r="O116" s="5"/>
      <c r="P116" s="5"/>
      <c r="Q116" s="5"/>
      <c r="R116" s="5"/>
      <c r="S116" s="5"/>
    </row>
    <row r="117" spans="1:27" x14ac:dyDescent="0.3">
      <c r="A117" s="1">
        <v>311</v>
      </c>
      <c r="B117" s="1" t="s">
        <v>9</v>
      </c>
      <c r="C117" s="1" t="s">
        <v>132</v>
      </c>
      <c r="D117" s="1"/>
      <c r="E117" s="1">
        <v>-67</v>
      </c>
      <c r="F117" s="1">
        <v>-70</v>
      </c>
      <c r="G117" s="1">
        <v>-89</v>
      </c>
      <c r="H117" s="1" t="s">
        <v>16</v>
      </c>
      <c r="I117" s="1">
        <v>3</v>
      </c>
      <c r="O117" s="5"/>
      <c r="P117" s="5"/>
      <c r="Q117" s="5"/>
      <c r="R117" s="5"/>
      <c r="S117" s="5"/>
    </row>
    <row r="118" spans="1:27" x14ac:dyDescent="0.3">
      <c r="A118" s="1">
        <v>312</v>
      </c>
      <c r="B118" s="1" t="s">
        <v>9</v>
      </c>
      <c r="C118" s="1" t="s">
        <v>133</v>
      </c>
      <c r="D118" s="1"/>
      <c r="E118" s="1">
        <v>-64</v>
      </c>
      <c r="F118" s="1">
        <v>-78</v>
      </c>
      <c r="G118" s="1">
        <v>-89</v>
      </c>
      <c r="H118" s="1" t="s">
        <v>16</v>
      </c>
      <c r="I118" s="1">
        <v>3</v>
      </c>
      <c r="O118" s="5"/>
      <c r="P118" s="5"/>
      <c r="Q118" s="5"/>
      <c r="R118" s="5"/>
      <c r="S118" s="5"/>
    </row>
    <row r="119" spans="1:27" x14ac:dyDescent="0.3">
      <c r="A119" s="1">
        <v>313</v>
      </c>
      <c r="B119" s="1" t="s">
        <v>9</v>
      </c>
      <c r="C119" s="1" t="s">
        <v>134</v>
      </c>
      <c r="D119" s="1">
        <v>-115</v>
      </c>
      <c r="E119" s="1">
        <v>-63</v>
      </c>
      <c r="F119" s="1">
        <v>-81</v>
      </c>
      <c r="G119" s="1">
        <v>-85</v>
      </c>
      <c r="H119" s="1" t="s">
        <v>26</v>
      </c>
      <c r="I119" s="1">
        <v>3</v>
      </c>
      <c r="J119">
        <f>COUNT(D119:D122)</f>
        <v>4</v>
      </c>
      <c r="K119">
        <f>COUNT(E119:E122)</f>
        <v>4</v>
      </c>
      <c r="L119">
        <f>COUNT(F119:F122)</f>
        <v>4</v>
      </c>
      <c r="M119">
        <f>COUNT(G119:G122)</f>
        <v>4</v>
      </c>
      <c r="N119">
        <f>((MAX(J119:M119))/4)*100</f>
        <v>100</v>
      </c>
      <c r="O119" s="5">
        <f>IFERROR((D119+D120+D121+D122)/J119, 0)</f>
        <v>-115.25</v>
      </c>
      <c r="P119" s="5">
        <f>IFERROR((E119+E120+E121+E122)/K119, 0)</f>
        <v>-66</v>
      </c>
      <c r="Q119" s="5">
        <f>IFERROR((F119+F120+F121+F122)/L119, 0)</f>
        <v>-78.25</v>
      </c>
      <c r="R119" s="5">
        <f>IFERROR((G119+G120+G121+G122)/M119, 0)</f>
        <v>-86.25</v>
      </c>
      <c r="S119" s="5">
        <f t="shared" si="1"/>
        <v>-66</v>
      </c>
      <c r="T119" s="5">
        <f>MIN(D119:D122)</f>
        <v>-117</v>
      </c>
      <c r="U119" s="5">
        <f>MIN(E119:E122)</f>
        <v>-69</v>
      </c>
      <c r="V119" s="5">
        <f>MIN(F119:F122)</f>
        <v>-83</v>
      </c>
      <c r="W119" s="5">
        <f>MIN(G119:G122)</f>
        <v>-89</v>
      </c>
      <c r="X119" s="5">
        <f>MAX(D119:D122)</f>
        <v>-114</v>
      </c>
      <c r="Y119" s="5">
        <f>MAX(E119:E122)</f>
        <v>-63</v>
      </c>
      <c r="Z119" s="5">
        <f>MAX(F119:F122)</f>
        <v>-73</v>
      </c>
      <c r="AA119" s="5">
        <f>MAX(G119:G122)</f>
        <v>-85</v>
      </c>
    </row>
    <row r="120" spans="1:27" x14ac:dyDescent="0.3">
      <c r="A120" s="1">
        <v>314</v>
      </c>
      <c r="B120" s="1" t="s">
        <v>9</v>
      </c>
      <c r="C120" s="1" t="s">
        <v>135</v>
      </c>
      <c r="D120" s="1">
        <v>-117</v>
      </c>
      <c r="E120" s="1">
        <v>-65</v>
      </c>
      <c r="F120" s="1">
        <v>-83</v>
      </c>
      <c r="G120" s="1">
        <v>-85</v>
      </c>
      <c r="H120" s="1" t="s">
        <v>26</v>
      </c>
      <c r="I120" s="1">
        <v>3</v>
      </c>
      <c r="O120" s="5"/>
      <c r="P120" s="5"/>
      <c r="Q120" s="5"/>
      <c r="R120" s="5"/>
      <c r="S120" s="5"/>
    </row>
    <row r="121" spans="1:27" x14ac:dyDescent="0.3">
      <c r="A121" s="1">
        <v>315</v>
      </c>
      <c r="B121" s="1" t="s">
        <v>9</v>
      </c>
      <c r="C121" s="1" t="s">
        <v>136</v>
      </c>
      <c r="D121" s="1">
        <v>-114</v>
      </c>
      <c r="E121" s="1">
        <v>-67</v>
      </c>
      <c r="F121" s="1">
        <v>-76</v>
      </c>
      <c r="G121" s="1">
        <v>-86</v>
      </c>
      <c r="H121" s="1" t="s">
        <v>26</v>
      </c>
      <c r="I121" s="1">
        <v>3</v>
      </c>
      <c r="O121" s="5"/>
      <c r="P121" s="5"/>
      <c r="Q121" s="5"/>
      <c r="R121" s="5"/>
      <c r="S121" s="5"/>
    </row>
    <row r="122" spans="1:27" x14ac:dyDescent="0.3">
      <c r="A122" s="1">
        <v>316</v>
      </c>
      <c r="B122" s="1" t="s">
        <v>9</v>
      </c>
      <c r="C122" s="1" t="s">
        <v>137</v>
      </c>
      <c r="D122" s="1">
        <v>-115</v>
      </c>
      <c r="E122" s="1">
        <v>-69</v>
      </c>
      <c r="F122" s="1">
        <v>-73</v>
      </c>
      <c r="G122" s="1">
        <v>-89</v>
      </c>
      <c r="H122" s="1" t="s">
        <v>26</v>
      </c>
      <c r="I122" s="1">
        <v>3</v>
      </c>
      <c r="O122" s="5"/>
      <c r="P122" s="5"/>
      <c r="Q122" s="5"/>
      <c r="R122" s="5"/>
      <c r="S122" s="5"/>
    </row>
    <row r="123" spans="1:27" x14ac:dyDescent="0.3">
      <c r="A123" s="1">
        <v>317</v>
      </c>
      <c r="B123" s="1" t="s">
        <v>9</v>
      </c>
      <c r="C123" s="1" t="s">
        <v>138</v>
      </c>
      <c r="D123" s="1"/>
      <c r="E123" s="1">
        <v>-73</v>
      </c>
      <c r="F123" s="1">
        <v>-87</v>
      </c>
      <c r="G123" s="1">
        <v>-95</v>
      </c>
      <c r="H123" s="1" t="s">
        <v>31</v>
      </c>
      <c r="I123" s="1">
        <v>3</v>
      </c>
      <c r="J123">
        <f>COUNT(D123:D126)</f>
        <v>0</v>
      </c>
      <c r="K123">
        <f>COUNT(E123:E126)</f>
        <v>4</v>
      </c>
      <c r="L123">
        <f>COUNT(F123:F126)</f>
        <v>4</v>
      </c>
      <c r="M123">
        <f>COUNT(G123:G126)</f>
        <v>4</v>
      </c>
      <c r="N123">
        <f>((MAX(J123:M123))/4)*100</f>
        <v>100</v>
      </c>
      <c r="O123" s="5"/>
      <c r="P123" s="5">
        <f>IFERROR((E123+E124+E125+E126)/K123, 0)</f>
        <v>-76.75</v>
      </c>
      <c r="Q123" s="5">
        <f>IFERROR((F123+F124+F125+F126)/L123, 0)</f>
        <v>-87.75</v>
      </c>
      <c r="R123" s="5">
        <f>IFERROR((G123+G124+G125+G126)/M123, 0)</f>
        <v>-95</v>
      </c>
      <c r="S123" s="5">
        <f t="shared" si="1"/>
        <v>-76.75</v>
      </c>
      <c r="T123" s="5">
        <f>MIN(D123:D126)</f>
        <v>0</v>
      </c>
      <c r="U123" s="5">
        <f>MIN(E123:E126)</f>
        <v>-95</v>
      </c>
      <c r="V123" s="5">
        <f>MIN(F123:F126)</f>
        <v>-100</v>
      </c>
      <c r="W123" s="5">
        <f>MIN(G123:G126)</f>
        <v>-106</v>
      </c>
      <c r="X123" s="5">
        <f>MAX(D123:D126)</f>
        <v>0</v>
      </c>
      <c r="Y123" s="5">
        <f>MAX(E123:E126)</f>
        <v>-69</v>
      </c>
      <c r="Z123" s="5">
        <f>MAX(F123:F126)</f>
        <v>-81</v>
      </c>
      <c r="AA123" s="5">
        <f>MAX(G123:G126)</f>
        <v>-88</v>
      </c>
    </row>
    <row r="124" spans="1:27" x14ac:dyDescent="0.3">
      <c r="A124" s="1">
        <v>318</v>
      </c>
      <c r="B124" s="1" t="s">
        <v>9</v>
      </c>
      <c r="C124" s="1" t="s">
        <v>139</v>
      </c>
      <c r="D124" s="1"/>
      <c r="E124" s="1">
        <v>-95</v>
      </c>
      <c r="F124" s="1">
        <v>-83</v>
      </c>
      <c r="G124" s="1">
        <v>-106</v>
      </c>
      <c r="H124" s="1" t="s">
        <v>31</v>
      </c>
      <c r="I124" s="1">
        <v>3</v>
      </c>
      <c r="O124" s="5"/>
      <c r="P124" s="5"/>
      <c r="Q124" s="5"/>
      <c r="R124" s="5"/>
      <c r="S124" s="5"/>
    </row>
    <row r="125" spans="1:27" x14ac:dyDescent="0.3">
      <c r="A125" s="1">
        <v>319</v>
      </c>
      <c r="B125" s="1" t="s">
        <v>9</v>
      </c>
      <c r="C125" s="1" t="s">
        <v>140</v>
      </c>
      <c r="D125" s="1"/>
      <c r="E125" s="1">
        <v>-70</v>
      </c>
      <c r="F125" s="1">
        <v>-81</v>
      </c>
      <c r="G125" s="1">
        <v>-91</v>
      </c>
      <c r="H125" s="1" t="s">
        <v>31</v>
      </c>
      <c r="I125" s="1">
        <v>3</v>
      </c>
      <c r="O125" s="5"/>
      <c r="P125" s="5"/>
      <c r="Q125" s="5"/>
      <c r="R125" s="5"/>
      <c r="S125" s="5"/>
    </row>
    <row r="126" spans="1:27" x14ac:dyDescent="0.3">
      <c r="A126" s="1">
        <v>320</v>
      </c>
      <c r="B126" s="1" t="s">
        <v>9</v>
      </c>
      <c r="C126" s="1" t="s">
        <v>141</v>
      </c>
      <c r="D126" s="1"/>
      <c r="E126" s="1">
        <v>-69</v>
      </c>
      <c r="F126" s="1">
        <v>-100</v>
      </c>
      <c r="G126" s="1">
        <v>-88</v>
      </c>
      <c r="H126" s="1" t="s">
        <v>31</v>
      </c>
      <c r="I126" s="1">
        <v>3</v>
      </c>
      <c r="O126" s="5"/>
      <c r="P126" s="5"/>
      <c r="Q126" s="5"/>
      <c r="R126" s="5"/>
      <c r="S126" s="5"/>
    </row>
    <row r="127" spans="1:27" x14ac:dyDescent="0.3">
      <c r="A127" s="1">
        <v>321</v>
      </c>
      <c r="B127" s="1" t="s">
        <v>9</v>
      </c>
      <c r="C127" s="1" t="s">
        <v>142</v>
      </c>
      <c r="D127" s="1"/>
      <c r="E127" s="1">
        <v>-79</v>
      </c>
      <c r="F127" s="1">
        <v>-97</v>
      </c>
      <c r="G127" s="1">
        <v>-105</v>
      </c>
      <c r="H127" s="1" t="s">
        <v>36</v>
      </c>
      <c r="I127" s="1">
        <v>3</v>
      </c>
      <c r="J127">
        <f>COUNT(D127:D130)</f>
        <v>0</v>
      </c>
      <c r="K127">
        <f>COUNT(E127:E130)</f>
        <v>4</v>
      </c>
      <c r="L127">
        <f>COUNT(F127:F130)</f>
        <v>4</v>
      </c>
      <c r="M127">
        <f>COUNT(G127:G130)</f>
        <v>3</v>
      </c>
      <c r="N127">
        <f>((MAX(J127:M127))/4)*100</f>
        <v>100</v>
      </c>
      <c r="O127" s="5"/>
      <c r="P127" s="5">
        <f>IFERROR((E127+E128+E129+E130)/K127, 0)</f>
        <v>-81.25</v>
      </c>
      <c r="Q127" s="5">
        <f>IFERROR((F127+F128+F129+F130)/L127, 0)</f>
        <v>-100</v>
      </c>
      <c r="R127" s="5">
        <f>IFERROR((G127+G128+G129+G130)/M127, 0)</f>
        <v>-110.33333333333333</v>
      </c>
      <c r="S127" s="5">
        <f t="shared" si="1"/>
        <v>-81.25</v>
      </c>
      <c r="T127" s="5">
        <f>MIN(D127:D130)</f>
        <v>0</v>
      </c>
      <c r="U127" s="5">
        <f>MIN(E127:E130)</f>
        <v>-86</v>
      </c>
      <c r="V127" s="5">
        <f>MIN(F127:F130)</f>
        <v>-106</v>
      </c>
      <c r="W127" s="5">
        <f>MIN(G127:G130)</f>
        <v>-114</v>
      </c>
      <c r="X127" s="5">
        <f>MAX(D127:D130)</f>
        <v>0</v>
      </c>
      <c r="Y127" s="5">
        <f>MAX(E127:E130)</f>
        <v>-79</v>
      </c>
      <c r="Z127" s="5">
        <f>MAX(F127:F130)</f>
        <v>-97</v>
      </c>
      <c r="AA127" s="5">
        <f>MAX(G127:G130)</f>
        <v>-105</v>
      </c>
    </row>
    <row r="128" spans="1:27" x14ac:dyDescent="0.3">
      <c r="A128" s="1">
        <v>322</v>
      </c>
      <c r="B128" s="1" t="s">
        <v>9</v>
      </c>
      <c r="C128" s="1" t="s">
        <v>143</v>
      </c>
      <c r="D128" s="1"/>
      <c r="E128" s="1">
        <v>-79</v>
      </c>
      <c r="F128" s="1">
        <v>-99</v>
      </c>
      <c r="G128" s="1">
        <v>-114</v>
      </c>
      <c r="H128" s="1" t="s">
        <v>36</v>
      </c>
      <c r="I128" s="1">
        <v>3</v>
      </c>
      <c r="O128" s="5"/>
      <c r="P128" s="5"/>
      <c r="Q128" s="5"/>
      <c r="R128" s="5"/>
      <c r="S128" s="5"/>
    </row>
    <row r="129" spans="1:27" x14ac:dyDescent="0.3">
      <c r="A129" s="1">
        <v>323</v>
      </c>
      <c r="B129" s="1" t="s">
        <v>9</v>
      </c>
      <c r="C129" s="1" t="s">
        <v>144</v>
      </c>
      <c r="D129" s="1"/>
      <c r="E129" s="1">
        <v>-86</v>
      </c>
      <c r="F129" s="1">
        <v>-98</v>
      </c>
      <c r="G129" s="1">
        <v>-112</v>
      </c>
      <c r="H129" s="1" t="s">
        <v>36</v>
      </c>
      <c r="I129" s="1">
        <v>3</v>
      </c>
      <c r="O129" s="5"/>
      <c r="P129" s="5"/>
      <c r="Q129" s="5"/>
      <c r="R129" s="5"/>
      <c r="S129" s="5"/>
    </row>
    <row r="130" spans="1:27" x14ac:dyDescent="0.3">
      <c r="A130" s="1">
        <v>324</v>
      </c>
      <c r="B130" s="1" t="s">
        <v>9</v>
      </c>
      <c r="C130" s="1" t="s">
        <v>145</v>
      </c>
      <c r="D130" s="1"/>
      <c r="E130" s="1">
        <v>-81</v>
      </c>
      <c r="F130" s="1">
        <v>-106</v>
      </c>
      <c r="G130" s="1"/>
      <c r="H130" s="1" t="s">
        <v>36</v>
      </c>
      <c r="I130" s="1">
        <v>3</v>
      </c>
      <c r="O130" s="5"/>
      <c r="P130" s="5"/>
      <c r="Q130" s="5"/>
      <c r="R130" s="5"/>
      <c r="S130" s="5"/>
    </row>
    <row r="131" spans="1:27" x14ac:dyDescent="0.3">
      <c r="A131" s="1">
        <v>325</v>
      </c>
      <c r="B131" s="1" t="s">
        <v>9</v>
      </c>
      <c r="C131" s="1" t="s">
        <v>146</v>
      </c>
      <c r="D131" s="1"/>
      <c r="E131" s="1"/>
      <c r="F131" s="1"/>
      <c r="G131" s="1"/>
      <c r="H131" s="1" t="s">
        <v>41</v>
      </c>
      <c r="I131" s="1">
        <v>3</v>
      </c>
      <c r="J131">
        <f>COUNT(D131:D134)</f>
        <v>0</v>
      </c>
      <c r="K131">
        <f>COUNT(E131:E134)</f>
        <v>0</v>
      </c>
      <c r="L131">
        <f>COUNT(F131:F134)</f>
        <v>1</v>
      </c>
      <c r="M131">
        <f>COUNT(G131:G134)</f>
        <v>0</v>
      </c>
      <c r="N131">
        <f>((MAX(J131:M131))/4)*100</f>
        <v>25</v>
      </c>
      <c r="O131" s="5"/>
      <c r="P131" s="5"/>
      <c r="Q131" s="5">
        <f>IFERROR((F131+F132+F133+F134)/L131, 0)</f>
        <v>-109</v>
      </c>
      <c r="R131" s="5"/>
      <c r="S131" s="5">
        <f t="shared" si="1"/>
        <v>-109</v>
      </c>
      <c r="T131" s="5">
        <f>MIN(D131:D134)</f>
        <v>0</v>
      </c>
      <c r="U131" s="5">
        <f>MIN(E131:E134)</f>
        <v>0</v>
      </c>
      <c r="V131" s="5">
        <f>MIN(F131:F134)</f>
        <v>-109</v>
      </c>
      <c r="W131" s="5">
        <f>MIN(G131:G134)</f>
        <v>0</v>
      </c>
      <c r="X131" s="5">
        <f>MAX(D131:D134)</f>
        <v>0</v>
      </c>
      <c r="Y131" s="5">
        <f>MAX(E131:E134)</f>
        <v>0</v>
      </c>
      <c r="Z131" s="5">
        <f>MAX(F131:F134)</f>
        <v>-109</v>
      </c>
      <c r="AA131" s="5">
        <f>MAX(G131:G134)</f>
        <v>0</v>
      </c>
    </row>
    <row r="132" spans="1:27" x14ac:dyDescent="0.3">
      <c r="A132" s="1">
        <v>326</v>
      </c>
      <c r="B132" s="1" t="s">
        <v>9</v>
      </c>
      <c r="C132" s="1" t="s">
        <v>147</v>
      </c>
      <c r="D132" s="1"/>
      <c r="E132" s="1"/>
      <c r="F132" s="1">
        <v>-109</v>
      </c>
      <c r="G132" s="1"/>
      <c r="H132" s="1" t="s">
        <v>41</v>
      </c>
      <c r="I132" s="1">
        <v>3</v>
      </c>
      <c r="O132" s="5"/>
      <c r="P132" s="5"/>
      <c r="Q132" s="5"/>
      <c r="R132" s="5"/>
      <c r="S132" s="5"/>
    </row>
    <row r="133" spans="1:27" x14ac:dyDescent="0.3">
      <c r="A133" s="1">
        <v>327</v>
      </c>
      <c r="B133" s="1" t="s">
        <v>9</v>
      </c>
      <c r="C133" s="1" t="s">
        <v>148</v>
      </c>
      <c r="D133" s="1"/>
      <c r="E133" s="1"/>
      <c r="F133" s="1"/>
      <c r="G133" s="1"/>
      <c r="H133" s="1" t="s">
        <v>41</v>
      </c>
      <c r="I133" s="1">
        <v>3</v>
      </c>
      <c r="O133" s="5"/>
      <c r="P133" s="5"/>
      <c r="Q133" s="5"/>
      <c r="R133" s="5"/>
      <c r="S133" s="5"/>
    </row>
    <row r="134" spans="1:27" x14ac:dyDescent="0.3">
      <c r="A134" s="1">
        <v>328</v>
      </c>
      <c r="B134" s="1" t="s">
        <v>9</v>
      </c>
      <c r="C134" s="1" t="s">
        <v>149</v>
      </c>
      <c r="D134" s="1"/>
      <c r="E134" s="1"/>
      <c r="F134" s="1"/>
      <c r="G134" s="1"/>
      <c r="H134" s="1" t="s">
        <v>41</v>
      </c>
      <c r="I134" s="1">
        <v>3</v>
      </c>
      <c r="O134" s="5"/>
      <c r="P134" s="5"/>
      <c r="Q134" s="5"/>
      <c r="R134" s="5"/>
      <c r="S134" s="5"/>
    </row>
    <row r="135" spans="1:27" x14ac:dyDescent="0.3">
      <c r="A135" s="1">
        <v>329</v>
      </c>
      <c r="B135" s="1" t="s">
        <v>9</v>
      </c>
      <c r="C135" s="1" t="s">
        <v>150</v>
      </c>
      <c r="D135" s="1">
        <v>-115</v>
      </c>
      <c r="E135" s="1">
        <v>-102</v>
      </c>
      <c r="F135" s="1"/>
      <c r="G135" s="1"/>
      <c r="H135" s="1" t="s">
        <v>46</v>
      </c>
      <c r="I135" s="1">
        <v>3</v>
      </c>
      <c r="J135">
        <f>COUNT(D135:D138)</f>
        <v>2</v>
      </c>
      <c r="K135">
        <f>COUNT(E135:E138)</f>
        <v>4</v>
      </c>
      <c r="L135">
        <f>COUNT(F135:F138)</f>
        <v>2</v>
      </c>
      <c r="M135">
        <f>COUNT(G135:G138)</f>
        <v>0</v>
      </c>
      <c r="N135">
        <f>((MAX(J135:M135))/4)*100</f>
        <v>100</v>
      </c>
      <c r="O135" s="5">
        <f>IFERROR((D135+D136+D137+D138)/J135, 0)</f>
        <v>-115</v>
      </c>
      <c r="P135" s="5">
        <f>IFERROR((E135+E136+E137+E138)/K135, 0)</f>
        <v>-98.75</v>
      </c>
      <c r="Q135" s="5">
        <f>IFERROR((F135+F136+F137+F138)/L135, 0)</f>
        <v>-108</v>
      </c>
      <c r="R135" s="5"/>
      <c r="S135" s="5">
        <f t="shared" ref="S132:S175" si="2">MAX(O135:R135)</f>
        <v>-98.75</v>
      </c>
      <c r="T135" s="5">
        <f t="shared" ref="T135" si="3">MIN(D135:D138)</f>
        <v>-115</v>
      </c>
      <c r="U135" s="5">
        <f t="shared" ref="U135" si="4">MIN(E135:E138)</f>
        <v>-102</v>
      </c>
      <c r="V135" s="5">
        <f t="shared" ref="V135" si="5">MIN(F135:F138)</f>
        <v>-109</v>
      </c>
      <c r="W135" s="5">
        <f t="shared" ref="W135" si="6">MIN(G135:G138)</f>
        <v>0</v>
      </c>
      <c r="X135" s="5">
        <f>MAX(D135:D138)</f>
        <v>-115</v>
      </c>
      <c r="Y135" s="5">
        <f t="shared" ref="Y135" si="7">MAX(E135:E138)</f>
        <v>-96</v>
      </c>
      <c r="Z135" s="5">
        <f t="shared" ref="Z135" si="8">MAX(F135:F138)</f>
        <v>-107</v>
      </c>
      <c r="AA135" s="5">
        <f t="shared" ref="AA135" si="9">MAX(G135:G138)</f>
        <v>0</v>
      </c>
    </row>
    <row r="136" spans="1:27" x14ac:dyDescent="0.3">
      <c r="A136" s="1">
        <v>330</v>
      </c>
      <c r="B136" s="1" t="s">
        <v>9</v>
      </c>
      <c r="C136" s="1" t="s">
        <v>151</v>
      </c>
      <c r="D136" s="1"/>
      <c r="E136" s="1">
        <v>-101</v>
      </c>
      <c r="F136" s="1">
        <v>-109</v>
      </c>
      <c r="G136" s="1"/>
      <c r="H136" s="1" t="s">
        <v>46</v>
      </c>
      <c r="I136" s="1">
        <v>3</v>
      </c>
      <c r="O136" s="5"/>
      <c r="P136" s="5"/>
      <c r="Q136" s="5"/>
      <c r="R136" s="5"/>
      <c r="S136" s="5"/>
    </row>
    <row r="137" spans="1:27" x14ac:dyDescent="0.3">
      <c r="A137" s="1">
        <v>331</v>
      </c>
      <c r="B137" s="1" t="s">
        <v>9</v>
      </c>
      <c r="C137" s="1" t="s">
        <v>152</v>
      </c>
      <c r="D137" s="1">
        <v>-115</v>
      </c>
      <c r="E137" s="1">
        <v>-96</v>
      </c>
      <c r="F137" s="1"/>
      <c r="G137" s="1"/>
      <c r="H137" s="1" t="s">
        <v>46</v>
      </c>
      <c r="I137" s="1">
        <v>3</v>
      </c>
      <c r="O137" s="5"/>
      <c r="P137" s="5"/>
      <c r="Q137" s="5"/>
      <c r="R137" s="5"/>
      <c r="S137" s="5"/>
    </row>
    <row r="138" spans="1:27" x14ac:dyDescent="0.3">
      <c r="A138" s="1">
        <v>332</v>
      </c>
      <c r="B138" s="1" t="s">
        <v>9</v>
      </c>
      <c r="C138" s="1" t="s">
        <v>153</v>
      </c>
      <c r="D138" s="1"/>
      <c r="E138" s="1">
        <v>-96</v>
      </c>
      <c r="F138" s="1">
        <v>-107</v>
      </c>
      <c r="G138" s="1"/>
      <c r="H138" s="1" t="s">
        <v>46</v>
      </c>
      <c r="I138" s="1">
        <v>3</v>
      </c>
      <c r="O138" s="5"/>
      <c r="P138" s="5"/>
      <c r="Q138" s="5"/>
      <c r="R138" s="5"/>
      <c r="S138" s="5"/>
    </row>
    <row r="139" spans="1:27" x14ac:dyDescent="0.3">
      <c r="A139" s="1">
        <v>333</v>
      </c>
      <c r="B139" s="1" t="s">
        <v>9</v>
      </c>
      <c r="C139" s="1" t="s">
        <v>154</v>
      </c>
      <c r="D139" s="1"/>
      <c r="E139" s="1"/>
      <c r="F139" s="1">
        <v>-101</v>
      </c>
      <c r="G139" s="1">
        <v>-63</v>
      </c>
      <c r="H139" s="1" t="s">
        <v>51</v>
      </c>
      <c r="I139" s="1">
        <v>3</v>
      </c>
      <c r="J139">
        <f>COUNT(D139:D142)</f>
        <v>0</v>
      </c>
      <c r="K139">
        <f>COUNT(E139:E142)</f>
        <v>2</v>
      </c>
      <c r="L139">
        <f>COUNT(F139:F142)</f>
        <v>4</v>
      </c>
      <c r="M139">
        <f>COUNT(G139:G142)</f>
        <v>4</v>
      </c>
      <c r="N139">
        <f>((MAX(J139:M139))/4)*100</f>
        <v>100</v>
      </c>
      <c r="O139" s="5"/>
      <c r="P139" s="5">
        <f>IFERROR((E139+E140+E141+E142)/K139, 0)</f>
        <v>-106.5</v>
      </c>
      <c r="Q139" s="5">
        <f>IFERROR((F139+F140+F141+F142)/L139, 0)</f>
        <v>-93.5</v>
      </c>
      <c r="R139" s="5">
        <f>IFERROR((G139+G140+G141+G142)/M139, 0)</f>
        <v>-61</v>
      </c>
      <c r="S139" s="5">
        <f t="shared" si="2"/>
        <v>-61</v>
      </c>
      <c r="T139" s="5">
        <f t="shared" ref="T139" si="10">MIN(D139:D142)</f>
        <v>0</v>
      </c>
      <c r="U139" s="5">
        <f t="shared" ref="U139" si="11">MIN(E139:E142)</f>
        <v>-108</v>
      </c>
      <c r="V139" s="5">
        <f t="shared" ref="V139" si="12">MIN(F139:F142)</f>
        <v>-101</v>
      </c>
      <c r="W139" s="5">
        <f t="shared" ref="W139" si="13">MIN(G139:G142)</f>
        <v>-63</v>
      </c>
      <c r="X139" s="5">
        <f>MAX(D139:D142)</f>
        <v>0</v>
      </c>
      <c r="Y139" s="5">
        <f t="shared" ref="Y139" si="14">MAX(E139:E142)</f>
        <v>-105</v>
      </c>
      <c r="Z139" s="5">
        <f t="shared" ref="Z139" si="15">MAX(F139:F142)</f>
        <v>-89</v>
      </c>
      <c r="AA139" s="5">
        <f t="shared" ref="AA139" si="16">MAX(G139:G142)</f>
        <v>-59</v>
      </c>
    </row>
    <row r="140" spans="1:27" x14ac:dyDescent="0.3">
      <c r="A140" s="1">
        <v>334</v>
      </c>
      <c r="B140" s="1" t="s">
        <v>9</v>
      </c>
      <c r="C140" s="1" t="s">
        <v>155</v>
      </c>
      <c r="D140" s="1"/>
      <c r="E140" s="1">
        <v>-108</v>
      </c>
      <c r="F140" s="1">
        <v>-94</v>
      </c>
      <c r="G140" s="1">
        <v>-61</v>
      </c>
      <c r="H140" s="1" t="s">
        <v>51</v>
      </c>
      <c r="I140" s="1">
        <v>3</v>
      </c>
      <c r="O140" s="5"/>
      <c r="P140" s="5"/>
      <c r="Q140" s="5"/>
      <c r="R140" s="5"/>
      <c r="S140" s="5"/>
    </row>
    <row r="141" spans="1:27" x14ac:dyDescent="0.3">
      <c r="A141" s="1">
        <v>335</v>
      </c>
      <c r="B141" s="1" t="s">
        <v>9</v>
      </c>
      <c r="C141" s="1" t="s">
        <v>156</v>
      </c>
      <c r="D141" s="1"/>
      <c r="E141" s="1">
        <v>-105</v>
      </c>
      <c r="F141" s="1">
        <v>-89</v>
      </c>
      <c r="G141" s="1">
        <v>-61</v>
      </c>
      <c r="H141" s="1" t="s">
        <v>51</v>
      </c>
      <c r="I141" s="1">
        <v>3</v>
      </c>
      <c r="O141" s="5"/>
      <c r="P141" s="5"/>
      <c r="Q141" s="5"/>
      <c r="R141" s="5"/>
      <c r="S141" s="5"/>
    </row>
    <row r="142" spans="1:27" x14ac:dyDescent="0.3">
      <c r="A142" s="1">
        <v>336</v>
      </c>
      <c r="B142" s="1" t="s">
        <v>9</v>
      </c>
      <c r="C142" s="1" t="s">
        <v>157</v>
      </c>
      <c r="D142" s="1"/>
      <c r="E142" s="1"/>
      <c r="F142" s="1">
        <v>-90</v>
      </c>
      <c r="G142" s="1">
        <v>-59</v>
      </c>
      <c r="H142" s="1" t="s">
        <v>51</v>
      </c>
      <c r="I142" s="1">
        <v>3</v>
      </c>
      <c r="O142" s="5"/>
      <c r="P142" s="5"/>
      <c r="Q142" s="5"/>
      <c r="R142" s="5"/>
      <c r="S142" s="5"/>
    </row>
    <row r="143" spans="1:27" x14ac:dyDescent="0.3">
      <c r="A143" s="1">
        <v>337</v>
      </c>
      <c r="B143" s="1" t="s">
        <v>9</v>
      </c>
      <c r="C143" s="1" t="s">
        <v>158</v>
      </c>
      <c r="D143" s="1">
        <v>-107</v>
      </c>
      <c r="E143" s="1">
        <v>-103</v>
      </c>
      <c r="F143" s="1">
        <v>-105</v>
      </c>
      <c r="G143" s="1">
        <v>-111</v>
      </c>
      <c r="H143" s="1" t="s">
        <v>11</v>
      </c>
      <c r="I143" s="1">
        <v>4</v>
      </c>
      <c r="J143">
        <f>COUNT(D143:D146)</f>
        <v>4</v>
      </c>
      <c r="K143">
        <f>COUNT(E143:E146)</f>
        <v>4</v>
      </c>
      <c r="L143">
        <f>COUNT(F143:F146)</f>
        <v>4</v>
      </c>
      <c r="M143">
        <f>COUNT(G143:G146)</f>
        <v>4</v>
      </c>
      <c r="N143">
        <f>((MAX(J143:M143))/4)*100</f>
        <v>100</v>
      </c>
      <c r="O143" s="5">
        <f>IFERROR((D143+D144+D145+D146)/J143, 0)</f>
        <v>-105.25</v>
      </c>
      <c r="P143" s="5">
        <f>IFERROR((E143+E144+E145+E146)/K143, 0)</f>
        <v>-103.75</v>
      </c>
      <c r="Q143" s="5">
        <f>IFERROR((F143+F144+F145+F146)/L143, 0)</f>
        <v>-102</v>
      </c>
      <c r="R143" s="5">
        <f>IFERROR((G143+G144+G145+G146)/M143, 0)</f>
        <v>-108</v>
      </c>
      <c r="S143" s="5">
        <f t="shared" si="2"/>
        <v>-102</v>
      </c>
      <c r="T143" s="5">
        <f t="shared" ref="T143" si="17">MIN(D143:D146)</f>
        <v>-107</v>
      </c>
      <c r="U143" s="5">
        <f t="shared" ref="U143" si="18">MIN(E143:E146)</f>
        <v>-107</v>
      </c>
      <c r="V143" s="5">
        <f t="shared" ref="V143" si="19">MIN(F143:F146)</f>
        <v>-105</v>
      </c>
      <c r="W143" s="5">
        <f t="shared" ref="W143" si="20">MIN(G143:G146)</f>
        <v>-111</v>
      </c>
      <c r="X143" s="5">
        <f>MAX(D143:D146)</f>
        <v>-103</v>
      </c>
      <c r="Y143" s="5">
        <f t="shared" ref="Y143" si="21">MAX(E143:E146)</f>
        <v>-102</v>
      </c>
      <c r="Z143" s="5">
        <f t="shared" ref="Z143" si="22">MAX(F143:F146)</f>
        <v>-99</v>
      </c>
      <c r="AA143" s="5">
        <f t="shared" ref="AA143" si="23">MAX(G143:G146)</f>
        <v>-103</v>
      </c>
    </row>
    <row r="144" spans="1:27" x14ac:dyDescent="0.3">
      <c r="A144" s="1">
        <v>338</v>
      </c>
      <c r="B144" s="1" t="s">
        <v>9</v>
      </c>
      <c r="C144" s="1" t="s">
        <v>159</v>
      </c>
      <c r="D144" s="1">
        <v>-104</v>
      </c>
      <c r="E144" s="1">
        <v>-102</v>
      </c>
      <c r="F144" s="1">
        <v>-105</v>
      </c>
      <c r="G144" s="1">
        <v>-111</v>
      </c>
      <c r="H144" s="1" t="s">
        <v>11</v>
      </c>
      <c r="I144" s="1">
        <v>4</v>
      </c>
      <c r="O144" s="5"/>
      <c r="P144" s="5"/>
      <c r="Q144" s="5"/>
      <c r="R144" s="5"/>
      <c r="S144" s="5"/>
    </row>
    <row r="145" spans="1:27" x14ac:dyDescent="0.3">
      <c r="A145" s="1">
        <v>339</v>
      </c>
      <c r="B145" s="1" t="s">
        <v>9</v>
      </c>
      <c r="C145" s="1" t="s">
        <v>160</v>
      </c>
      <c r="D145" s="1">
        <v>-103</v>
      </c>
      <c r="E145" s="1">
        <v>-103</v>
      </c>
      <c r="F145" s="1">
        <v>-99</v>
      </c>
      <c r="G145" s="1">
        <v>-103</v>
      </c>
      <c r="H145" s="1" t="s">
        <v>11</v>
      </c>
      <c r="I145" s="1">
        <v>4</v>
      </c>
      <c r="O145" s="5"/>
      <c r="P145" s="5"/>
      <c r="Q145" s="5"/>
      <c r="R145" s="5"/>
      <c r="S145" s="5"/>
    </row>
    <row r="146" spans="1:27" x14ac:dyDescent="0.3">
      <c r="A146" s="1">
        <v>340</v>
      </c>
      <c r="B146" s="1" t="s">
        <v>9</v>
      </c>
      <c r="C146" s="1" t="s">
        <v>161</v>
      </c>
      <c r="D146" s="1">
        <v>-107</v>
      </c>
      <c r="E146" s="1">
        <v>-107</v>
      </c>
      <c r="F146" s="1">
        <v>-99</v>
      </c>
      <c r="G146" s="1">
        <v>-107</v>
      </c>
      <c r="H146" s="1" t="s">
        <v>11</v>
      </c>
      <c r="I146" s="1">
        <v>4</v>
      </c>
      <c r="O146" s="5"/>
      <c r="P146" s="5"/>
      <c r="Q146" s="5"/>
      <c r="R146" s="5"/>
      <c r="S146" s="5"/>
    </row>
    <row r="147" spans="1:27" x14ac:dyDescent="0.3">
      <c r="A147" s="1">
        <v>341</v>
      </c>
      <c r="B147" s="1" t="s">
        <v>9</v>
      </c>
      <c r="C147" s="1" t="s">
        <v>162</v>
      </c>
      <c r="D147" s="1">
        <v>-112</v>
      </c>
      <c r="E147" s="1"/>
      <c r="F147" s="1">
        <v>-83</v>
      </c>
      <c r="G147" s="1">
        <v>-101</v>
      </c>
      <c r="H147" s="1" t="s">
        <v>21</v>
      </c>
      <c r="I147" s="1">
        <v>4</v>
      </c>
      <c r="J147">
        <f>COUNT(D147:D150)</f>
        <v>2</v>
      </c>
      <c r="K147">
        <f>COUNT(E147:E150)</f>
        <v>3</v>
      </c>
      <c r="L147">
        <f>COUNT(F147:F150)</f>
        <v>4</v>
      </c>
      <c r="M147">
        <f>COUNT(G147:G150)</f>
        <v>4</v>
      </c>
      <c r="N147">
        <f>((MAX(J147:M147))/4)*100</f>
        <v>100</v>
      </c>
      <c r="O147" s="5">
        <f>IFERROR((D147+D148+D149+D150)/J147, 0)</f>
        <v>-111.5</v>
      </c>
      <c r="P147" s="5">
        <f>IFERROR((E147+E148+E149+E150)/K147, 0)</f>
        <v>-103</v>
      </c>
      <c r="Q147" s="5">
        <f>IFERROR((F147+F148+F149+F150)/L147, 0)</f>
        <v>-87</v>
      </c>
      <c r="R147" s="5">
        <f>IFERROR((G147+G148+G149+G150)/M147, 0)</f>
        <v>-102</v>
      </c>
      <c r="S147" s="5">
        <f t="shared" si="2"/>
        <v>-87</v>
      </c>
      <c r="T147" s="5">
        <f t="shared" ref="T147" si="24">MIN(D147:D150)</f>
        <v>-112</v>
      </c>
      <c r="U147" s="5">
        <f t="shared" ref="U147" si="25">MIN(E147:E150)</f>
        <v>-105</v>
      </c>
      <c r="V147" s="5">
        <f t="shared" ref="V147" si="26">MIN(F147:F150)</f>
        <v>-93</v>
      </c>
      <c r="W147" s="5">
        <f t="shared" ref="W147" si="27">MIN(G147:G150)</f>
        <v>-106</v>
      </c>
      <c r="X147" s="5">
        <f>MAX(D147:D150)</f>
        <v>-111</v>
      </c>
      <c r="Y147" s="5">
        <f t="shared" ref="Y147" si="28">MAX(E147:E150)</f>
        <v>-102</v>
      </c>
      <c r="Z147" s="5">
        <f t="shared" ref="Z147" si="29">MAX(F147:F150)</f>
        <v>-82</v>
      </c>
      <c r="AA147" s="5">
        <f t="shared" ref="AA147" si="30">MAX(G147:G150)</f>
        <v>-99</v>
      </c>
    </row>
    <row r="148" spans="1:27" x14ac:dyDescent="0.3">
      <c r="A148" s="1">
        <v>342</v>
      </c>
      <c r="B148" s="1" t="s">
        <v>9</v>
      </c>
      <c r="C148" s="1" t="s">
        <v>163</v>
      </c>
      <c r="D148" s="1">
        <v>-111</v>
      </c>
      <c r="E148" s="1">
        <v>-105</v>
      </c>
      <c r="F148" s="1">
        <v>-82</v>
      </c>
      <c r="G148" s="1">
        <v>-106</v>
      </c>
      <c r="H148" s="1" t="s">
        <v>21</v>
      </c>
      <c r="I148" s="1">
        <v>4</v>
      </c>
      <c r="O148" s="5"/>
      <c r="P148" s="5"/>
      <c r="Q148" s="5"/>
      <c r="R148" s="5"/>
      <c r="S148" s="5"/>
    </row>
    <row r="149" spans="1:27" x14ac:dyDescent="0.3">
      <c r="A149" s="1">
        <v>343</v>
      </c>
      <c r="B149" s="1" t="s">
        <v>9</v>
      </c>
      <c r="C149" s="1" t="s">
        <v>164</v>
      </c>
      <c r="D149" s="1"/>
      <c r="E149" s="1">
        <v>-102</v>
      </c>
      <c r="F149" s="1">
        <v>-93</v>
      </c>
      <c r="G149" s="1">
        <v>-102</v>
      </c>
      <c r="H149" s="1" t="s">
        <v>21</v>
      </c>
      <c r="I149" s="1">
        <v>4</v>
      </c>
      <c r="O149" s="5"/>
      <c r="P149" s="5"/>
      <c r="Q149" s="5"/>
      <c r="R149" s="5"/>
      <c r="S149" s="5"/>
    </row>
    <row r="150" spans="1:27" x14ac:dyDescent="0.3">
      <c r="A150" s="1">
        <v>344</v>
      </c>
      <c r="B150" s="1" t="s">
        <v>9</v>
      </c>
      <c r="C150" s="1" t="s">
        <v>165</v>
      </c>
      <c r="D150" s="1"/>
      <c r="E150" s="1">
        <v>-102</v>
      </c>
      <c r="F150" s="1">
        <v>-90</v>
      </c>
      <c r="G150" s="1">
        <v>-99</v>
      </c>
      <c r="H150" s="1" t="s">
        <v>21</v>
      </c>
      <c r="I150" s="1">
        <v>4</v>
      </c>
      <c r="O150" s="5"/>
      <c r="P150" s="5"/>
      <c r="Q150" s="5"/>
      <c r="R150" s="5"/>
      <c r="S150" s="5"/>
    </row>
    <row r="151" spans="1:27" x14ac:dyDescent="0.3">
      <c r="A151" s="1">
        <v>345</v>
      </c>
      <c r="B151" s="1" t="s">
        <v>9</v>
      </c>
      <c r="C151" s="1" t="s">
        <v>166</v>
      </c>
      <c r="D151" s="1">
        <v>-117</v>
      </c>
      <c r="E151" s="1">
        <v>-78</v>
      </c>
      <c r="F151" s="1">
        <v>-93</v>
      </c>
      <c r="G151" s="1">
        <v>-91</v>
      </c>
      <c r="H151" s="1" t="s">
        <v>16</v>
      </c>
      <c r="I151" s="1">
        <v>4</v>
      </c>
      <c r="J151">
        <f>COUNT(D151:D154)</f>
        <v>3</v>
      </c>
      <c r="K151">
        <f>COUNT(E151:E154)</f>
        <v>4</v>
      </c>
      <c r="L151">
        <f>COUNT(F151:F154)</f>
        <v>4</v>
      </c>
      <c r="M151">
        <f>COUNT(G151:G154)</f>
        <v>4</v>
      </c>
      <c r="N151">
        <f>((MAX(J151:M151))/4)*100</f>
        <v>100</v>
      </c>
      <c r="O151" s="5">
        <f>IFERROR((D151+D152+D153+D154)/J151, 0)</f>
        <v>-114.66666666666667</v>
      </c>
      <c r="P151" s="5">
        <f>IFERROR((E151+E152+E153+E154)/K151, 0)</f>
        <v>-81.5</v>
      </c>
      <c r="Q151" s="5">
        <f>IFERROR((F151+F152+F153+F154)/L151, 0)</f>
        <v>-79.75</v>
      </c>
      <c r="R151" s="5">
        <f>IFERROR((G151+G152+G153+G154)/M151, 0)</f>
        <v>-92.5</v>
      </c>
      <c r="S151" s="5">
        <f t="shared" si="2"/>
        <v>-79.75</v>
      </c>
      <c r="T151" s="5">
        <f t="shared" ref="T151" si="31">MIN(D151:D154)</f>
        <v>-117</v>
      </c>
      <c r="U151" s="5">
        <f t="shared" ref="U151" si="32">MIN(E151:E154)</f>
        <v>-85</v>
      </c>
      <c r="V151" s="5">
        <f t="shared" ref="V151" si="33">MIN(F151:F154)</f>
        <v>-93</v>
      </c>
      <c r="W151" s="5">
        <f t="shared" ref="W151" si="34">MIN(G151:G154)</f>
        <v>-95</v>
      </c>
      <c r="X151" s="5">
        <f>MAX(D151:D154)</f>
        <v>-113</v>
      </c>
      <c r="Y151" s="5">
        <f t="shared" ref="Y151" si="35">MAX(E151:E154)</f>
        <v>-78</v>
      </c>
      <c r="Z151" s="5">
        <f t="shared" ref="Z151" si="36">MAX(F151:F154)</f>
        <v>-74</v>
      </c>
      <c r="AA151" s="5">
        <f t="shared" ref="AA151" si="37">MAX(G151:G154)</f>
        <v>-91</v>
      </c>
    </row>
    <row r="152" spans="1:27" x14ac:dyDescent="0.3">
      <c r="A152" s="1">
        <v>346</v>
      </c>
      <c r="B152" s="1" t="s">
        <v>9</v>
      </c>
      <c r="C152" s="1" t="s">
        <v>167</v>
      </c>
      <c r="D152" s="1">
        <v>-114</v>
      </c>
      <c r="E152" s="1">
        <v>-79</v>
      </c>
      <c r="F152" s="1">
        <v>-74</v>
      </c>
      <c r="G152" s="1">
        <v>-95</v>
      </c>
      <c r="H152" s="1" t="s">
        <v>16</v>
      </c>
      <c r="I152" s="1">
        <v>4</v>
      </c>
      <c r="O152" s="5"/>
      <c r="P152" s="5"/>
      <c r="Q152" s="5"/>
      <c r="R152" s="5"/>
      <c r="S152" s="5"/>
    </row>
    <row r="153" spans="1:27" x14ac:dyDescent="0.3">
      <c r="A153" s="1">
        <v>347</v>
      </c>
      <c r="B153" s="1" t="s">
        <v>9</v>
      </c>
      <c r="C153" s="1" t="s">
        <v>168</v>
      </c>
      <c r="D153" s="1"/>
      <c r="E153" s="1">
        <v>-84</v>
      </c>
      <c r="F153" s="1">
        <v>-76</v>
      </c>
      <c r="G153" s="1">
        <v>-91</v>
      </c>
      <c r="H153" s="1" t="s">
        <v>16</v>
      </c>
      <c r="I153" s="1">
        <v>4</v>
      </c>
      <c r="O153" s="5"/>
      <c r="P153" s="5"/>
      <c r="Q153" s="5"/>
      <c r="R153" s="5"/>
      <c r="S153" s="5"/>
    </row>
    <row r="154" spans="1:27" x14ac:dyDescent="0.3">
      <c r="A154" s="1">
        <v>348</v>
      </c>
      <c r="B154" s="1" t="s">
        <v>9</v>
      </c>
      <c r="C154" s="1" t="s">
        <v>169</v>
      </c>
      <c r="D154" s="1">
        <v>-113</v>
      </c>
      <c r="E154" s="1">
        <v>-85</v>
      </c>
      <c r="F154" s="1">
        <v>-76</v>
      </c>
      <c r="G154" s="1">
        <v>-93</v>
      </c>
      <c r="H154" s="1" t="s">
        <v>16</v>
      </c>
      <c r="I154" s="1">
        <v>4</v>
      </c>
      <c r="O154" s="5"/>
      <c r="P154" s="5"/>
      <c r="Q154" s="5"/>
      <c r="R154" s="5"/>
      <c r="S154" s="5"/>
    </row>
    <row r="155" spans="1:27" x14ac:dyDescent="0.3">
      <c r="A155" s="1">
        <v>349</v>
      </c>
      <c r="B155" s="1" t="s">
        <v>9</v>
      </c>
      <c r="C155" s="1" t="s">
        <v>170</v>
      </c>
      <c r="D155" s="1"/>
      <c r="E155" s="1">
        <v>-75</v>
      </c>
      <c r="F155" s="1">
        <v>-82</v>
      </c>
      <c r="G155" s="1">
        <v>-102</v>
      </c>
      <c r="H155" s="1" t="s">
        <v>26</v>
      </c>
      <c r="I155" s="1">
        <v>4</v>
      </c>
      <c r="J155">
        <f>COUNT(D155:D158)</f>
        <v>0</v>
      </c>
      <c r="K155">
        <f>COUNT(E155:E158)</f>
        <v>4</v>
      </c>
      <c r="L155">
        <f>COUNT(F155:F158)</f>
        <v>4</v>
      </c>
      <c r="M155">
        <f>COUNT(G155:G158)</f>
        <v>4</v>
      </c>
      <c r="N155">
        <f>((MAX(J155:M155))/4)*100</f>
        <v>100</v>
      </c>
      <c r="O155" s="5"/>
      <c r="P155" s="5">
        <f>IFERROR((E155+E156+E157+E158)/K155, 0)</f>
        <v>-74.25</v>
      </c>
      <c r="Q155" s="5">
        <f>IFERROR((F155+F156+F157+F158)/L155, 0)</f>
        <v>-83.75</v>
      </c>
      <c r="R155" s="5">
        <f>IFERROR((G155+G156+G157+G158)/M155, 0)</f>
        <v>-93</v>
      </c>
      <c r="S155" s="5">
        <f t="shared" si="2"/>
        <v>-74.25</v>
      </c>
      <c r="T155" s="5">
        <f t="shared" ref="T155" si="38">MIN(D155:D158)</f>
        <v>0</v>
      </c>
      <c r="U155" s="5">
        <f t="shared" ref="U155" si="39">MIN(E155:E158)</f>
        <v>-76</v>
      </c>
      <c r="V155" s="5">
        <f t="shared" ref="V155" si="40">MIN(F155:F158)</f>
        <v>-92</v>
      </c>
      <c r="W155" s="5">
        <f t="shared" ref="W155" si="41">MIN(G155:G158)</f>
        <v>-102</v>
      </c>
      <c r="X155" s="5">
        <f>MAX(D155:D158)</f>
        <v>0</v>
      </c>
      <c r="Y155" s="5">
        <f t="shared" ref="Y155" si="42">MAX(E155:E158)</f>
        <v>-71</v>
      </c>
      <c r="Z155" s="5">
        <f t="shared" ref="Z155" si="43">MAX(F155:F158)</f>
        <v>-79</v>
      </c>
      <c r="AA155" s="5">
        <f t="shared" ref="AA155" si="44">MAX(G155:G158)</f>
        <v>-85</v>
      </c>
    </row>
    <row r="156" spans="1:27" x14ac:dyDescent="0.3">
      <c r="A156" s="1">
        <v>350</v>
      </c>
      <c r="B156" s="1" t="s">
        <v>9</v>
      </c>
      <c r="C156" s="1" t="s">
        <v>171</v>
      </c>
      <c r="D156" s="1"/>
      <c r="E156" s="1">
        <v>-76</v>
      </c>
      <c r="F156" s="1">
        <v>-92</v>
      </c>
      <c r="G156" s="1">
        <v>-85</v>
      </c>
      <c r="H156" s="1" t="s">
        <v>26</v>
      </c>
      <c r="I156" s="1">
        <v>4</v>
      </c>
      <c r="O156" s="5"/>
      <c r="P156" s="5"/>
      <c r="Q156" s="5"/>
      <c r="R156" s="5"/>
      <c r="S156" s="5"/>
    </row>
    <row r="157" spans="1:27" x14ac:dyDescent="0.3">
      <c r="A157" s="1">
        <v>351</v>
      </c>
      <c r="B157" s="1" t="s">
        <v>9</v>
      </c>
      <c r="C157" s="1" t="s">
        <v>172</v>
      </c>
      <c r="D157" s="1"/>
      <c r="E157" s="1">
        <v>-75</v>
      </c>
      <c r="F157" s="1">
        <v>-79</v>
      </c>
      <c r="G157" s="1">
        <v>-90</v>
      </c>
      <c r="H157" s="1" t="s">
        <v>26</v>
      </c>
      <c r="I157" s="1">
        <v>4</v>
      </c>
      <c r="O157" s="5"/>
      <c r="P157" s="5"/>
      <c r="Q157" s="5"/>
      <c r="R157" s="5"/>
      <c r="S157" s="5"/>
    </row>
    <row r="158" spans="1:27" x14ac:dyDescent="0.3">
      <c r="A158" s="1">
        <v>352</v>
      </c>
      <c r="B158" s="1" t="s">
        <v>9</v>
      </c>
      <c r="C158" s="1" t="s">
        <v>173</v>
      </c>
      <c r="D158" s="1"/>
      <c r="E158" s="1">
        <v>-71</v>
      </c>
      <c r="F158" s="1">
        <v>-82</v>
      </c>
      <c r="G158" s="1">
        <v>-95</v>
      </c>
      <c r="H158" s="1" t="s">
        <v>26</v>
      </c>
      <c r="I158" s="1">
        <v>4</v>
      </c>
      <c r="O158" s="5"/>
      <c r="P158" s="5"/>
      <c r="Q158" s="5"/>
      <c r="R158" s="5"/>
      <c r="S158" s="5"/>
    </row>
    <row r="159" spans="1:27" x14ac:dyDescent="0.3">
      <c r="A159" s="1">
        <v>353</v>
      </c>
      <c r="B159" s="1" t="s">
        <v>9</v>
      </c>
      <c r="C159" s="1" t="s">
        <v>174</v>
      </c>
      <c r="D159" s="1"/>
      <c r="E159" s="1">
        <v>-95</v>
      </c>
      <c r="F159" s="1">
        <v>-78</v>
      </c>
      <c r="G159" s="1"/>
      <c r="H159" s="1" t="s">
        <v>31</v>
      </c>
      <c r="I159" s="1">
        <v>4</v>
      </c>
      <c r="J159">
        <f>COUNT(D159:D162)</f>
        <v>0</v>
      </c>
      <c r="K159">
        <f>COUNT(E159:E162)</f>
        <v>4</v>
      </c>
      <c r="L159">
        <f>COUNT(F159:F162)</f>
        <v>4</v>
      </c>
      <c r="M159">
        <f>COUNT(G159:G162)</f>
        <v>2</v>
      </c>
      <c r="N159">
        <f>((MAX(J159:M159))/4)*100</f>
        <v>100</v>
      </c>
      <c r="O159" s="5"/>
      <c r="P159" s="5">
        <f>IFERROR((E159+E160+E161+E162)/K159, 0)</f>
        <v>-93.75</v>
      </c>
      <c r="Q159" s="5">
        <f>IFERROR((F159+F160+F161+F162)/L159, 0)</f>
        <v>-80.75</v>
      </c>
      <c r="R159" s="5">
        <f>IFERROR((G159+G160+G161+G162)/M159, 0)</f>
        <v>-93</v>
      </c>
      <c r="S159" s="5">
        <f t="shared" si="2"/>
        <v>-80.75</v>
      </c>
      <c r="T159" s="5">
        <f t="shared" ref="T159" si="45">MIN(D159:D162)</f>
        <v>0</v>
      </c>
      <c r="U159" s="5">
        <f t="shared" ref="U159" si="46">MIN(E159:E162)</f>
        <v>-96</v>
      </c>
      <c r="V159" s="5">
        <f t="shared" ref="V159" si="47">MIN(F159:F162)</f>
        <v>-89</v>
      </c>
      <c r="W159" s="5">
        <f t="shared" ref="W159" si="48">MIN(G159:G162)</f>
        <v>-95</v>
      </c>
      <c r="X159" s="5">
        <f>MAX(D159:D162)</f>
        <v>0</v>
      </c>
      <c r="Y159" s="5">
        <f t="shared" ref="Y159" si="49">MAX(E159:E162)</f>
        <v>-90</v>
      </c>
      <c r="Z159" s="5">
        <f t="shared" ref="Z159" si="50">MAX(F159:F162)</f>
        <v>-75</v>
      </c>
      <c r="AA159" s="5">
        <f t="shared" ref="AA159" si="51">MAX(G159:G162)</f>
        <v>-91</v>
      </c>
    </row>
    <row r="160" spans="1:27" x14ac:dyDescent="0.3">
      <c r="A160" s="1">
        <v>354</v>
      </c>
      <c r="B160" s="1" t="s">
        <v>9</v>
      </c>
      <c r="C160" s="1" t="s">
        <v>175</v>
      </c>
      <c r="D160" s="1"/>
      <c r="E160" s="1">
        <v>-90</v>
      </c>
      <c r="F160" s="1">
        <v>-89</v>
      </c>
      <c r="G160" s="1">
        <v>-91</v>
      </c>
      <c r="H160" s="1" t="s">
        <v>31</v>
      </c>
      <c r="I160" s="1">
        <v>4</v>
      </c>
      <c r="O160" s="5"/>
      <c r="P160" s="5"/>
      <c r="Q160" s="5"/>
      <c r="R160" s="5"/>
      <c r="S160" s="5"/>
    </row>
    <row r="161" spans="1:27" x14ac:dyDescent="0.3">
      <c r="A161" s="1">
        <v>355</v>
      </c>
      <c r="B161" s="1" t="s">
        <v>9</v>
      </c>
      <c r="C161" s="1" t="s">
        <v>176</v>
      </c>
      <c r="D161" s="1"/>
      <c r="E161" s="1">
        <v>-94</v>
      </c>
      <c r="F161" s="1">
        <v>-81</v>
      </c>
      <c r="G161" s="1">
        <v>-95</v>
      </c>
      <c r="H161" s="1" t="s">
        <v>31</v>
      </c>
      <c r="I161" s="1">
        <v>4</v>
      </c>
      <c r="O161" s="5"/>
      <c r="P161" s="5"/>
      <c r="Q161" s="5"/>
      <c r="R161" s="5"/>
      <c r="S161" s="5"/>
    </row>
    <row r="162" spans="1:27" x14ac:dyDescent="0.3">
      <c r="A162" s="1">
        <v>356</v>
      </c>
      <c r="B162" s="1" t="s">
        <v>9</v>
      </c>
      <c r="C162" s="1" t="s">
        <v>177</v>
      </c>
      <c r="D162" s="1"/>
      <c r="E162" s="1">
        <v>-96</v>
      </c>
      <c r="F162" s="1">
        <v>-75</v>
      </c>
      <c r="G162" s="1"/>
      <c r="H162" s="1" t="s">
        <v>31</v>
      </c>
      <c r="I162" s="1">
        <v>4</v>
      </c>
      <c r="O162" s="5"/>
      <c r="P162" s="5"/>
      <c r="Q162" s="5"/>
      <c r="R162" s="5"/>
      <c r="S162" s="5"/>
    </row>
    <row r="163" spans="1:27" x14ac:dyDescent="0.3">
      <c r="A163" s="1">
        <v>358</v>
      </c>
      <c r="B163" s="1" t="s">
        <v>9</v>
      </c>
      <c r="C163" s="1" t="s">
        <v>178</v>
      </c>
      <c r="D163" s="1"/>
      <c r="E163" s="1">
        <v>-88</v>
      </c>
      <c r="F163" s="1">
        <v>-107</v>
      </c>
      <c r="G163" s="1">
        <v>-108</v>
      </c>
      <c r="H163" s="1" t="s">
        <v>36</v>
      </c>
      <c r="I163" s="1">
        <v>4</v>
      </c>
      <c r="J163">
        <f>COUNT(D163:D166)</f>
        <v>0</v>
      </c>
      <c r="K163">
        <f>COUNT(E163:E166)</f>
        <v>4</v>
      </c>
      <c r="L163">
        <f>COUNT(F163:F166)</f>
        <v>4</v>
      </c>
      <c r="M163">
        <f>COUNT(G163:G166)</f>
        <v>4</v>
      </c>
      <c r="N163">
        <f>((MAX(J163:M163))/4)*100</f>
        <v>100</v>
      </c>
      <c r="O163" s="5"/>
      <c r="P163" s="5">
        <f>IFERROR((E163+E164+E165+E166)/K163, 0)</f>
        <v>-89.5</v>
      </c>
      <c r="Q163" s="5">
        <f>IFERROR((F163+F164+F165+F166)/L163, 0)</f>
        <v>-105.75</v>
      </c>
      <c r="R163" s="5">
        <f>IFERROR((G163+G164+G165+G166)/M163, 0)</f>
        <v>-109.25</v>
      </c>
      <c r="S163" s="5">
        <f t="shared" si="2"/>
        <v>-89.5</v>
      </c>
      <c r="T163" s="5">
        <f t="shared" ref="T163" si="52">MIN(D163:D166)</f>
        <v>0</v>
      </c>
      <c r="U163" s="5">
        <f t="shared" ref="U163" si="53">MIN(E163:E166)</f>
        <v>-91</v>
      </c>
      <c r="V163" s="5">
        <f t="shared" ref="V163" si="54">MIN(F163:F166)</f>
        <v>-107</v>
      </c>
      <c r="W163" s="5">
        <f t="shared" ref="W163" si="55">MIN(G163:G166)</f>
        <v>-110</v>
      </c>
      <c r="X163" s="5">
        <f>MAX(D163:D166)</f>
        <v>0</v>
      </c>
      <c r="Y163" s="5">
        <f t="shared" ref="Y163" si="56">MAX(E163:E166)</f>
        <v>-88</v>
      </c>
      <c r="Z163" s="5">
        <f t="shared" ref="Z163" si="57">MAX(F163:F166)</f>
        <v>-103</v>
      </c>
      <c r="AA163" s="5">
        <f t="shared" ref="AA163" si="58">MAX(G163:G166)</f>
        <v>-108</v>
      </c>
    </row>
    <row r="164" spans="1:27" x14ac:dyDescent="0.3">
      <c r="A164" s="1">
        <v>359</v>
      </c>
      <c r="B164" s="1" t="s">
        <v>9</v>
      </c>
      <c r="C164" s="1" t="s">
        <v>179</v>
      </c>
      <c r="D164" s="1"/>
      <c r="E164" s="1">
        <v>-91</v>
      </c>
      <c r="F164" s="1">
        <v>-106</v>
      </c>
      <c r="G164" s="1">
        <v>-110</v>
      </c>
      <c r="H164" s="1" t="s">
        <v>36</v>
      </c>
      <c r="I164" s="1">
        <v>4</v>
      </c>
      <c r="O164" s="5"/>
      <c r="P164" s="5"/>
      <c r="Q164" s="5"/>
      <c r="R164" s="5"/>
      <c r="S164" s="5"/>
    </row>
    <row r="165" spans="1:27" x14ac:dyDescent="0.3">
      <c r="A165" s="1">
        <v>360</v>
      </c>
      <c r="B165" s="1" t="s">
        <v>9</v>
      </c>
      <c r="C165" s="1" t="s">
        <v>180</v>
      </c>
      <c r="D165" s="1"/>
      <c r="E165" s="1">
        <v>-90</v>
      </c>
      <c r="F165" s="1">
        <v>-107</v>
      </c>
      <c r="G165" s="1">
        <v>-109</v>
      </c>
      <c r="H165" s="1" t="s">
        <v>36</v>
      </c>
      <c r="I165" s="1">
        <v>4</v>
      </c>
      <c r="O165" s="5"/>
      <c r="P165" s="5"/>
      <c r="Q165" s="5"/>
      <c r="R165" s="5"/>
      <c r="S165" s="5"/>
    </row>
    <row r="166" spans="1:27" x14ac:dyDescent="0.3">
      <c r="A166" s="1">
        <v>361</v>
      </c>
      <c r="B166" s="1" t="s">
        <v>9</v>
      </c>
      <c r="C166" s="1" t="s">
        <v>181</v>
      </c>
      <c r="D166" s="1"/>
      <c r="E166" s="1">
        <v>-89</v>
      </c>
      <c r="F166" s="1">
        <v>-103</v>
      </c>
      <c r="G166" s="1">
        <v>-110</v>
      </c>
      <c r="H166" s="1" t="s">
        <v>36</v>
      </c>
      <c r="I166" s="1">
        <v>4</v>
      </c>
      <c r="O166" s="5"/>
      <c r="P166" s="5"/>
      <c r="Q166" s="5"/>
      <c r="R166" s="5"/>
      <c r="S166" s="5"/>
    </row>
    <row r="167" spans="1:27" x14ac:dyDescent="0.3">
      <c r="A167" s="1">
        <v>362</v>
      </c>
      <c r="B167" s="1" t="s">
        <v>9</v>
      </c>
      <c r="C167" s="1" t="s">
        <v>182</v>
      </c>
      <c r="D167" s="1"/>
      <c r="E167" s="1"/>
      <c r="F167" s="1"/>
      <c r="G167" s="1">
        <v>-113</v>
      </c>
      <c r="H167" s="1" t="s">
        <v>41</v>
      </c>
      <c r="I167" s="1">
        <v>4</v>
      </c>
      <c r="J167">
        <f>COUNT(D167:D170)</f>
        <v>0</v>
      </c>
      <c r="K167">
        <f>COUNT(E167:E170)</f>
        <v>0</v>
      </c>
      <c r="L167">
        <f>COUNT(F167:F170)</f>
        <v>1</v>
      </c>
      <c r="M167">
        <f>COUNT(G167:G170)</f>
        <v>1</v>
      </c>
      <c r="N167">
        <f>((MAX(J167:M167))/4)*100</f>
        <v>25</v>
      </c>
      <c r="O167" s="5"/>
      <c r="P167" s="5"/>
      <c r="Q167" s="5">
        <f>IFERROR((F167+F168+F169+F170)/L167, 0)</f>
        <v>-109</v>
      </c>
      <c r="R167" s="5">
        <f>IFERROR((G167+G168+G169+G170)/M167, 0)</f>
        <v>-113</v>
      </c>
      <c r="S167" s="5">
        <f t="shared" si="2"/>
        <v>-109</v>
      </c>
      <c r="T167" s="5">
        <f t="shared" ref="T167" si="59">MIN(D167:D170)</f>
        <v>0</v>
      </c>
      <c r="U167" s="5">
        <f t="shared" ref="U167" si="60">MIN(E167:E170)</f>
        <v>0</v>
      </c>
      <c r="V167" s="5">
        <f t="shared" ref="V167" si="61">MIN(F167:F170)</f>
        <v>-109</v>
      </c>
      <c r="W167" s="5">
        <f t="shared" ref="W167" si="62">MIN(G167:G170)</f>
        <v>-113</v>
      </c>
      <c r="X167" s="5">
        <f>MAX(D167:D170)</f>
        <v>0</v>
      </c>
      <c r="Y167" s="5">
        <f t="shared" ref="Y167" si="63">MAX(E167:E170)</f>
        <v>0</v>
      </c>
      <c r="Z167" s="5">
        <f t="shared" ref="Z167" si="64">MAX(F167:F170)</f>
        <v>-109</v>
      </c>
      <c r="AA167" s="5">
        <f t="shared" ref="AA167" si="65">MAX(G167:G170)</f>
        <v>-113</v>
      </c>
    </row>
    <row r="168" spans="1:27" x14ac:dyDescent="0.3">
      <c r="A168" s="1">
        <v>363</v>
      </c>
      <c r="B168" s="1" t="s">
        <v>9</v>
      </c>
      <c r="C168" s="1" t="s">
        <v>183</v>
      </c>
      <c r="D168" s="1"/>
      <c r="E168" s="1"/>
      <c r="F168" s="1"/>
      <c r="G168" s="1"/>
      <c r="H168" s="1" t="s">
        <v>41</v>
      </c>
      <c r="I168" s="1">
        <v>4</v>
      </c>
      <c r="O168" s="5"/>
      <c r="P168" s="5"/>
      <c r="Q168" s="5"/>
      <c r="R168" s="5"/>
      <c r="S168" s="5"/>
    </row>
    <row r="169" spans="1:27" x14ac:dyDescent="0.3">
      <c r="A169" s="1">
        <v>364</v>
      </c>
      <c r="B169" s="1" t="s">
        <v>9</v>
      </c>
      <c r="C169" s="1" t="s">
        <v>184</v>
      </c>
      <c r="D169" s="1"/>
      <c r="E169" s="1"/>
      <c r="F169" s="1"/>
      <c r="G169" s="1"/>
      <c r="H169" s="1" t="s">
        <v>41</v>
      </c>
      <c r="I169" s="1">
        <v>4</v>
      </c>
      <c r="O169" s="5"/>
      <c r="P169" s="5"/>
      <c r="Q169" s="5"/>
      <c r="R169" s="5"/>
      <c r="S169" s="5"/>
    </row>
    <row r="170" spans="1:27" x14ac:dyDescent="0.3">
      <c r="A170" s="1">
        <v>365</v>
      </c>
      <c r="B170" s="1" t="s">
        <v>9</v>
      </c>
      <c r="C170" s="1" t="s">
        <v>185</v>
      </c>
      <c r="D170" s="1"/>
      <c r="E170" s="1"/>
      <c r="F170" s="1">
        <v>-109</v>
      </c>
      <c r="G170" s="1"/>
      <c r="H170" s="1" t="s">
        <v>41</v>
      </c>
      <c r="I170" s="1">
        <v>4</v>
      </c>
      <c r="O170" s="5"/>
      <c r="P170" s="5"/>
      <c r="Q170" s="5"/>
      <c r="R170" s="5"/>
      <c r="S170" s="5"/>
    </row>
    <row r="171" spans="1:27" x14ac:dyDescent="0.3">
      <c r="A171" s="1">
        <v>366</v>
      </c>
      <c r="B171" s="1" t="s">
        <v>9</v>
      </c>
      <c r="C171" s="1" t="s">
        <v>186</v>
      </c>
      <c r="D171" s="1"/>
      <c r="E171" s="1">
        <v>-103</v>
      </c>
      <c r="F171" s="1"/>
      <c r="G171" s="1"/>
      <c r="H171" s="1" t="s">
        <v>46</v>
      </c>
      <c r="I171" s="1">
        <v>4</v>
      </c>
      <c r="J171">
        <f>COUNT(D171:D174)</f>
        <v>1</v>
      </c>
      <c r="K171">
        <f>COUNT(E171:E174)</f>
        <v>4</v>
      </c>
      <c r="L171">
        <f>COUNT(F171:F174)</f>
        <v>1</v>
      </c>
      <c r="M171">
        <f>COUNT(G171:G174)</f>
        <v>0</v>
      </c>
      <c r="N171">
        <f>((MAX(J171:M171))/4)*100</f>
        <v>100</v>
      </c>
      <c r="O171" s="5">
        <f>IFERROR((D171+D172+D173+D174)/J171, 0)</f>
        <v>-115</v>
      </c>
      <c r="P171" s="5">
        <f>IFERROR((E171+E172+E173+E174)/K171, 0)</f>
        <v>-93.5</v>
      </c>
      <c r="Q171" s="5">
        <f>IFERROR((F171+F172+F173+F174)/L171, 0)</f>
        <v>-107</v>
      </c>
      <c r="R171" s="5"/>
      <c r="S171" s="5">
        <f t="shared" si="2"/>
        <v>-93.5</v>
      </c>
      <c r="T171" s="5">
        <f t="shared" ref="T171" si="66">MIN(D171:D174)</f>
        <v>-115</v>
      </c>
      <c r="U171" s="5">
        <f t="shared" ref="U171" si="67">MIN(E171:E174)</f>
        <v>-103</v>
      </c>
      <c r="V171" s="5">
        <f t="shared" ref="V171" si="68">MIN(F171:F174)</f>
        <v>-107</v>
      </c>
      <c r="W171" s="5">
        <f t="shared" ref="W171" si="69">MIN(G171:G174)</f>
        <v>0</v>
      </c>
      <c r="X171" s="5">
        <f>MAX(D171:D174)</f>
        <v>-115</v>
      </c>
      <c r="Y171" s="5">
        <f t="shared" ref="Y171" si="70">MAX(E171:E174)</f>
        <v>-90</v>
      </c>
      <c r="Z171" s="5">
        <f t="shared" ref="Z171" si="71">MAX(F171:F174)</f>
        <v>-107</v>
      </c>
      <c r="AA171" s="5">
        <f t="shared" ref="AA171" si="72">MAX(G171:G174)</f>
        <v>0</v>
      </c>
    </row>
    <row r="172" spans="1:27" x14ac:dyDescent="0.3">
      <c r="A172" s="1">
        <v>367</v>
      </c>
      <c r="B172" s="1" t="s">
        <v>9</v>
      </c>
      <c r="C172" s="1" t="s">
        <v>187</v>
      </c>
      <c r="D172" s="1"/>
      <c r="E172" s="1">
        <v>-91</v>
      </c>
      <c r="F172" s="1"/>
      <c r="G172" s="1"/>
      <c r="H172" s="1" t="s">
        <v>46</v>
      </c>
      <c r="I172" s="1">
        <v>4</v>
      </c>
      <c r="O172" s="5"/>
      <c r="P172" s="5"/>
      <c r="Q172" s="5"/>
      <c r="R172" s="5"/>
      <c r="S172" s="5"/>
    </row>
    <row r="173" spans="1:27" x14ac:dyDescent="0.3">
      <c r="A173" s="1">
        <v>368</v>
      </c>
      <c r="B173" s="1" t="s">
        <v>9</v>
      </c>
      <c r="C173" s="1" t="s">
        <v>188</v>
      </c>
      <c r="D173" s="1"/>
      <c r="E173" s="1">
        <v>-90</v>
      </c>
      <c r="F173" s="1"/>
      <c r="G173" s="1"/>
      <c r="H173" s="1" t="s">
        <v>46</v>
      </c>
      <c r="I173" s="1">
        <v>4</v>
      </c>
      <c r="O173" s="5"/>
      <c r="P173" s="5"/>
      <c r="Q173" s="5"/>
      <c r="R173" s="5"/>
      <c r="S173" s="5"/>
    </row>
    <row r="174" spans="1:27" x14ac:dyDescent="0.3">
      <c r="A174" s="1">
        <v>369</v>
      </c>
      <c r="B174" s="1" t="s">
        <v>9</v>
      </c>
      <c r="C174" s="1" t="s">
        <v>189</v>
      </c>
      <c r="D174" s="1">
        <v>-115</v>
      </c>
      <c r="E174" s="1">
        <v>-90</v>
      </c>
      <c r="F174" s="1">
        <v>-107</v>
      </c>
      <c r="G174" s="1"/>
      <c r="H174" s="1" t="s">
        <v>46</v>
      </c>
      <c r="I174" s="1">
        <v>4</v>
      </c>
      <c r="O174" s="5"/>
      <c r="P174" s="5"/>
      <c r="Q174" s="5"/>
      <c r="R174" s="5"/>
      <c r="S174" s="5"/>
    </row>
    <row r="175" spans="1:27" x14ac:dyDescent="0.3">
      <c r="A175" s="1">
        <v>371</v>
      </c>
      <c r="B175" s="1" t="s">
        <v>9</v>
      </c>
      <c r="C175" s="1" t="s">
        <v>190</v>
      </c>
      <c r="D175" s="1"/>
      <c r="E175" s="1">
        <v>-107</v>
      </c>
      <c r="F175" s="1">
        <v>-81</v>
      </c>
      <c r="G175" s="1">
        <v>-71</v>
      </c>
      <c r="H175" s="1" t="s">
        <v>51</v>
      </c>
      <c r="I175" s="1">
        <v>4</v>
      </c>
      <c r="J175">
        <f>COUNT(D175:D178)</f>
        <v>0</v>
      </c>
      <c r="K175">
        <f>COUNT(E175:E178)</f>
        <v>3</v>
      </c>
      <c r="L175">
        <f>COUNT(F175:F178)</f>
        <v>3</v>
      </c>
      <c r="M175">
        <f>COUNT(G175:G178)</f>
        <v>4</v>
      </c>
      <c r="N175">
        <f>((MAX(J175:M175))/4)*100</f>
        <v>100</v>
      </c>
      <c r="O175" s="5"/>
      <c r="P175" s="5">
        <f>IFERROR((E175+E176+E177+E178)/K175, 0)</f>
        <v>-107</v>
      </c>
      <c r="Q175" s="5">
        <f>IFERROR((F175+F176+F177+F178)/L175, 0)</f>
        <v>-81.333333333333329</v>
      </c>
      <c r="R175" s="5">
        <f>IFERROR((G175+G176+G177+G178)/M175, 0)</f>
        <v>-65.5</v>
      </c>
      <c r="S175" s="5">
        <f t="shared" si="2"/>
        <v>-65.5</v>
      </c>
      <c r="T175" s="5">
        <f t="shared" ref="T175" si="73">MIN(D175:D178)</f>
        <v>0</v>
      </c>
      <c r="U175" s="5">
        <f t="shared" ref="U175" si="74">MIN(E175:E178)</f>
        <v>-107</v>
      </c>
      <c r="V175" s="5">
        <f t="shared" ref="V175" si="75">MIN(F175:F178)</f>
        <v>-85</v>
      </c>
      <c r="W175" s="5">
        <f t="shared" ref="W175" si="76">MIN(G175:G178)</f>
        <v>-71</v>
      </c>
      <c r="X175" s="5">
        <f>MAX(D175:D178)</f>
        <v>0</v>
      </c>
      <c r="Y175" s="5">
        <f t="shared" ref="Y175" si="77">MAX(E175:E178)</f>
        <v>-107</v>
      </c>
      <c r="Z175" s="5">
        <f t="shared" ref="Z175" si="78">MAX(F175:F178)</f>
        <v>-78</v>
      </c>
      <c r="AA175" s="5">
        <f t="shared" ref="AA175" si="79">MAX(G175:G178)</f>
        <v>-59</v>
      </c>
    </row>
    <row r="176" spans="1:27" x14ac:dyDescent="0.3">
      <c r="A176" s="1">
        <v>372</v>
      </c>
      <c r="B176" s="1" t="s">
        <v>9</v>
      </c>
      <c r="C176" s="1" t="s">
        <v>191</v>
      </c>
      <c r="D176" s="1"/>
      <c r="E176" s="1">
        <v>-107</v>
      </c>
      <c r="F176" s="1"/>
      <c r="G176" s="1">
        <v>-67</v>
      </c>
      <c r="H176" s="1" t="s">
        <v>51</v>
      </c>
      <c r="I176" s="1">
        <v>4</v>
      </c>
      <c r="S176" s="5"/>
    </row>
    <row r="177" spans="1:27" x14ac:dyDescent="0.3">
      <c r="A177" s="1">
        <v>373</v>
      </c>
      <c r="B177" s="1" t="s">
        <v>9</v>
      </c>
      <c r="C177" s="1" t="s">
        <v>192</v>
      </c>
      <c r="D177" s="1"/>
      <c r="E177" s="1">
        <v>-107</v>
      </c>
      <c r="F177" s="1">
        <v>-78</v>
      </c>
      <c r="G177" s="1">
        <v>-59</v>
      </c>
      <c r="H177" s="1" t="s">
        <v>51</v>
      </c>
      <c r="I177" s="1">
        <v>4</v>
      </c>
      <c r="S177" s="5"/>
    </row>
    <row r="178" spans="1:27" x14ac:dyDescent="0.3">
      <c r="A178" s="1">
        <v>374</v>
      </c>
      <c r="B178" s="1" t="s">
        <v>9</v>
      </c>
      <c r="C178" s="1" t="s">
        <v>193</v>
      </c>
      <c r="D178" s="1"/>
      <c r="E178" s="1"/>
      <c r="F178" s="1">
        <v>-85</v>
      </c>
      <c r="G178" s="1">
        <v>-65</v>
      </c>
      <c r="H178" s="1" t="s">
        <v>51</v>
      </c>
      <c r="I178" s="1">
        <v>4</v>
      </c>
      <c r="S178" s="5"/>
    </row>
    <row r="179" spans="1:27" x14ac:dyDescent="0.3">
      <c r="X179" s="5"/>
      <c r="Y179" s="5"/>
      <c r="Z179" s="5"/>
      <c r="AA179" s="5"/>
    </row>
  </sheetData>
  <mergeCells count="6">
    <mergeCell ref="S1:S2"/>
    <mergeCell ref="N1:N2"/>
    <mergeCell ref="A1:C1"/>
    <mergeCell ref="D1:G1"/>
    <mergeCell ref="H1:I1"/>
    <mergeCell ref="O1:R1"/>
  </mergeCells>
  <pageMargins left="0.7" right="0.7" top="0.75" bottom="0.75" header="0.3" footer="0.3"/>
  <pageSetup orientation="portrait" horizontalDpi="1200" verticalDpi="1200" r:id="rId1"/>
  <ignoredErrors>
    <ignoredError sqref="J3:M3 K7 J7 L7:M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66D2-BB2A-4160-8D66-F576BF9783DF}">
  <dimension ref="A1:Y177"/>
  <sheetViews>
    <sheetView showGridLines="0" zoomScaleNormal="100" workbookViewId="0">
      <selection activeCell="I2" sqref="I2"/>
    </sheetView>
  </sheetViews>
  <sheetFormatPr defaultRowHeight="14.4" x14ac:dyDescent="0.3"/>
  <cols>
    <col min="2" max="3" width="10.109375" bestFit="1" customWidth="1"/>
  </cols>
  <sheetData>
    <row r="1" spans="1:25" x14ac:dyDescent="0.3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I1" s="2" t="s">
        <v>8</v>
      </c>
      <c r="J1">
        <v>0</v>
      </c>
      <c r="K1">
        <v>1</v>
      </c>
      <c r="L1">
        <v>2</v>
      </c>
      <c r="M1">
        <v>3</v>
      </c>
      <c r="N1">
        <v>4</v>
      </c>
    </row>
    <row r="2" spans="1:25" x14ac:dyDescent="0.3">
      <c r="A2" s="1">
        <v>192</v>
      </c>
      <c r="B2" s="20">
        <v>-86.25</v>
      </c>
      <c r="C2" s="1"/>
      <c r="D2" s="1"/>
      <c r="E2" s="1"/>
      <c r="F2" s="1" t="s">
        <v>11</v>
      </c>
      <c r="G2" s="1">
        <v>0</v>
      </c>
      <c r="I2" s="10" t="s">
        <v>245</v>
      </c>
      <c r="J2" s="5">
        <f>AVERAGE(floorwise.rssi!B2:B37)</f>
        <v>-104.48076923076923</v>
      </c>
      <c r="K2" s="17">
        <f>AVERAGE(floorwise.rssi!B38:B73)</f>
        <v>-106.5</v>
      </c>
      <c r="L2" s="17">
        <f>AVERAGE(floorwise.rssi!B74:B109)</f>
        <v>-98.615384615384613</v>
      </c>
      <c r="M2" s="17">
        <f>AVERAGE(floorwise.rssi!B110:B141)</f>
        <v>-103.91666666666667</v>
      </c>
      <c r="N2" s="17">
        <f>AVERAGE(floorwise.rssi!B142:B177)</f>
        <v>-110.3</v>
      </c>
      <c r="X2" s="2" t="s">
        <v>282</v>
      </c>
      <c r="Y2" s="11" t="s">
        <v>261</v>
      </c>
    </row>
    <row r="3" spans="1:25" x14ac:dyDescent="0.3">
      <c r="A3" s="1">
        <v>193</v>
      </c>
      <c r="B3" s="1">
        <v>-91</v>
      </c>
      <c r="C3" s="1"/>
      <c r="D3" s="1">
        <v>-111</v>
      </c>
      <c r="E3" s="1"/>
      <c r="F3" s="1" t="s">
        <v>11</v>
      </c>
      <c r="G3" s="1">
        <v>0</v>
      </c>
      <c r="I3" s="10" t="s">
        <v>246</v>
      </c>
      <c r="J3" s="17">
        <f>AVERAGE(floorwise.rssi!C2:C37)</f>
        <v>-92.58620689655173</v>
      </c>
      <c r="K3" s="17">
        <f>AVERAGE(floorwise.rssi!C38:C73)</f>
        <v>-92.322580645161295</v>
      </c>
      <c r="L3" s="17">
        <f>AVERAGE(floorwise.rssi!C74:C109)</f>
        <v>-85.566666666666663</v>
      </c>
      <c r="M3" s="17">
        <f>AVERAGE(floorwise.rssi!C110:C141)</f>
        <v>-83.208333333333329</v>
      </c>
      <c r="N3" s="17">
        <f>AVERAGE(floorwise.rssi!C142:C177)</f>
        <v>-92.5</v>
      </c>
      <c r="T3" s="1"/>
      <c r="X3">
        <v>1</v>
      </c>
      <c r="Y3">
        <f>AVERAGE(B2:B177)</f>
        <v>-104.40086206896552</v>
      </c>
    </row>
    <row r="4" spans="1:25" x14ac:dyDescent="0.3">
      <c r="A4" s="1">
        <v>194</v>
      </c>
      <c r="B4" s="1">
        <v>-83</v>
      </c>
      <c r="C4" s="1"/>
      <c r="D4" s="1">
        <v>-108</v>
      </c>
      <c r="E4" s="1"/>
      <c r="F4" s="1" t="s">
        <v>11</v>
      </c>
      <c r="G4" s="1">
        <v>0</v>
      </c>
      <c r="I4" s="10" t="s">
        <v>247</v>
      </c>
      <c r="J4" s="17">
        <f>AVERAGE(floorwise.rssi!D2:D37)</f>
        <v>-93.357142857142861</v>
      </c>
      <c r="K4" s="17">
        <f>AVERAGE(floorwise.rssi!D38:D73)</f>
        <v>-91.518518518518519</v>
      </c>
      <c r="L4" s="17">
        <f>AVERAGE(floorwise.rssi!D74:D109)</f>
        <v>-87.517241379310349</v>
      </c>
      <c r="M4" s="17">
        <f>AVERAGE(floorwise.rssi!D110:D141)</f>
        <v>-91.629629629629633</v>
      </c>
      <c r="N4" s="17">
        <f>AVERAGE(floorwise.rssi!D142:D177)</f>
        <v>-90.206896551724142</v>
      </c>
      <c r="T4" s="1"/>
      <c r="X4">
        <v>2</v>
      </c>
      <c r="Y4">
        <f>AVERAGE(C2:C177)</f>
        <v>-89.486111111111114</v>
      </c>
    </row>
    <row r="5" spans="1:25" x14ac:dyDescent="0.3">
      <c r="A5" s="1">
        <v>195</v>
      </c>
      <c r="B5" s="1">
        <v>-82</v>
      </c>
      <c r="C5" s="1"/>
      <c r="D5" s="1">
        <v>-109</v>
      </c>
      <c r="E5" s="1"/>
      <c r="F5" s="1" t="s">
        <v>11</v>
      </c>
      <c r="G5" s="1">
        <v>0</v>
      </c>
      <c r="I5" s="10" t="s">
        <v>248</v>
      </c>
      <c r="J5" s="17">
        <f>AVERAGE(floorwise.rssi!E2:E37)</f>
        <v>-100.52380952380952</v>
      </c>
      <c r="K5" s="17">
        <f>AVERAGE(floorwise.rssi!E38:E73)</f>
        <v>-101.10714285714286</v>
      </c>
      <c r="L5" s="17">
        <f>AVERAGE(floorwise.rssi!E74:E109)</f>
        <v>-98.678571428571431</v>
      </c>
      <c r="M5" s="17">
        <f>AVERAGE(floorwise.rssi!E110:E141)</f>
        <v>-88.80952380952381</v>
      </c>
      <c r="N5" s="17">
        <f>AVERAGE(floorwise.rssi!E142:E177)</f>
        <v>-95.555555555555557</v>
      </c>
      <c r="T5" s="1"/>
      <c r="X5">
        <v>3</v>
      </c>
      <c r="Y5">
        <f>AVERAGE(D2:D177)</f>
        <v>-90.807142857142864</v>
      </c>
    </row>
    <row r="6" spans="1:25" x14ac:dyDescent="0.3">
      <c r="A6" s="1">
        <v>196</v>
      </c>
      <c r="B6" s="1">
        <v>-111</v>
      </c>
      <c r="C6" s="1">
        <v>-101</v>
      </c>
      <c r="D6" s="1">
        <v>-109</v>
      </c>
      <c r="E6" s="1">
        <v>-112</v>
      </c>
      <c r="F6" s="1" t="s">
        <v>16</v>
      </c>
      <c r="G6" s="1">
        <v>0</v>
      </c>
      <c r="X6">
        <v>4</v>
      </c>
      <c r="Y6">
        <f>AVERAGE(E2:E177)</f>
        <v>-97.2</v>
      </c>
    </row>
    <row r="7" spans="1:25" x14ac:dyDescent="0.3">
      <c r="A7" s="1">
        <v>197</v>
      </c>
      <c r="B7" s="1"/>
      <c r="C7" s="1">
        <v>-89</v>
      </c>
      <c r="D7" s="1">
        <v>-108</v>
      </c>
      <c r="E7" s="1"/>
      <c r="F7" s="1" t="s">
        <v>16</v>
      </c>
      <c r="G7" s="1">
        <v>0</v>
      </c>
      <c r="H7" s="1"/>
    </row>
    <row r="8" spans="1:25" x14ac:dyDescent="0.3">
      <c r="A8" s="1">
        <v>198</v>
      </c>
      <c r="B8" s="1">
        <v>-111</v>
      </c>
      <c r="C8" s="1">
        <v>-105</v>
      </c>
      <c r="D8" s="1">
        <v>-102</v>
      </c>
      <c r="E8" s="1">
        <v>-114</v>
      </c>
      <c r="F8" s="1" t="s">
        <v>16</v>
      </c>
      <c r="G8" s="1">
        <v>0</v>
      </c>
      <c r="H8" s="1"/>
    </row>
    <row r="9" spans="1:25" x14ac:dyDescent="0.3">
      <c r="A9" s="1">
        <v>199</v>
      </c>
      <c r="B9" s="1">
        <v>-113</v>
      </c>
      <c r="C9" s="1">
        <v>-94</v>
      </c>
      <c r="D9" s="1">
        <v>-101</v>
      </c>
      <c r="E9" s="1"/>
      <c r="F9" s="1" t="s">
        <v>16</v>
      </c>
      <c r="G9" s="1">
        <v>0</v>
      </c>
      <c r="H9" s="1"/>
      <c r="I9" s="10"/>
    </row>
    <row r="10" spans="1:25" x14ac:dyDescent="0.3">
      <c r="A10" s="1">
        <v>200</v>
      </c>
      <c r="B10" s="1"/>
      <c r="C10" s="1">
        <v>-84</v>
      </c>
      <c r="D10" s="1">
        <v>-76</v>
      </c>
      <c r="E10" s="1">
        <v>-84</v>
      </c>
      <c r="F10" s="1" t="s">
        <v>21</v>
      </c>
      <c r="G10" s="1">
        <v>0</v>
      </c>
      <c r="H10" s="1"/>
    </row>
    <row r="11" spans="1:25" x14ac:dyDescent="0.3">
      <c r="A11" s="1">
        <v>201</v>
      </c>
      <c r="B11" s="1">
        <v>-114</v>
      </c>
      <c r="C11" s="1">
        <v>-81</v>
      </c>
      <c r="D11" s="1">
        <v>-81</v>
      </c>
      <c r="E11" s="1">
        <v>-96</v>
      </c>
      <c r="F11" s="1" t="s">
        <v>21</v>
      </c>
      <c r="G11" s="1">
        <v>0</v>
      </c>
      <c r="H11" s="1"/>
    </row>
    <row r="12" spans="1:25" x14ac:dyDescent="0.3">
      <c r="A12" s="1">
        <v>202</v>
      </c>
      <c r="B12" s="1">
        <v>-114</v>
      </c>
      <c r="C12" s="1">
        <v>-81</v>
      </c>
      <c r="D12" s="1">
        <v>-76</v>
      </c>
      <c r="E12" s="1">
        <v>-102</v>
      </c>
      <c r="F12" s="1" t="s">
        <v>21</v>
      </c>
      <c r="G12" s="1">
        <v>0</v>
      </c>
      <c r="H12" s="1"/>
    </row>
    <row r="13" spans="1:25" x14ac:dyDescent="0.3">
      <c r="A13" s="1">
        <v>203</v>
      </c>
      <c r="B13" s="1">
        <v>-114</v>
      </c>
      <c r="C13" s="1">
        <v>-91</v>
      </c>
      <c r="D13" s="1">
        <v>-75</v>
      </c>
      <c r="E13" s="1">
        <v>-89</v>
      </c>
      <c r="F13" s="1" t="s">
        <v>21</v>
      </c>
      <c r="G13" s="1">
        <v>0</v>
      </c>
      <c r="H13" s="1"/>
    </row>
    <row r="14" spans="1:25" x14ac:dyDescent="0.3">
      <c r="A14" s="1">
        <v>204</v>
      </c>
      <c r="B14" s="1"/>
      <c r="C14" s="1">
        <v>-83</v>
      </c>
      <c r="D14" s="1">
        <v>-78</v>
      </c>
      <c r="E14" s="1">
        <v>-103</v>
      </c>
      <c r="F14" s="1" t="s">
        <v>26</v>
      </c>
      <c r="G14" s="1">
        <v>0</v>
      </c>
      <c r="H14" s="1"/>
    </row>
    <row r="15" spans="1:25" x14ac:dyDescent="0.3">
      <c r="A15" s="1">
        <v>205</v>
      </c>
      <c r="B15" s="1"/>
      <c r="C15" s="1">
        <v>-79</v>
      </c>
      <c r="D15" s="1">
        <v>-79</v>
      </c>
      <c r="E15" s="1">
        <v>-95</v>
      </c>
      <c r="F15" s="1" t="s">
        <v>26</v>
      </c>
      <c r="G15" s="1">
        <v>0</v>
      </c>
      <c r="H15" s="1"/>
    </row>
    <row r="16" spans="1:25" x14ac:dyDescent="0.3">
      <c r="A16" s="1">
        <v>206</v>
      </c>
      <c r="B16" s="1"/>
      <c r="C16" s="1">
        <v>-77</v>
      </c>
      <c r="D16" s="1">
        <v>-84</v>
      </c>
      <c r="E16" s="1">
        <v>-96</v>
      </c>
      <c r="F16" s="1" t="s">
        <v>26</v>
      </c>
      <c r="G16" s="1">
        <v>0</v>
      </c>
      <c r="H16" s="1"/>
    </row>
    <row r="17" spans="1:8" x14ac:dyDescent="0.3">
      <c r="A17" s="1">
        <v>207</v>
      </c>
      <c r="B17" s="1"/>
      <c r="C17" s="1">
        <v>-73</v>
      </c>
      <c r="D17" s="1">
        <v>-99</v>
      </c>
      <c r="E17" s="1">
        <v>-93</v>
      </c>
      <c r="F17" s="1" t="s">
        <v>26</v>
      </c>
      <c r="G17" s="1">
        <v>0</v>
      </c>
      <c r="H17" s="1"/>
    </row>
    <row r="18" spans="1:8" x14ac:dyDescent="0.3">
      <c r="A18" s="1">
        <v>208</v>
      </c>
      <c r="B18" s="1"/>
      <c r="C18" s="1">
        <v>-97</v>
      </c>
      <c r="D18" s="1">
        <v>-83</v>
      </c>
      <c r="E18" s="1">
        <v>-94</v>
      </c>
      <c r="F18" s="1" t="s">
        <v>31</v>
      </c>
      <c r="G18" s="1">
        <v>0</v>
      </c>
      <c r="H18" s="1"/>
    </row>
    <row r="19" spans="1:8" x14ac:dyDescent="0.3">
      <c r="A19" s="1">
        <v>209</v>
      </c>
      <c r="B19" s="1"/>
      <c r="C19" s="1">
        <v>-97</v>
      </c>
      <c r="D19" s="1">
        <v>-95</v>
      </c>
      <c r="E19" s="1">
        <v>-97</v>
      </c>
      <c r="F19" s="1" t="s">
        <v>31</v>
      </c>
      <c r="G19" s="1">
        <v>0</v>
      </c>
      <c r="H19" s="1"/>
    </row>
    <row r="20" spans="1:8" x14ac:dyDescent="0.3">
      <c r="A20" s="1">
        <v>210</v>
      </c>
      <c r="B20" s="1"/>
      <c r="C20" s="1"/>
      <c r="D20" s="1">
        <v>-85</v>
      </c>
      <c r="E20" s="1"/>
      <c r="F20" s="1" t="s">
        <v>31</v>
      </c>
      <c r="G20" s="1">
        <v>0</v>
      </c>
      <c r="H20" s="1"/>
    </row>
    <row r="21" spans="1:8" x14ac:dyDescent="0.3">
      <c r="A21" s="1">
        <v>211</v>
      </c>
      <c r="B21" s="1"/>
      <c r="C21" s="1">
        <v>-101</v>
      </c>
      <c r="D21" s="1">
        <v>-83</v>
      </c>
      <c r="E21" s="1">
        <v>-105</v>
      </c>
      <c r="F21" s="1" t="s">
        <v>31</v>
      </c>
      <c r="G21" s="1">
        <v>0</v>
      </c>
      <c r="H21" s="1"/>
    </row>
    <row r="22" spans="1:8" x14ac:dyDescent="0.3">
      <c r="A22" s="1">
        <v>212</v>
      </c>
      <c r="B22" s="1">
        <v>-111</v>
      </c>
      <c r="C22" s="1">
        <v>-73</v>
      </c>
      <c r="D22" s="1">
        <v>-93</v>
      </c>
      <c r="E22" s="1">
        <v>-105</v>
      </c>
      <c r="F22" s="1" t="s">
        <v>36</v>
      </c>
      <c r="G22" s="1">
        <v>0</v>
      </c>
      <c r="H22" s="1"/>
    </row>
    <row r="23" spans="1:8" x14ac:dyDescent="0.3">
      <c r="A23" s="1">
        <v>213</v>
      </c>
      <c r="B23" s="1">
        <v>-113</v>
      </c>
      <c r="C23" s="1">
        <v>-75</v>
      </c>
      <c r="D23" s="1">
        <v>-87</v>
      </c>
      <c r="E23" s="1">
        <v>-107</v>
      </c>
      <c r="F23" s="1" t="s">
        <v>36</v>
      </c>
      <c r="G23" s="1">
        <v>0</v>
      </c>
      <c r="H23" s="1"/>
    </row>
    <row r="24" spans="1:8" x14ac:dyDescent="0.3">
      <c r="A24" s="1">
        <v>214</v>
      </c>
      <c r="B24" s="1"/>
      <c r="C24" s="1">
        <v>-81</v>
      </c>
      <c r="D24" s="1">
        <v>-97</v>
      </c>
      <c r="E24" s="1">
        <v>-103</v>
      </c>
      <c r="F24" s="1" t="s">
        <v>36</v>
      </c>
      <c r="G24" s="1">
        <v>0</v>
      </c>
      <c r="H24" s="1"/>
    </row>
    <row r="25" spans="1:8" x14ac:dyDescent="0.3">
      <c r="A25" s="1">
        <v>215</v>
      </c>
      <c r="B25" s="1"/>
      <c r="C25" s="1">
        <v>-72</v>
      </c>
      <c r="D25" s="1">
        <v>-85</v>
      </c>
      <c r="E25" s="1">
        <v>-111</v>
      </c>
      <c r="F25" s="1" t="s">
        <v>36</v>
      </c>
      <c r="G25" s="1">
        <v>0</v>
      </c>
      <c r="H25" s="1"/>
    </row>
    <row r="26" spans="1:8" x14ac:dyDescent="0.3">
      <c r="A26" s="1">
        <v>216</v>
      </c>
      <c r="B26" s="1"/>
      <c r="C26" s="1">
        <v>-99</v>
      </c>
      <c r="D26" s="1"/>
      <c r="E26" s="1"/>
      <c r="F26" s="1" t="s">
        <v>41</v>
      </c>
      <c r="G26" s="1">
        <v>0</v>
      </c>
      <c r="H26" s="1"/>
    </row>
    <row r="27" spans="1:8" x14ac:dyDescent="0.3">
      <c r="A27" s="1">
        <v>217</v>
      </c>
      <c r="B27" s="1"/>
      <c r="C27" s="1">
        <v>-108</v>
      </c>
      <c r="D27" s="1"/>
      <c r="E27" s="1"/>
      <c r="F27" s="1" t="s">
        <v>41</v>
      </c>
      <c r="G27" s="1">
        <v>0</v>
      </c>
      <c r="H27" s="1"/>
    </row>
    <row r="28" spans="1:8" x14ac:dyDescent="0.3">
      <c r="A28" s="1">
        <v>218</v>
      </c>
      <c r="B28" s="1"/>
      <c r="C28" s="1">
        <v>-106</v>
      </c>
      <c r="D28" s="1"/>
      <c r="E28" s="1"/>
      <c r="F28" s="1" t="s">
        <v>41</v>
      </c>
      <c r="G28" s="1">
        <v>0</v>
      </c>
      <c r="H28" s="1"/>
    </row>
    <row r="29" spans="1:8" x14ac:dyDescent="0.3">
      <c r="A29" s="1">
        <v>219</v>
      </c>
      <c r="B29" s="1"/>
      <c r="C29" s="1">
        <v>-108</v>
      </c>
      <c r="D29" s="1"/>
      <c r="E29" s="1"/>
      <c r="F29" s="1" t="s">
        <v>41</v>
      </c>
      <c r="G29" s="1">
        <v>0</v>
      </c>
      <c r="H29" s="1"/>
    </row>
    <row r="30" spans="1:8" x14ac:dyDescent="0.3">
      <c r="A30" s="1">
        <v>220</v>
      </c>
      <c r="B30" s="1"/>
      <c r="C30" s="1">
        <v>-103</v>
      </c>
      <c r="D30" s="1">
        <v>-108</v>
      </c>
      <c r="E30" s="1"/>
      <c r="F30" s="1" t="s">
        <v>46</v>
      </c>
      <c r="G30" s="1">
        <v>0</v>
      </c>
      <c r="H30" s="1"/>
    </row>
    <row r="31" spans="1:8" x14ac:dyDescent="0.3">
      <c r="A31" s="1">
        <v>221</v>
      </c>
      <c r="B31" s="1"/>
      <c r="C31" s="1">
        <v>-109</v>
      </c>
      <c r="D31" s="1"/>
      <c r="E31" s="1"/>
      <c r="F31" s="1" t="s">
        <v>46</v>
      </c>
      <c r="G31" s="1">
        <v>0</v>
      </c>
      <c r="H31" s="1"/>
    </row>
    <row r="32" spans="1:8" x14ac:dyDescent="0.3">
      <c r="A32" s="1">
        <v>222</v>
      </c>
      <c r="B32" s="1"/>
      <c r="C32" s="1">
        <v>-99</v>
      </c>
      <c r="D32" s="1"/>
      <c r="E32" s="1"/>
      <c r="F32" s="1" t="s">
        <v>46</v>
      </c>
      <c r="G32" s="1">
        <v>0</v>
      </c>
      <c r="H32" s="1"/>
    </row>
    <row r="33" spans="1:8" x14ac:dyDescent="0.3">
      <c r="A33" s="1">
        <v>223</v>
      </c>
      <c r="B33" s="1"/>
      <c r="C33" s="1">
        <v>-103</v>
      </c>
      <c r="D33" s="1"/>
      <c r="E33" s="1"/>
      <c r="F33" s="1" t="s">
        <v>46</v>
      </c>
      <c r="G33" s="1">
        <v>0</v>
      </c>
      <c r="H33" s="1"/>
    </row>
    <row r="34" spans="1:8" x14ac:dyDescent="0.3">
      <c r="A34" s="1">
        <v>224</v>
      </c>
      <c r="B34" s="1"/>
      <c r="C34" s="1">
        <v>-105</v>
      </c>
      <c r="D34" s="1">
        <v>-97</v>
      </c>
      <c r="E34" s="1">
        <v>-97</v>
      </c>
      <c r="F34" s="1" t="s">
        <v>51</v>
      </c>
      <c r="G34" s="1">
        <v>0</v>
      </c>
      <c r="H34" s="1"/>
    </row>
    <row r="35" spans="1:8" x14ac:dyDescent="0.3">
      <c r="A35" s="1">
        <v>225</v>
      </c>
      <c r="B35" s="1"/>
      <c r="C35" s="1">
        <v>-111</v>
      </c>
      <c r="D35" s="1">
        <v>-93</v>
      </c>
      <c r="E35" s="1">
        <v>-96</v>
      </c>
      <c r="F35" s="1" t="s">
        <v>51</v>
      </c>
      <c r="G35" s="1">
        <v>0</v>
      </c>
      <c r="H35" s="1"/>
    </row>
    <row r="36" spans="1:8" x14ac:dyDescent="0.3">
      <c r="A36" s="1">
        <v>226</v>
      </c>
      <c r="B36" s="1"/>
      <c r="C36" s="1"/>
      <c r="D36" s="1">
        <v>-107</v>
      </c>
      <c r="E36" s="1">
        <v>-106</v>
      </c>
      <c r="F36" s="1" t="s">
        <v>51</v>
      </c>
      <c r="G36" s="1">
        <v>0</v>
      </c>
      <c r="H36" s="1"/>
    </row>
    <row r="37" spans="1:8" x14ac:dyDescent="0.3">
      <c r="A37" s="1">
        <v>227</v>
      </c>
      <c r="B37" s="1">
        <v>-115</v>
      </c>
      <c r="C37" s="1"/>
      <c r="D37" s="1">
        <v>-105</v>
      </c>
      <c r="E37" s="1">
        <v>-106</v>
      </c>
      <c r="F37" s="1" t="s">
        <v>51</v>
      </c>
      <c r="G37" s="1">
        <v>0</v>
      </c>
      <c r="H37" s="1"/>
    </row>
    <row r="38" spans="1:8" x14ac:dyDescent="0.3">
      <c r="A38" s="1">
        <v>228</v>
      </c>
      <c r="B38" s="1">
        <v>-79</v>
      </c>
      <c r="C38" s="1">
        <v>-101</v>
      </c>
      <c r="D38" s="1">
        <v>-105</v>
      </c>
      <c r="E38" s="1">
        <v>-113</v>
      </c>
      <c r="F38" s="1" t="s">
        <v>11</v>
      </c>
      <c r="G38" s="1">
        <v>1</v>
      </c>
      <c r="H38" s="1"/>
    </row>
    <row r="39" spans="1:8" x14ac:dyDescent="0.3">
      <c r="A39" s="1">
        <v>229</v>
      </c>
      <c r="B39" s="1"/>
      <c r="C39" s="1">
        <v>-107</v>
      </c>
      <c r="D39" s="1">
        <v>-102</v>
      </c>
      <c r="E39" s="1">
        <v>-111</v>
      </c>
      <c r="F39" s="1" t="s">
        <v>11</v>
      </c>
      <c r="G39" s="1">
        <v>1</v>
      </c>
      <c r="H39" s="1"/>
    </row>
    <row r="40" spans="1:8" x14ac:dyDescent="0.3">
      <c r="A40" s="1">
        <v>230</v>
      </c>
      <c r="B40" s="1">
        <v>-103</v>
      </c>
      <c r="C40" s="1">
        <v>-109</v>
      </c>
      <c r="D40" s="1">
        <v>-107</v>
      </c>
      <c r="E40" s="1">
        <v>-113</v>
      </c>
      <c r="F40" s="1" t="s">
        <v>11</v>
      </c>
      <c r="G40" s="1">
        <v>1</v>
      </c>
      <c r="H40" s="1"/>
    </row>
    <row r="41" spans="1:8" x14ac:dyDescent="0.3">
      <c r="A41" s="1">
        <v>231</v>
      </c>
      <c r="B41" s="1">
        <v>-89</v>
      </c>
      <c r="C41" s="1">
        <v>-105</v>
      </c>
      <c r="D41" s="1">
        <v>-103</v>
      </c>
      <c r="E41" s="1">
        <v>-109</v>
      </c>
      <c r="F41" s="1" t="s">
        <v>11</v>
      </c>
      <c r="G41" s="1">
        <v>1</v>
      </c>
      <c r="H41" s="1"/>
    </row>
    <row r="42" spans="1:8" x14ac:dyDescent="0.3">
      <c r="A42" s="1">
        <v>232</v>
      </c>
      <c r="B42" s="1"/>
      <c r="C42" s="1">
        <v>-95</v>
      </c>
      <c r="D42" s="1">
        <v>-86</v>
      </c>
      <c r="E42" s="1">
        <v>-105</v>
      </c>
      <c r="F42" s="1" t="s">
        <v>21</v>
      </c>
      <c r="G42" s="1">
        <v>1</v>
      </c>
      <c r="H42" s="1"/>
    </row>
    <row r="43" spans="1:8" x14ac:dyDescent="0.3">
      <c r="A43" s="1">
        <v>233</v>
      </c>
      <c r="B43" s="1">
        <v>-111</v>
      </c>
      <c r="C43" s="1">
        <v>-99</v>
      </c>
      <c r="D43" s="1">
        <v>-95</v>
      </c>
      <c r="E43" s="1">
        <v>-108</v>
      </c>
      <c r="F43" s="1" t="s">
        <v>21</v>
      </c>
      <c r="G43" s="1">
        <v>1</v>
      </c>
      <c r="H43" s="1"/>
    </row>
    <row r="44" spans="1:8" x14ac:dyDescent="0.3">
      <c r="A44" s="1">
        <v>234</v>
      </c>
      <c r="B44" s="1">
        <v>-112</v>
      </c>
      <c r="C44" s="1">
        <v>-107</v>
      </c>
      <c r="D44" s="1">
        <v>-91</v>
      </c>
      <c r="E44" s="1">
        <v>-109</v>
      </c>
      <c r="F44" s="1" t="s">
        <v>21</v>
      </c>
      <c r="G44" s="1">
        <v>1</v>
      </c>
      <c r="H44" s="1"/>
    </row>
    <row r="45" spans="1:8" x14ac:dyDescent="0.3">
      <c r="A45" s="1">
        <v>235</v>
      </c>
      <c r="B45" s="1">
        <v>-115</v>
      </c>
      <c r="C45" s="1">
        <v>-103</v>
      </c>
      <c r="D45" s="1">
        <v>-93</v>
      </c>
      <c r="E45" s="1">
        <v>-113</v>
      </c>
      <c r="F45" s="1" t="s">
        <v>21</v>
      </c>
      <c r="G45" s="1">
        <v>1</v>
      </c>
      <c r="H45" s="1"/>
    </row>
    <row r="46" spans="1:8" x14ac:dyDescent="0.3">
      <c r="A46" s="1">
        <v>236</v>
      </c>
      <c r="B46" s="1">
        <v>-114</v>
      </c>
      <c r="C46" s="1">
        <v>-80</v>
      </c>
      <c r="D46" s="1">
        <v>-83</v>
      </c>
      <c r="E46" s="1">
        <v>-94</v>
      </c>
      <c r="F46" s="1" t="s">
        <v>16</v>
      </c>
      <c r="G46" s="1">
        <v>1</v>
      </c>
      <c r="H46" s="1"/>
    </row>
    <row r="47" spans="1:8" x14ac:dyDescent="0.3">
      <c r="A47" s="1">
        <v>237</v>
      </c>
      <c r="B47" s="1">
        <v>-115</v>
      </c>
      <c r="C47" s="1">
        <v>-77</v>
      </c>
      <c r="D47" s="1">
        <v>-84</v>
      </c>
      <c r="E47" s="1">
        <v>-97</v>
      </c>
      <c r="F47" s="1" t="s">
        <v>16</v>
      </c>
      <c r="G47" s="1">
        <v>1</v>
      </c>
      <c r="H47" s="1"/>
    </row>
    <row r="48" spans="1:8" x14ac:dyDescent="0.3">
      <c r="A48" s="1">
        <v>238</v>
      </c>
      <c r="B48" s="1"/>
      <c r="C48" s="1">
        <v>-89</v>
      </c>
      <c r="D48" s="1">
        <v>-83</v>
      </c>
      <c r="E48" s="1">
        <v>-90</v>
      </c>
      <c r="F48" s="1" t="s">
        <v>16</v>
      </c>
      <c r="G48" s="1">
        <v>1</v>
      </c>
      <c r="H48" s="1"/>
    </row>
    <row r="49" spans="1:8" x14ac:dyDescent="0.3">
      <c r="A49" s="1">
        <v>239</v>
      </c>
      <c r="B49" s="1">
        <v>-113</v>
      </c>
      <c r="C49" s="1">
        <v>-77</v>
      </c>
      <c r="D49" s="1">
        <v>-90</v>
      </c>
      <c r="E49" s="1">
        <v>-97</v>
      </c>
      <c r="F49" s="1" t="s">
        <v>16</v>
      </c>
      <c r="G49" s="1">
        <v>1</v>
      </c>
      <c r="H49" s="1"/>
    </row>
    <row r="50" spans="1:8" x14ac:dyDescent="0.3">
      <c r="A50" s="1">
        <v>240</v>
      </c>
      <c r="B50" s="1"/>
      <c r="C50" s="1">
        <v>-65</v>
      </c>
      <c r="D50" s="1"/>
      <c r="E50" s="1">
        <v>-91</v>
      </c>
      <c r="F50" s="1" t="s">
        <v>26</v>
      </c>
      <c r="G50" s="1">
        <v>1</v>
      </c>
      <c r="H50" s="1"/>
    </row>
    <row r="51" spans="1:8" x14ac:dyDescent="0.3">
      <c r="A51" s="1">
        <v>241</v>
      </c>
      <c r="B51" s="1"/>
      <c r="C51" s="1">
        <v>-69</v>
      </c>
      <c r="D51" s="1">
        <v>-81</v>
      </c>
      <c r="E51" s="1">
        <v>-89</v>
      </c>
      <c r="F51" s="1" t="s">
        <v>26</v>
      </c>
      <c r="G51" s="1">
        <v>1</v>
      </c>
      <c r="H51" s="1"/>
    </row>
    <row r="52" spans="1:8" x14ac:dyDescent="0.3">
      <c r="A52" s="1">
        <v>242</v>
      </c>
      <c r="B52" s="1"/>
      <c r="C52" s="1">
        <v>-66</v>
      </c>
      <c r="D52" s="1">
        <v>-82</v>
      </c>
      <c r="E52" s="1">
        <v>-96</v>
      </c>
      <c r="F52" s="1" t="s">
        <v>26</v>
      </c>
      <c r="G52" s="1">
        <v>1</v>
      </c>
      <c r="H52" s="1"/>
    </row>
    <row r="53" spans="1:8" x14ac:dyDescent="0.3">
      <c r="A53" s="1">
        <v>243</v>
      </c>
      <c r="B53" s="1"/>
      <c r="C53" s="1">
        <v>-73</v>
      </c>
      <c r="D53" s="1">
        <v>-78</v>
      </c>
      <c r="E53" s="1">
        <v>-96</v>
      </c>
      <c r="F53" s="1" t="s">
        <v>26</v>
      </c>
      <c r="G53" s="1">
        <v>1</v>
      </c>
      <c r="H53" s="1"/>
    </row>
    <row r="54" spans="1:8" x14ac:dyDescent="0.3">
      <c r="A54" s="1">
        <v>244</v>
      </c>
      <c r="B54" s="1"/>
      <c r="C54" s="1">
        <v>-79</v>
      </c>
      <c r="D54" s="1">
        <v>-100</v>
      </c>
      <c r="E54" s="1">
        <v>-96</v>
      </c>
      <c r="F54" s="1" t="s">
        <v>31</v>
      </c>
      <c r="G54" s="1">
        <v>1</v>
      </c>
      <c r="H54" s="1"/>
    </row>
    <row r="55" spans="1:8" x14ac:dyDescent="0.3">
      <c r="A55" s="1">
        <v>245</v>
      </c>
      <c r="B55" s="1"/>
      <c r="C55" s="1">
        <v>-77</v>
      </c>
      <c r="D55" s="1">
        <v>-90</v>
      </c>
      <c r="E55" s="1">
        <v>-102</v>
      </c>
      <c r="F55" s="1" t="s">
        <v>31</v>
      </c>
      <c r="G55" s="1">
        <v>1</v>
      </c>
      <c r="H55" s="1"/>
    </row>
    <row r="56" spans="1:8" x14ac:dyDescent="0.3">
      <c r="A56" s="1">
        <v>246</v>
      </c>
      <c r="B56" s="1"/>
      <c r="C56" s="1">
        <v>-91</v>
      </c>
      <c r="D56" s="1">
        <v>-84</v>
      </c>
      <c r="E56" s="1">
        <v>-93</v>
      </c>
      <c r="F56" s="1" t="s">
        <v>31</v>
      </c>
      <c r="G56" s="1">
        <v>1</v>
      </c>
      <c r="H56" s="1"/>
    </row>
    <row r="57" spans="1:8" x14ac:dyDescent="0.3">
      <c r="A57" s="1">
        <v>247</v>
      </c>
      <c r="B57" s="1"/>
      <c r="C57" s="1">
        <v>-99</v>
      </c>
      <c r="D57" s="1">
        <v>-83</v>
      </c>
      <c r="E57" s="1">
        <v>-96</v>
      </c>
      <c r="F57" s="1" t="s">
        <v>31</v>
      </c>
      <c r="G57" s="1">
        <v>1</v>
      </c>
      <c r="H57" s="1"/>
    </row>
    <row r="58" spans="1:8" x14ac:dyDescent="0.3">
      <c r="A58" s="1">
        <v>248</v>
      </c>
      <c r="B58" s="1"/>
      <c r="C58" s="1">
        <v>-88</v>
      </c>
      <c r="D58" s="1"/>
      <c r="E58" s="1">
        <v>-108</v>
      </c>
      <c r="F58" s="1" t="s">
        <v>36</v>
      </c>
      <c r="G58" s="1">
        <v>1</v>
      </c>
      <c r="H58" s="1"/>
    </row>
    <row r="59" spans="1:8" x14ac:dyDescent="0.3">
      <c r="A59" s="1">
        <v>249</v>
      </c>
      <c r="B59" s="1"/>
      <c r="C59" s="1">
        <v>-89</v>
      </c>
      <c r="D59" s="1">
        <v>-97</v>
      </c>
      <c r="E59" s="1">
        <v>-108</v>
      </c>
      <c r="F59" s="1" t="s">
        <v>36</v>
      </c>
      <c r="G59" s="1">
        <v>1</v>
      </c>
      <c r="H59" s="1"/>
    </row>
    <row r="60" spans="1:8" x14ac:dyDescent="0.3">
      <c r="A60" s="1">
        <v>250</v>
      </c>
      <c r="B60" s="1"/>
      <c r="C60" s="1">
        <v>-89</v>
      </c>
      <c r="D60" s="1">
        <v>-101</v>
      </c>
      <c r="E60" s="1">
        <v>-109</v>
      </c>
      <c r="F60" s="1" t="s">
        <v>36</v>
      </c>
      <c r="G60" s="1">
        <v>1</v>
      </c>
      <c r="H60" s="1"/>
    </row>
    <row r="61" spans="1:8" x14ac:dyDescent="0.3">
      <c r="A61" s="1">
        <v>252</v>
      </c>
      <c r="B61" s="1"/>
      <c r="C61" s="1">
        <v>-87</v>
      </c>
      <c r="D61" s="1">
        <v>-100</v>
      </c>
      <c r="E61" s="1">
        <v>-108</v>
      </c>
      <c r="F61" s="1" t="s">
        <v>36</v>
      </c>
      <c r="G61" s="1">
        <v>1</v>
      </c>
      <c r="H61" s="1"/>
    </row>
    <row r="62" spans="1:8" x14ac:dyDescent="0.3">
      <c r="A62" s="1">
        <v>253</v>
      </c>
      <c r="B62" s="1"/>
      <c r="C62" s="1"/>
      <c r="D62" s="1"/>
      <c r="E62" s="1"/>
      <c r="F62" s="1" t="s">
        <v>41</v>
      </c>
      <c r="G62" s="1">
        <v>1</v>
      </c>
      <c r="H62" s="1"/>
    </row>
    <row r="63" spans="1:8" x14ac:dyDescent="0.3">
      <c r="A63" s="1">
        <v>254</v>
      </c>
      <c r="B63" s="1"/>
      <c r="C63" s="1">
        <v>-112</v>
      </c>
      <c r="D63" s="1"/>
      <c r="E63" s="1"/>
      <c r="F63" s="1" t="s">
        <v>41</v>
      </c>
      <c r="G63" s="1">
        <v>1</v>
      </c>
      <c r="H63" s="1"/>
    </row>
    <row r="64" spans="1:8" x14ac:dyDescent="0.3">
      <c r="A64" s="1">
        <v>255</v>
      </c>
      <c r="B64" s="1"/>
      <c r="C64" s="1"/>
      <c r="D64" s="1"/>
      <c r="E64" s="1"/>
      <c r="F64" s="1" t="s">
        <v>41</v>
      </c>
      <c r="G64" s="1">
        <v>1</v>
      </c>
      <c r="H64" s="1"/>
    </row>
    <row r="65" spans="1:8" x14ac:dyDescent="0.3">
      <c r="A65" s="1">
        <v>256</v>
      </c>
      <c r="B65" s="1"/>
      <c r="C65" s="1"/>
      <c r="D65" s="1"/>
      <c r="E65" s="1"/>
      <c r="F65" s="1" t="s">
        <v>41</v>
      </c>
      <c r="G65" s="1">
        <v>1</v>
      </c>
      <c r="H65" s="1"/>
    </row>
    <row r="66" spans="1:8" x14ac:dyDescent="0.3">
      <c r="A66" s="1">
        <v>257</v>
      </c>
      <c r="B66" s="1"/>
      <c r="C66" s="1">
        <v>-106</v>
      </c>
      <c r="D66" s="1"/>
      <c r="E66" s="1"/>
      <c r="F66" s="1" t="s">
        <v>46</v>
      </c>
      <c r="G66" s="1">
        <v>1</v>
      </c>
      <c r="H66" s="1"/>
    </row>
    <row r="67" spans="1:8" x14ac:dyDescent="0.3">
      <c r="A67" s="1">
        <v>258</v>
      </c>
      <c r="B67" s="1"/>
      <c r="C67" s="1">
        <v>-100</v>
      </c>
      <c r="D67" s="1"/>
      <c r="E67" s="1"/>
      <c r="F67" s="1" t="s">
        <v>46</v>
      </c>
      <c r="G67" s="1">
        <v>1</v>
      </c>
      <c r="H67" s="1"/>
    </row>
    <row r="68" spans="1:8" x14ac:dyDescent="0.3">
      <c r="A68" s="1">
        <v>260</v>
      </c>
      <c r="B68" s="1">
        <v>-114</v>
      </c>
      <c r="C68" s="1"/>
      <c r="D68" s="1"/>
      <c r="E68" s="1"/>
      <c r="F68" s="1" t="s">
        <v>46</v>
      </c>
      <c r="G68" s="1">
        <v>1</v>
      </c>
      <c r="H68" s="1"/>
    </row>
    <row r="69" spans="1:8" x14ac:dyDescent="0.3">
      <c r="A69" s="1">
        <v>261</v>
      </c>
      <c r="B69" s="1"/>
      <c r="C69" s="1"/>
      <c r="D69" s="1">
        <v>-108</v>
      </c>
      <c r="E69" s="1"/>
      <c r="F69" s="1" t="s">
        <v>46</v>
      </c>
      <c r="G69" s="1">
        <v>1</v>
      </c>
      <c r="H69" s="1"/>
    </row>
    <row r="70" spans="1:8" x14ac:dyDescent="0.3">
      <c r="A70" s="1">
        <v>262</v>
      </c>
      <c r="B70" s="1"/>
      <c r="C70" s="1">
        <v>-103</v>
      </c>
      <c r="D70" s="1">
        <v>-83</v>
      </c>
      <c r="E70" s="1">
        <v>-89</v>
      </c>
      <c r="F70" s="1" t="s">
        <v>51</v>
      </c>
      <c r="G70" s="1">
        <v>1</v>
      </c>
      <c r="H70" s="1"/>
    </row>
    <row r="71" spans="1:8" x14ac:dyDescent="0.3">
      <c r="A71" s="1">
        <v>263</v>
      </c>
      <c r="B71" s="1"/>
      <c r="C71" s="1">
        <v>-108</v>
      </c>
      <c r="D71" s="1">
        <v>-82</v>
      </c>
      <c r="E71" s="1">
        <v>-95</v>
      </c>
      <c r="F71" s="1" t="s">
        <v>51</v>
      </c>
      <c r="G71" s="1">
        <v>1</v>
      </c>
      <c r="H71" s="1"/>
    </row>
    <row r="72" spans="1:8" x14ac:dyDescent="0.3">
      <c r="A72" s="1">
        <v>264</v>
      </c>
      <c r="B72" s="1"/>
      <c r="C72" s="1">
        <v>-106</v>
      </c>
      <c r="D72" s="1">
        <v>-87</v>
      </c>
      <c r="E72" s="1">
        <v>-96</v>
      </c>
      <c r="F72" s="1" t="s">
        <v>51</v>
      </c>
      <c r="G72" s="1">
        <v>1</v>
      </c>
      <c r="H72" s="1"/>
    </row>
    <row r="73" spans="1:8" x14ac:dyDescent="0.3">
      <c r="A73" s="1">
        <v>266</v>
      </c>
      <c r="B73" s="1"/>
      <c r="C73" s="1">
        <v>-106</v>
      </c>
      <c r="D73" s="1">
        <v>-93</v>
      </c>
      <c r="E73" s="1">
        <v>-100</v>
      </c>
      <c r="F73" s="1" t="s">
        <v>51</v>
      </c>
      <c r="G73" s="1">
        <v>1</v>
      </c>
      <c r="H73" s="1"/>
    </row>
    <row r="74" spans="1:8" x14ac:dyDescent="0.3">
      <c r="A74" s="1">
        <v>267</v>
      </c>
      <c r="B74" s="1">
        <v>-84</v>
      </c>
      <c r="C74" s="1">
        <v>-98</v>
      </c>
      <c r="D74" s="1">
        <v>-109</v>
      </c>
      <c r="E74" s="1"/>
      <c r="F74" s="1" t="s">
        <v>11</v>
      </c>
      <c r="G74" s="1">
        <v>2</v>
      </c>
      <c r="H74" s="1"/>
    </row>
    <row r="75" spans="1:8" x14ac:dyDescent="0.3">
      <c r="A75" s="1">
        <v>268</v>
      </c>
      <c r="B75" s="1">
        <v>-83</v>
      </c>
      <c r="C75" s="1"/>
      <c r="D75" s="1">
        <v>-104</v>
      </c>
      <c r="E75" s="1"/>
      <c r="F75" s="1" t="s">
        <v>11</v>
      </c>
      <c r="G75" s="1">
        <v>2</v>
      </c>
      <c r="H75" s="1"/>
    </row>
    <row r="76" spans="1:8" x14ac:dyDescent="0.3">
      <c r="A76" s="1">
        <v>269</v>
      </c>
      <c r="B76" s="1">
        <v>-89</v>
      </c>
      <c r="C76" s="1">
        <v>-109</v>
      </c>
      <c r="D76" s="1">
        <v>-106</v>
      </c>
      <c r="E76" s="1">
        <v>-114</v>
      </c>
      <c r="F76" s="1" t="s">
        <v>11</v>
      </c>
      <c r="G76" s="1">
        <v>2</v>
      </c>
      <c r="H76" s="1"/>
    </row>
    <row r="77" spans="1:8" x14ac:dyDescent="0.3">
      <c r="A77" s="1">
        <v>270</v>
      </c>
      <c r="B77" s="1">
        <v>-83</v>
      </c>
      <c r="C77" s="1">
        <v>-109</v>
      </c>
      <c r="D77" s="1">
        <v>-105</v>
      </c>
      <c r="E77" s="1"/>
      <c r="F77" s="1" t="s">
        <v>11</v>
      </c>
      <c r="G77" s="1">
        <v>2</v>
      </c>
      <c r="H77" s="1"/>
    </row>
    <row r="78" spans="1:8" x14ac:dyDescent="0.3">
      <c r="A78" s="1">
        <v>271</v>
      </c>
      <c r="B78" s="1">
        <v>-97</v>
      </c>
      <c r="C78" s="1">
        <v>-96</v>
      </c>
      <c r="D78" s="1">
        <v>-91</v>
      </c>
      <c r="E78" s="1">
        <v>-99</v>
      </c>
      <c r="F78" s="1" t="s">
        <v>21</v>
      </c>
      <c r="G78" s="1">
        <v>2</v>
      </c>
      <c r="H78" s="1"/>
    </row>
    <row r="79" spans="1:8" x14ac:dyDescent="0.3">
      <c r="A79" s="1">
        <v>272</v>
      </c>
      <c r="B79" s="1"/>
      <c r="C79" s="1">
        <v>-95</v>
      </c>
      <c r="D79" s="1">
        <v>-80</v>
      </c>
      <c r="E79" s="1">
        <v>-105</v>
      </c>
      <c r="F79" s="1" t="s">
        <v>21</v>
      </c>
      <c r="G79" s="1">
        <v>2</v>
      </c>
      <c r="H79" s="1"/>
    </row>
    <row r="80" spans="1:8" x14ac:dyDescent="0.3">
      <c r="A80" s="1">
        <v>273</v>
      </c>
      <c r="B80" s="1">
        <v>-93</v>
      </c>
      <c r="C80" s="1">
        <v>-89</v>
      </c>
      <c r="D80" s="1">
        <v>-79</v>
      </c>
      <c r="E80" s="1">
        <v>-108</v>
      </c>
      <c r="F80" s="1" t="s">
        <v>21</v>
      </c>
      <c r="G80" s="1">
        <v>2</v>
      </c>
      <c r="H80" s="1"/>
    </row>
    <row r="81" spans="1:8" x14ac:dyDescent="0.3">
      <c r="A81" s="1">
        <v>274</v>
      </c>
      <c r="B81" s="1">
        <v>-85</v>
      </c>
      <c r="C81" s="1">
        <v>-94</v>
      </c>
      <c r="D81" s="1"/>
      <c r="E81" s="1">
        <v>-102</v>
      </c>
      <c r="F81" s="1" t="s">
        <v>21</v>
      </c>
      <c r="G81" s="1">
        <v>2</v>
      </c>
      <c r="H81" s="1"/>
    </row>
    <row r="82" spans="1:8" x14ac:dyDescent="0.3">
      <c r="A82" s="1">
        <v>275</v>
      </c>
      <c r="B82" s="1">
        <v>-106</v>
      </c>
      <c r="C82" s="1">
        <v>-77</v>
      </c>
      <c r="D82" s="1">
        <v>-87</v>
      </c>
      <c r="E82" s="1">
        <v>-107</v>
      </c>
      <c r="F82" s="1" t="s">
        <v>16</v>
      </c>
      <c r="G82" s="1">
        <v>2</v>
      </c>
      <c r="H82" s="1"/>
    </row>
    <row r="83" spans="1:8" x14ac:dyDescent="0.3">
      <c r="A83" s="1">
        <v>276</v>
      </c>
      <c r="B83" s="1">
        <v>-105</v>
      </c>
      <c r="C83" s="1">
        <v>-70</v>
      </c>
      <c r="D83" s="1">
        <v>-88</v>
      </c>
      <c r="E83" s="1">
        <v>-105</v>
      </c>
      <c r="F83" s="1" t="s">
        <v>16</v>
      </c>
      <c r="G83" s="1">
        <v>2</v>
      </c>
      <c r="H83" s="1"/>
    </row>
    <row r="84" spans="1:8" x14ac:dyDescent="0.3">
      <c r="A84" s="1">
        <v>277</v>
      </c>
      <c r="B84" s="1"/>
      <c r="C84" s="1">
        <v>-72</v>
      </c>
      <c r="D84" s="1">
        <v>-73</v>
      </c>
      <c r="E84" s="1">
        <v>-93</v>
      </c>
      <c r="F84" s="1" t="s">
        <v>16</v>
      </c>
      <c r="G84" s="1">
        <v>2</v>
      </c>
      <c r="H84" s="1"/>
    </row>
    <row r="85" spans="1:8" x14ac:dyDescent="0.3">
      <c r="A85" s="1">
        <v>278</v>
      </c>
      <c r="B85" s="1">
        <v>-115</v>
      </c>
      <c r="C85" s="1">
        <v>-65</v>
      </c>
      <c r="D85" s="1">
        <v>-78</v>
      </c>
      <c r="E85" s="1">
        <v>-89</v>
      </c>
      <c r="F85" s="1" t="s">
        <v>16</v>
      </c>
      <c r="G85" s="1">
        <v>2</v>
      </c>
      <c r="H85" s="1"/>
    </row>
    <row r="86" spans="1:8" x14ac:dyDescent="0.3">
      <c r="A86" s="1">
        <v>279</v>
      </c>
      <c r="B86" s="1"/>
      <c r="C86" s="1">
        <v>-67</v>
      </c>
      <c r="D86" s="1">
        <v>-66</v>
      </c>
      <c r="E86" s="1">
        <v>-89</v>
      </c>
      <c r="F86" s="1" t="s">
        <v>26</v>
      </c>
      <c r="G86" s="1">
        <v>2</v>
      </c>
      <c r="H86" s="1"/>
    </row>
    <row r="87" spans="1:8" x14ac:dyDescent="0.3">
      <c r="A87" s="1">
        <v>280</v>
      </c>
      <c r="B87" s="1"/>
      <c r="C87" s="1">
        <v>-60</v>
      </c>
      <c r="D87" s="1">
        <v>-69</v>
      </c>
      <c r="E87" s="1">
        <v>-88</v>
      </c>
      <c r="F87" s="1" t="s">
        <v>26</v>
      </c>
      <c r="G87" s="1">
        <v>2</v>
      </c>
      <c r="H87" s="1"/>
    </row>
    <row r="88" spans="1:8" x14ac:dyDescent="0.3">
      <c r="A88" s="1">
        <v>281</v>
      </c>
      <c r="B88" s="1"/>
      <c r="C88" s="1">
        <v>-65</v>
      </c>
      <c r="D88" s="1">
        <v>-64</v>
      </c>
      <c r="E88" s="1">
        <v>-91</v>
      </c>
      <c r="F88" s="1" t="s">
        <v>26</v>
      </c>
      <c r="G88" s="1">
        <v>2</v>
      </c>
      <c r="H88" s="1"/>
    </row>
    <row r="89" spans="1:8" x14ac:dyDescent="0.3">
      <c r="A89" s="1">
        <v>282</v>
      </c>
      <c r="B89" s="1"/>
      <c r="C89" s="1">
        <v>-60</v>
      </c>
      <c r="D89" s="1">
        <v>-62</v>
      </c>
      <c r="E89" s="1">
        <v>-89</v>
      </c>
      <c r="F89" s="1" t="s">
        <v>26</v>
      </c>
      <c r="G89" s="1">
        <v>2</v>
      </c>
      <c r="H89" s="1"/>
    </row>
    <row r="90" spans="1:8" x14ac:dyDescent="0.3">
      <c r="A90" s="1">
        <v>283</v>
      </c>
      <c r="B90" s="1"/>
      <c r="C90" s="1">
        <v>-64</v>
      </c>
      <c r="D90" s="1">
        <v>-79</v>
      </c>
      <c r="E90" s="1">
        <v>-107</v>
      </c>
      <c r="F90" s="1" t="s">
        <v>31</v>
      </c>
      <c r="G90" s="1">
        <v>2</v>
      </c>
      <c r="H90" s="1"/>
    </row>
    <row r="91" spans="1:8" x14ac:dyDescent="0.3">
      <c r="A91" s="1">
        <v>284</v>
      </c>
      <c r="B91" s="1"/>
      <c r="C91" s="1">
        <v>-61</v>
      </c>
      <c r="D91" s="1">
        <v>-77</v>
      </c>
      <c r="E91" s="1">
        <v>-105</v>
      </c>
      <c r="F91" s="1" t="s">
        <v>31</v>
      </c>
      <c r="G91" s="1">
        <v>2</v>
      </c>
      <c r="H91" s="1"/>
    </row>
    <row r="92" spans="1:8" x14ac:dyDescent="0.3">
      <c r="A92" s="1">
        <v>285</v>
      </c>
      <c r="B92" s="1"/>
      <c r="C92" s="1">
        <v>-65</v>
      </c>
      <c r="D92" s="1">
        <v>-84</v>
      </c>
      <c r="E92" s="1">
        <v>-105</v>
      </c>
      <c r="F92" s="1" t="s">
        <v>31</v>
      </c>
      <c r="G92" s="1">
        <v>2</v>
      </c>
      <c r="H92" s="1"/>
    </row>
    <row r="93" spans="1:8" x14ac:dyDescent="0.3">
      <c r="A93" s="1">
        <v>287</v>
      </c>
      <c r="B93" s="1"/>
      <c r="C93" s="1">
        <v>-72</v>
      </c>
      <c r="D93" s="1">
        <v>-78</v>
      </c>
      <c r="E93" s="1">
        <v>-99</v>
      </c>
      <c r="F93" s="1" t="s">
        <v>31</v>
      </c>
      <c r="G93" s="1">
        <v>2</v>
      </c>
      <c r="H93" s="1"/>
    </row>
    <row r="94" spans="1:8" x14ac:dyDescent="0.3">
      <c r="A94" s="1">
        <v>288</v>
      </c>
      <c r="B94" s="1"/>
      <c r="C94" s="1">
        <v>-85</v>
      </c>
      <c r="D94" s="1">
        <v>-95</v>
      </c>
      <c r="E94" s="1">
        <v>-102</v>
      </c>
      <c r="F94" s="1" t="s">
        <v>36</v>
      </c>
      <c r="G94" s="1">
        <v>2</v>
      </c>
      <c r="H94" s="1"/>
    </row>
    <row r="95" spans="1:8" x14ac:dyDescent="0.3">
      <c r="A95" s="1">
        <v>289</v>
      </c>
      <c r="B95" s="1"/>
      <c r="C95" s="1">
        <v>-88</v>
      </c>
      <c r="D95" s="1">
        <v>-103</v>
      </c>
      <c r="E95" s="1">
        <v>-104</v>
      </c>
      <c r="F95" s="1" t="s">
        <v>36</v>
      </c>
      <c r="G95" s="1">
        <v>2</v>
      </c>
      <c r="H95" s="1"/>
    </row>
    <row r="96" spans="1:8" x14ac:dyDescent="0.3">
      <c r="A96" s="1">
        <v>290</v>
      </c>
      <c r="B96" s="1"/>
      <c r="C96" s="1">
        <v>-84</v>
      </c>
      <c r="D96" s="1">
        <v>-88</v>
      </c>
      <c r="E96" s="1">
        <v>-108</v>
      </c>
      <c r="F96" s="1" t="s">
        <v>36</v>
      </c>
      <c r="G96" s="1">
        <v>2</v>
      </c>
      <c r="H96" s="1"/>
    </row>
    <row r="97" spans="1:8" x14ac:dyDescent="0.3">
      <c r="A97" s="1">
        <v>291</v>
      </c>
      <c r="B97" s="1"/>
      <c r="C97" s="1">
        <v>-87</v>
      </c>
      <c r="D97" s="1">
        <v>-96</v>
      </c>
      <c r="E97" s="1">
        <v>-109</v>
      </c>
      <c r="F97" s="1" t="s">
        <v>36</v>
      </c>
      <c r="G97" s="1">
        <v>2</v>
      </c>
      <c r="H97" s="1"/>
    </row>
    <row r="98" spans="1:8" x14ac:dyDescent="0.3">
      <c r="A98" s="1">
        <v>292</v>
      </c>
      <c r="B98" s="1"/>
      <c r="C98" s="1"/>
      <c r="D98" s="1"/>
      <c r="E98" s="1">
        <v>-113</v>
      </c>
      <c r="F98" s="1" t="s">
        <v>41</v>
      </c>
      <c r="G98" s="1">
        <v>2</v>
      </c>
      <c r="H98" s="1"/>
    </row>
    <row r="99" spans="1:8" x14ac:dyDescent="0.3">
      <c r="A99" s="1">
        <v>293</v>
      </c>
      <c r="B99" s="1"/>
      <c r="C99" s="1">
        <v>-109</v>
      </c>
      <c r="D99" s="1">
        <v>-110</v>
      </c>
      <c r="E99" s="1"/>
      <c r="F99" s="1" t="s">
        <v>41</v>
      </c>
      <c r="G99" s="1">
        <v>2</v>
      </c>
      <c r="H99" s="1"/>
    </row>
    <row r="100" spans="1:8" x14ac:dyDescent="0.3">
      <c r="A100" s="1">
        <v>294</v>
      </c>
      <c r="B100" s="1"/>
      <c r="C100" s="1"/>
      <c r="D100" s="1"/>
      <c r="E100" s="1">
        <v>-114</v>
      </c>
      <c r="F100" s="1" t="s">
        <v>41</v>
      </c>
      <c r="G100" s="1">
        <v>2</v>
      </c>
      <c r="H100" s="1"/>
    </row>
    <row r="101" spans="1:8" x14ac:dyDescent="0.3">
      <c r="A101" s="1">
        <v>295</v>
      </c>
      <c r="B101" s="1"/>
      <c r="C101" s="1"/>
      <c r="D101" s="1"/>
      <c r="E101" s="1">
        <v>-111</v>
      </c>
      <c r="F101" s="1" t="s">
        <v>41</v>
      </c>
      <c r="G101" s="1">
        <v>2</v>
      </c>
      <c r="H101" s="1"/>
    </row>
    <row r="102" spans="1:8" x14ac:dyDescent="0.3">
      <c r="A102" s="1">
        <v>296</v>
      </c>
      <c r="B102" s="1"/>
      <c r="C102" s="1">
        <v>-99</v>
      </c>
      <c r="D102" s="1">
        <v>-107</v>
      </c>
      <c r="E102" s="1"/>
      <c r="F102" s="1" t="s">
        <v>46</v>
      </c>
      <c r="G102" s="1">
        <v>2</v>
      </c>
      <c r="H102" s="1"/>
    </row>
    <row r="103" spans="1:8" x14ac:dyDescent="0.3">
      <c r="A103" s="1">
        <v>297</v>
      </c>
      <c r="B103" s="1">
        <v>-114</v>
      </c>
      <c r="C103" s="1">
        <v>-103</v>
      </c>
      <c r="D103" s="1"/>
      <c r="E103" s="1"/>
      <c r="F103" s="1" t="s">
        <v>46</v>
      </c>
      <c r="G103" s="1">
        <v>2</v>
      </c>
      <c r="H103" s="1"/>
    </row>
    <row r="104" spans="1:8" x14ac:dyDescent="0.3">
      <c r="A104" s="1">
        <v>298</v>
      </c>
      <c r="B104" s="1">
        <v>-115</v>
      </c>
      <c r="C104" s="1"/>
      <c r="D104" s="1"/>
      <c r="E104" s="1"/>
      <c r="F104" s="1" t="s">
        <v>46</v>
      </c>
      <c r="G104" s="1">
        <v>2</v>
      </c>
      <c r="H104" s="1"/>
    </row>
    <row r="105" spans="1:8" x14ac:dyDescent="0.3">
      <c r="A105" s="1">
        <v>299</v>
      </c>
      <c r="B105" s="1">
        <v>-113</v>
      </c>
      <c r="C105" s="1">
        <v>-99</v>
      </c>
      <c r="D105" s="1"/>
      <c r="E105" s="1"/>
      <c r="F105" s="1" t="s">
        <v>46</v>
      </c>
      <c r="G105" s="1">
        <v>2</v>
      </c>
      <c r="H105" s="1"/>
    </row>
    <row r="106" spans="1:8" x14ac:dyDescent="0.3">
      <c r="A106" s="1">
        <v>300</v>
      </c>
      <c r="B106" s="1"/>
      <c r="C106" s="1">
        <v>-108</v>
      </c>
      <c r="D106" s="1">
        <v>-94</v>
      </c>
      <c r="E106" s="1">
        <v>-78</v>
      </c>
      <c r="F106" s="1" t="s">
        <v>51</v>
      </c>
      <c r="G106" s="1">
        <v>2</v>
      </c>
      <c r="H106" s="1"/>
    </row>
    <row r="107" spans="1:8" x14ac:dyDescent="0.3">
      <c r="A107" s="1">
        <v>301</v>
      </c>
      <c r="B107" s="1"/>
      <c r="C107" s="1"/>
      <c r="D107" s="1">
        <v>-90</v>
      </c>
      <c r="E107" s="1">
        <v>-73</v>
      </c>
      <c r="F107" s="1" t="s">
        <v>51</v>
      </c>
      <c r="G107" s="1">
        <v>2</v>
      </c>
      <c r="H107" s="1"/>
    </row>
    <row r="108" spans="1:8" x14ac:dyDescent="0.3">
      <c r="A108" s="1">
        <v>302</v>
      </c>
      <c r="B108" s="1"/>
      <c r="C108" s="1">
        <v>-109</v>
      </c>
      <c r="D108" s="1">
        <v>-91</v>
      </c>
      <c r="E108" s="1">
        <v>-77</v>
      </c>
      <c r="F108" s="1" t="s">
        <v>51</v>
      </c>
      <c r="G108" s="1">
        <v>2</v>
      </c>
      <c r="H108" s="1"/>
    </row>
    <row r="109" spans="1:8" x14ac:dyDescent="0.3">
      <c r="A109" s="1">
        <v>303</v>
      </c>
      <c r="B109" s="1"/>
      <c r="C109" s="1">
        <v>-108</v>
      </c>
      <c r="D109" s="1">
        <v>-85</v>
      </c>
      <c r="E109" s="1">
        <v>-79</v>
      </c>
      <c r="F109" s="1" t="s">
        <v>51</v>
      </c>
      <c r="G109" s="1">
        <v>2</v>
      </c>
      <c r="H109" s="1"/>
    </row>
    <row r="110" spans="1:8" x14ac:dyDescent="0.3">
      <c r="A110" s="1">
        <v>305</v>
      </c>
      <c r="B110" s="1">
        <v>-85</v>
      </c>
      <c r="C110" s="1"/>
      <c r="D110" s="1">
        <v>-99</v>
      </c>
      <c r="E110" s="1"/>
      <c r="F110" s="1" t="s">
        <v>11</v>
      </c>
      <c r="G110" s="1">
        <v>3</v>
      </c>
      <c r="H110" s="1"/>
    </row>
    <row r="111" spans="1:8" x14ac:dyDescent="0.3">
      <c r="A111" s="1">
        <v>306</v>
      </c>
      <c r="B111" s="1">
        <v>-85</v>
      </c>
      <c r="C111" s="1"/>
      <c r="D111" s="1">
        <v>-104</v>
      </c>
      <c r="E111" s="1"/>
      <c r="F111" s="1" t="s">
        <v>11</v>
      </c>
      <c r="G111" s="1">
        <v>3</v>
      </c>
      <c r="H111" s="1"/>
    </row>
    <row r="112" spans="1:8" x14ac:dyDescent="0.3">
      <c r="A112" s="1">
        <v>307</v>
      </c>
      <c r="B112" s="1">
        <v>-76</v>
      </c>
      <c r="C112" s="1">
        <v>-108</v>
      </c>
      <c r="D112" s="1">
        <v>-106</v>
      </c>
      <c r="E112" s="1">
        <v>-112</v>
      </c>
      <c r="F112" s="1" t="s">
        <v>11</v>
      </c>
      <c r="G112" s="1">
        <v>3</v>
      </c>
      <c r="H112" s="1"/>
    </row>
    <row r="113" spans="1:8" x14ac:dyDescent="0.3">
      <c r="A113" s="1">
        <v>308</v>
      </c>
      <c r="B113" s="1">
        <v>-78</v>
      </c>
      <c r="C113" s="1">
        <v>-108</v>
      </c>
      <c r="D113" s="1">
        <v>-106</v>
      </c>
      <c r="E113" s="1">
        <v>-109</v>
      </c>
      <c r="F113" s="1" t="s">
        <v>11</v>
      </c>
      <c r="G113" s="1">
        <v>3</v>
      </c>
      <c r="H113" s="1"/>
    </row>
    <row r="114" spans="1:8" x14ac:dyDescent="0.3">
      <c r="A114" s="1">
        <v>309</v>
      </c>
      <c r="B114" s="1">
        <v>-115</v>
      </c>
      <c r="C114" s="1">
        <v>-69</v>
      </c>
      <c r="D114" s="1">
        <v>-73</v>
      </c>
      <c r="E114" s="1">
        <v>-83</v>
      </c>
      <c r="F114" s="1" t="s">
        <v>16</v>
      </c>
      <c r="G114" s="1">
        <v>3</v>
      </c>
      <c r="H114" s="1"/>
    </row>
    <row r="115" spans="1:8" x14ac:dyDescent="0.3">
      <c r="A115" s="1">
        <v>310</v>
      </c>
      <c r="B115" s="1">
        <v>-117</v>
      </c>
      <c r="C115" s="1">
        <v>-77</v>
      </c>
      <c r="D115" s="1">
        <v>-75</v>
      </c>
      <c r="E115" s="1">
        <v>-83</v>
      </c>
      <c r="F115" s="1" t="s">
        <v>16</v>
      </c>
      <c r="G115" s="1">
        <v>3</v>
      </c>
      <c r="H115" s="1"/>
    </row>
    <row r="116" spans="1:8" x14ac:dyDescent="0.3">
      <c r="A116" s="1">
        <v>311</v>
      </c>
      <c r="B116" s="1"/>
      <c r="C116" s="1">
        <v>-67</v>
      </c>
      <c r="D116" s="1">
        <v>-70</v>
      </c>
      <c r="E116" s="1">
        <v>-89</v>
      </c>
      <c r="F116" s="1" t="s">
        <v>16</v>
      </c>
      <c r="G116" s="1">
        <v>3</v>
      </c>
      <c r="H116" s="1"/>
    </row>
    <row r="117" spans="1:8" x14ac:dyDescent="0.3">
      <c r="A117" s="1">
        <v>312</v>
      </c>
      <c r="B117" s="1"/>
      <c r="C117" s="1">
        <v>-64</v>
      </c>
      <c r="D117" s="1">
        <v>-78</v>
      </c>
      <c r="E117" s="1">
        <v>-89</v>
      </c>
      <c r="F117" s="1" t="s">
        <v>16</v>
      </c>
      <c r="G117" s="1">
        <v>3</v>
      </c>
      <c r="H117" s="1"/>
    </row>
    <row r="118" spans="1:8" x14ac:dyDescent="0.3">
      <c r="A118" s="1">
        <v>313</v>
      </c>
      <c r="B118" s="1">
        <v>-115</v>
      </c>
      <c r="C118" s="1">
        <v>-63</v>
      </c>
      <c r="D118" s="1">
        <v>-81</v>
      </c>
      <c r="E118" s="1">
        <v>-85</v>
      </c>
      <c r="F118" s="1" t="s">
        <v>26</v>
      </c>
      <c r="G118" s="1">
        <v>3</v>
      </c>
      <c r="H118" s="1"/>
    </row>
    <row r="119" spans="1:8" x14ac:dyDescent="0.3">
      <c r="A119" s="1">
        <v>314</v>
      </c>
      <c r="B119" s="1">
        <v>-117</v>
      </c>
      <c r="C119" s="1">
        <v>-65</v>
      </c>
      <c r="D119" s="1">
        <v>-83</v>
      </c>
      <c r="E119" s="1">
        <v>-85</v>
      </c>
      <c r="F119" s="1" t="s">
        <v>26</v>
      </c>
      <c r="G119" s="1">
        <v>3</v>
      </c>
      <c r="H119" s="1"/>
    </row>
    <row r="120" spans="1:8" x14ac:dyDescent="0.3">
      <c r="A120" s="1">
        <v>315</v>
      </c>
      <c r="B120" s="1">
        <v>-114</v>
      </c>
      <c r="C120" s="1">
        <v>-67</v>
      </c>
      <c r="D120" s="1">
        <v>-76</v>
      </c>
      <c r="E120" s="1">
        <v>-86</v>
      </c>
      <c r="F120" s="1" t="s">
        <v>26</v>
      </c>
      <c r="G120" s="1">
        <v>3</v>
      </c>
      <c r="H120" s="1"/>
    </row>
    <row r="121" spans="1:8" x14ac:dyDescent="0.3">
      <c r="A121" s="1">
        <v>316</v>
      </c>
      <c r="B121" s="1">
        <v>-115</v>
      </c>
      <c r="C121" s="1">
        <v>-69</v>
      </c>
      <c r="D121" s="1">
        <v>-73</v>
      </c>
      <c r="E121" s="1">
        <v>-89</v>
      </c>
      <c r="F121" s="1" t="s">
        <v>26</v>
      </c>
      <c r="G121" s="1">
        <v>3</v>
      </c>
      <c r="H121" s="1"/>
    </row>
    <row r="122" spans="1:8" x14ac:dyDescent="0.3">
      <c r="A122" s="1">
        <v>317</v>
      </c>
      <c r="B122" s="1"/>
      <c r="C122" s="1">
        <v>-73</v>
      </c>
      <c r="D122" s="1">
        <v>-87</v>
      </c>
      <c r="E122" s="1">
        <v>-95</v>
      </c>
      <c r="F122" s="1" t="s">
        <v>31</v>
      </c>
      <c r="G122" s="1">
        <v>3</v>
      </c>
      <c r="H122" s="1"/>
    </row>
    <row r="123" spans="1:8" x14ac:dyDescent="0.3">
      <c r="A123" s="1">
        <v>318</v>
      </c>
      <c r="B123" s="1"/>
      <c r="C123" s="1">
        <v>-95</v>
      </c>
      <c r="D123" s="1">
        <v>-83</v>
      </c>
      <c r="E123" s="1">
        <v>-106</v>
      </c>
      <c r="F123" s="1" t="s">
        <v>31</v>
      </c>
      <c r="G123" s="1">
        <v>3</v>
      </c>
      <c r="H123" s="1"/>
    </row>
    <row r="124" spans="1:8" x14ac:dyDescent="0.3">
      <c r="A124" s="1">
        <v>319</v>
      </c>
      <c r="B124" s="1"/>
      <c r="C124" s="1">
        <v>-70</v>
      </c>
      <c r="D124" s="1">
        <v>-81</v>
      </c>
      <c r="E124" s="1">
        <v>-91</v>
      </c>
      <c r="F124" s="1" t="s">
        <v>31</v>
      </c>
      <c r="G124" s="1">
        <v>3</v>
      </c>
      <c r="H124" s="1"/>
    </row>
    <row r="125" spans="1:8" x14ac:dyDescent="0.3">
      <c r="A125" s="1">
        <v>320</v>
      </c>
      <c r="B125" s="1"/>
      <c r="C125" s="1">
        <v>-69</v>
      </c>
      <c r="D125" s="1">
        <v>-100</v>
      </c>
      <c r="E125" s="1">
        <v>-88</v>
      </c>
      <c r="F125" s="1" t="s">
        <v>31</v>
      </c>
      <c r="G125" s="1">
        <v>3</v>
      </c>
      <c r="H125" s="1"/>
    </row>
    <row r="126" spans="1:8" x14ac:dyDescent="0.3">
      <c r="A126" s="1">
        <v>321</v>
      </c>
      <c r="B126" s="1"/>
      <c r="C126" s="1">
        <v>-79</v>
      </c>
      <c r="D126" s="1">
        <v>-97</v>
      </c>
      <c r="E126" s="1">
        <v>-105</v>
      </c>
      <c r="F126" s="1" t="s">
        <v>36</v>
      </c>
      <c r="G126" s="1">
        <v>3</v>
      </c>
      <c r="H126" s="1"/>
    </row>
    <row r="127" spans="1:8" x14ac:dyDescent="0.3">
      <c r="A127" s="1">
        <v>322</v>
      </c>
      <c r="B127" s="1"/>
      <c r="C127" s="1">
        <v>-79</v>
      </c>
      <c r="D127" s="1">
        <v>-99</v>
      </c>
      <c r="E127" s="1">
        <v>-114</v>
      </c>
      <c r="F127" s="1" t="s">
        <v>36</v>
      </c>
      <c r="G127" s="1">
        <v>3</v>
      </c>
      <c r="H127" s="1"/>
    </row>
    <row r="128" spans="1:8" x14ac:dyDescent="0.3">
      <c r="A128" s="1">
        <v>323</v>
      </c>
      <c r="B128" s="1"/>
      <c r="C128" s="1">
        <v>-86</v>
      </c>
      <c r="D128" s="1">
        <v>-98</v>
      </c>
      <c r="E128" s="1">
        <v>-112</v>
      </c>
      <c r="F128" s="1" t="s">
        <v>36</v>
      </c>
      <c r="G128" s="1">
        <v>3</v>
      </c>
      <c r="H128" s="1"/>
    </row>
    <row r="129" spans="1:8" x14ac:dyDescent="0.3">
      <c r="A129" s="1">
        <v>324</v>
      </c>
      <c r="B129" s="1"/>
      <c r="C129" s="1">
        <v>-81</v>
      </c>
      <c r="D129" s="1">
        <v>-106</v>
      </c>
      <c r="E129" s="1"/>
      <c r="F129" s="1" t="s">
        <v>36</v>
      </c>
      <c r="G129" s="1">
        <v>3</v>
      </c>
      <c r="H129" s="1"/>
    </row>
    <row r="130" spans="1:8" x14ac:dyDescent="0.3">
      <c r="A130" s="1">
        <v>325</v>
      </c>
      <c r="B130" s="1"/>
      <c r="C130" s="1"/>
      <c r="D130" s="1"/>
      <c r="E130" s="1"/>
      <c r="F130" s="1" t="s">
        <v>41</v>
      </c>
      <c r="G130" s="1">
        <v>3</v>
      </c>
      <c r="H130" s="1"/>
    </row>
    <row r="131" spans="1:8" x14ac:dyDescent="0.3">
      <c r="A131" s="1">
        <v>326</v>
      </c>
      <c r="B131" s="1"/>
      <c r="C131" s="1"/>
      <c r="D131" s="1">
        <v>-109</v>
      </c>
      <c r="E131" s="1"/>
      <c r="F131" s="1" t="s">
        <v>41</v>
      </c>
      <c r="G131" s="1">
        <v>3</v>
      </c>
      <c r="H131" s="1"/>
    </row>
    <row r="132" spans="1:8" x14ac:dyDescent="0.3">
      <c r="A132" s="1">
        <v>327</v>
      </c>
      <c r="B132" s="1"/>
      <c r="C132" s="1"/>
      <c r="D132" s="1"/>
      <c r="E132" s="1"/>
      <c r="F132" s="1" t="s">
        <v>41</v>
      </c>
      <c r="G132" s="1">
        <v>3</v>
      </c>
      <c r="H132" s="1"/>
    </row>
    <row r="133" spans="1:8" x14ac:dyDescent="0.3">
      <c r="A133" s="1">
        <v>328</v>
      </c>
      <c r="B133" s="1"/>
      <c r="C133" s="1"/>
      <c r="D133" s="1"/>
      <c r="E133" s="1"/>
      <c r="F133" s="1" t="s">
        <v>41</v>
      </c>
      <c r="G133" s="1">
        <v>3</v>
      </c>
      <c r="H133" s="1"/>
    </row>
    <row r="134" spans="1:8" x14ac:dyDescent="0.3">
      <c r="A134" s="1">
        <v>329</v>
      </c>
      <c r="B134" s="1">
        <v>-115</v>
      </c>
      <c r="C134" s="1">
        <v>-102</v>
      </c>
      <c r="D134" s="1"/>
      <c r="E134" s="1"/>
      <c r="F134" s="1" t="s">
        <v>46</v>
      </c>
      <c r="G134" s="1">
        <v>3</v>
      </c>
      <c r="H134" s="1"/>
    </row>
    <row r="135" spans="1:8" x14ac:dyDescent="0.3">
      <c r="A135" s="1">
        <v>330</v>
      </c>
      <c r="B135" s="1"/>
      <c r="C135" s="1">
        <v>-101</v>
      </c>
      <c r="D135" s="1">
        <v>-109</v>
      </c>
      <c r="E135" s="1"/>
      <c r="F135" s="1" t="s">
        <v>46</v>
      </c>
      <c r="G135" s="1">
        <v>3</v>
      </c>
      <c r="H135" s="1"/>
    </row>
    <row r="136" spans="1:8" x14ac:dyDescent="0.3">
      <c r="A136" s="1">
        <v>331</v>
      </c>
      <c r="B136" s="1">
        <v>-115</v>
      </c>
      <c r="C136" s="1">
        <v>-96</v>
      </c>
      <c r="D136" s="1"/>
      <c r="E136" s="1"/>
      <c r="F136" s="1" t="s">
        <v>46</v>
      </c>
      <c r="G136" s="1">
        <v>3</v>
      </c>
      <c r="H136" s="1"/>
    </row>
    <row r="137" spans="1:8" x14ac:dyDescent="0.3">
      <c r="A137" s="1">
        <v>332</v>
      </c>
      <c r="B137" s="1"/>
      <c r="C137" s="1">
        <v>-96</v>
      </c>
      <c r="D137" s="1">
        <v>-107</v>
      </c>
      <c r="E137" s="1"/>
      <c r="F137" s="1" t="s">
        <v>46</v>
      </c>
      <c r="G137" s="1">
        <v>3</v>
      </c>
      <c r="H137" s="1"/>
    </row>
    <row r="138" spans="1:8" x14ac:dyDescent="0.3">
      <c r="A138" s="1">
        <v>333</v>
      </c>
      <c r="B138" s="1"/>
      <c r="C138" s="1"/>
      <c r="D138" s="1">
        <v>-101</v>
      </c>
      <c r="E138" s="1">
        <v>-63</v>
      </c>
      <c r="F138" s="1" t="s">
        <v>51</v>
      </c>
      <c r="G138" s="1">
        <v>3</v>
      </c>
      <c r="H138" s="1"/>
    </row>
    <row r="139" spans="1:8" x14ac:dyDescent="0.3">
      <c r="A139" s="1">
        <v>334</v>
      </c>
      <c r="B139" s="1"/>
      <c r="C139" s="1">
        <v>-108</v>
      </c>
      <c r="D139" s="1">
        <v>-94</v>
      </c>
      <c r="E139" s="1">
        <v>-61</v>
      </c>
      <c r="F139" s="1" t="s">
        <v>51</v>
      </c>
      <c r="G139" s="1">
        <v>3</v>
      </c>
      <c r="H139" s="1"/>
    </row>
    <row r="140" spans="1:8" x14ac:dyDescent="0.3">
      <c r="A140" s="1">
        <v>335</v>
      </c>
      <c r="B140" s="1"/>
      <c r="C140" s="1">
        <v>-105</v>
      </c>
      <c r="D140" s="1">
        <v>-89</v>
      </c>
      <c r="E140" s="1">
        <v>-61</v>
      </c>
      <c r="F140" s="1" t="s">
        <v>51</v>
      </c>
      <c r="G140" s="1">
        <v>3</v>
      </c>
      <c r="H140" s="1"/>
    </row>
    <row r="141" spans="1:8" x14ac:dyDescent="0.3">
      <c r="A141" s="1">
        <v>336</v>
      </c>
      <c r="B141" s="1"/>
      <c r="C141" s="1"/>
      <c r="D141" s="1">
        <v>-90</v>
      </c>
      <c r="E141" s="1">
        <v>-59</v>
      </c>
      <c r="F141" s="1" t="s">
        <v>51</v>
      </c>
      <c r="G141" s="1">
        <v>3</v>
      </c>
      <c r="H141" s="1"/>
    </row>
    <row r="142" spans="1:8" x14ac:dyDescent="0.3">
      <c r="A142" s="1">
        <v>337</v>
      </c>
      <c r="B142" s="1">
        <v>-107</v>
      </c>
      <c r="C142" s="1">
        <v>-103</v>
      </c>
      <c r="D142" s="1">
        <v>-105</v>
      </c>
      <c r="E142" s="1">
        <v>-111</v>
      </c>
      <c r="F142" s="1" t="s">
        <v>11</v>
      </c>
      <c r="G142" s="1">
        <v>4</v>
      </c>
      <c r="H142" s="1"/>
    </row>
    <row r="143" spans="1:8" x14ac:dyDescent="0.3">
      <c r="A143" s="1">
        <v>338</v>
      </c>
      <c r="B143" s="1">
        <v>-104</v>
      </c>
      <c r="C143" s="1">
        <v>-102</v>
      </c>
      <c r="D143" s="1">
        <v>-105</v>
      </c>
      <c r="E143" s="1">
        <v>-111</v>
      </c>
      <c r="F143" s="1" t="s">
        <v>11</v>
      </c>
      <c r="G143" s="1">
        <v>4</v>
      </c>
      <c r="H143" s="1"/>
    </row>
    <row r="144" spans="1:8" x14ac:dyDescent="0.3">
      <c r="A144" s="1">
        <v>339</v>
      </c>
      <c r="B144" s="1">
        <v>-103</v>
      </c>
      <c r="C144" s="1">
        <v>-103</v>
      </c>
      <c r="D144" s="1">
        <v>-99</v>
      </c>
      <c r="E144" s="1">
        <v>-103</v>
      </c>
      <c r="F144" s="1" t="s">
        <v>11</v>
      </c>
      <c r="G144" s="1">
        <v>4</v>
      </c>
      <c r="H144" s="1"/>
    </row>
    <row r="145" spans="1:8" x14ac:dyDescent="0.3">
      <c r="A145" s="1">
        <v>340</v>
      </c>
      <c r="B145" s="1">
        <v>-107</v>
      </c>
      <c r="C145" s="1">
        <v>-107</v>
      </c>
      <c r="D145" s="1">
        <v>-99</v>
      </c>
      <c r="E145" s="1">
        <v>-107</v>
      </c>
      <c r="F145" s="1" t="s">
        <v>11</v>
      </c>
      <c r="G145" s="1">
        <v>4</v>
      </c>
      <c r="H145" s="1"/>
    </row>
    <row r="146" spans="1:8" x14ac:dyDescent="0.3">
      <c r="A146" s="1">
        <v>341</v>
      </c>
      <c r="B146" s="1">
        <v>-112</v>
      </c>
      <c r="C146" s="1"/>
      <c r="D146" s="1">
        <v>-83</v>
      </c>
      <c r="E146" s="1">
        <v>-101</v>
      </c>
      <c r="F146" s="1" t="s">
        <v>21</v>
      </c>
      <c r="G146" s="1">
        <v>4</v>
      </c>
      <c r="H146" s="1"/>
    </row>
    <row r="147" spans="1:8" x14ac:dyDescent="0.3">
      <c r="A147" s="1">
        <v>342</v>
      </c>
      <c r="B147" s="1">
        <v>-111</v>
      </c>
      <c r="C147" s="1">
        <v>-105</v>
      </c>
      <c r="D147" s="1">
        <v>-82</v>
      </c>
      <c r="E147" s="1">
        <v>-106</v>
      </c>
      <c r="F147" s="1" t="s">
        <v>21</v>
      </c>
      <c r="G147" s="1">
        <v>4</v>
      </c>
      <c r="H147" s="1"/>
    </row>
    <row r="148" spans="1:8" x14ac:dyDescent="0.3">
      <c r="A148" s="1">
        <v>343</v>
      </c>
      <c r="B148" s="1"/>
      <c r="C148" s="1">
        <v>-102</v>
      </c>
      <c r="D148" s="1">
        <v>-93</v>
      </c>
      <c r="E148" s="1">
        <v>-102</v>
      </c>
      <c r="F148" s="1" t="s">
        <v>21</v>
      </c>
      <c r="G148" s="1">
        <v>4</v>
      </c>
      <c r="H148" s="1"/>
    </row>
    <row r="149" spans="1:8" x14ac:dyDescent="0.3">
      <c r="A149" s="1">
        <v>344</v>
      </c>
      <c r="B149" s="1"/>
      <c r="C149" s="1">
        <v>-102</v>
      </c>
      <c r="D149" s="1">
        <v>-90</v>
      </c>
      <c r="E149" s="1">
        <v>-99</v>
      </c>
      <c r="F149" s="1" t="s">
        <v>21</v>
      </c>
      <c r="G149" s="1">
        <v>4</v>
      </c>
      <c r="H149" s="1"/>
    </row>
    <row r="150" spans="1:8" x14ac:dyDescent="0.3">
      <c r="A150" s="1">
        <v>345</v>
      </c>
      <c r="B150" s="1">
        <v>-117</v>
      </c>
      <c r="C150" s="1">
        <v>-78</v>
      </c>
      <c r="D150" s="1">
        <v>-93</v>
      </c>
      <c r="E150" s="1">
        <v>-91</v>
      </c>
      <c r="F150" s="1" t="s">
        <v>16</v>
      </c>
      <c r="G150" s="1">
        <v>4</v>
      </c>
      <c r="H150" s="1"/>
    </row>
    <row r="151" spans="1:8" x14ac:dyDescent="0.3">
      <c r="A151" s="1">
        <v>346</v>
      </c>
      <c r="B151" s="1">
        <v>-114</v>
      </c>
      <c r="C151" s="1">
        <v>-79</v>
      </c>
      <c r="D151" s="1">
        <v>-74</v>
      </c>
      <c r="E151" s="1">
        <v>-95</v>
      </c>
      <c r="F151" s="1" t="s">
        <v>16</v>
      </c>
      <c r="G151" s="1">
        <v>4</v>
      </c>
      <c r="H151" s="1"/>
    </row>
    <row r="152" spans="1:8" x14ac:dyDescent="0.3">
      <c r="A152" s="1">
        <v>347</v>
      </c>
      <c r="B152" s="1"/>
      <c r="C152" s="1">
        <v>-84</v>
      </c>
      <c r="D152" s="1">
        <v>-76</v>
      </c>
      <c r="E152" s="1">
        <v>-91</v>
      </c>
      <c r="F152" s="1" t="s">
        <v>16</v>
      </c>
      <c r="G152" s="1">
        <v>4</v>
      </c>
      <c r="H152" s="1"/>
    </row>
    <row r="153" spans="1:8" x14ac:dyDescent="0.3">
      <c r="A153" s="1">
        <v>348</v>
      </c>
      <c r="B153" s="1">
        <v>-113</v>
      </c>
      <c r="C153" s="1">
        <v>-85</v>
      </c>
      <c r="D153" s="1">
        <v>-76</v>
      </c>
      <c r="E153" s="1">
        <v>-93</v>
      </c>
      <c r="F153" s="1" t="s">
        <v>16</v>
      </c>
      <c r="G153" s="1">
        <v>4</v>
      </c>
      <c r="H153" s="1"/>
    </row>
    <row r="154" spans="1:8" x14ac:dyDescent="0.3">
      <c r="A154" s="1">
        <v>349</v>
      </c>
      <c r="B154" s="1"/>
      <c r="C154" s="1">
        <v>-75</v>
      </c>
      <c r="D154" s="1">
        <v>-82</v>
      </c>
      <c r="E154" s="1">
        <v>-102</v>
      </c>
      <c r="F154" s="1" t="s">
        <v>26</v>
      </c>
      <c r="G154" s="1">
        <v>4</v>
      </c>
      <c r="H154" s="1"/>
    </row>
    <row r="155" spans="1:8" x14ac:dyDescent="0.3">
      <c r="A155" s="1">
        <v>350</v>
      </c>
      <c r="B155" s="1"/>
      <c r="C155" s="1">
        <v>-76</v>
      </c>
      <c r="D155" s="1">
        <v>-92</v>
      </c>
      <c r="E155" s="1">
        <v>-85</v>
      </c>
      <c r="F155" s="1" t="s">
        <v>26</v>
      </c>
      <c r="G155" s="1">
        <v>4</v>
      </c>
      <c r="H155" s="1"/>
    </row>
    <row r="156" spans="1:8" x14ac:dyDescent="0.3">
      <c r="A156" s="1">
        <v>351</v>
      </c>
      <c r="B156" s="1"/>
      <c r="C156" s="1">
        <v>-75</v>
      </c>
      <c r="D156" s="1">
        <v>-79</v>
      </c>
      <c r="E156" s="1">
        <v>-90</v>
      </c>
      <c r="F156" s="1" t="s">
        <v>26</v>
      </c>
      <c r="G156" s="1">
        <v>4</v>
      </c>
      <c r="H156" s="1"/>
    </row>
    <row r="157" spans="1:8" x14ac:dyDescent="0.3">
      <c r="A157" s="1">
        <v>352</v>
      </c>
      <c r="B157" s="1"/>
      <c r="C157" s="1">
        <v>-71</v>
      </c>
      <c r="D157" s="1">
        <v>-82</v>
      </c>
      <c r="E157" s="1">
        <v>-95</v>
      </c>
      <c r="F157" s="1" t="s">
        <v>26</v>
      </c>
      <c r="G157" s="1">
        <v>4</v>
      </c>
      <c r="H157" s="1"/>
    </row>
    <row r="158" spans="1:8" x14ac:dyDescent="0.3">
      <c r="A158" s="1">
        <v>353</v>
      </c>
      <c r="B158" s="1"/>
      <c r="C158" s="1">
        <v>-95</v>
      </c>
      <c r="D158" s="1">
        <v>-78</v>
      </c>
      <c r="E158" s="1"/>
      <c r="F158" s="1" t="s">
        <v>31</v>
      </c>
      <c r="G158" s="1">
        <v>4</v>
      </c>
      <c r="H158" s="1"/>
    </row>
    <row r="159" spans="1:8" x14ac:dyDescent="0.3">
      <c r="A159" s="1">
        <v>354</v>
      </c>
      <c r="B159" s="1"/>
      <c r="C159" s="1">
        <v>-90</v>
      </c>
      <c r="D159" s="1">
        <v>-89</v>
      </c>
      <c r="E159" s="1">
        <v>-91</v>
      </c>
      <c r="F159" s="1" t="s">
        <v>31</v>
      </c>
      <c r="G159" s="1">
        <v>4</v>
      </c>
      <c r="H159" s="1"/>
    </row>
    <row r="160" spans="1:8" x14ac:dyDescent="0.3">
      <c r="A160" s="1">
        <v>355</v>
      </c>
      <c r="B160" s="1"/>
      <c r="C160" s="1">
        <v>-94</v>
      </c>
      <c r="D160" s="1">
        <v>-81</v>
      </c>
      <c r="E160" s="1">
        <v>-95</v>
      </c>
      <c r="F160" s="1" t="s">
        <v>31</v>
      </c>
      <c r="G160" s="1">
        <v>4</v>
      </c>
      <c r="H160" s="1"/>
    </row>
    <row r="161" spans="1:8" x14ac:dyDescent="0.3">
      <c r="A161" s="1">
        <v>356</v>
      </c>
      <c r="B161" s="1"/>
      <c r="C161" s="1">
        <v>-96</v>
      </c>
      <c r="D161" s="1">
        <v>-75</v>
      </c>
      <c r="E161" s="1"/>
      <c r="F161" s="1" t="s">
        <v>31</v>
      </c>
      <c r="G161" s="1">
        <v>4</v>
      </c>
      <c r="H161" s="1"/>
    </row>
    <row r="162" spans="1:8" x14ac:dyDescent="0.3">
      <c r="A162" s="1">
        <v>358</v>
      </c>
      <c r="B162" s="1"/>
      <c r="C162" s="1">
        <v>-88</v>
      </c>
      <c r="D162" s="1">
        <v>-107</v>
      </c>
      <c r="E162" s="1">
        <v>-108</v>
      </c>
      <c r="F162" s="1" t="s">
        <v>36</v>
      </c>
      <c r="G162" s="1">
        <v>4</v>
      </c>
      <c r="H162" s="1"/>
    </row>
    <row r="163" spans="1:8" x14ac:dyDescent="0.3">
      <c r="A163" s="1">
        <v>359</v>
      </c>
      <c r="B163" s="1"/>
      <c r="C163" s="1">
        <v>-91</v>
      </c>
      <c r="D163" s="1">
        <v>-106</v>
      </c>
      <c r="E163" s="1">
        <v>-110</v>
      </c>
      <c r="F163" s="1" t="s">
        <v>36</v>
      </c>
      <c r="G163" s="1">
        <v>4</v>
      </c>
      <c r="H163" s="1"/>
    </row>
    <row r="164" spans="1:8" x14ac:dyDescent="0.3">
      <c r="A164" s="1">
        <v>360</v>
      </c>
      <c r="B164" s="1"/>
      <c r="C164" s="1">
        <v>-90</v>
      </c>
      <c r="D164" s="1">
        <v>-107</v>
      </c>
      <c r="E164" s="1">
        <v>-109</v>
      </c>
      <c r="F164" s="1" t="s">
        <v>36</v>
      </c>
      <c r="G164" s="1">
        <v>4</v>
      </c>
      <c r="H164" s="1"/>
    </row>
    <row r="165" spans="1:8" x14ac:dyDescent="0.3">
      <c r="A165" s="1">
        <v>361</v>
      </c>
      <c r="B165" s="1"/>
      <c r="C165" s="1">
        <v>-89</v>
      </c>
      <c r="D165" s="1">
        <v>-103</v>
      </c>
      <c r="E165" s="1">
        <v>-110</v>
      </c>
      <c r="F165" s="1" t="s">
        <v>36</v>
      </c>
      <c r="G165" s="1">
        <v>4</v>
      </c>
      <c r="H165" s="1"/>
    </row>
    <row r="166" spans="1:8" x14ac:dyDescent="0.3">
      <c r="A166" s="1">
        <v>362</v>
      </c>
      <c r="B166" s="1"/>
      <c r="C166" s="1"/>
      <c r="D166" s="1"/>
      <c r="E166" s="1">
        <v>-113</v>
      </c>
      <c r="F166" s="1" t="s">
        <v>41</v>
      </c>
      <c r="G166" s="1">
        <v>4</v>
      </c>
      <c r="H166" s="1"/>
    </row>
    <row r="167" spans="1:8" x14ac:dyDescent="0.3">
      <c r="A167" s="1">
        <v>363</v>
      </c>
      <c r="B167" s="1"/>
      <c r="C167" s="1"/>
      <c r="D167" s="1"/>
      <c r="E167" s="1"/>
      <c r="F167" s="1" t="s">
        <v>41</v>
      </c>
      <c r="G167" s="1">
        <v>4</v>
      </c>
      <c r="H167" s="1"/>
    </row>
    <row r="168" spans="1:8" x14ac:dyDescent="0.3">
      <c r="A168" s="1">
        <v>364</v>
      </c>
      <c r="B168" s="1"/>
      <c r="C168" s="1"/>
      <c r="D168" s="1"/>
      <c r="E168" s="1"/>
      <c r="F168" s="1" t="s">
        <v>41</v>
      </c>
      <c r="G168" s="1">
        <v>4</v>
      </c>
      <c r="H168" s="1"/>
    </row>
    <row r="169" spans="1:8" x14ac:dyDescent="0.3">
      <c r="A169" s="1">
        <v>365</v>
      </c>
      <c r="B169" s="1"/>
      <c r="C169" s="1"/>
      <c r="D169" s="1">
        <v>-109</v>
      </c>
      <c r="E169" s="1"/>
      <c r="F169" s="1" t="s">
        <v>41</v>
      </c>
      <c r="G169" s="1">
        <v>4</v>
      </c>
      <c r="H169" s="1"/>
    </row>
    <row r="170" spans="1:8" x14ac:dyDescent="0.3">
      <c r="A170" s="1">
        <v>366</v>
      </c>
      <c r="B170" s="1"/>
      <c r="C170" s="1">
        <v>-103</v>
      </c>
      <c r="D170" s="1"/>
      <c r="E170" s="1"/>
      <c r="F170" s="1" t="s">
        <v>46</v>
      </c>
      <c r="G170" s="1">
        <v>4</v>
      </c>
      <c r="H170" s="1"/>
    </row>
    <row r="171" spans="1:8" x14ac:dyDescent="0.3">
      <c r="A171" s="1">
        <v>367</v>
      </c>
      <c r="B171" s="1"/>
      <c r="C171" s="1">
        <v>-91</v>
      </c>
      <c r="D171" s="1"/>
      <c r="E171" s="1"/>
      <c r="F171" s="1" t="s">
        <v>46</v>
      </c>
      <c r="G171" s="1">
        <v>4</v>
      </c>
      <c r="H171" s="1"/>
    </row>
    <row r="172" spans="1:8" x14ac:dyDescent="0.3">
      <c r="A172" s="1">
        <v>368</v>
      </c>
      <c r="B172" s="1"/>
      <c r="C172" s="1">
        <v>-90</v>
      </c>
      <c r="D172" s="1"/>
      <c r="E172" s="1"/>
      <c r="F172" s="1" t="s">
        <v>46</v>
      </c>
      <c r="G172" s="1">
        <v>4</v>
      </c>
      <c r="H172" s="1"/>
    </row>
    <row r="173" spans="1:8" x14ac:dyDescent="0.3">
      <c r="A173" s="1">
        <v>369</v>
      </c>
      <c r="B173" s="1">
        <v>-115</v>
      </c>
      <c r="C173" s="1">
        <v>-90</v>
      </c>
      <c r="D173" s="1">
        <v>-107</v>
      </c>
      <c r="E173" s="1"/>
      <c r="F173" s="1" t="s">
        <v>46</v>
      </c>
      <c r="G173" s="1">
        <v>4</v>
      </c>
      <c r="H173" s="1"/>
    </row>
    <row r="174" spans="1:8" x14ac:dyDescent="0.3">
      <c r="A174" s="1">
        <v>371</v>
      </c>
      <c r="B174" s="1"/>
      <c r="C174" s="1">
        <v>-107</v>
      </c>
      <c r="D174" s="1">
        <v>-81</v>
      </c>
      <c r="E174" s="1">
        <v>-71</v>
      </c>
      <c r="F174" s="1" t="s">
        <v>51</v>
      </c>
      <c r="G174" s="1">
        <v>4</v>
      </c>
      <c r="H174" s="1"/>
    </row>
    <row r="175" spans="1:8" x14ac:dyDescent="0.3">
      <c r="A175" s="1">
        <v>372</v>
      </c>
      <c r="B175" s="1"/>
      <c r="C175" s="1">
        <v>-107</v>
      </c>
      <c r="D175" s="1"/>
      <c r="E175" s="1">
        <v>-67</v>
      </c>
      <c r="F175" s="1" t="s">
        <v>51</v>
      </c>
      <c r="G175" s="1">
        <v>4</v>
      </c>
      <c r="H175" s="1"/>
    </row>
    <row r="176" spans="1:8" x14ac:dyDescent="0.3">
      <c r="A176" s="1">
        <v>373</v>
      </c>
      <c r="B176" s="1"/>
      <c r="C176" s="1">
        <v>-107</v>
      </c>
      <c r="D176" s="1">
        <v>-78</v>
      </c>
      <c r="E176" s="1">
        <v>-59</v>
      </c>
      <c r="F176" s="1" t="s">
        <v>51</v>
      </c>
      <c r="G176" s="1">
        <v>4</v>
      </c>
      <c r="H176" s="1"/>
    </row>
    <row r="177" spans="1:8" x14ac:dyDescent="0.3">
      <c r="A177" s="1">
        <v>374</v>
      </c>
      <c r="B177" s="1"/>
      <c r="C177" s="1"/>
      <c r="D177" s="1">
        <v>-85</v>
      </c>
      <c r="E177" s="1">
        <v>-65</v>
      </c>
      <c r="F177" s="1" t="s">
        <v>51</v>
      </c>
      <c r="G177" s="1">
        <v>4</v>
      </c>
      <c r="H177" s="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CAF3-41DE-4E18-9461-F9D04F011D67}">
  <dimension ref="A1:AS1048576"/>
  <sheetViews>
    <sheetView zoomScale="55" zoomScaleNormal="55" workbookViewId="0">
      <selection activeCell="T38" sqref="T38"/>
    </sheetView>
  </sheetViews>
  <sheetFormatPr defaultRowHeight="14.4" x14ac:dyDescent="0.3"/>
  <cols>
    <col min="2" max="2" width="8.88671875" customWidth="1"/>
    <col min="8" max="8" width="10.33203125" customWidth="1"/>
    <col min="14" max="14" width="12.109375" bestFit="1" customWidth="1"/>
    <col min="24" max="24" width="11.44140625" bestFit="1" customWidth="1"/>
    <col min="26" max="26" width="12.109375" bestFit="1" customWidth="1"/>
    <col min="32" max="32" width="12.109375" bestFit="1" customWidth="1"/>
  </cols>
  <sheetData>
    <row r="1" spans="1:45" ht="21.15" customHeight="1" x14ac:dyDescent="0.3">
      <c r="A1" s="2" t="s">
        <v>8</v>
      </c>
      <c r="B1" s="2" t="s">
        <v>201</v>
      </c>
      <c r="C1" s="2" t="s">
        <v>250</v>
      </c>
      <c r="D1" s="2" t="s">
        <v>252</v>
      </c>
      <c r="E1" s="2" t="s">
        <v>254</v>
      </c>
      <c r="F1" s="2" t="s">
        <v>260</v>
      </c>
      <c r="G1" s="2" t="s">
        <v>250</v>
      </c>
      <c r="H1" s="2" t="s">
        <v>251</v>
      </c>
      <c r="I1" s="2" t="s">
        <v>252</v>
      </c>
      <c r="K1" s="2" t="s">
        <v>253</v>
      </c>
      <c r="L1" s="2" t="s">
        <v>256</v>
      </c>
      <c r="M1" s="2" t="s">
        <v>250</v>
      </c>
      <c r="N1" s="2" t="s">
        <v>251</v>
      </c>
      <c r="O1" s="2" t="s">
        <v>252</v>
      </c>
      <c r="Q1" s="2" t="s">
        <v>253</v>
      </c>
      <c r="R1" s="2" t="s">
        <v>257</v>
      </c>
      <c r="S1" s="2" t="s">
        <v>250</v>
      </c>
      <c r="T1" s="2" t="s">
        <v>251</v>
      </c>
      <c r="U1" s="2" t="s">
        <v>252</v>
      </c>
      <c r="W1" s="2" t="s">
        <v>253</v>
      </c>
      <c r="X1" s="2" t="s">
        <v>258</v>
      </c>
      <c r="Y1" s="2" t="s">
        <v>250</v>
      </c>
      <c r="Z1" s="2" t="s">
        <v>251</v>
      </c>
      <c r="AA1" s="2" t="s">
        <v>252</v>
      </c>
      <c r="AC1" s="2" t="s">
        <v>253</v>
      </c>
      <c r="AD1" s="2" t="s">
        <v>259</v>
      </c>
      <c r="AE1" s="2" t="s">
        <v>250</v>
      </c>
      <c r="AF1" s="2" t="s">
        <v>251</v>
      </c>
      <c r="AG1" s="2" t="s">
        <v>252</v>
      </c>
      <c r="AH1" s="2" t="s">
        <v>284</v>
      </c>
      <c r="AI1" s="2" t="s">
        <v>267</v>
      </c>
      <c r="AJ1" s="2" t="s">
        <v>283</v>
      </c>
      <c r="AN1" s="2" t="s">
        <v>285</v>
      </c>
      <c r="AO1" s="2" t="s">
        <v>288</v>
      </c>
      <c r="AP1" s="2" t="s">
        <v>286</v>
      </c>
      <c r="AQ1" s="2" t="s">
        <v>287</v>
      </c>
      <c r="AR1" s="2" t="s">
        <v>289</v>
      </c>
      <c r="AS1" s="2" t="s">
        <v>290</v>
      </c>
    </row>
    <row r="2" spans="1:45" x14ac:dyDescent="0.3">
      <c r="A2" s="1">
        <v>0</v>
      </c>
      <c r="B2" s="1" t="s">
        <v>11</v>
      </c>
      <c r="C2" t="s">
        <v>202</v>
      </c>
      <c r="D2">
        <v>75</v>
      </c>
      <c r="E2" s="1">
        <v>0</v>
      </c>
      <c r="F2" s="1" t="s">
        <v>11</v>
      </c>
      <c r="G2" t="s">
        <v>202</v>
      </c>
      <c r="H2" s="5">
        <v>-86.25</v>
      </c>
      <c r="I2">
        <v>100</v>
      </c>
      <c r="K2" s="1">
        <v>1</v>
      </c>
      <c r="L2" s="1" t="s">
        <v>11</v>
      </c>
      <c r="M2" t="s">
        <v>211</v>
      </c>
      <c r="N2" s="5">
        <v>-90.333333333333329</v>
      </c>
      <c r="Q2" s="1">
        <v>2</v>
      </c>
      <c r="R2" s="1" t="s">
        <v>11</v>
      </c>
      <c r="S2" t="s">
        <v>220</v>
      </c>
      <c r="T2" s="5">
        <v>-84.75</v>
      </c>
      <c r="W2" s="1">
        <v>3</v>
      </c>
      <c r="X2" s="1" t="s">
        <v>11</v>
      </c>
      <c r="Y2" t="s">
        <v>229</v>
      </c>
      <c r="Z2" s="5">
        <v>-81</v>
      </c>
      <c r="AC2" s="1">
        <v>4</v>
      </c>
      <c r="AD2" s="1" t="s">
        <v>11</v>
      </c>
      <c r="AE2" t="s">
        <v>237</v>
      </c>
      <c r="AF2" s="5">
        <v>-102</v>
      </c>
      <c r="AH2" s="5">
        <f>AVERAGE(H2,N2,T2,Z2,AF2)</f>
        <v>-88.86666666666666</v>
      </c>
      <c r="AI2" s="1" t="s">
        <v>202</v>
      </c>
      <c r="AJ2" s="5">
        <v>-86.25</v>
      </c>
      <c r="AN2" s="1" t="s">
        <v>11</v>
      </c>
      <c r="AO2" s="5">
        <v>-86.25</v>
      </c>
      <c r="AP2" s="5">
        <v>-90.333333333333329</v>
      </c>
      <c r="AQ2" s="5">
        <v>-84.75</v>
      </c>
      <c r="AR2" s="5">
        <v>-81</v>
      </c>
      <c r="AS2" s="5">
        <v>-102</v>
      </c>
    </row>
    <row r="3" spans="1:45" x14ac:dyDescent="0.3">
      <c r="A3" s="1">
        <v>0</v>
      </c>
      <c r="B3" s="1" t="s">
        <v>21</v>
      </c>
      <c r="C3" t="s">
        <v>203</v>
      </c>
      <c r="D3">
        <v>100</v>
      </c>
      <c r="E3" s="1">
        <v>0</v>
      </c>
      <c r="F3" s="1" t="s">
        <v>21</v>
      </c>
      <c r="G3" t="s">
        <v>203</v>
      </c>
      <c r="H3" s="5">
        <v>-77</v>
      </c>
      <c r="I3">
        <v>100</v>
      </c>
      <c r="K3" s="1">
        <v>1</v>
      </c>
      <c r="L3" s="1" t="s">
        <v>21</v>
      </c>
      <c r="M3" t="s">
        <v>212</v>
      </c>
      <c r="N3" s="5">
        <v>-91.25</v>
      </c>
      <c r="Q3" s="1">
        <v>2</v>
      </c>
      <c r="R3" s="1" t="s">
        <v>21</v>
      </c>
      <c r="S3" t="s">
        <v>221</v>
      </c>
      <c r="T3" s="5">
        <v>-83.333333333333329</v>
      </c>
      <c r="W3" s="1">
        <v>3</v>
      </c>
      <c r="X3" s="1" t="s">
        <v>21</v>
      </c>
      <c r="Y3" t="s">
        <v>255</v>
      </c>
      <c r="AC3" s="1">
        <v>4</v>
      </c>
      <c r="AD3" s="1" t="s">
        <v>21</v>
      </c>
      <c r="AE3" t="s">
        <v>238</v>
      </c>
      <c r="AF3" s="5">
        <v>-87</v>
      </c>
      <c r="AH3" s="5">
        <f>AVERAGE(H4,N3,T3,Z4,AF3)</f>
        <v>-85.61666666666666</v>
      </c>
      <c r="AI3" s="1" t="s">
        <v>211</v>
      </c>
      <c r="AJ3" s="5">
        <v>-90.333333333333329</v>
      </c>
      <c r="AN3" s="1" t="s">
        <v>21</v>
      </c>
      <c r="AO3" s="5">
        <v>-77</v>
      </c>
      <c r="AP3" s="5">
        <v>-91.25</v>
      </c>
      <c r="AQ3" s="5">
        <v>-83.333333333333329</v>
      </c>
      <c r="AR3" s="5"/>
      <c r="AS3" s="5">
        <v>-87</v>
      </c>
    </row>
    <row r="4" spans="1:45" x14ac:dyDescent="0.3">
      <c r="A4" s="1">
        <v>0</v>
      </c>
      <c r="B4" s="1" t="s">
        <v>16</v>
      </c>
      <c r="C4" t="s">
        <v>204</v>
      </c>
      <c r="D4">
        <v>100</v>
      </c>
      <c r="E4" s="1">
        <v>0</v>
      </c>
      <c r="F4" s="1" t="s">
        <v>16</v>
      </c>
      <c r="G4" t="s">
        <v>204</v>
      </c>
      <c r="H4" s="5">
        <v>-97.25</v>
      </c>
      <c r="I4">
        <v>100</v>
      </c>
      <c r="K4" s="1">
        <v>1</v>
      </c>
      <c r="L4" s="1" t="s">
        <v>16</v>
      </c>
      <c r="M4" t="s">
        <v>213</v>
      </c>
      <c r="N4" s="5">
        <v>-80.75</v>
      </c>
      <c r="Q4" s="1">
        <v>2</v>
      </c>
      <c r="R4" s="1" t="s">
        <v>16</v>
      </c>
      <c r="S4" t="s">
        <v>222</v>
      </c>
      <c r="T4" s="5">
        <v>-71</v>
      </c>
      <c r="W4" s="1">
        <v>3</v>
      </c>
      <c r="X4" s="1" t="s">
        <v>16</v>
      </c>
      <c r="Y4" t="s">
        <v>230</v>
      </c>
      <c r="Z4" s="5">
        <v>-69.25</v>
      </c>
      <c r="AC4" s="1">
        <v>4</v>
      </c>
      <c r="AD4" s="1" t="s">
        <v>16</v>
      </c>
      <c r="AE4" t="s">
        <v>239</v>
      </c>
      <c r="AF4" s="5">
        <v>-79.75</v>
      </c>
      <c r="AH4" s="5" t="e">
        <f>AVERAGE(#REF!,N4,T4,Z4,AF4)</f>
        <v>#REF!</v>
      </c>
      <c r="AI4" s="1" t="s">
        <v>220</v>
      </c>
      <c r="AJ4" s="5">
        <v>-84.75</v>
      </c>
      <c r="AN4" s="1" t="s">
        <v>16</v>
      </c>
      <c r="AO4" s="5">
        <v>-97.25</v>
      </c>
      <c r="AP4" s="5">
        <v>-80.75</v>
      </c>
      <c r="AQ4" s="5">
        <v>-71</v>
      </c>
      <c r="AR4" s="5">
        <v>-69.25</v>
      </c>
      <c r="AS4" s="5">
        <v>-79.75</v>
      </c>
    </row>
    <row r="5" spans="1:45" x14ac:dyDescent="0.3">
      <c r="A5" s="1">
        <v>0</v>
      </c>
      <c r="B5" s="1" t="s">
        <v>26</v>
      </c>
      <c r="C5" t="s">
        <v>205</v>
      </c>
      <c r="D5">
        <v>100</v>
      </c>
      <c r="E5" s="1">
        <v>0</v>
      </c>
      <c r="F5" s="1" t="s">
        <v>26</v>
      </c>
      <c r="G5" t="s">
        <v>205</v>
      </c>
      <c r="H5" s="5">
        <v>-78</v>
      </c>
      <c r="I5">
        <v>100</v>
      </c>
      <c r="K5" s="1">
        <v>1</v>
      </c>
      <c r="L5" s="1" t="s">
        <v>26</v>
      </c>
      <c r="M5" t="s">
        <v>214</v>
      </c>
      <c r="N5" s="5">
        <v>-68.25</v>
      </c>
      <c r="Q5" s="1">
        <v>2</v>
      </c>
      <c r="R5" s="1" t="s">
        <v>26</v>
      </c>
      <c r="S5" t="s">
        <v>223</v>
      </c>
      <c r="T5" s="5">
        <v>-63</v>
      </c>
      <c r="W5" s="1">
        <v>3</v>
      </c>
      <c r="X5" s="1" t="s">
        <v>26</v>
      </c>
      <c r="Y5" t="s">
        <v>231</v>
      </c>
      <c r="Z5" s="5">
        <v>-66</v>
      </c>
      <c r="AC5" s="1">
        <v>4</v>
      </c>
      <c r="AD5" s="1" t="s">
        <v>26</v>
      </c>
      <c r="AE5" t="s">
        <v>249</v>
      </c>
      <c r="AF5" s="5">
        <v>-74.25</v>
      </c>
      <c r="AH5" s="5">
        <f t="shared" ref="AH5:AH10" si="0">AVERAGE(H5,N5,T5,Z5,AF5)</f>
        <v>-69.900000000000006</v>
      </c>
      <c r="AI5" s="1" t="s">
        <v>229</v>
      </c>
      <c r="AJ5" s="5">
        <v>-81</v>
      </c>
      <c r="AN5" s="1" t="s">
        <v>26</v>
      </c>
      <c r="AO5" s="5">
        <v>-78</v>
      </c>
      <c r="AP5" s="5">
        <v>-68.25</v>
      </c>
      <c r="AQ5" s="5">
        <v>-63</v>
      </c>
      <c r="AR5" s="5">
        <v>-66</v>
      </c>
      <c r="AS5" s="5">
        <v>-74.25</v>
      </c>
    </row>
    <row r="6" spans="1:45" x14ac:dyDescent="0.3">
      <c r="A6" s="1">
        <v>0</v>
      </c>
      <c r="B6" s="1" t="s">
        <v>31</v>
      </c>
      <c r="C6" t="s">
        <v>206</v>
      </c>
      <c r="D6">
        <v>100</v>
      </c>
      <c r="E6" s="1">
        <v>0</v>
      </c>
      <c r="F6" s="1" t="s">
        <v>31</v>
      </c>
      <c r="G6" t="s">
        <v>206</v>
      </c>
      <c r="H6" s="5">
        <v>-86.5</v>
      </c>
      <c r="I6">
        <v>100</v>
      </c>
      <c r="K6" s="1">
        <v>1</v>
      </c>
      <c r="L6" s="1" t="s">
        <v>31</v>
      </c>
      <c r="M6" t="s">
        <v>215</v>
      </c>
      <c r="N6" s="5">
        <v>-86.5</v>
      </c>
      <c r="Q6" s="1">
        <v>2</v>
      </c>
      <c r="R6" s="1" t="s">
        <v>31</v>
      </c>
      <c r="S6" t="s">
        <v>224</v>
      </c>
      <c r="T6" s="5">
        <v>-65.5</v>
      </c>
      <c r="W6" s="1">
        <v>3</v>
      </c>
      <c r="X6" s="1" t="s">
        <v>31</v>
      </c>
      <c r="Y6" t="s">
        <v>232</v>
      </c>
      <c r="Z6" s="5">
        <v>-76.75</v>
      </c>
      <c r="AC6" s="1">
        <v>4</v>
      </c>
      <c r="AD6" s="1" t="s">
        <v>31</v>
      </c>
      <c r="AE6" t="s">
        <v>240</v>
      </c>
      <c r="AF6" s="5">
        <v>-80.75</v>
      </c>
      <c r="AH6" s="5">
        <f t="shared" si="0"/>
        <v>-79.2</v>
      </c>
      <c r="AI6" s="1" t="s">
        <v>237</v>
      </c>
      <c r="AJ6" s="5">
        <v>-102</v>
      </c>
      <c r="AN6" s="1" t="s">
        <v>31</v>
      </c>
      <c r="AO6" s="5">
        <v>-86.5</v>
      </c>
      <c r="AP6" s="5">
        <v>-86.5</v>
      </c>
      <c r="AQ6" s="5">
        <v>-65.5</v>
      </c>
      <c r="AR6" s="5">
        <v>-76.75</v>
      </c>
      <c r="AS6" s="5">
        <v>-80.75</v>
      </c>
    </row>
    <row r="7" spans="1:45" x14ac:dyDescent="0.3">
      <c r="A7" s="1">
        <v>0</v>
      </c>
      <c r="B7" s="1" t="s">
        <v>36</v>
      </c>
      <c r="C7" t="s">
        <v>207</v>
      </c>
      <c r="D7">
        <v>100</v>
      </c>
      <c r="E7" s="1">
        <v>0</v>
      </c>
      <c r="F7" s="1" t="s">
        <v>36</v>
      </c>
      <c r="G7" t="s">
        <v>207</v>
      </c>
      <c r="H7" s="5">
        <v>-75.25</v>
      </c>
      <c r="I7">
        <v>100</v>
      </c>
      <c r="K7" s="1">
        <v>1</v>
      </c>
      <c r="L7" s="1" t="s">
        <v>36</v>
      </c>
      <c r="M7" t="s">
        <v>216</v>
      </c>
      <c r="N7" s="5">
        <v>-88.25</v>
      </c>
      <c r="Q7" s="1">
        <v>2</v>
      </c>
      <c r="R7" s="1" t="s">
        <v>36</v>
      </c>
      <c r="S7" t="s">
        <v>225</v>
      </c>
      <c r="T7" s="5">
        <v>-86</v>
      </c>
      <c r="W7" s="1">
        <v>3</v>
      </c>
      <c r="X7" s="1" t="s">
        <v>36</v>
      </c>
      <c r="Y7" t="s">
        <v>233</v>
      </c>
      <c r="Z7" s="5">
        <v>-81.25</v>
      </c>
      <c r="AC7" s="1">
        <v>4</v>
      </c>
      <c r="AD7" s="1" t="s">
        <v>36</v>
      </c>
      <c r="AE7" t="s">
        <v>241</v>
      </c>
      <c r="AF7" s="5">
        <v>-89.5</v>
      </c>
      <c r="AH7" s="5">
        <f t="shared" si="0"/>
        <v>-84.05</v>
      </c>
      <c r="AN7" s="1" t="s">
        <v>36</v>
      </c>
      <c r="AO7" s="5">
        <v>-75.25</v>
      </c>
      <c r="AP7" s="5">
        <v>-88.25</v>
      </c>
      <c r="AQ7" s="5">
        <v>-86</v>
      </c>
      <c r="AR7" s="5">
        <v>-81.25</v>
      </c>
      <c r="AS7" s="5">
        <v>-89.5</v>
      </c>
    </row>
    <row r="8" spans="1:45" x14ac:dyDescent="0.3">
      <c r="A8" s="1">
        <v>0</v>
      </c>
      <c r="B8" s="1" t="s">
        <v>41</v>
      </c>
      <c r="C8" t="s">
        <v>208</v>
      </c>
      <c r="D8">
        <v>100</v>
      </c>
      <c r="E8" s="1">
        <v>0</v>
      </c>
      <c r="F8" s="1" t="s">
        <v>41</v>
      </c>
      <c r="G8" t="s">
        <v>208</v>
      </c>
      <c r="H8" s="5">
        <v>-105.25</v>
      </c>
      <c r="I8">
        <v>100</v>
      </c>
      <c r="K8" s="1">
        <v>1</v>
      </c>
      <c r="L8" s="1" t="s">
        <v>41</v>
      </c>
      <c r="M8" t="s">
        <v>217</v>
      </c>
      <c r="N8" s="5">
        <v>-112</v>
      </c>
      <c r="Q8" s="1">
        <v>2</v>
      </c>
      <c r="R8" s="1" t="s">
        <v>41</v>
      </c>
      <c r="S8" t="s">
        <v>226</v>
      </c>
      <c r="T8" s="5">
        <v>-109</v>
      </c>
      <c r="W8" s="1">
        <v>3</v>
      </c>
      <c r="X8" s="1" t="s">
        <v>41</v>
      </c>
      <c r="Y8" t="s">
        <v>234</v>
      </c>
      <c r="Z8" s="5">
        <v>-109</v>
      </c>
      <c r="AC8" s="1">
        <v>4</v>
      </c>
      <c r="AD8" s="1" t="s">
        <v>41</v>
      </c>
      <c r="AE8" t="s">
        <v>242</v>
      </c>
      <c r="AF8" s="5">
        <v>-109</v>
      </c>
      <c r="AH8" s="5">
        <f t="shared" si="0"/>
        <v>-108.85</v>
      </c>
      <c r="AI8" s="1" t="s">
        <v>203</v>
      </c>
      <c r="AJ8" s="5">
        <v>-77</v>
      </c>
      <c r="AN8" s="1" t="s">
        <v>41</v>
      </c>
      <c r="AO8" s="5">
        <v>-105.25</v>
      </c>
      <c r="AP8" s="5">
        <v>-112</v>
      </c>
      <c r="AQ8" s="5">
        <v>-109</v>
      </c>
      <c r="AR8" s="5">
        <v>-109</v>
      </c>
      <c r="AS8" s="5">
        <v>-109</v>
      </c>
    </row>
    <row r="9" spans="1:45" x14ac:dyDescent="0.3">
      <c r="A9" s="1">
        <v>0</v>
      </c>
      <c r="B9" s="1" t="s">
        <v>46</v>
      </c>
      <c r="C9" t="s">
        <v>209</v>
      </c>
      <c r="D9">
        <v>100</v>
      </c>
      <c r="E9" s="1">
        <v>0</v>
      </c>
      <c r="F9" s="1" t="s">
        <v>46</v>
      </c>
      <c r="G9" t="s">
        <v>209</v>
      </c>
      <c r="H9" s="5">
        <v>-103.5</v>
      </c>
      <c r="I9">
        <v>100</v>
      </c>
      <c r="K9" s="1">
        <v>1</v>
      </c>
      <c r="L9" s="1" t="s">
        <v>46</v>
      </c>
      <c r="M9" t="s">
        <v>218</v>
      </c>
      <c r="N9" s="5">
        <v>-103</v>
      </c>
      <c r="Q9" s="1">
        <v>2</v>
      </c>
      <c r="R9" s="1" t="s">
        <v>46</v>
      </c>
      <c r="S9" t="s">
        <v>227</v>
      </c>
      <c r="T9" s="5">
        <v>-100.33333333333333</v>
      </c>
      <c r="W9" s="1">
        <v>3</v>
      </c>
      <c r="X9" s="1" t="s">
        <v>46</v>
      </c>
      <c r="Y9" t="s">
        <v>235</v>
      </c>
      <c r="Z9" s="5">
        <v>-98.75</v>
      </c>
      <c r="AC9" s="1">
        <v>4</v>
      </c>
      <c r="AD9" s="1" t="s">
        <v>46</v>
      </c>
      <c r="AE9" t="s">
        <v>243</v>
      </c>
      <c r="AF9" s="5">
        <v>-93.5</v>
      </c>
      <c r="AH9" s="5">
        <f t="shared" si="0"/>
        <v>-99.816666666666663</v>
      </c>
      <c r="AI9" s="1" t="s">
        <v>212</v>
      </c>
      <c r="AJ9" s="5">
        <v>-91.25</v>
      </c>
      <c r="AN9" s="1" t="s">
        <v>46</v>
      </c>
      <c r="AO9" s="5">
        <v>-103.5</v>
      </c>
      <c r="AP9" s="5">
        <v>-103</v>
      </c>
      <c r="AQ9" s="5">
        <v>-100.33333333333333</v>
      </c>
      <c r="AR9" s="5">
        <v>-98.75</v>
      </c>
      <c r="AS9" s="5">
        <v>-93.5</v>
      </c>
    </row>
    <row r="10" spans="1:45" x14ac:dyDescent="0.3">
      <c r="A10" s="1">
        <v>0</v>
      </c>
      <c r="B10" s="1" t="s">
        <v>51</v>
      </c>
      <c r="C10" t="s">
        <v>210</v>
      </c>
      <c r="D10">
        <v>100</v>
      </c>
      <c r="E10" s="1">
        <v>0</v>
      </c>
      <c r="F10" s="1" t="s">
        <v>51</v>
      </c>
      <c r="G10" t="s">
        <v>210</v>
      </c>
      <c r="H10" s="5">
        <v>-100.5</v>
      </c>
      <c r="I10">
        <v>100</v>
      </c>
      <c r="K10" s="1">
        <v>1</v>
      </c>
      <c r="L10" s="1" t="s">
        <v>51</v>
      </c>
      <c r="M10" t="s">
        <v>219</v>
      </c>
      <c r="N10" s="5">
        <v>-86.25</v>
      </c>
      <c r="Q10" s="1">
        <v>2</v>
      </c>
      <c r="R10" s="1" t="s">
        <v>51</v>
      </c>
      <c r="S10" t="s">
        <v>228</v>
      </c>
      <c r="T10" s="5">
        <v>-76.75</v>
      </c>
      <c r="W10" s="1">
        <v>3</v>
      </c>
      <c r="X10" s="1" t="s">
        <v>51</v>
      </c>
      <c r="Y10" t="s">
        <v>236</v>
      </c>
      <c r="Z10" s="5">
        <v>-61</v>
      </c>
      <c r="AC10" s="1">
        <v>4</v>
      </c>
      <c r="AD10" s="1" t="s">
        <v>51</v>
      </c>
      <c r="AE10" t="s">
        <v>244</v>
      </c>
      <c r="AF10" s="5">
        <v>-65.5</v>
      </c>
      <c r="AH10" s="5">
        <f t="shared" si="0"/>
        <v>-78</v>
      </c>
      <c r="AI10" s="1" t="s">
        <v>221</v>
      </c>
      <c r="AJ10" s="5">
        <v>-83.333333333333329</v>
      </c>
      <c r="AN10" s="1" t="s">
        <v>51</v>
      </c>
      <c r="AO10" s="5">
        <v>-100.5</v>
      </c>
      <c r="AP10" s="5">
        <v>-86.25</v>
      </c>
      <c r="AQ10" s="5">
        <v>-76.75</v>
      </c>
      <c r="AR10" s="5">
        <v>-61</v>
      </c>
      <c r="AS10" s="5">
        <v>-65.5</v>
      </c>
    </row>
    <row r="11" spans="1:45" x14ac:dyDescent="0.3">
      <c r="A11" s="1">
        <v>1</v>
      </c>
      <c r="B11" s="1" t="s">
        <v>11</v>
      </c>
      <c r="C11" t="s">
        <v>211</v>
      </c>
      <c r="D11">
        <v>100</v>
      </c>
      <c r="I11">
        <v>100</v>
      </c>
      <c r="O11">
        <v>100</v>
      </c>
      <c r="AI11" s="1" t="s">
        <v>255</v>
      </c>
      <c r="AJ11" s="5"/>
    </row>
    <row r="12" spans="1:45" x14ac:dyDescent="0.3">
      <c r="A12" s="1">
        <v>1</v>
      </c>
      <c r="B12" s="1" t="s">
        <v>21</v>
      </c>
      <c r="C12" t="s">
        <v>212</v>
      </c>
      <c r="D12">
        <v>100</v>
      </c>
      <c r="O12">
        <v>100</v>
      </c>
      <c r="AI12" s="1" t="s">
        <v>238</v>
      </c>
      <c r="AJ12" s="5">
        <v>-87</v>
      </c>
    </row>
    <row r="13" spans="1:45" x14ac:dyDescent="0.3">
      <c r="A13" s="1">
        <v>1</v>
      </c>
      <c r="B13" s="1" t="s">
        <v>16</v>
      </c>
      <c r="C13" t="s">
        <v>213</v>
      </c>
      <c r="D13">
        <v>100</v>
      </c>
      <c r="O13">
        <v>100</v>
      </c>
    </row>
    <row r="14" spans="1:45" x14ac:dyDescent="0.3">
      <c r="A14" s="1">
        <v>1</v>
      </c>
      <c r="B14" s="1" t="s">
        <v>26</v>
      </c>
      <c r="C14" t="s">
        <v>214</v>
      </c>
      <c r="D14">
        <v>100</v>
      </c>
      <c r="O14">
        <v>100</v>
      </c>
      <c r="AI14" s="1" t="s">
        <v>204</v>
      </c>
      <c r="AJ14" s="5">
        <v>-97.25</v>
      </c>
    </row>
    <row r="15" spans="1:45" x14ac:dyDescent="0.3">
      <c r="A15" s="1">
        <v>1</v>
      </c>
      <c r="B15" s="1" t="s">
        <v>31</v>
      </c>
      <c r="C15" t="s">
        <v>215</v>
      </c>
      <c r="D15">
        <v>100</v>
      </c>
      <c r="O15">
        <v>100</v>
      </c>
      <c r="AI15" s="1" t="s">
        <v>213</v>
      </c>
      <c r="AJ15" s="5">
        <v>-80.75</v>
      </c>
    </row>
    <row r="16" spans="1:45" x14ac:dyDescent="0.3">
      <c r="A16" s="1">
        <v>1</v>
      </c>
      <c r="B16" s="1" t="s">
        <v>36</v>
      </c>
      <c r="C16" t="s">
        <v>216</v>
      </c>
      <c r="D16">
        <v>100</v>
      </c>
      <c r="O16">
        <v>100</v>
      </c>
      <c r="AI16" s="1" t="s">
        <v>222</v>
      </c>
      <c r="AJ16" s="5">
        <v>-71</v>
      </c>
    </row>
    <row r="17" spans="1:36" x14ac:dyDescent="0.3">
      <c r="A17" s="1">
        <v>1</v>
      </c>
      <c r="B17" s="1" t="s">
        <v>41</v>
      </c>
      <c r="C17" t="s">
        <v>217</v>
      </c>
      <c r="D17">
        <v>25</v>
      </c>
      <c r="O17">
        <v>25</v>
      </c>
      <c r="AI17" s="1" t="s">
        <v>230</v>
      </c>
      <c r="AJ17" s="5">
        <v>-69.25</v>
      </c>
    </row>
    <row r="18" spans="1:36" x14ac:dyDescent="0.3">
      <c r="A18" s="1">
        <v>1</v>
      </c>
      <c r="B18" s="1" t="s">
        <v>46</v>
      </c>
      <c r="C18" t="s">
        <v>218</v>
      </c>
      <c r="D18">
        <v>50</v>
      </c>
      <c r="O18">
        <v>50</v>
      </c>
      <c r="AI18" s="1" t="s">
        <v>239</v>
      </c>
      <c r="AJ18" s="5">
        <v>-79.75</v>
      </c>
    </row>
    <row r="19" spans="1:36" x14ac:dyDescent="0.3">
      <c r="A19" s="1">
        <v>1</v>
      </c>
      <c r="B19" s="1" t="s">
        <v>51</v>
      </c>
      <c r="C19" t="s">
        <v>219</v>
      </c>
      <c r="D19">
        <v>100</v>
      </c>
      <c r="O19">
        <v>100</v>
      </c>
      <c r="U19">
        <v>100</v>
      </c>
    </row>
    <row r="20" spans="1:36" x14ac:dyDescent="0.3">
      <c r="A20" s="1">
        <v>2</v>
      </c>
      <c r="B20" s="1" t="s">
        <v>11</v>
      </c>
      <c r="C20" t="s">
        <v>220</v>
      </c>
      <c r="D20">
        <v>100</v>
      </c>
      <c r="U20">
        <v>100</v>
      </c>
      <c r="AI20" s="1" t="s">
        <v>205</v>
      </c>
      <c r="AJ20" s="5">
        <v>-78</v>
      </c>
    </row>
    <row r="21" spans="1:36" x14ac:dyDescent="0.3">
      <c r="A21" s="1">
        <v>2</v>
      </c>
      <c r="B21" s="1" t="s">
        <v>21</v>
      </c>
      <c r="C21" t="s">
        <v>221</v>
      </c>
      <c r="D21">
        <v>100</v>
      </c>
      <c r="U21">
        <v>100</v>
      </c>
      <c r="AI21" s="1" t="s">
        <v>214</v>
      </c>
      <c r="AJ21" s="5">
        <v>-68.25</v>
      </c>
    </row>
    <row r="22" spans="1:36" x14ac:dyDescent="0.3">
      <c r="A22" s="1">
        <v>2</v>
      </c>
      <c r="B22" s="1" t="s">
        <v>16</v>
      </c>
      <c r="C22" t="s">
        <v>222</v>
      </c>
      <c r="D22">
        <v>100</v>
      </c>
      <c r="U22">
        <v>100</v>
      </c>
      <c r="AI22" s="1" t="s">
        <v>220</v>
      </c>
      <c r="AJ22" s="5">
        <v>-63</v>
      </c>
    </row>
    <row r="23" spans="1:36" x14ac:dyDescent="0.3">
      <c r="A23" s="1">
        <v>2</v>
      </c>
      <c r="B23" s="1" t="s">
        <v>26</v>
      </c>
      <c r="C23" t="s">
        <v>223</v>
      </c>
      <c r="D23">
        <v>100</v>
      </c>
      <c r="U23">
        <v>100</v>
      </c>
      <c r="AI23" s="1" t="s">
        <v>231</v>
      </c>
      <c r="AJ23" s="5">
        <v>-66</v>
      </c>
    </row>
    <row r="24" spans="1:36" x14ac:dyDescent="0.3">
      <c r="A24" s="1">
        <v>2</v>
      </c>
      <c r="B24" s="1" t="s">
        <v>31</v>
      </c>
      <c r="C24" t="s">
        <v>224</v>
      </c>
      <c r="D24">
        <v>100</v>
      </c>
      <c r="U24">
        <v>100</v>
      </c>
      <c r="AI24" s="1" t="s">
        <v>249</v>
      </c>
      <c r="AJ24" s="5">
        <v>-74.25</v>
      </c>
    </row>
    <row r="25" spans="1:36" x14ac:dyDescent="0.3">
      <c r="A25" s="1">
        <v>2</v>
      </c>
      <c r="B25" s="1" t="s">
        <v>36</v>
      </c>
      <c r="C25" t="s">
        <v>225</v>
      </c>
      <c r="D25">
        <v>100</v>
      </c>
      <c r="U25">
        <v>100</v>
      </c>
    </row>
    <row r="26" spans="1:36" x14ac:dyDescent="0.3">
      <c r="A26" s="1">
        <v>2</v>
      </c>
      <c r="B26" s="1" t="s">
        <v>41</v>
      </c>
      <c r="C26" t="s">
        <v>226</v>
      </c>
      <c r="D26">
        <v>75</v>
      </c>
      <c r="U26">
        <v>75</v>
      </c>
      <c r="AI26" s="1" t="s">
        <v>206</v>
      </c>
      <c r="AJ26" s="5">
        <v>-86.5</v>
      </c>
    </row>
    <row r="27" spans="1:36" x14ac:dyDescent="0.3">
      <c r="A27" s="1">
        <v>2</v>
      </c>
      <c r="B27" s="1" t="s">
        <v>46</v>
      </c>
      <c r="C27" t="s">
        <v>227</v>
      </c>
      <c r="D27">
        <v>75</v>
      </c>
      <c r="U27">
        <v>75</v>
      </c>
      <c r="AI27" s="1" t="s">
        <v>215</v>
      </c>
      <c r="AJ27" s="5">
        <v>-86.5</v>
      </c>
    </row>
    <row r="28" spans="1:36" x14ac:dyDescent="0.3">
      <c r="A28" s="1">
        <v>2</v>
      </c>
      <c r="B28" s="1" t="s">
        <v>51</v>
      </c>
      <c r="C28" t="s">
        <v>228</v>
      </c>
      <c r="D28">
        <v>100</v>
      </c>
      <c r="U28">
        <v>100</v>
      </c>
      <c r="AA28">
        <v>100</v>
      </c>
      <c r="AI28" s="1" t="s">
        <v>224</v>
      </c>
      <c r="AJ28" s="5">
        <v>-65.5</v>
      </c>
    </row>
    <row r="29" spans="1:36" x14ac:dyDescent="0.3">
      <c r="A29" s="1">
        <v>3</v>
      </c>
      <c r="B29" s="1" t="s">
        <v>11</v>
      </c>
      <c r="C29" t="s">
        <v>229</v>
      </c>
      <c r="D29">
        <v>100</v>
      </c>
      <c r="AA29">
        <v>100</v>
      </c>
      <c r="AI29" s="1" t="s">
        <v>232</v>
      </c>
      <c r="AJ29" s="5">
        <v>-76.75</v>
      </c>
    </row>
    <row r="30" spans="1:36" x14ac:dyDescent="0.3">
      <c r="A30" s="1">
        <v>3</v>
      </c>
      <c r="B30" s="1" t="s">
        <v>16</v>
      </c>
      <c r="C30" t="s">
        <v>230</v>
      </c>
      <c r="D30">
        <v>100</v>
      </c>
      <c r="AA30">
        <v>100</v>
      </c>
      <c r="AI30" s="1" t="s">
        <v>240</v>
      </c>
      <c r="AJ30" s="5">
        <v>-80.75</v>
      </c>
    </row>
    <row r="31" spans="1:36" x14ac:dyDescent="0.3">
      <c r="A31" s="1">
        <v>3</v>
      </c>
      <c r="B31" s="1" t="s">
        <v>21</v>
      </c>
      <c r="C31" t="s">
        <v>255</v>
      </c>
      <c r="D31">
        <v>0</v>
      </c>
      <c r="AA31">
        <v>0</v>
      </c>
    </row>
    <row r="32" spans="1:36" x14ac:dyDescent="0.3">
      <c r="A32" s="1">
        <v>3</v>
      </c>
      <c r="B32" s="1" t="s">
        <v>26</v>
      </c>
      <c r="C32" t="s">
        <v>231</v>
      </c>
      <c r="D32">
        <v>100</v>
      </c>
      <c r="AA32">
        <v>100</v>
      </c>
      <c r="AI32" s="1" t="s">
        <v>207</v>
      </c>
      <c r="AJ32" s="5">
        <v>-75.25</v>
      </c>
    </row>
    <row r="33" spans="1:36" x14ac:dyDescent="0.3">
      <c r="A33" s="1">
        <v>3</v>
      </c>
      <c r="B33" s="1" t="s">
        <v>31</v>
      </c>
      <c r="C33" t="s">
        <v>232</v>
      </c>
      <c r="D33">
        <v>100</v>
      </c>
      <c r="AA33">
        <v>100</v>
      </c>
      <c r="AI33" s="1" t="s">
        <v>216</v>
      </c>
      <c r="AJ33" s="5">
        <v>-88.25</v>
      </c>
    </row>
    <row r="34" spans="1:36" x14ac:dyDescent="0.3">
      <c r="A34" s="1">
        <v>3</v>
      </c>
      <c r="B34" s="1" t="s">
        <v>36</v>
      </c>
      <c r="C34" t="s">
        <v>233</v>
      </c>
      <c r="D34">
        <v>100</v>
      </c>
      <c r="AA34">
        <v>100</v>
      </c>
      <c r="AI34" s="1" t="s">
        <v>225</v>
      </c>
      <c r="AJ34" s="5">
        <v>-86</v>
      </c>
    </row>
    <row r="35" spans="1:36" x14ac:dyDescent="0.3">
      <c r="A35" s="1">
        <v>3</v>
      </c>
      <c r="B35" s="1" t="s">
        <v>41</v>
      </c>
      <c r="C35" t="s">
        <v>234</v>
      </c>
      <c r="D35">
        <v>25</v>
      </c>
      <c r="AA35">
        <v>25</v>
      </c>
      <c r="AI35" s="1" t="s">
        <v>233</v>
      </c>
      <c r="AJ35" s="5">
        <v>-81.25</v>
      </c>
    </row>
    <row r="36" spans="1:36" x14ac:dyDescent="0.3">
      <c r="A36" s="1">
        <v>3</v>
      </c>
      <c r="B36" s="1" t="s">
        <v>46</v>
      </c>
      <c r="C36" t="s">
        <v>235</v>
      </c>
      <c r="D36">
        <v>100</v>
      </c>
      <c r="AA36">
        <v>100</v>
      </c>
      <c r="AI36" s="1" t="s">
        <v>241</v>
      </c>
      <c r="AJ36" s="5">
        <v>-89.5</v>
      </c>
    </row>
    <row r="37" spans="1:36" x14ac:dyDescent="0.3">
      <c r="A37" s="1">
        <v>4</v>
      </c>
      <c r="B37" s="1" t="s">
        <v>51</v>
      </c>
      <c r="C37" t="s">
        <v>236</v>
      </c>
      <c r="D37">
        <v>100</v>
      </c>
      <c r="AA37">
        <v>100</v>
      </c>
      <c r="AG37">
        <v>100</v>
      </c>
    </row>
    <row r="38" spans="1:36" x14ac:dyDescent="0.3">
      <c r="A38" s="1">
        <v>4</v>
      </c>
      <c r="B38" s="1" t="s">
        <v>11</v>
      </c>
      <c r="C38" t="s">
        <v>237</v>
      </c>
      <c r="D38">
        <v>100</v>
      </c>
      <c r="AG38">
        <v>100</v>
      </c>
      <c r="AI38" s="1" t="s">
        <v>208</v>
      </c>
      <c r="AJ38" s="5">
        <v>-105.25</v>
      </c>
    </row>
    <row r="39" spans="1:36" x14ac:dyDescent="0.3">
      <c r="A39" s="1">
        <v>4</v>
      </c>
      <c r="B39" s="1" t="s">
        <v>21</v>
      </c>
      <c r="C39" t="s">
        <v>238</v>
      </c>
      <c r="D39">
        <v>100</v>
      </c>
      <c r="AG39">
        <v>100</v>
      </c>
      <c r="AI39" s="1" t="s">
        <v>217</v>
      </c>
      <c r="AJ39" s="5">
        <v>-112</v>
      </c>
    </row>
    <row r="40" spans="1:36" x14ac:dyDescent="0.3">
      <c r="A40" s="1">
        <v>4</v>
      </c>
      <c r="B40" s="1" t="s">
        <v>16</v>
      </c>
      <c r="C40" t="s">
        <v>239</v>
      </c>
      <c r="D40">
        <v>100</v>
      </c>
      <c r="AG40">
        <v>100</v>
      </c>
      <c r="AI40" s="1" t="s">
        <v>226</v>
      </c>
      <c r="AJ40" s="5">
        <v>-109</v>
      </c>
    </row>
    <row r="41" spans="1:36" x14ac:dyDescent="0.3">
      <c r="A41" s="1">
        <v>4</v>
      </c>
      <c r="B41" s="1" t="s">
        <v>26</v>
      </c>
      <c r="C41" t="s">
        <v>249</v>
      </c>
      <c r="D41">
        <v>100</v>
      </c>
      <c r="AG41">
        <v>100</v>
      </c>
      <c r="AI41" s="1" t="s">
        <v>234</v>
      </c>
      <c r="AJ41" s="5">
        <v>-109</v>
      </c>
    </row>
    <row r="42" spans="1:36" x14ac:dyDescent="0.3">
      <c r="A42" s="1">
        <v>4</v>
      </c>
      <c r="B42" s="1" t="s">
        <v>31</v>
      </c>
      <c r="C42" t="s">
        <v>240</v>
      </c>
      <c r="D42">
        <v>100</v>
      </c>
      <c r="AG42">
        <v>100</v>
      </c>
      <c r="AI42" s="1" t="s">
        <v>242</v>
      </c>
      <c r="AJ42" s="5">
        <v>-109</v>
      </c>
    </row>
    <row r="43" spans="1:36" x14ac:dyDescent="0.3">
      <c r="A43" s="1">
        <v>4</v>
      </c>
      <c r="B43" s="1" t="s">
        <v>36</v>
      </c>
      <c r="C43" t="s">
        <v>241</v>
      </c>
      <c r="D43">
        <v>100</v>
      </c>
      <c r="AG43">
        <v>100</v>
      </c>
    </row>
    <row r="44" spans="1:36" x14ac:dyDescent="0.3">
      <c r="A44" s="1">
        <v>4</v>
      </c>
      <c r="B44" s="1" t="s">
        <v>41</v>
      </c>
      <c r="C44" t="s">
        <v>242</v>
      </c>
      <c r="D44">
        <v>25</v>
      </c>
      <c r="AG44">
        <v>25</v>
      </c>
      <c r="AI44" s="1" t="s">
        <v>209</v>
      </c>
      <c r="AJ44" s="5">
        <v>-103.5</v>
      </c>
    </row>
    <row r="45" spans="1:36" x14ac:dyDescent="0.3">
      <c r="A45" s="1">
        <v>4</v>
      </c>
      <c r="B45" s="1" t="s">
        <v>46</v>
      </c>
      <c r="C45" t="s">
        <v>243</v>
      </c>
      <c r="D45">
        <v>100</v>
      </c>
      <c r="AG45">
        <v>100</v>
      </c>
      <c r="AI45" s="1" t="s">
        <v>218</v>
      </c>
      <c r="AJ45" s="5">
        <v>-103</v>
      </c>
    </row>
    <row r="46" spans="1:36" x14ac:dyDescent="0.3">
      <c r="B46" s="1" t="s">
        <v>51</v>
      </c>
      <c r="C46" t="s">
        <v>244</v>
      </c>
      <c r="D46">
        <v>100</v>
      </c>
      <c r="AG46">
        <v>100</v>
      </c>
      <c r="AI46" s="1" t="s">
        <v>227</v>
      </c>
      <c r="AJ46" s="5">
        <v>-100.33333333333333</v>
      </c>
    </row>
    <row r="47" spans="1:36" x14ac:dyDescent="0.3">
      <c r="A47" s="1"/>
      <c r="B47" s="1"/>
      <c r="AI47" s="1" t="s">
        <v>235</v>
      </c>
      <c r="AJ47" s="5">
        <v>-98.75</v>
      </c>
    </row>
    <row r="48" spans="1:36" x14ac:dyDescent="0.3">
      <c r="A48" s="1"/>
      <c r="B48" s="1"/>
      <c r="AI48" s="1" t="s">
        <v>243</v>
      </c>
      <c r="AJ48" s="5">
        <v>-93.5</v>
      </c>
    </row>
    <row r="49" spans="1:36" x14ac:dyDescent="0.3">
      <c r="A49" s="1"/>
      <c r="B49" s="1"/>
    </row>
    <row r="50" spans="1:36" x14ac:dyDescent="0.3">
      <c r="AI50" s="1" t="s">
        <v>210</v>
      </c>
      <c r="AJ50" s="5">
        <v>-100.5</v>
      </c>
    </row>
    <row r="51" spans="1:36" x14ac:dyDescent="0.3">
      <c r="AI51" s="1" t="s">
        <v>219</v>
      </c>
      <c r="AJ51" s="5">
        <v>-86.25</v>
      </c>
    </row>
    <row r="52" spans="1:36" x14ac:dyDescent="0.3">
      <c r="AI52" s="1" t="s">
        <v>228</v>
      </c>
      <c r="AJ52" s="5">
        <v>-76.75</v>
      </c>
    </row>
    <row r="53" spans="1:36" x14ac:dyDescent="0.3">
      <c r="AI53" s="1" t="s">
        <v>236</v>
      </c>
      <c r="AJ53" s="5">
        <v>-61</v>
      </c>
    </row>
    <row r="54" spans="1:36" x14ac:dyDescent="0.3">
      <c r="AI54" s="1" t="s">
        <v>244</v>
      </c>
      <c r="AJ54" s="5">
        <v>-65.5</v>
      </c>
    </row>
    <row r="97" spans="1:2" x14ac:dyDescent="0.3">
      <c r="A97" s="1"/>
      <c r="B97" s="1"/>
    </row>
    <row r="100" spans="1:2" x14ac:dyDescent="0.3">
      <c r="A100" s="1"/>
      <c r="B100" s="1"/>
    </row>
    <row r="101" spans="1:2" x14ac:dyDescent="0.3">
      <c r="A101" s="1"/>
      <c r="B101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48576" spans="35:35" x14ac:dyDescent="0.3">
      <c r="AI1048576" t="s">
        <v>244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E4BB-2CAF-4905-9940-025C2C440D27}">
  <dimension ref="A1:H10"/>
  <sheetViews>
    <sheetView workbookViewId="0">
      <selection activeCell="A3" sqref="A3"/>
    </sheetView>
  </sheetViews>
  <sheetFormatPr defaultRowHeight="14.4" x14ac:dyDescent="0.3"/>
  <sheetData>
    <row r="1" spans="1:8" x14ac:dyDescent="0.3">
      <c r="A1" s="2" t="s">
        <v>262</v>
      </c>
      <c r="B1" s="2" t="s">
        <v>263</v>
      </c>
      <c r="C1" s="2" t="s">
        <v>264</v>
      </c>
      <c r="D1" s="2" t="s">
        <v>265</v>
      </c>
      <c r="E1" s="2" t="s">
        <v>266</v>
      </c>
    </row>
    <row r="2" spans="1:8" x14ac:dyDescent="0.3">
      <c r="A2" s="5">
        <v>-86.25</v>
      </c>
      <c r="B2" s="5">
        <v>-90.333333333333329</v>
      </c>
      <c r="C2" s="5">
        <v>-84.75</v>
      </c>
      <c r="D2" s="5">
        <v>-81</v>
      </c>
      <c r="E2" s="5">
        <v>-102</v>
      </c>
      <c r="F2" s="1" t="s">
        <v>11</v>
      </c>
    </row>
    <row r="3" spans="1:8" x14ac:dyDescent="0.3">
      <c r="A3" s="5">
        <v>-77</v>
      </c>
      <c r="B3" s="5">
        <v>-91.25</v>
      </c>
      <c r="C3" s="5">
        <v>-83.333333333333329</v>
      </c>
      <c r="D3" s="5">
        <v>-69.25</v>
      </c>
      <c r="E3" s="5">
        <v>-87</v>
      </c>
      <c r="F3" s="1" t="s">
        <v>21</v>
      </c>
    </row>
    <row r="4" spans="1:8" x14ac:dyDescent="0.3">
      <c r="A4" s="5">
        <v>-97.25</v>
      </c>
      <c r="B4" s="5">
        <v>-80.75</v>
      </c>
      <c r="C4" s="5">
        <v>-71</v>
      </c>
      <c r="D4" s="5">
        <v>-145</v>
      </c>
      <c r="E4" s="5">
        <v>-79.75</v>
      </c>
      <c r="F4" s="1" t="s">
        <v>16</v>
      </c>
      <c r="G4" s="12"/>
      <c r="H4" s="12"/>
    </row>
    <row r="5" spans="1:8" x14ac:dyDescent="0.3">
      <c r="A5" s="5">
        <v>-78</v>
      </c>
      <c r="B5" s="5">
        <v>-68.25</v>
      </c>
      <c r="C5" s="5">
        <v>-63</v>
      </c>
      <c r="D5" s="5">
        <v>-66</v>
      </c>
      <c r="E5" s="5">
        <v>-74.25</v>
      </c>
      <c r="F5" s="1" t="s">
        <v>26</v>
      </c>
      <c r="G5" s="12"/>
      <c r="H5" s="12"/>
    </row>
    <row r="6" spans="1:8" x14ac:dyDescent="0.3">
      <c r="A6" s="5">
        <v>-86.5</v>
      </c>
      <c r="B6" s="5">
        <v>-86.5</v>
      </c>
      <c r="C6" s="5">
        <v>-65.5</v>
      </c>
      <c r="D6" s="5">
        <v>-76.75</v>
      </c>
      <c r="E6" s="5">
        <v>-80.75</v>
      </c>
      <c r="F6" s="1" t="s">
        <v>31</v>
      </c>
    </row>
    <row r="7" spans="1:8" x14ac:dyDescent="0.3">
      <c r="A7" s="5">
        <v>-75.25</v>
      </c>
      <c r="B7" s="5">
        <v>-88.25</v>
      </c>
      <c r="C7" s="5">
        <v>-86</v>
      </c>
      <c r="D7" s="5">
        <v>-81.25</v>
      </c>
      <c r="E7" s="5">
        <v>-89.5</v>
      </c>
      <c r="F7" s="1" t="s">
        <v>36</v>
      </c>
    </row>
    <row r="8" spans="1:8" x14ac:dyDescent="0.3">
      <c r="A8" s="5">
        <v>-105.25</v>
      </c>
      <c r="B8" s="5">
        <v>-112</v>
      </c>
      <c r="C8" s="5">
        <v>-109</v>
      </c>
      <c r="D8" s="5">
        <v>-109</v>
      </c>
      <c r="E8" s="5">
        <v>-109</v>
      </c>
      <c r="F8" s="1" t="s">
        <v>41</v>
      </c>
    </row>
    <row r="9" spans="1:8" x14ac:dyDescent="0.3">
      <c r="A9" s="5">
        <v>-103.5</v>
      </c>
      <c r="B9" s="5">
        <v>-103</v>
      </c>
      <c r="C9" s="5">
        <v>-100.33333333333333</v>
      </c>
      <c r="D9" s="5">
        <v>-98.75</v>
      </c>
      <c r="E9" s="5">
        <v>-93.5</v>
      </c>
      <c r="F9" s="1" t="s">
        <v>46</v>
      </c>
    </row>
    <row r="10" spans="1:8" x14ac:dyDescent="0.3">
      <c r="A10" s="5">
        <v>-100.5</v>
      </c>
      <c r="B10" s="5">
        <v>-86.25</v>
      </c>
      <c r="C10" s="5">
        <v>-76.75</v>
      </c>
      <c r="D10" s="5">
        <v>-61</v>
      </c>
      <c r="E10" s="5">
        <v>-65.5</v>
      </c>
      <c r="F10" s="1" t="s">
        <v>51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DCC5-ADB1-4847-A251-E42A9CFE9D05}">
  <dimension ref="A1:O142"/>
  <sheetViews>
    <sheetView zoomScale="85" zoomScaleNormal="85" workbookViewId="0">
      <selection activeCell="K1" sqref="K1:O2"/>
    </sheetView>
  </sheetViews>
  <sheetFormatPr defaultRowHeight="14.4" x14ac:dyDescent="0.3"/>
  <cols>
    <col min="2" max="2" width="10.44140625" customWidth="1"/>
    <col min="3" max="3" width="11.21875" customWidth="1"/>
    <col min="10" max="10" width="10.88671875" customWidth="1"/>
    <col min="15" max="15" width="12.44140625" customWidth="1"/>
  </cols>
  <sheetData>
    <row r="1" spans="1:15" ht="28.5" customHeight="1" x14ac:dyDescent="0.3">
      <c r="A1" s="26" t="s">
        <v>197</v>
      </c>
      <c r="B1" s="26"/>
      <c r="C1" s="26"/>
      <c r="D1" s="27" t="s">
        <v>269</v>
      </c>
      <c r="E1" s="27"/>
      <c r="F1" s="27"/>
      <c r="G1" s="27"/>
      <c r="H1" s="28" t="s">
        <v>196</v>
      </c>
      <c r="I1" s="28"/>
      <c r="J1" s="13" t="s">
        <v>195</v>
      </c>
      <c r="K1" s="26" t="s">
        <v>270</v>
      </c>
      <c r="L1" s="26"/>
      <c r="M1" s="26"/>
      <c r="N1" s="26"/>
      <c r="O1" s="29" t="s">
        <v>271</v>
      </c>
    </row>
    <row r="2" spans="1:15" x14ac:dyDescent="0.3">
      <c r="A2" s="14" t="s">
        <v>0</v>
      </c>
      <c r="B2" s="14" t="s">
        <v>1</v>
      </c>
      <c r="C2" s="14" t="s">
        <v>2</v>
      </c>
      <c r="D2" s="15" t="s">
        <v>245</v>
      </c>
      <c r="E2" s="15" t="s">
        <v>246</v>
      </c>
      <c r="F2" s="15" t="s">
        <v>247</v>
      </c>
      <c r="G2" s="15" t="s">
        <v>248</v>
      </c>
      <c r="H2" s="7" t="s">
        <v>267</v>
      </c>
      <c r="I2" s="7" t="s">
        <v>268</v>
      </c>
      <c r="J2" s="13"/>
      <c r="K2" s="14" t="s">
        <v>245</v>
      </c>
      <c r="L2" s="14" t="s">
        <v>246</v>
      </c>
      <c r="M2" s="14" t="s">
        <v>247</v>
      </c>
      <c r="N2" s="14" t="s">
        <v>248</v>
      </c>
      <c r="O2" s="29"/>
    </row>
    <row r="3" spans="1:15" x14ac:dyDescent="0.3">
      <c r="A3" s="1">
        <v>228</v>
      </c>
      <c r="B3" s="1" t="s">
        <v>9</v>
      </c>
      <c r="C3" s="1" t="s">
        <v>55</v>
      </c>
      <c r="D3" s="1">
        <v>-79</v>
      </c>
      <c r="E3" s="1">
        <v>-101</v>
      </c>
      <c r="F3" s="1">
        <v>-105</v>
      </c>
      <c r="G3" s="1">
        <v>-113</v>
      </c>
      <c r="H3" s="1" t="s">
        <v>11</v>
      </c>
      <c r="I3" s="1">
        <v>1</v>
      </c>
      <c r="J3" s="16">
        <v>100</v>
      </c>
      <c r="K3" s="18">
        <v>-90.333333333333329</v>
      </c>
      <c r="L3" s="18">
        <v>-105.5</v>
      </c>
      <c r="M3" s="18">
        <v>-104.25</v>
      </c>
      <c r="N3" s="18">
        <v>-111.5</v>
      </c>
      <c r="O3" s="18">
        <v>-90.333333333333329</v>
      </c>
    </row>
    <row r="4" spans="1:15" x14ac:dyDescent="0.3">
      <c r="A4" s="1">
        <v>229</v>
      </c>
      <c r="B4" s="1" t="s">
        <v>9</v>
      </c>
      <c r="C4" s="1" t="s">
        <v>56</v>
      </c>
      <c r="D4" s="1"/>
      <c r="E4" s="1">
        <v>-107</v>
      </c>
      <c r="F4" s="1">
        <v>-102</v>
      </c>
      <c r="G4" s="1">
        <v>-111</v>
      </c>
      <c r="H4" s="1" t="s">
        <v>11</v>
      </c>
      <c r="I4" s="1">
        <v>1</v>
      </c>
      <c r="J4" s="1"/>
      <c r="K4" s="12"/>
      <c r="L4" s="12"/>
      <c r="M4" s="12"/>
      <c r="N4" s="12"/>
      <c r="O4" s="12"/>
    </row>
    <row r="5" spans="1:15" x14ac:dyDescent="0.3">
      <c r="A5" s="1">
        <v>230</v>
      </c>
      <c r="B5" s="1" t="s">
        <v>9</v>
      </c>
      <c r="C5" s="1" t="s">
        <v>57</v>
      </c>
      <c r="D5" s="1">
        <v>-103</v>
      </c>
      <c r="E5" s="1">
        <v>-109</v>
      </c>
      <c r="F5" s="1">
        <v>-107</v>
      </c>
      <c r="G5" s="1">
        <v>-113</v>
      </c>
      <c r="H5" s="1" t="s">
        <v>11</v>
      </c>
      <c r="I5" s="1">
        <v>1</v>
      </c>
      <c r="J5" s="1"/>
      <c r="K5" s="12"/>
      <c r="L5" s="12"/>
      <c r="M5" s="12"/>
      <c r="N5" s="12"/>
      <c r="O5" s="12"/>
    </row>
    <row r="6" spans="1:15" x14ac:dyDescent="0.3">
      <c r="A6" s="1">
        <v>231</v>
      </c>
      <c r="B6" s="1" t="s">
        <v>9</v>
      </c>
      <c r="C6" s="1" t="s">
        <v>58</v>
      </c>
      <c r="D6" s="1">
        <v>-89</v>
      </c>
      <c r="E6" s="1">
        <v>-105</v>
      </c>
      <c r="F6" s="1">
        <v>-103</v>
      </c>
      <c r="G6" s="1">
        <v>-109</v>
      </c>
      <c r="H6" s="1" t="s">
        <v>11</v>
      </c>
      <c r="I6" s="1">
        <v>1</v>
      </c>
      <c r="J6" s="1"/>
      <c r="K6" s="12"/>
      <c r="L6" s="12"/>
      <c r="M6" s="12"/>
      <c r="N6" s="12"/>
      <c r="O6" s="12"/>
    </row>
    <row r="7" spans="1:15" x14ac:dyDescent="0.3">
      <c r="A7" s="1">
        <v>232</v>
      </c>
      <c r="B7" s="1" t="s">
        <v>9</v>
      </c>
      <c r="C7" s="1" t="s">
        <v>59</v>
      </c>
      <c r="D7" s="1"/>
      <c r="E7" s="1">
        <v>-95</v>
      </c>
      <c r="F7" s="1">
        <v>-86</v>
      </c>
      <c r="G7" s="1">
        <v>-105</v>
      </c>
      <c r="H7" s="1" t="s">
        <v>21</v>
      </c>
      <c r="I7" s="1">
        <v>1</v>
      </c>
      <c r="J7" s="16">
        <v>100</v>
      </c>
      <c r="K7" s="18">
        <v>-112.66666666666667</v>
      </c>
      <c r="L7" s="18">
        <v>-101</v>
      </c>
      <c r="M7" s="18">
        <v>-91.25</v>
      </c>
      <c r="N7" s="18">
        <v>-108.75</v>
      </c>
      <c r="O7" s="18">
        <v>-91.25</v>
      </c>
    </row>
    <row r="8" spans="1:15" x14ac:dyDescent="0.3">
      <c r="A8" s="1">
        <v>233</v>
      </c>
      <c r="B8" s="1" t="s">
        <v>9</v>
      </c>
      <c r="C8" s="1" t="s">
        <v>60</v>
      </c>
      <c r="D8" s="1">
        <v>-111</v>
      </c>
      <c r="E8" s="1">
        <v>-99</v>
      </c>
      <c r="F8" s="1">
        <v>-95</v>
      </c>
      <c r="G8" s="1">
        <v>-108</v>
      </c>
      <c r="H8" s="1" t="s">
        <v>21</v>
      </c>
      <c r="I8" s="1">
        <v>1</v>
      </c>
      <c r="J8" s="1"/>
      <c r="K8" s="12"/>
      <c r="L8" s="12"/>
      <c r="M8" s="12"/>
      <c r="N8" s="12"/>
      <c r="O8" s="12"/>
    </row>
    <row r="9" spans="1:15" x14ac:dyDescent="0.3">
      <c r="A9" s="1">
        <v>234</v>
      </c>
      <c r="B9" s="1" t="s">
        <v>9</v>
      </c>
      <c r="C9" s="1" t="s">
        <v>61</v>
      </c>
      <c r="D9" s="1">
        <v>-112</v>
      </c>
      <c r="E9" s="1">
        <v>-107</v>
      </c>
      <c r="F9" s="1">
        <v>-91</v>
      </c>
      <c r="G9" s="1">
        <v>-109</v>
      </c>
      <c r="H9" s="1" t="s">
        <v>21</v>
      </c>
      <c r="I9" s="1">
        <v>1</v>
      </c>
      <c r="J9" s="1"/>
      <c r="K9" s="12"/>
      <c r="L9" s="12"/>
      <c r="M9" s="12"/>
      <c r="N9" s="12"/>
      <c r="O9" s="12"/>
    </row>
    <row r="10" spans="1:15" x14ac:dyDescent="0.3">
      <c r="A10" s="1">
        <v>235</v>
      </c>
      <c r="B10" s="1" t="s">
        <v>9</v>
      </c>
      <c r="C10" s="1" t="s">
        <v>62</v>
      </c>
      <c r="D10" s="1">
        <v>-115</v>
      </c>
      <c r="E10" s="1">
        <v>-103</v>
      </c>
      <c r="F10" s="1">
        <v>-93</v>
      </c>
      <c r="G10" s="1">
        <v>-113</v>
      </c>
      <c r="H10" s="1" t="s">
        <v>21</v>
      </c>
      <c r="I10" s="1">
        <v>1</v>
      </c>
      <c r="J10" s="1"/>
      <c r="K10" s="12"/>
      <c r="L10" s="12"/>
      <c r="M10" s="12"/>
      <c r="N10" s="12"/>
      <c r="O10" s="12"/>
    </row>
    <row r="11" spans="1:15" x14ac:dyDescent="0.3">
      <c r="A11" s="1">
        <v>236</v>
      </c>
      <c r="B11" s="1" t="s">
        <v>9</v>
      </c>
      <c r="C11" s="1" t="s">
        <v>63</v>
      </c>
      <c r="D11" s="1">
        <v>-114</v>
      </c>
      <c r="E11" s="1">
        <v>-80</v>
      </c>
      <c r="F11" s="1">
        <v>-83</v>
      </c>
      <c r="G11" s="1">
        <v>-94</v>
      </c>
      <c r="H11" s="1" t="s">
        <v>16</v>
      </c>
      <c r="I11" s="1">
        <v>1</v>
      </c>
      <c r="J11" s="16">
        <v>100</v>
      </c>
      <c r="K11" s="18">
        <v>-114</v>
      </c>
      <c r="L11" s="18">
        <v>-80.75</v>
      </c>
      <c r="M11" s="18">
        <v>-85</v>
      </c>
      <c r="N11" s="18">
        <v>-94.5</v>
      </c>
      <c r="O11" s="18">
        <v>-80.75</v>
      </c>
    </row>
    <row r="12" spans="1:15" x14ac:dyDescent="0.3">
      <c r="A12" s="1">
        <v>237</v>
      </c>
      <c r="B12" s="1" t="s">
        <v>9</v>
      </c>
      <c r="C12" s="1" t="s">
        <v>64</v>
      </c>
      <c r="D12" s="1">
        <v>-115</v>
      </c>
      <c r="E12" s="1">
        <v>-77</v>
      </c>
      <c r="F12" s="1">
        <v>-84</v>
      </c>
      <c r="G12" s="1">
        <v>-97</v>
      </c>
      <c r="H12" s="1" t="s">
        <v>16</v>
      </c>
      <c r="I12" s="1">
        <v>1</v>
      </c>
      <c r="J12" s="1"/>
      <c r="K12" s="12"/>
      <c r="L12" s="12"/>
      <c r="M12" s="12"/>
      <c r="N12" s="12"/>
      <c r="O12" s="12"/>
    </row>
    <row r="13" spans="1:15" x14ac:dyDescent="0.3">
      <c r="A13" s="1">
        <v>238</v>
      </c>
      <c r="B13" s="1" t="s">
        <v>9</v>
      </c>
      <c r="C13" s="1" t="s">
        <v>65</v>
      </c>
      <c r="D13" s="1"/>
      <c r="E13" s="1">
        <v>-89</v>
      </c>
      <c r="F13" s="1">
        <v>-83</v>
      </c>
      <c r="G13" s="1">
        <v>-90</v>
      </c>
      <c r="H13" s="1" t="s">
        <v>16</v>
      </c>
      <c r="I13" s="1">
        <v>1</v>
      </c>
      <c r="J13" s="1"/>
      <c r="K13" s="12"/>
      <c r="L13" s="12"/>
      <c r="M13" s="12"/>
      <c r="N13" s="12"/>
      <c r="O13" s="12"/>
    </row>
    <row r="14" spans="1:15" x14ac:dyDescent="0.3">
      <c r="A14" s="1">
        <v>239</v>
      </c>
      <c r="B14" s="1" t="s">
        <v>9</v>
      </c>
      <c r="C14" s="1" t="s">
        <v>66</v>
      </c>
      <c r="D14" s="1">
        <v>-113</v>
      </c>
      <c r="E14" s="1">
        <v>-77</v>
      </c>
      <c r="F14" s="1">
        <v>-90</v>
      </c>
      <c r="G14" s="1">
        <v>-97</v>
      </c>
      <c r="H14" s="1" t="s">
        <v>16</v>
      </c>
      <c r="I14" s="1">
        <v>1</v>
      </c>
      <c r="J14" s="1"/>
      <c r="K14" s="12"/>
      <c r="L14" s="12"/>
      <c r="M14" s="12"/>
      <c r="N14" s="12"/>
      <c r="O14" s="12"/>
    </row>
    <row r="15" spans="1:15" x14ac:dyDescent="0.3">
      <c r="A15" s="1">
        <v>240</v>
      </c>
      <c r="B15" s="1" t="s">
        <v>9</v>
      </c>
      <c r="C15" s="1" t="s">
        <v>67</v>
      </c>
      <c r="D15" s="1"/>
      <c r="E15" s="1">
        <v>-65</v>
      </c>
      <c r="F15" s="1"/>
      <c r="G15" s="1">
        <v>-91</v>
      </c>
      <c r="H15" s="1" t="s">
        <v>26</v>
      </c>
      <c r="I15" s="1">
        <v>1</v>
      </c>
      <c r="J15" s="16">
        <v>100</v>
      </c>
      <c r="K15" s="18"/>
      <c r="L15" s="18">
        <v>-68.25</v>
      </c>
      <c r="M15" s="18">
        <v>-80.333333333333329</v>
      </c>
      <c r="N15" s="18">
        <v>-93</v>
      </c>
      <c r="O15" s="18">
        <v>-68.25</v>
      </c>
    </row>
    <row r="16" spans="1:15" x14ac:dyDescent="0.3">
      <c r="A16" s="1">
        <v>241</v>
      </c>
      <c r="B16" s="1" t="s">
        <v>9</v>
      </c>
      <c r="C16" s="1" t="s">
        <v>68</v>
      </c>
      <c r="D16" s="1"/>
      <c r="E16" s="1">
        <v>-69</v>
      </c>
      <c r="F16" s="1">
        <v>-81</v>
      </c>
      <c r="G16" s="1">
        <v>-89</v>
      </c>
      <c r="H16" s="1" t="s">
        <v>26</v>
      </c>
      <c r="I16" s="1">
        <v>1</v>
      </c>
      <c r="J16" s="1"/>
      <c r="K16" s="12"/>
      <c r="L16" s="12"/>
      <c r="M16" s="12"/>
      <c r="N16" s="12"/>
      <c r="O16" s="12"/>
    </row>
    <row r="17" spans="1:15" x14ac:dyDescent="0.3">
      <c r="A17" s="1">
        <v>242</v>
      </c>
      <c r="B17" s="1" t="s">
        <v>9</v>
      </c>
      <c r="C17" s="1" t="s">
        <v>69</v>
      </c>
      <c r="D17" s="1"/>
      <c r="E17" s="1">
        <v>-66</v>
      </c>
      <c r="F17" s="1">
        <v>-82</v>
      </c>
      <c r="G17" s="1">
        <v>-96</v>
      </c>
      <c r="H17" s="1" t="s">
        <v>26</v>
      </c>
      <c r="I17" s="1">
        <v>1</v>
      </c>
      <c r="J17" s="1"/>
      <c r="K17" s="12"/>
      <c r="L17" s="12"/>
      <c r="M17" s="12"/>
      <c r="N17" s="12"/>
      <c r="O17" s="12"/>
    </row>
    <row r="18" spans="1:15" x14ac:dyDescent="0.3">
      <c r="A18" s="1">
        <v>243</v>
      </c>
      <c r="B18" s="1" t="s">
        <v>9</v>
      </c>
      <c r="C18" s="1" t="s">
        <v>70</v>
      </c>
      <c r="D18" s="1"/>
      <c r="E18" s="1">
        <v>-73</v>
      </c>
      <c r="F18" s="1">
        <v>-78</v>
      </c>
      <c r="G18" s="1">
        <v>-96</v>
      </c>
      <c r="H18" s="1" t="s">
        <v>26</v>
      </c>
      <c r="I18" s="1">
        <v>1</v>
      </c>
      <c r="J18" s="1"/>
      <c r="K18" s="12"/>
      <c r="L18" s="12"/>
      <c r="M18" s="12"/>
      <c r="N18" s="12"/>
      <c r="O18" s="12"/>
    </row>
    <row r="19" spans="1:15" x14ac:dyDescent="0.3">
      <c r="A19" s="1">
        <v>244</v>
      </c>
      <c r="B19" s="1" t="s">
        <v>9</v>
      </c>
      <c r="C19" s="1" t="s">
        <v>71</v>
      </c>
      <c r="D19" s="1"/>
      <c r="E19" s="1">
        <v>-79</v>
      </c>
      <c r="F19" s="1">
        <v>-100</v>
      </c>
      <c r="G19" s="1">
        <v>-96</v>
      </c>
      <c r="H19" s="1" t="s">
        <v>31</v>
      </c>
      <c r="I19" s="1">
        <v>1</v>
      </c>
      <c r="J19" s="16">
        <v>100</v>
      </c>
      <c r="K19" s="18"/>
      <c r="L19" s="18">
        <v>-86.5</v>
      </c>
      <c r="M19" s="18">
        <v>-89.25</v>
      </c>
      <c r="N19" s="18">
        <v>-96.75</v>
      </c>
      <c r="O19" s="18">
        <v>-86.5</v>
      </c>
    </row>
    <row r="20" spans="1:15" x14ac:dyDescent="0.3">
      <c r="A20" s="1">
        <v>245</v>
      </c>
      <c r="B20" s="1" t="s">
        <v>9</v>
      </c>
      <c r="C20" s="1" t="s">
        <v>72</v>
      </c>
      <c r="D20" s="1"/>
      <c r="E20" s="1">
        <v>-77</v>
      </c>
      <c r="F20" s="1">
        <v>-90</v>
      </c>
      <c r="G20" s="1">
        <v>-102</v>
      </c>
      <c r="H20" s="1" t="s">
        <v>31</v>
      </c>
      <c r="I20" s="1">
        <v>1</v>
      </c>
      <c r="J20" s="1"/>
      <c r="K20" s="12"/>
      <c r="L20" s="12"/>
      <c r="M20" s="12"/>
      <c r="N20" s="12"/>
      <c r="O20" s="12"/>
    </row>
    <row r="21" spans="1:15" x14ac:dyDescent="0.3">
      <c r="A21" s="1">
        <v>246</v>
      </c>
      <c r="B21" s="1" t="s">
        <v>9</v>
      </c>
      <c r="C21" s="1" t="s">
        <v>73</v>
      </c>
      <c r="D21" s="1"/>
      <c r="E21" s="1">
        <v>-91</v>
      </c>
      <c r="F21" s="1">
        <v>-84</v>
      </c>
      <c r="G21" s="1">
        <v>-93</v>
      </c>
      <c r="H21" s="1" t="s">
        <v>31</v>
      </c>
      <c r="I21" s="1">
        <v>1</v>
      </c>
      <c r="J21" s="1"/>
      <c r="K21" s="12"/>
      <c r="L21" s="12"/>
      <c r="M21" s="12"/>
      <c r="N21" s="12"/>
      <c r="O21" s="12"/>
    </row>
    <row r="22" spans="1:15" x14ac:dyDescent="0.3">
      <c r="A22" s="1">
        <v>247</v>
      </c>
      <c r="B22" s="1" t="s">
        <v>9</v>
      </c>
      <c r="C22" s="1" t="s">
        <v>74</v>
      </c>
      <c r="D22" s="1"/>
      <c r="E22" s="1">
        <v>-99</v>
      </c>
      <c r="F22" s="1">
        <v>-83</v>
      </c>
      <c r="G22" s="1">
        <v>-96</v>
      </c>
      <c r="H22" s="1" t="s">
        <v>31</v>
      </c>
      <c r="I22" s="1">
        <v>1</v>
      </c>
      <c r="J22" s="1"/>
      <c r="K22" s="12"/>
      <c r="L22" s="12"/>
      <c r="M22" s="12"/>
      <c r="N22" s="12"/>
      <c r="O22" s="12"/>
    </row>
    <row r="23" spans="1:15" x14ac:dyDescent="0.3">
      <c r="A23" s="1">
        <v>248</v>
      </c>
      <c r="B23" s="1" t="s">
        <v>9</v>
      </c>
      <c r="C23" s="1" t="s">
        <v>75</v>
      </c>
      <c r="D23" s="1"/>
      <c r="E23" s="1">
        <v>-88</v>
      </c>
      <c r="F23" s="1"/>
      <c r="G23" s="1">
        <v>-108</v>
      </c>
      <c r="H23" s="1" t="s">
        <v>36</v>
      </c>
      <c r="I23" s="1">
        <v>1</v>
      </c>
      <c r="J23" s="16">
        <v>100</v>
      </c>
      <c r="K23" s="18"/>
      <c r="L23" s="18">
        <v>-88.25</v>
      </c>
      <c r="M23" s="18">
        <v>-99.333333333333329</v>
      </c>
      <c r="N23" s="18">
        <v>-108.25</v>
      </c>
      <c r="O23" s="18">
        <v>-88.25</v>
      </c>
    </row>
    <row r="24" spans="1:15" x14ac:dyDescent="0.3">
      <c r="A24" s="1">
        <v>249</v>
      </c>
      <c r="B24" s="1" t="s">
        <v>9</v>
      </c>
      <c r="C24" s="1" t="s">
        <v>76</v>
      </c>
      <c r="D24" s="1"/>
      <c r="E24" s="1">
        <v>-89</v>
      </c>
      <c r="F24" s="1">
        <v>-97</v>
      </c>
      <c r="G24" s="1">
        <v>-108</v>
      </c>
      <c r="H24" s="1" t="s">
        <v>36</v>
      </c>
      <c r="I24" s="1">
        <v>1</v>
      </c>
      <c r="J24" s="1"/>
      <c r="K24" s="12"/>
      <c r="L24" s="12"/>
      <c r="M24" s="12"/>
      <c r="N24" s="12"/>
      <c r="O24" s="12"/>
    </row>
    <row r="25" spans="1:15" x14ac:dyDescent="0.3">
      <c r="A25" s="1">
        <v>250</v>
      </c>
      <c r="B25" s="1" t="s">
        <v>9</v>
      </c>
      <c r="C25" s="1" t="s">
        <v>77</v>
      </c>
      <c r="D25" s="1"/>
      <c r="E25" s="1">
        <v>-89</v>
      </c>
      <c r="F25" s="1">
        <v>-101</v>
      </c>
      <c r="G25" s="1">
        <v>-109</v>
      </c>
      <c r="H25" s="1" t="s">
        <v>36</v>
      </c>
      <c r="I25" s="1">
        <v>1</v>
      </c>
      <c r="J25" s="1"/>
      <c r="K25" s="12"/>
      <c r="L25" s="12"/>
      <c r="M25" s="12"/>
      <c r="N25" s="12"/>
      <c r="O25" s="12"/>
    </row>
    <row r="26" spans="1:15" x14ac:dyDescent="0.3">
      <c r="A26" s="1">
        <v>252</v>
      </c>
      <c r="B26" s="1" t="s">
        <v>9</v>
      </c>
      <c r="C26" s="1" t="s">
        <v>78</v>
      </c>
      <c r="D26" s="1"/>
      <c r="E26" s="1">
        <v>-87</v>
      </c>
      <c r="F26" s="1">
        <v>-100</v>
      </c>
      <c r="G26" s="1">
        <v>-108</v>
      </c>
      <c r="H26" s="1" t="s">
        <v>36</v>
      </c>
      <c r="I26" s="1">
        <v>1</v>
      </c>
      <c r="J26" s="1"/>
      <c r="K26" s="12"/>
      <c r="L26" s="12"/>
      <c r="M26" s="12"/>
      <c r="N26" s="12"/>
      <c r="O26" s="12"/>
    </row>
    <row r="27" spans="1:15" x14ac:dyDescent="0.3">
      <c r="A27" s="1">
        <v>253</v>
      </c>
      <c r="B27" s="1" t="s">
        <v>9</v>
      </c>
      <c r="C27" s="1" t="s">
        <v>79</v>
      </c>
      <c r="D27" s="1"/>
      <c r="E27" s="1"/>
      <c r="F27" s="1"/>
      <c r="G27" s="1"/>
      <c r="H27" s="1" t="s">
        <v>41</v>
      </c>
      <c r="I27" s="1">
        <v>1</v>
      </c>
      <c r="J27" s="16">
        <v>25</v>
      </c>
      <c r="K27" s="18"/>
      <c r="L27" s="18">
        <v>-112</v>
      </c>
      <c r="M27" s="18"/>
      <c r="N27" s="18"/>
      <c r="O27" s="18">
        <v>-112</v>
      </c>
    </row>
    <row r="28" spans="1:15" x14ac:dyDescent="0.3">
      <c r="A28" s="1">
        <v>254</v>
      </c>
      <c r="B28" s="1" t="s">
        <v>9</v>
      </c>
      <c r="C28" s="1" t="s">
        <v>80</v>
      </c>
      <c r="D28" s="1"/>
      <c r="E28" s="1">
        <v>-112</v>
      </c>
      <c r="F28" s="1"/>
      <c r="G28" s="1"/>
      <c r="H28" s="1" t="s">
        <v>41</v>
      </c>
      <c r="I28" s="1">
        <v>1</v>
      </c>
      <c r="J28" s="1"/>
      <c r="K28" s="12"/>
      <c r="L28" s="12"/>
      <c r="M28" s="12"/>
      <c r="N28" s="12"/>
      <c r="O28" s="12"/>
    </row>
    <row r="29" spans="1:15" x14ac:dyDescent="0.3">
      <c r="A29" s="1">
        <v>255</v>
      </c>
      <c r="B29" s="1" t="s">
        <v>9</v>
      </c>
      <c r="C29" s="1" t="s">
        <v>81</v>
      </c>
      <c r="D29" s="1"/>
      <c r="E29" s="1"/>
      <c r="F29" s="1"/>
      <c r="G29" s="1"/>
      <c r="H29" s="1" t="s">
        <v>41</v>
      </c>
      <c r="I29" s="1">
        <v>1</v>
      </c>
      <c r="J29" s="1"/>
      <c r="K29" s="12"/>
      <c r="L29" s="12"/>
      <c r="M29" s="12"/>
      <c r="N29" s="12"/>
      <c r="O29" s="12"/>
    </row>
    <row r="30" spans="1:15" x14ac:dyDescent="0.3">
      <c r="A30" s="1">
        <v>256</v>
      </c>
      <c r="B30" s="1" t="s">
        <v>9</v>
      </c>
      <c r="C30" s="1" t="s">
        <v>194</v>
      </c>
      <c r="D30" s="1"/>
      <c r="E30" s="1"/>
      <c r="F30" s="1"/>
      <c r="G30" s="1"/>
      <c r="H30" s="1" t="s">
        <v>41</v>
      </c>
      <c r="I30" s="1">
        <v>1</v>
      </c>
      <c r="J30" s="1"/>
      <c r="K30" s="12"/>
      <c r="L30" s="12"/>
      <c r="M30" s="12"/>
      <c r="N30" s="12"/>
      <c r="O30" s="12"/>
    </row>
    <row r="31" spans="1:15" x14ac:dyDescent="0.3">
      <c r="A31" s="1">
        <v>257</v>
      </c>
      <c r="B31" s="1" t="s">
        <v>9</v>
      </c>
      <c r="C31" s="1" t="s">
        <v>82</v>
      </c>
      <c r="D31" s="1"/>
      <c r="E31" s="1">
        <v>-106</v>
      </c>
      <c r="F31" s="1"/>
      <c r="G31" s="1"/>
      <c r="H31" s="1" t="s">
        <v>46</v>
      </c>
      <c r="I31" s="1">
        <v>1</v>
      </c>
      <c r="J31" s="16">
        <v>50</v>
      </c>
      <c r="K31" s="18">
        <v>-114</v>
      </c>
      <c r="L31" s="18">
        <v>-103</v>
      </c>
      <c r="M31" s="18">
        <v>-108</v>
      </c>
      <c r="N31" s="18"/>
      <c r="O31" s="18">
        <v>-103</v>
      </c>
    </row>
    <row r="32" spans="1:15" x14ac:dyDescent="0.3">
      <c r="A32" s="1">
        <v>258</v>
      </c>
      <c r="B32" s="1" t="s">
        <v>9</v>
      </c>
      <c r="C32" s="1" t="s">
        <v>83</v>
      </c>
      <c r="D32" s="1"/>
      <c r="E32" s="1">
        <v>-100</v>
      </c>
      <c r="F32" s="1"/>
      <c r="G32" s="1"/>
      <c r="H32" s="1" t="s">
        <v>46</v>
      </c>
      <c r="I32" s="1">
        <v>1</v>
      </c>
      <c r="J32" s="1"/>
      <c r="K32" s="12"/>
      <c r="L32" s="12"/>
      <c r="M32" s="12"/>
      <c r="N32" s="12"/>
      <c r="O32" s="12"/>
    </row>
    <row r="33" spans="1:15" x14ac:dyDescent="0.3">
      <c r="A33" s="1">
        <v>260</v>
      </c>
      <c r="B33" s="1" t="s">
        <v>9</v>
      </c>
      <c r="C33" s="1" t="s">
        <v>84</v>
      </c>
      <c r="D33" s="1">
        <v>-114</v>
      </c>
      <c r="E33" s="1"/>
      <c r="F33" s="1"/>
      <c r="G33" s="1"/>
      <c r="H33" s="1" t="s">
        <v>46</v>
      </c>
      <c r="I33" s="1">
        <v>1</v>
      </c>
      <c r="J33" s="1"/>
      <c r="K33" s="12"/>
      <c r="L33" s="12"/>
      <c r="M33" s="12"/>
      <c r="N33" s="12"/>
      <c r="O33" s="12"/>
    </row>
    <row r="34" spans="1:15" x14ac:dyDescent="0.3">
      <c r="A34" s="1">
        <v>261</v>
      </c>
      <c r="B34" s="1" t="s">
        <v>9</v>
      </c>
      <c r="C34" s="1" t="s">
        <v>85</v>
      </c>
      <c r="D34" s="1"/>
      <c r="E34" s="1"/>
      <c r="F34" s="1">
        <v>-108</v>
      </c>
      <c r="G34" s="1"/>
      <c r="H34" s="1" t="s">
        <v>46</v>
      </c>
      <c r="I34" s="1">
        <v>1</v>
      </c>
      <c r="J34" s="1"/>
      <c r="K34" s="12"/>
      <c r="L34" s="12"/>
      <c r="M34" s="12"/>
      <c r="N34" s="12"/>
      <c r="O34" s="12"/>
    </row>
    <row r="35" spans="1:15" x14ac:dyDescent="0.3">
      <c r="A35" s="16">
        <v>262</v>
      </c>
      <c r="B35" s="16" t="s">
        <v>9</v>
      </c>
      <c r="C35" s="16" t="s">
        <v>86</v>
      </c>
      <c r="D35" s="16"/>
      <c r="E35" s="16">
        <v>-103</v>
      </c>
      <c r="F35" s="16">
        <v>-83</v>
      </c>
      <c r="G35" s="16">
        <v>-89</v>
      </c>
      <c r="H35" s="16" t="s">
        <v>51</v>
      </c>
      <c r="I35" s="16">
        <v>1</v>
      </c>
      <c r="J35" s="16">
        <v>100</v>
      </c>
      <c r="K35" s="18"/>
      <c r="L35" s="18">
        <v>-105.75</v>
      </c>
      <c r="M35" s="18">
        <v>-86.25</v>
      </c>
      <c r="N35" s="18">
        <v>-95</v>
      </c>
      <c r="O35" s="18">
        <v>-86.25</v>
      </c>
    </row>
    <row r="36" spans="1:15" x14ac:dyDescent="0.3">
      <c r="A36" s="1">
        <v>263</v>
      </c>
      <c r="B36" s="1" t="s">
        <v>9</v>
      </c>
      <c r="C36" s="1" t="s">
        <v>87</v>
      </c>
      <c r="D36" s="1"/>
      <c r="E36" s="1">
        <v>-108</v>
      </c>
      <c r="F36" s="1">
        <v>-82</v>
      </c>
      <c r="G36" s="1">
        <v>-95</v>
      </c>
      <c r="H36" s="1" t="s">
        <v>51</v>
      </c>
      <c r="I36" s="1">
        <v>1</v>
      </c>
      <c r="J36" s="1"/>
      <c r="K36" s="12"/>
      <c r="L36" s="12"/>
      <c r="M36" s="12"/>
      <c r="N36" s="12"/>
      <c r="O36" s="12"/>
    </row>
    <row r="37" spans="1:15" x14ac:dyDescent="0.3">
      <c r="A37" s="1">
        <v>264</v>
      </c>
      <c r="B37" s="1" t="s">
        <v>9</v>
      </c>
      <c r="C37" s="1" t="s">
        <v>88</v>
      </c>
      <c r="D37" s="1"/>
      <c r="E37" s="1">
        <v>-106</v>
      </c>
      <c r="F37" s="1">
        <v>-87</v>
      </c>
      <c r="G37" s="1">
        <v>-96</v>
      </c>
      <c r="H37" s="1" t="s">
        <v>51</v>
      </c>
      <c r="I37" s="1">
        <v>1</v>
      </c>
      <c r="J37" s="1"/>
      <c r="K37" s="12"/>
      <c r="L37" s="12"/>
      <c r="M37" s="12"/>
      <c r="N37" s="12"/>
      <c r="O37" s="12"/>
    </row>
    <row r="38" spans="1:15" x14ac:dyDescent="0.3">
      <c r="A38" s="1">
        <v>266</v>
      </c>
      <c r="B38" s="1" t="s">
        <v>9</v>
      </c>
      <c r="C38" s="1" t="s">
        <v>89</v>
      </c>
      <c r="D38" s="1"/>
      <c r="E38" s="1">
        <v>-106</v>
      </c>
      <c r="F38" s="1">
        <v>-93</v>
      </c>
      <c r="G38" s="1">
        <v>-100</v>
      </c>
      <c r="H38" s="1" t="s">
        <v>51</v>
      </c>
      <c r="I38" s="1">
        <v>1</v>
      </c>
      <c r="J38" s="1"/>
      <c r="K38" s="12"/>
      <c r="L38" s="12"/>
      <c r="M38" s="12"/>
      <c r="N38" s="12"/>
      <c r="O38" s="12"/>
    </row>
    <row r="39" spans="1:15" x14ac:dyDescent="0.3">
      <c r="A39" s="16">
        <v>267</v>
      </c>
      <c r="B39" s="16" t="s">
        <v>9</v>
      </c>
      <c r="C39" s="16" t="s">
        <v>90</v>
      </c>
      <c r="D39" s="16">
        <v>-84</v>
      </c>
      <c r="E39" s="16">
        <v>-98</v>
      </c>
      <c r="F39" s="16">
        <v>-109</v>
      </c>
      <c r="G39" s="16"/>
      <c r="H39" s="16" t="s">
        <v>11</v>
      </c>
      <c r="I39" s="16">
        <v>2</v>
      </c>
      <c r="J39" s="16">
        <v>100</v>
      </c>
      <c r="K39" s="18">
        <v>-84.75</v>
      </c>
      <c r="L39" s="18">
        <v>-105.33333333333333</v>
      </c>
      <c r="M39" s="18">
        <v>-106</v>
      </c>
      <c r="N39" s="18">
        <v>-114</v>
      </c>
      <c r="O39" s="18">
        <v>-84.75</v>
      </c>
    </row>
    <row r="40" spans="1:15" x14ac:dyDescent="0.3">
      <c r="A40" s="1">
        <v>268</v>
      </c>
      <c r="B40" s="1" t="s">
        <v>9</v>
      </c>
      <c r="C40" s="1" t="s">
        <v>91</v>
      </c>
      <c r="D40" s="1">
        <v>-83</v>
      </c>
      <c r="E40" s="1"/>
      <c r="F40" s="1">
        <v>-104</v>
      </c>
      <c r="G40" s="1"/>
      <c r="H40" s="1" t="s">
        <v>11</v>
      </c>
      <c r="I40" s="1">
        <v>2</v>
      </c>
      <c r="J40" s="1"/>
      <c r="K40" s="12"/>
      <c r="L40" s="12"/>
      <c r="M40" s="12"/>
      <c r="N40" s="12"/>
      <c r="O40" s="12"/>
    </row>
    <row r="41" spans="1:15" x14ac:dyDescent="0.3">
      <c r="A41" s="1">
        <v>269</v>
      </c>
      <c r="B41" s="1" t="s">
        <v>9</v>
      </c>
      <c r="C41" s="1" t="s">
        <v>92</v>
      </c>
      <c r="D41" s="1">
        <v>-89</v>
      </c>
      <c r="E41" s="1">
        <v>-109</v>
      </c>
      <c r="F41" s="1">
        <v>-106</v>
      </c>
      <c r="G41" s="1">
        <v>-114</v>
      </c>
      <c r="H41" s="1" t="s">
        <v>11</v>
      </c>
      <c r="I41" s="1">
        <v>2</v>
      </c>
      <c r="J41" s="1"/>
      <c r="K41" s="12"/>
      <c r="L41" s="12"/>
      <c r="M41" s="12"/>
      <c r="N41" s="12"/>
      <c r="O41" s="12"/>
    </row>
    <row r="42" spans="1:15" x14ac:dyDescent="0.3">
      <c r="A42" s="1">
        <v>270</v>
      </c>
      <c r="B42" s="1" t="s">
        <v>9</v>
      </c>
      <c r="C42" s="1" t="s">
        <v>93</v>
      </c>
      <c r="D42" s="1">
        <v>-83</v>
      </c>
      <c r="E42" s="1">
        <v>-109</v>
      </c>
      <c r="F42" s="1">
        <v>-105</v>
      </c>
      <c r="G42" s="1"/>
      <c r="H42" s="1" t="s">
        <v>11</v>
      </c>
      <c r="I42" s="1">
        <v>2</v>
      </c>
      <c r="J42" s="1"/>
      <c r="K42" s="12"/>
      <c r="L42" s="12"/>
      <c r="M42" s="12"/>
      <c r="N42" s="12"/>
      <c r="O42" s="12"/>
    </row>
    <row r="43" spans="1:15" x14ac:dyDescent="0.3">
      <c r="A43" s="16">
        <v>271</v>
      </c>
      <c r="B43" s="16" t="s">
        <v>9</v>
      </c>
      <c r="C43" s="16" t="s">
        <v>94</v>
      </c>
      <c r="D43" s="16">
        <v>-97</v>
      </c>
      <c r="E43" s="16">
        <v>-96</v>
      </c>
      <c r="F43" s="16">
        <v>-91</v>
      </c>
      <c r="G43" s="16">
        <v>-99</v>
      </c>
      <c r="H43" s="16" t="s">
        <v>21</v>
      </c>
      <c r="I43" s="16">
        <v>2</v>
      </c>
      <c r="J43" s="16">
        <v>100</v>
      </c>
      <c r="K43" s="18">
        <v>-91.666666666666671</v>
      </c>
      <c r="L43" s="18">
        <v>-93.5</v>
      </c>
      <c r="M43" s="18">
        <v>-83.333333333333329</v>
      </c>
      <c r="N43" s="18">
        <v>-103.5</v>
      </c>
      <c r="O43" s="18">
        <v>-83.333333333333329</v>
      </c>
    </row>
    <row r="44" spans="1:15" x14ac:dyDescent="0.3">
      <c r="A44" s="1">
        <v>272</v>
      </c>
      <c r="B44" s="1" t="s">
        <v>9</v>
      </c>
      <c r="C44" s="1" t="s">
        <v>95</v>
      </c>
      <c r="D44" s="1"/>
      <c r="E44" s="1">
        <v>-95</v>
      </c>
      <c r="F44" s="1">
        <v>-80</v>
      </c>
      <c r="G44" s="1">
        <v>-105</v>
      </c>
      <c r="H44" s="1" t="s">
        <v>21</v>
      </c>
      <c r="I44" s="1">
        <v>2</v>
      </c>
      <c r="J44" s="1"/>
      <c r="K44" s="12"/>
      <c r="L44" s="12"/>
      <c r="M44" s="12"/>
      <c r="N44" s="12"/>
      <c r="O44" s="12"/>
    </row>
    <row r="45" spans="1:15" x14ac:dyDescent="0.3">
      <c r="A45" s="1">
        <v>273</v>
      </c>
      <c r="B45" s="1" t="s">
        <v>9</v>
      </c>
      <c r="C45" s="1" t="s">
        <v>96</v>
      </c>
      <c r="D45" s="1">
        <v>-93</v>
      </c>
      <c r="E45" s="1">
        <v>-89</v>
      </c>
      <c r="F45" s="1">
        <v>-79</v>
      </c>
      <c r="G45" s="1">
        <v>-108</v>
      </c>
      <c r="H45" s="1" t="s">
        <v>21</v>
      </c>
      <c r="I45" s="1">
        <v>2</v>
      </c>
      <c r="J45" s="1"/>
      <c r="K45" s="12"/>
      <c r="L45" s="12"/>
      <c r="M45" s="12"/>
      <c r="N45" s="12"/>
      <c r="O45" s="12"/>
    </row>
    <row r="46" spans="1:15" x14ac:dyDescent="0.3">
      <c r="A46" s="1">
        <v>274</v>
      </c>
      <c r="B46" s="1" t="s">
        <v>9</v>
      </c>
      <c r="C46" s="1" t="s">
        <v>97</v>
      </c>
      <c r="D46" s="1">
        <v>-85</v>
      </c>
      <c r="E46" s="1">
        <v>-94</v>
      </c>
      <c r="F46" s="1"/>
      <c r="G46" s="1">
        <v>-102</v>
      </c>
      <c r="H46" s="1" t="s">
        <v>21</v>
      </c>
      <c r="I46" s="1">
        <v>2</v>
      </c>
      <c r="J46" s="1"/>
      <c r="K46" s="12"/>
      <c r="L46" s="12"/>
      <c r="M46" s="12"/>
      <c r="N46" s="12"/>
      <c r="O46" s="12"/>
    </row>
    <row r="47" spans="1:15" x14ac:dyDescent="0.3">
      <c r="A47" s="16">
        <v>275</v>
      </c>
      <c r="B47" s="16" t="s">
        <v>9</v>
      </c>
      <c r="C47" s="16" t="s">
        <v>98</v>
      </c>
      <c r="D47" s="16">
        <v>-106</v>
      </c>
      <c r="E47" s="16">
        <v>-77</v>
      </c>
      <c r="F47" s="16">
        <v>-87</v>
      </c>
      <c r="G47" s="16">
        <v>-107</v>
      </c>
      <c r="H47" s="16" t="s">
        <v>16</v>
      </c>
      <c r="I47" s="16">
        <v>2</v>
      </c>
      <c r="J47" s="16">
        <v>100</v>
      </c>
      <c r="K47" s="18">
        <v>-108.66666666666667</v>
      </c>
      <c r="L47" s="18">
        <v>-71</v>
      </c>
      <c r="M47" s="18">
        <v>-81.5</v>
      </c>
      <c r="N47" s="18">
        <v>-98.5</v>
      </c>
      <c r="O47" s="18">
        <v>-71</v>
      </c>
    </row>
    <row r="48" spans="1:15" x14ac:dyDescent="0.3">
      <c r="A48" s="1">
        <v>276</v>
      </c>
      <c r="B48" s="1" t="s">
        <v>9</v>
      </c>
      <c r="C48" s="1" t="s">
        <v>99</v>
      </c>
      <c r="D48" s="1">
        <v>-105</v>
      </c>
      <c r="E48" s="1">
        <v>-70</v>
      </c>
      <c r="F48" s="1">
        <v>-88</v>
      </c>
      <c r="G48" s="1">
        <v>-105</v>
      </c>
      <c r="H48" s="1" t="s">
        <v>16</v>
      </c>
      <c r="I48" s="1">
        <v>2</v>
      </c>
      <c r="J48" s="1"/>
      <c r="K48" s="12"/>
      <c r="L48" s="12"/>
      <c r="M48" s="12"/>
      <c r="N48" s="12"/>
      <c r="O48" s="12"/>
    </row>
    <row r="49" spans="1:15" x14ac:dyDescent="0.3">
      <c r="A49" s="1">
        <v>277</v>
      </c>
      <c r="B49" s="1" t="s">
        <v>9</v>
      </c>
      <c r="C49" s="1" t="s">
        <v>100</v>
      </c>
      <c r="D49" s="1"/>
      <c r="E49" s="1">
        <v>-72</v>
      </c>
      <c r="F49" s="1">
        <v>-73</v>
      </c>
      <c r="G49" s="1">
        <v>-93</v>
      </c>
      <c r="H49" s="1" t="s">
        <v>16</v>
      </c>
      <c r="I49" s="1">
        <v>2</v>
      </c>
      <c r="J49" s="1"/>
      <c r="K49" s="12"/>
      <c r="L49" s="12"/>
      <c r="M49" s="12"/>
      <c r="N49" s="12"/>
      <c r="O49" s="12"/>
    </row>
    <row r="50" spans="1:15" x14ac:dyDescent="0.3">
      <c r="A50" s="1">
        <v>278</v>
      </c>
      <c r="B50" s="1" t="s">
        <v>9</v>
      </c>
      <c r="C50" s="1" t="s">
        <v>101</v>
      </c>
      <c r="D50" s="1">
        <v>-115</v>
      </c>
      <c r="E50" s="1">
        <v>-65</v>
      </c>
      <c r="F50" s="1">
        <v>-78</v>
      </c>
      <c r="G50" s="1">
        <v>-89</v>
      </c>
      <c r="H50" s="1" t="s">
        <v>16</v>
      </c>
      <c r="I50" s="1">
        <v>2</v>
      </c>
      <c r="J50" s="1"/>
      <c r="K50" s="12"/>
      <c r="L50" s="12"/>
      <c r="M50" s="12"/>
      <c r="N50" s="12"/>
      <c r="O50" s="12"/>
    </row>
    <row r="51" spans="1:15" x14ac:dyDescent="0.3">
      <c r="A51" s="1">
        <v>279</v>
      </c>
      <c r="B51" s="1" t="s">
        <v>9</v>
      </c>
      <c r="C51" s="1" t="s">
        <v>102</v>
      </c>
      <c r="D51" s="1"/>
      <c r="E51" s="1">
        <v>-67</v>
      </c>
      <c r="F51" s="1">
        <v>-66</v>
      </c>
      <c r="G51" s="1">
        <v>-89</v>
      </c>
      <c r="H51" s="1" t="s">
        <v>26</v>
      </c>
      <c r="I51" s="1">
        <v>2</v>
      </c>
      <c r="J51" s="1">
        <v>100</v>
      </c>
      <c r="K51" s="12"/>
      <c r="L51" s="12">
        <v>-63</v>
      </c>
      <c r="M51" s="12">
        <v>-65.25</v>
      </c>
      <c r="N51" s="12">
        <v>-89.25</v>
      </c>
      <c r="O51" s="12">
        <v>-63</v>
      </c>
    </row>
    <row r="52" spans="1:15" x14ac:dyDescent="0.3">
      <c r="A52" s="1">
        <v>280</v>
      </c>
      <c r="B52" s="1" t="s">
        <v>9</v>
      </c>
      <c r="C52" s="1" t="s">
        <v>103</v>
      </c>
      <c r="D52" s="1"/>
      <c r="E52" s="1">
        <v>-60</v>
      </c>
      <c r="F52" s="1">
        <v>-69</v>
      </c>
      <c r="G52" s="1">
        <v>-88</v>
      </c>
      <c r="H52" s="1" t="s">
        <v>26</v>
      </c>
      <c r="I52" s="1">
        <v>2</v>
      </c>
      <c r="J52" s="1"/>
      <c r="K52" s="12"/>
      <c r="L52" s="12"/>
      <c r="M52" s="12"/>
      <c r="N52" s="12"/>
      <c r="O52" s="12"/>
    </row>
    <row r="53" spans="1:15" x14ac:dyDescent="0.3">
      <c r="A53" s="1">
        <v>281</v>
      </c>
      <c r="B53" s="1" t="s">
        <v>9</v>
      </c>
      <c r="C53" s="1" t="s">
        <v>104</v>
      </c>
      <c r="D53" s="1"/>
      <c r="E53" s="1">
        <v>-65</v>
      </c>
      <c r="F53" s="1">
        <v>-64</v>
      </c>
      <c r="G53" s="1">
        <v>-91</v>
      </c>
      <c r="H53" s="1" t="s">
        <v>26</v>
      </c>
      <c r="I53" s="1">
        <v>2</v>
      </c>
      <c r="J53" s="1"/>
      <c r="K53" s="12"/>
      <c r="L53" s="12"/>
      <c r="M53" s="12"/>
      <c r="N53" s="12"/>
      <c r="O53" s="12"/>
    </row>
    <row r="54" spans="1:15" x14ac:dyDescent="0.3">
      <c r="A54" s="1">
        <v>282</v>
      </c>
      <c r="B54" s="1" t="s">
        <v>9</v>
      </c>
      <c r="C54" s="1" t="s">
        <v>105</v>
      </c>
      <c r="D54" s="1"/>
      <c r="E54" s="1">
        <v>-60</v>
      </c>
      <c r="F54" s="1">
        <v>-62</v>
      </c>
      <c r="G54" s="1">
        <v>-89</v>
      </c>
      <c r="H54" s="1" t="s">
        <v>26</v>
      </c>
      <c r="I54" s="1">
        <v>2</v>
      </c>
      <c r="J54" s="1"/>
      <c r="K54" s="12"/>
      <c r="L54" s="12"/>
      <c r="M54" s="12"/>
      <c r="N54" s="12"/>
      <c r="O54" s="12"/>
    </row>
    <row r="55" spans="1:15" x14ac:dyDescent="0.3">
      <c r="A55" s="1">
        <v>283</v>
      </c>
      <c r="B55" s="1" t="s">
        <v>9</v>
      </c>
      <c r="C55" s="1" t="s">
        <v>106</v>
      </c>
      <c r="D55" s="1"/>
      <c r="E55" s="1">
        <v>-64</v>
      </c>
      <c r="F55" s="1">
        <v>-79</v>
      </c>
      <c r="G55" s="1">
        <v>-107</v>
      </c>
      <c r="H55" s="1" t="s">
        <v>31</v>
      </c>
      <c r="I55" s="1">
        <v>2</v>
      </c>
      <c r="J55" s="1">
        <v>100</v>
      </c>
      <c r="K55" s="12"/>
      <c r="L55" s="12">
        <v>-65.5</v>
      </c>
      <c r="M55" s="12">
        <v>-79.5</v>
      </c>
      <c r="N55" s="12">
        <v>-104</v>
      </c>
      <c r="O55" s="12">
        <v>-65.5</v>
      </c>
    </row>
    <row r="56" spans="1:15" x14ac:dyDescent="0.3">
      <c r="A56" s="1">
        <v>284</v>
      </c>
      <c r="B56" s="1" t="s">
        <v>9</v>
      </c>
      <c r="C56" s="1" t="s">
        <v>107</v>
      </c>
      <c r="D56" s="1"/>
      <c r="E56" s="1">
        <v>-61</v>
      </c>
      <c r="F56" s="1">
        <v>-77</v>
      </c>
      <c r="G56" s="1">
        <v>-105</v>
      </c>
      <c r="H56" s="1" t="s">
        <v>31</v>
      </c>
      <c r="I56" s="1">
        <v>2</v>
      </c>
      <c r="J56" s="1"/>
      <c r="K56" s="12"/>
      <c r="L56" s="12"/>
      <c r="M56" s="12"/>
      <c r="N56" s="12"/>
      <c r="O56" s="12"/>
    </row>
    <row r="57" spans="1:15" x14ac:dyDescent="0.3">
      <c r="A57" s="1">
        <v>285</v>
      </c>
      <c r="B57" s="1" t="s">
        <v>9</v>
      </c>
      <c r="C57" s="1" t="s">
        <v>108</v>
      </c>
      <c r="D57" s="1"/>
      <c r="E57" s="1">
        <v>-65</v>
      </c>
      <c r="F57" s="1">
        <v>-84</v>
      </c>
      <c r="G57" s="1">
        <v>-105</v>
      </c>
      <c r="H57" s="1" t="s">
        <v>31</v>
      </c>
      <c r="I57" s="1">
        <v>2</v>
      </c>
      <c r="J57" s="1"/>
      <c r="K57" s="12"/>
      <c r="L57" s="12"/>
      <c r="M57" s="12"/>
      <c r="N57" s="12"/>
      <c r="O57" s="12"/>
    </row>
    <row r="58" spans="1:15" x14ac:dyDescent="0.3">
      <c r="A58" s="1">
        <v>287</v>
      </c>
      <c r="B58" s="1" t="s">
        <v>9</v>
      </c>
      <c r="C58" s="1" t="s">
        <v>109</v>
      </c>
      <c r="D58" s="1"/>
      <c r="E58" s="1">
        <v>-72</v>
      </c>
      <c r="F58" s="1">
        <v>-78</v>
      </c>
      <c r="G58" s="1">
        <v>-99</v>
      </c>
      <c r="H58" s="1" t="s">
        <v>31</v>
      </c>
      <c r="I58" s="1">
        <v>2</v>
      </c>
      <c r="J58" s="1"/>
      <c r="K58" s="12"/>
      <c r="L58" s="12"/>
      <c r="M58" s="12"/>
      <c r="N58" s="12"/>
      <c r="O58" s="12"/>
    </row>
    <row r="59" spans="1:15" x14ac:dyDescent="0.3">
      <c r="A59" s="1">
        <v>288</v>
      </c>
      <c r="B59" s="1" t="s">
        <v>9</v>
      </c>
      <c r="C59" s="1" t="s">
        <v>110</v>
      </c>
      <c r="D59" s="1"/>
      <c r="E59" s="1">
        <v>-85</v>
      </c>
      <c r="F59" s="1">
        <v>-95</v>
      </c>
      <c r="G59" s="1">
        <v>-102</v>
      </c>
      <c r="H59" s="1" t="s">
        <v>36</v>
      </c>
      <c r="I59" s="1">
        <v>2</v>
      </c>
      <c r="J59" s="1">
        <v>100</v>
      </c>
      <c r="K59" s="12"/>
      <c r="L59" s="12">
        <v>-86</v>
      </c>
      <c r="M59" s="12">
        <v>-95.5</v>
      </c>
      <c r="N59" s="12">
        <v>-105.75</v>
      </c>
      <c r="O59" s="12">
        <v>-86</v>
      </c>
    </row>
    <row r="60" spans="1:15" x14ac:dyDescent="0.3">
      <c r="A60" s="1">
        <v>289</v>
      </c>
      <c r="B60" s="1" t="s">
        <v>9</v>
      </c>
      <c r="C60" s="1" t="s">
        <v>111</v>
      </c>
      <c r="D60" s="1"/>
      <c r="E60" s="1">
        <v>-88</v>
      </c>
      <c r="F60" s="1">
        <v>-103</v>
      </c>
      <c r="G60" s="1">
        <v>-104</v>
      </c>
      <c r="H60" s="1" t="s">
        <v>36</v>
      </c>
      <c r="I60" s="1">
        <v>2</v>
      </c>
      <c r="J60" s="1"/>
      <c r="K60" s="12"/>
      <c r="L60" s="12"/>
      <c r="M60" s="12"/>
      <c r="N60" s="12"/>
      <c r="O60" s="12"/>
    </row>
    <row r="61" spans="1:15" x14ac:dyDescent="0.3">
      <c r="A61" s="1">
        <v>290</v>
      </c>
      <c r="B61" s="1" t="s">
        <v>9</v>
      </c>
      <c r="C61" s="1" t="s">
        <v>112</v>
      </c>
      <c r="D61" s="1"/>
      <c r="E61" s="1">
        <v>-84</v>
      </c>
      <c r="F61" s="1">
        <v>-88</v>
      </c>
      <c r="G61" s="1">
        <v>-108</v>
      </c>
      <c r="H61" s="1" t="s">
        <v>36</v>
      </c>
      <c r="I61" s="1">
        <v>2</v>
      </c>
      <c r="J61" s="1"/>
      <c r="K61" s="12"/>
      <c r="L61" s="12"/>
      <c r="M61" s="12"/>
      <c r="N61" s="12"/>
      <c r="O61" s="12"/>
    </row>
    <row r="62" spans="1:15" x14ac:dyDescent="0.3">
      <c r="A62" s="1">
        <v>291</v>
      </c>
      <c r="B62" s="1" t="s">
        <v>9</v>
      </c>
      <c r="C62" s="1" t="s">
        <v>113</v>
      </c>
      <c r="D62" s="1"/>
      <c r="E62" s="1">
        <v>-87</v>
      </c>
      <c r="F62" s="1">
        <v>-96</v>
      </c>
      <c r="G62" s="1">
        <v>-109</v>
      </c>
      <c r="H62" s="1" t="s">
        <v>36</v>
      </c>
      <c r="I62" s="1">
        <v>2</v>
      </c>
      <c r="J62" s="1"/>
      <c r="K62" s="12"/>
      <c r="L62" s="12"/>
      <c r="M62" s="12"/>
      <c r="N62" s="12"/>
      <c r="O62" s="12"/>
    </row>
    <row r="63" spans="1:15" x14ac:dyDescent="0.3">
      <c r="A63" s="1">
        <v>292</v>
      </c>
      <c r="B63" s="1" t="s">
        <v>9</v>
      </c>
      <c r="C63" s="1" t="s">
        <v>114</v>
      </c>
      <c r="D63" s="1"/>
      <c r="E63" s="1"/>
      <c r="F63" s="1"/>
      <c r="G63" s="1">
        <v>-113</v>
      </c>
      <c r="H63" s="1" t="s">
        <v>41</v>
      </c>
      <c r="I63" s="1">
        <v>2</v>
      </c>
      <c r="J63" s="1">
        <v>75</v>
      </c>
      <c r="K63" s="12"/>
      <c r="L63" s="12">
        <v>-109</v>
      </c>
      <c r="M63" s="12">
        <v>-110</v>
      </c>
      <c r="N63" s="12">
        <v>-112.66666666666667</v>
      </c>
      <c r="O63" s="12">
        <v>-109</v>
      </c>
    </row>
    <row r="64" spans="1:15" x14ac:dyDescent="0.3">
      <c r="A64" s="1">
        <v>293</v>
      </c>
      <c r="B64" s="1" t="s">
        <v>9</v>
      </c>
      <c r="C64" s="1" t="s">
        <v>115</v>
      </c>
      <c r="D64" s="1"/>
      <c r="E64" s="1">
        <v>-109</v>
      </c>
      <c r="F64" s="1">
        <v>-110</v>
      </c>
      <c r="G64" s="1"/>
      <c r="H64" s="1" t="s">
        <v>41</v>
      </c>
      <c r="I64" s="1">
        <v>2</v>
      </c>
      <c r="J64" s="1"/>
      <c r="K64" s="12"/>
      <c r="L64" s="12"/>
      <c r="M64" s="12"/>
      <c r="N64" s="12"/>
      <c r="O64" s="12"/>
    </row>
    <row r="65" spans="1:15" x14ac:dyDescent="0.3">
      <c r="A65" s="1">
        <v>294</v>
      </c>
      <c r="B65" s="1" t="s">
        <v>9</v>
      </c>
      <c r="C65" s="1" t="s">
        <v>116</v>
      </c>
      <c r="D65" s="1"/>
      <c r="E65" s="1"/>
      <c r="F65" s="1"/>
      <c r="G65" s="1">
        <v>-114</v>
      </c>
      <c r="H65" s="1" t="s">
        <v>41</v>
      </c>
      <c r="I65" s="1">
        <v>2</v>
      </c>
      <c r="J65" s="1"/>
      <c r="K65" s="12"/>
      <c r="L65" s="12"/>
      <c r="M65" s="12"/>
      <c r="N65" s="12"/>
      <c r="O65" s="12"/>
    </row>
    <row r="66" spans="1:15" x14ac:dyDescent="0.3">
      <c r="A66" s="1">
        <v>295</v>
      </c>
      <c r="B66" s="1" t="s">
        <v>9</v>
      </c>
      <c r="C66" s="1" t="s">
        <v>117</v>
      </c>
      <c r="D66" s="1"/>
      <c r="E66" s="1"/>
      <c r="F66" s="1"/>
      <c r="G66" s="1">
        <v>-111</v>
      </c>
      <c r="H66" s="1" t="s">
        <v>41</v>
      </c>
      <c r="I66" s="1">
        <v>2</v>
      </c>
      <c r="J66" s="1"/>
      <c r="K66" s="12"/>
      <c r="L66" s="12"/>
      <c r="M66" s="12"/>
      <c r="N66" s="12"/>
      <c r="O66" s="12"/>
    </row>
    <row r="67" spans="1:15" x14ac:dyDescent="0.3">
      <c r="A67" s="1">
        <v>296</v>
      </c>
      <c r="B67" s="1" t="s">
        <v>9</v>
      </c>
      <c r="C67" s="1" t="s">
        <v>118</v>
      </c>
      <c r="D67" s="1"/>
      <c r="E67" s="1">
        <v>-99</v>
      </c>
      <c r="F67" s="1">
        <v>-107</v>
      </c>
      <c r="G67" s="1"/>
      <c r="H67" s="1" t="s">
        <v>46</v>
      </c>
      <c r="I67" s="1">
        <v>2</v>
      </c>
      <c r="J67" s="1">
        <v>75</v>
      </c>
      <c r="K67" s="12">
        <v>-114</v>
      </c>
      <c r="L67" s="12">
        <v>-100.33333333333333</v>
      </c>
      <c r="M67" s="12">
        <v>-107</v>
      </c>
      <c r="N67" s="12"/>
      <c r="O67" s="12">
        <v>-100.33333333333333</v>
      </c>
    </row>
    <row r="68" spans="1:15" x14ac:dyDescent="0.3">
      <c r="A68" s="1">
        <v>297</v>
      </c>
      <c r="B68" s="1" t="s">
        <v>9</v>
      </c>
      <c r="C68" s="1" t="s">
        <v>119</v>
      </c>
      <c r="D68" s="1">
        <v>-114</v>
      </c>
      <c r="E68" s="1">
        <v>-103</v>
      </c>
      <c r="F68" s="1"/>
      <c r="G68" s="1"/>
      <c r="H68" s="1" t="s">
        <v>46</v>
      </c>
      <c r="I68" s="1">
        <v>2</v>
      </c>
      <c r="J68" s="1"/>
      <c r="K68" s="12"/>
      <c r="L68" s="12"/>
      <c r="M68" s="12"/>
      <c r="N68" s="12"/>
      <c r="O68" s="12"/>
    </row>
    <row r="69" spans="1:15" x14ac:dyDescent="0.3">
      <c r="A69" s="1">
        <v>298</v>
      </c>
      <c r="B69" s="1" t="s">
        <v>9</v>
      </c>
      <c r="C69" s="1" t="s">
        <v>120</v>
      </c>
      <c r="D69" s="1">
        <v>-115</v>
      </c>
      <c r="E69" s="1"/>
      <c r="F69" s="1"/>
      <c r="G69" s="1"/>
      <c r="H69" s="1" t="s">
        <v>46</v>
      </c>
      <c r="I69" s="1">
        <v>2</v>
      </c>
      <c r="J69" s="1"/>
      <c r="K69" s="12"/>
      <c r="L69" s="12"/>
      <c r="M69" s="12"/>
      <c r="N69" s="12"/>
      <c r="O69" s="12"/>
    </row>
    <row r="70" spans="1:15" x14ac:dyDescent="0.3">
      <c r="A70" s="1">
        <v>299</v>
      </c>
      <c r="B70" s="1" t="s">
        <v>9</v>
      </c>
      <c r="C70" s="1" t="s">
        <v>121</v>
      </c>
      <c r="D70" s="1">
        <v>-113</v>
      </c>
      <c r="E70" s="1">
        <v>-99</v>
      </c>
      <c r="F70" s="1"/>
      <c r="G70" s="1"/>
      <c r="H70" s="1" t="s">
        <v>46</v>
      </c>
      <c r="I70" s="1">
        <v>2</v>
      </c>
      <c r="J70" s="1"/>
      <c r="K70" s="12"/>
      <c r="L70" s="12"/>
      <c r="M70" s="12"/>
      <c r="N70" s="12"/>
      <c r="O70" s="12"/>
    </row>
    <row r="71" spans="1:15" x14ac:dyDescent="0.3">
      <c r="A71" s="1">
        <v>300</v>
      </c>
      <c r="B71" s="1" t="s">
        <v>9</v>
      </c>
      <c r="C71" s="1" t="s">
        <v>122</v>
      </c>
      <c r="D71" s="1"/>
      <c r="E71" s="1">
        <v>-108</v>
      </c>
      <c r="F71" s="1">
        <v>-94</v>
      </c>
      <c r="G71" s="1">
        <v>-78</v>
      </c>
      <c r="H71" s="1" t="s">
        <v>51</v>
      </c>
      <c r="I71" s="1">
        <v>2</v>
      </c>
      <c r="J71" s="1">
        <v>100</v>
      </c>
      <c r="K71" s="12"/>
      <c r="L71" s="12">
        <v>-108.33333333333333</v>
      </c>
      <c r="M71" s="12">
        <v>-90</v>
      </c>
      <c r="N71" s="12">
        <v>-76.75</v>
      </c>
      <c r="O71" s="12">
        <v>-76.75</v>
      </c>
    </row>
    <row r="72" spans="1:15" x14ac:dyDescent="0.3">
      <c r="A72" s="1">
        <v>301</v>
      </c>
      <c r="B72" s="1" t="s">
        <v>9</v>
      </c>
      <c r="C72" s="1" t="s">
        <v>123</v>
      </c>
      <c r="D72" s="1"/>
      <c r="E72" s="1"/>
      <c r="F72" s="1">
        <v>-90</v>
      </c>
      <c r="G72" s="1">
        <v>-73</v>
      </c>
      <c r="H72" s="1" t="s">
        <v>51</v>
      </c>
      <c r="I72" s="1">
        <v>2</v>
      </c>
      <c r="J72" s="1"/>
      <c r="K72" s="12"/>
      <c r="L72" s="12"/>
      <c r="M72" s="12"/>
      <c r="N72" s="12"/>
      <c r="O72" s="12"/>
    </row>
    <row r="73" spans="1:15" x14ac:dyDescent="0.3">
      <c r="A73" s="1">
        <v>302</v>
      </c>
      <c r="B73" s="1" t="s">
        <v>9</v>
      </c>
      <c r="C73" s="1" t="s">
        <v>124</v>
      </c>
      <c r="D73" s="1"/>
      <c r="E73" s="1">
        <v>-109</v>
      </c>
      <c r="F73" s="1">
        <v>-91</v>
      </c>
      <c r="G73" s="1">
        <v>-77</v>
      </c>
      <c r="H73" s="1" t="s">
        <v>51</v>
      </c>
      <c r="I73" s="1">
        <v>2</v>
      </c>
      <c r="J73" s="1"/>
      <c r="K73" s="12"/>
      <c r="L73" s="12"/>
      <c r="M73" s="12"/>
      <c r="N73" s="12"/>
      <c r="O73" s="12"/>
    </row>
    <row r="74" spans="1:15" x14ac:dyDescent="0.3">
      <c r="A74" s="1">
        <v>303</v>
      </c>
      <c r="B74" s="1" t="s">
        <v>9</v>
      </c>
      <c r="C74" s="1" t="s">
        <v>125</v>
      </c>
      <c r="D74" s="1"/>
      <c r="E74" s="1">
        <v>-108</v>
      </c>
      <c r="F74" s="1">
        <v>-85</v>
      </c>
      <c r="G74" s="1">
        <v>-79</v>
      </c>
      <c r="H74" s="1" t="s">
        <v>51</v>
      </c>
      <c r="I74" s="1">
        <v>2</v>
      </c>
      <c r="J74" s="1"/>
      <c r="K74" s="12"/>
      <c r="L74" s="12"/>
      <c r="M74" s="12"/>
      <c r="N74" s="12"/>
      <c r="O74" s="12"/>
    </row>
    <row r="75" spans="1:15" x14ac:dyDescent="0.3">
      <c r="A75" s="1">
        <v>305</v>
      </c>
      <c r="B75" s="1" t="s">
        <v>9</v>
      </c>
      <c r="C75" s="1" t="s">
        <v>126</v>
      </c>
      <c r="D75" s="1">
        <v>-85</v>
      </c>
      <c r="E75" s="1"/>
      <c r="F75" s="1">
        <v>-99</v>
      </c>
      <c r="G75" s="1"/>
      <c r="H75" s="1" t="s">
        <v>11</v>
      </c>
      <c r="I75" s="1">
        <v>3</v>
      </c>
      <c r="J75" s="1">
        <v>100</v>
      </c>
      <c r="K75" s="12">
        <v>-81</v>
      </c>
      <c r="L75" s="12">
        <v>-108</v>
      </c>
      <c r="M75" s="12">
        <v>-103.75</v>
      </c>
      <c r="N75" s="12">
        <v>-110.5</v>
      </c>
      <c r="O75" s="12">
        <v>-81</v>
      </c>
    </row>
    <row r="76" spans="1:15" x14ac:dyDescent="0.3">
      <c r="A76" s="1">
        <v>306</v>
      </c>
      <c r="B76" s="1" t="s">
        <v>9</v>
      </c>
      <c r="C76" s="1" t="s">
        <v>127</v>
      </c>
      <c r="D76" s="1">
        <v>-85</v>
      </c>
      <c r="E76" s="1"/>
      <c r="F76" s="1">
        <v>-104</v>
      </c>
      <c r="G76" s="1"/>
      <c r="H76" s="1" t="s">
        <v>11</v>
      </c>
      <c r="I76" s="1">
        <v>3</v>
      </c>
      <c r="J76" s="1"/>
      <c r="K76" s="12"/>
      <c r="L76" s="12"/>
      <c r="M76" s="12"/>
      <c r="N76" s="12"/>
      <c r="O76" s="12"/>
    </row>
    <row r="77" spans="1:15" x14ac:dyDescent="0.3">
      <c r="A77" s="1">
        <v>307</v>
      </c>
      <c r="B77" s="1" t="s">
        <v>9</v>
      </c>
      <c r="C77" s="1" t="s">
        <v>128</v>
      </c>
      <c r="D77" s="1">
        <v>-76</v>
      </c>
      <c r="E77" s="1">
        <v>-108</v>
      </c>
      <c r="F77" s="1">
        <v>-106</v>
      </c>
      <c r="G77" s="1">
        <v>-112</v>
      </c>
      <c r="H77" s="1" t="s">
        <v>11</v>
      </c>
      <c r="I77" s="1">
        <v>3</v>
      </c>
      <c r="J77" s="1"/>
      <c r="K77" s="12"/>
      <c r="L77" s="12"/>
      <c r="M77" s="12"/>
      <c r="N77" s="12"/>
      <c r="O77" s="12"/>
    </row>
    <row r="78" spans="1:15" x14ac:dyDescent="0.3">
      <c r="A78" s="1">
        <v>308</v>
      </c>
      <c r="B78" s="1" t="s">
        <v>9</v>
      </c>
      <c r="C78" s="1" t="s">
        <v>129</v>
      </c>
      <c r="D78" s="1">
        <v>-78</v>
      </c>
      <c r="E78" s="1">
        <v>-108</v>
      </c>
      <c r="F78" s="1">
        <v>-106</v>
      </c>
      <c r="G78" s="1">
        <v>-109</v>
      </c>
      <c r="H78" s="1" t="s">
        <v>11</v>
      </c>
      <c r="I78" s="1">
        <v>3</v>
      </c>
      <c r="J78" s="1"/>
      <c r="K78" s="12"/>
      <c r="L78" s="12"/>
      <c r="M78" s="12"/>
      <c r="N78" s="12"/>
      <c r="O78" s="12"/>
    </row>
    <row r="79" spans="1:15" x14ac:dyDescent="0.3">
      <c r="A79" s="1">
        <v>309</v>
      </c>
      <c r="B79" s="1" t="s">
        <v>9</v>
      </c>
      <c r="C79" s="1" t="s">
        <v>130</v>
      </c>
      <c r="D79" s="1">
        <v>-115</v>
      </c>
      <c r="E79" s="1">
        <v>-69</v>
      </c>
      <c r="F79" s="1">
        <v>-73</v>
      </c>
      <c r="G79" s="1">
        <v>-83</v>
      </c>
      <c r="H79" s="1" t="s">
        <v>16</v>
      </c>
      <c r="I79" s="1">
        <v>3</v>
      </c>
      <c r="J79" s="1">
        <v>100</v>
      </c>
      <c r="K79" s="12">
        <v>-116</v>
      </c>
      <c r="L79" s="12">
        <v>-69.25</v>
      </c>
      <c r="M79" s="12">
        <v>-74</v>
      </c>
      <c r="N79" s="12">
        <v>-86</v>
      </c>
      <c r="O79" s="12">
        <v>-69.25</v>
      </c>
    </row>
    <row r="80" spans="1:15" x14ac:dyDescent="0.3">
      <c r="A80" s="1">
        <v>310</v>
      </c>
      <c r="B80" s="1" t="s">
        <v>9</v>
      </c>
      <c r="C80" s="1" t="s">
        <v>131</v>
      </c>
      <c r="D80" s="1">
        <v>-117</v>
      </c>
      <c r="E80" s="1">
        <v>-77</v>
      </c>
      <c r="F80" s="1">
        <v>-75</v>
      </c>
      <c r="G80" s="1">
        <v>-83</v>
      </c>
      <c r="H80" s="1" t="s">
        <v>16</v>
      </c>
      <c r="I80" s="1">
        <v>3</v>
      </c>
      <c r="J80" s="1"/>
      <c r="K80" s="5"/>
      <c r="L80" s="5"/>
      <c r="M80" s="5"/>
      <c r="N80" s="5"/>
      <c r="O80" s="5"/>
    </row>
    <row r="81" spans="1:15" x14ac:dyDescent="0.3">
      <c r="A81" s="1">
        <v>311</v>
      </c>
      <c r="B81" s="1" t="s">
        <v>9</v>
      </c>
      <c r="C81" s="1" t="s">
        <v>132</v>
      </c>
      <c r="D81" s="1"/>
      <c r="E81" s="1">
        <v>-67</v>
      </c>
      <c r="F81" s="1">
        <v>-70</v>
      </c>
      <c r="G81" s="1">
        <v>-89</v>
      </c>
      <c r="H81" s="1" t="s">
        <v>16</v>
      </c>
      <c r="I81" s="1">
        <v>3</v>
      </c>
      <c r="J81" s="1"/>
      <c r="K81" s="5"/>
      <c r="L81" s="5"/>
      <c r="M81" s="5"/>
      <c r="N81" s="5"/>
      <c r="O81" s="5"/>
    </row>
    <row r="82" spans="1:15" x14ac:dyDescent="0.3">
      <c r="A82" s="1">
        <v>312</v>
      </c>
      <c r="B82" s="1" t="s">
        <v>9</v>
      </c>
      <c r="C82" s="1" t="s">
        <v>133</v>
      </c>
      <c r="D82" s="1"/>
      <c r="E82" s="1">
        <v>-64</v>
      </c>
      <c r="F82" s="1">
        <v>-78</v>
      </c>
      <c r="G82" s="1">
        <v>-89</v>
      </c>
      <c r="H82" s="1" t="s">
        <v>16</v>
      </c>
      <c r="I82" s="1">
        <v>3</v>
      </c>
      <c r="J82" s="1"/>
      <c r="K82" s="5"/>
      <c r="L82" s="5"/>
      <c r="M82" s="5"/>
      <c r="N82" s="5"/>
      <c r="O82" s="5"/>
    </row>
    <row r="83" spans="1:15" x14ac:dyDescent="0.3">
      <c r="A83" s="1">
        <v>313</v>
      </c>
      <c r="B83" s="1" t="s">
        <v>9</v>
      </c>
      <c r="C83" s="1" t="s">
        <v>134</v>
      </c>
      <c r="D83" s="1">
        <v>-115</v>
      </c>
      <c r="E83" s="1">
        <v>-63</v>
      </c>
      <c r="F83" s="1">
        <v>-81</v>
      </c>
      <c r="G83" s="1">
        <v>-85</v>
      </c>
      <c r="H83" s="1" t="s">
        <v>26</v>
      </c>
      <c r="I83" s="1">
        <v>3</v>
      </c>
      <c r="J83" s="1">
        <v>100</v>
      </c>
      <c r="K83" s="5">
        <v>-115.25</v>
      </c>
      <c r="L83" s="5">
        <v>-66</v>
      </c>
      <c r="M83" s="5">
        <v>-78.25</v>
      </c>
      <c r="N83" s="5">
        <v>-86.25</v>
      </c>
      <c r="O83" s="5">
        <v>-66</v>
      </c>
    </row>
    <row r="84" spans="1:15" x14ac:dyDescent="0.3">
      <c r="A84" s="1">
        <v>314</v>
      </c>
      <c r="B84" s="1" t="s">
        <v>9</v>
      </c>
      <c r="C84" s="1" t="s">
        <v>135</v>
      </c>
      <c r="D84" s="1">
        <v>-117</v>
      </c>
      <c r="E84" s="1">
        <v>-65</v>
      </c>
      <c r="F84" s="1">
        <v>-83</v>
      </c>
      <c r="G84" s="1">
        <v>-85</v>
      </c>
      <c r="H84" s="1" t="s">
        <v>26</v>
      </c>
      <c r="I84" s="1">
        <v>3</v>
      </c>
      <c r="J84" s="1"/>
      <c r="K84" s="5"/>
      <c r="L84" s="5"/>
      <c r="M84" s="5"/>
      <c r="N84" s="5"/>
      <c r="O84" s="5"/>
    </row>
    <row r="85" spans="1:15" x14ac:dyDescent="0.3">
      <c r="A85" s="1">
        <v>315</v>
      </c>
      <c r="B85" s="1" t="s">
        <v>9</v>
      </c>
      <c r="C85" s="1" t="s">
        <v>136</v>
      </c>
      <c r="D85" s="1">
        <v>-114</v>
      </c>
      <c r="E85" s="1">
        <v>-67</v>
      </c>
      <c r="F85" s="1">
        <v>-76</v>
      </c>
      <c r="G85" s="1">
        <v>-86</v>
      </c>
      <c r="H85" s="1" t="s">
        <v>26</v>
      </c>
      <c r="I85" s="1">
        <v>3</v>
      </c>
      <c r="J85" s="1"/>
      <c r="K85" s="5"/>
      <c r="L85" s="5"/>
      <c r="M85" s="5"/>
      <c r="N85" s="5"/>
      <c r="O85" s="5"/>
    </row>
    <row r="86" spans="1:15" x14ac:dyDescent="0.3">
      <c r="A86" s="1">
        <v>316</v>
      </c>
      <c r="B86" s="1" t="s">
        <v>9</v>
      </c>
      <c r="C86" s="1" t="s">
        <v>137</v>
      </c>
      <c r="D86" s="1">
        <v>-115</v>
      </c>
      <c r="E86" s="1">
        <v>-69</v>
      </c>
      <c r="F86" s="1">
        <v>-73</v>
      </c>
      <c r="G86" s="1">
        <v>-89</v>
      </c>
      <c r="H86" s="1" t="s">
        <v>26</v>
      </c>
      <c r="I86" s="1">
        <v>3</v>
      </c>
      <c r="J86" s="1"/>
      <c r="K86" s="5"/>
      <c r="L86" s="5"/>
      <c r="M86" s="5"/>
      <c r="N86" s="5"/>
      <c r="O86" s="5"/>
    </row>
    <row r="87" spans="1:15" x14ac:dyDescent="0.3">
      <c r="A87" s="1">
        <v>317</v>
      </c>
      <c r="B87" s="1" t="s">
        <v>9</v>
      </c>
      <c r="C87" s="1" t="s">
        <v>138</v>
      </c>
      <c r="D87" s="1"/>
      <c r="E87" s="1">
        <v>-73</v>
      </c>
      <c r="F87" s="1">
        <v>-87</v>
      </c>
      <c r="G87" s="1">
        <v>-95</v>
      </c>
      <c r="H87" s="1" t="s">
        <v>31</v>
      </c>
      <c r="I87" s="1">
        <v>3</v>
      </c>
      <c r="J87" s="1">
        <v>100</v>
      </c>
      <c r="K87" s="5"/>
      <c r="L87" s="5">
        <v>-76.75</v>
      </c>
      <c r="M87" s="5">
        <v>-87.75</v>
      </c>
      <c r="N87" s="5">
        <v>-95</v>
      </c>
      <c r="O87" s="5">
        <v>-76.75</v>
      </c>
    </row>
    <row r="88" spans="1:15" x14ac:dyDescent="0.3">
      <c r="A88" s="1">
        <v>318</v>
      </c>
      <c r="B88" s="1" t="s">
        <v>9</v>
      </c>
      <c r="C88" s="1" t="s">
        <v>139</v>
      </c>
      <c r="D88" s="1"/>
      <c r="E88" s="1">
        <v>-95</v>
      </c>
      <c r="F88" s="1">
        <v>-83</v>
      </c>
      <c r="G88" s="1">
        <v>-106</v>
      </c>
      <c r="H88" s="1" t="s">
        <v>31</v>
      </c>
      <c r="I88" s="1">
        <v>3</v>
      </c>
      <c r="J88" s="1"/>
      <c r="K88" s="5"/>
      <c r="L88" s="5"/>
      <c r="M88" s="5"/>
      <c r="N88" s="5"/>
      <c r="O88" s="5"/>
    </row>
    <row r="89" spans="1:15" x14ac:dyDescent="0.3">
      <c r="A89" s="1">
        <v>319</v>
      </c>
      <c r="B89" s="1" t="s">
        <v>9</v>
      </c>
      <c r="C89" s="1" t="s">
        <v>140</v>
      </c>
      <c r="D89" s="1"/>
      <c r="E89" s="1">
        <v>-70</v>
      </c>
      <c r="F89" s="1">
        <v>-81</v>
      </c>
      <c r="G89" s="1">
        <v>-91</v>
      </c>
      <c r="H89" s="1" t="s">
        <v>31</v>
      </c>
      <c r="I89" s="1">
        <v>3</v>
      </c>
      <c r="J89" s="1"/>
      <c r="K89" s="5"/>
      <c r="L89" s="5"/>
      <c r="M89" s="5"/>
      <c r="N89" s="5"/>
      <c r="O89" s="5"/>
    </row>
    <row r="90" spans="1:15" x14ac:dyDescent="0.3">
      <c r="A90" s="1">
        <v>320</v>
      </c>
      <c r="B90" s="1" t="s">
        <v>9</v>
      </c>
      <c r="C90" s="1" t="s">
        <v>141</v>
      </c>
      <c r="D90" s="1"/>
      <c r="E90" s="1">
        <v>-69</v>
      </c>
      <c r="F90" s="1">
        <v>-100</v>
      </c>
      <c r="G90" s="1">
        <v>-88</v>
      </c>
      <c r="H90" s="1" t="s">
        <v>31</v>
      </c>
      <c r="I90" s="1">
        <v>3</v>
      </c>
      <c r="J90" s="1"/>
      <c r="K90" s="5"/>
      <c r="L90" s="5"/>
      <c r="M90" s="5"/>
      <c r="N90" s="5"/>
      <c r="O90" s="5"/>
    </row>
    <row r="91" spans="1:15" x14ac:dyDescent="0.3">
      <c r="A91" s="1">
        <v>321</v>
      </c>
      <c r="B91" s="1" t="s">
        <v>9</v>
      </c>
      <c r="C91" s="1" t="s">
        <v>142</v>
      </c>
      <c r="D91" s="1"/>
      <c r="E91" s="1">
        <v>-79</v>
      </c>
      <c r="F91" s="1">
        <v>-97</v>
      </c>
      <c r="G91" s="1">
        <v>-105</v>
      </c>
      <c r="H91" s="1" t="s">
        <v>36</v>
      </c>
      <c r="I91" s="1">
        <v>3</v>
      </c>
      <c r="J91" s="1">
        <v>100</v>
      </c>
      <c r="K91" s="5"/>
      <c r="L91" s="5">
        <v>-81.25</v>
      </c>
      <c r="M91" s="5">
        <v>-100</v>
      </c>
      <c r="N91" s="5">
        <v>-110.33333333333333</v>
      </c>
      <c r="O91" s="5">
        <v>-81.25</v>
      </c>
    </row>
    <row r="92" spans="1:15" x14ac:dyDescent="0.3">
      <c r="A92" s="1">
        <v>322</v>
      </c>
      <c r="B92" s="1" t="s">
        <v>9</v>
      </c>
      <c r="C92" s="1" t="s">
        <v>143</v>
      </c>
      <c r="D92" s="1"/>
      <c r="E92" s="1">
        <v>-79</v>
      </c>
      <c r="F92" s="1">
        <v>-99</v>
      </c>
      <c r="G92" s="1">
        <v>-114</v>
      </c>
      <c r="H92" s="1" t="s">
        <v>36</v>
      </c>
      <c r="I92" s="1">
        <v>3</v>
      </c>
      <c r="J92" s="1"/>
      <c r="K92" s="5"/>
      <c r="L92" s="5"/>
      <c r="M92" s="5"/>
      <c r="N92" s="5"/>
      <c r="O92" s="5"/>
    </row>
    <row r="93" spans="1:15" x14ac:dyDescent="0.3">
      <c r="A93" s="1">
        <v>323</v>
      </c>
      <c r="B93" s="1" t="s">
        <v>9</v>
      </c>
      <c r="C93" s="1" t="s">
        <v>144</v>
      </c>
      <c r="D93" s="1"/>
      <c r="E93" s="1">
        <v>-86</v>
      </c>
      <c r="F93" s="1">
        <v>-98</v>
      </c>
      <c r="G93" s="1">
        <v>-112</v>
      </c>
      <c r="H93" s="1" t="s">
        <v>36</v>
      </c>
      <c r="I93" s="1">
        <v>3</v>
      </c>
      <c r="J93" s="1"/>
      <c r="K93" s="5"/>
      <c r="L93" s="5"/>
      <c r="M93" s="5"/>
      <c r="N93" s="5"/>
      <c r="O93" s="5"/>
    </row>
    <row r="94" spans="1:15" x14ac:dyDescent="0.3">
      <c r="A94" s="1">
        <v>324</v>
      </c>
      <c r="B94" s="1" t="s">
        <v>9</v>
      </c>
      <c r="C94" s="1" t="s">
        <v>145</v>
      </c>
      <c r="D94" s="1"/>
      <c r="E94" s="1">
        <v>-81</v>
      </c>
      <c r="F94" s="1">
        <v>-106</v>
      </c>
      <c r="G94" s="1"/>
      <c r="H94" s="1" t="s">
        <v>36</v>
      </c>
      <c r="I94" s="1">
        <v>3</v>
      </c>
      <c r="J94" s="1"/>
      <c r="K94" s="5"/>
      <c r="L94" s="5"/>
      <c r="M94" s="5"/>
      <c r="N94" s="5"/>
      <c r="O94" s="5"/>
    </row>
    <row r="95" spans="1:15" x14ac:dyDescent="0.3">
      <c r="A95" s="1">
        <v>325</v>
      </c>
      <c r="B95" s="1" t="s">
        <v>9</v>
      </c>
      <c r="C95" s="1" t="s">
        <v>146</v>
      </c>
      <c r="D95" s="1"/>
      <c r="E95" s="1"/>
      <c r="F95" s="1"/>
      <c r="G95" s="1"/>
      <c r="H95" s="1" t="s">
        <v>41</v>
      </c>
      <c r="I95" s="1">
        <v>3</v>
      </c>
      <c r="J95" s="1">
        <v>25</v>
      </c>
      <c r="K95" s="5"/>
      <c r="L95" s="5"/>
      <c r="M95" s="5">
        <v>-109</v>
      </c>
      <c r="N95" s="5"/>
      <c r="O95" s="5">
        <v>-109</v>
      </c>
    </row>
    <row r="96" spans="1:15" x14ac:dyDescent="0.3">
      <c r="A96" s="1">
        <v>326</v>
      </c>
      <c r="B96" s="1" t="s">
        <v>9</v>
      </c>
      <c r="C96" s="1" t="s">
        <v>147</v>
      </c>
      <c r="D96" s="1"/>
      <c r="E96" s="1"/>
      <c r="F96" s="1">
        <v>-109</v>
      </c>
      <c r="G96" s="1"/>
      <c r="H96" s="1" t="s">
        <v>41</v>
      </c>
      <c r="I96" s="1">
        <v>3</v>
      </c>
      <c r="J96" s="1"/>
      <c r="K96" s="5"/>
      <c r="L96" s="5"/>
      <c r="M96" s="5"/>
      <c r="N96" s="5"/>
      <c r="O96" s="5"/>
    </row>
    <row r="97" spans="1:15" x14ac:dyDescent="0.3">
      <c r="A97" s="1">
        <v>327</v>
      </c>
      <c r="B97" s="1" t="s">
        <v>9</v>
      </c>
      <c r="C97" s="1" t="s">
        <v>148</v>
      </c>
      <c r="D97" s="1"/>
      <c r="E97" s="1"/>
      <c r="F97" s="1"/>
      <c r="G97" s="1"/>
      <c r="H97" s="1" t="s">
        <v>41</v>
      </c>
      <c r="I97" s="1">
        <v>3</v>
      </c>
      <c r="J97" s="1"/>
      <c r="K97" s="5"/>
      <c r="L97" s="5"/>
      <c r="M97" s="5"/>
      <c r="N97" s="5"/>
      <c r="O97" s="5"/>
    </row>
    <row r="98" spans="1:15" x14ac:dyDescent="0.3">
      <c r="A98" s="1">
        <v>328</v>
      </c>
      <c r="B98" s="1" t="s">
        <v>9</v>
      </c>
      <c r="C98" s="1" t="s">
        <v>149</v>
      </c>
      <c r="D98" s="1"/>
      <c r="E98" s="1"/>
      <c r="F98" s="1"/>
      <c r="G98" s="1"/>
      <c r="H98" s="1" t="s">
        <v>41</v>
      </c>
      <c r="I98" s="1">
        <v>3</v>
      </c>
      <c r="J98" s="1"/>
      <c r="K98" s="5"/>
      <c r="L98" s="5"/>
      <c r="M98" s="5"/>
      <c r="N98" s="5"/>
      <c r="O98" s="5"/>
    </row>
    <row r="99" spans="1:15" x14ac:dyDescent="0.3">
      <c r="A99" s="1">
        <v>329</v>
      </c>
      <c r="B99" s="1" t="s">
        <v>9</v>
      </c>
      <c r="C99" s="1" t="s">
        <v>150</v>
      </c>
      <c r="D99" s="1">
        <v>-115</v>
      </c>
      <c r="E99" s="1">
        <v>-102</v>
      </c>
      <c r="F99" s="1"/>
      <c r="G99" s="1"/>
      <c r="H99" s="1" t="s">
        <v>46</v>
      </c>
      <c r="I99" s="1">
        <v>3</v>
      </c>
      <c r="J99" s="1">
        <v>100</v>
      </c>
      <c r="K99" s="5">
        <v>-115</v>
      </c>
      <c r="L99" s="5">
        <v>-98.75</v>
      </c>
      <c r="M99" s="5">
        <v>-108</v>
      </c>
      <c r="N99" s="5"/>
      <c r="O99" s="5">
        <v>-98.75</v>
      </c>
    </row>
    <row r="100" spans="1:15" x14ac:dyDescent="0.3">
      <c r="A100" s="1">
        <v>330</v>
      </c>
      <c r="B100" s="1" t="s">
        <v>9</v>
      </c>
      <c r="C100" s="1" t="s">
        <v>151</v>
      </c>
      <c r="D100" s="1"/>
      <c r="E100" s="1">
        <v>-101</v>
      </c>
      <c r="F100" s="1">
        <v>-109</v>
      </c>
      <c r="G100" s="1"/>
      <c r="H100" s="1" t="s">
        <v>46</v>
      </c>
      <c r="I100" s="1">
        <v>3</v>
      </c>
      <c r="J100" s="1"/>
      <c r="K100" s="5"/>
      <c r="L100" s="5"/>
      <c r="M100" s="5"/>
      <c r="N100" s="5"/>
      <c r="O100" s="5"/>
    </row>
    <row r="101" spans="1:15" x14ac:dyDescent="0.3">
      <c r="A101" s="1">
        <v>331</v>
      </c>
      <c r="B101" s="1" t="s">
        <v>9</v>
      </c>
      <c r="C101" s="1" t="s">
        <v>152</v>
      </c>
      <c r="D101" s="1">
        <v>-115</v>
      </c>
      <c r="E101" s="1">
        <v>-96</v>
      </c>
      <c r="F101" s="1"/>
      <c r="G101" s="1"/>
      <c r="H101" s="1" t="s">
        <v>46</v>
      </c>
      <c r="I101" s="1">
        <v>3</v>
      </c>
      <c r="J101" s="1"/>
      <c r="K101" s="5"/>
      <c r="L101" s="5"/>
      <c r="M101" s="5"/>
      <c r="N101" s="5"/>
      <c r="O101" s="5"/>
    </row>
    <row r="102" spans="1:15" x14ac:dyDescent="0.3">
      <c r="A102" s="1">
        <v>332</v>
      </c>
      <c r="B102" s="1" t="s">
        <v>9</v>
      </c>
      <c r="C102" s="1" t="s">
        <v>153</v>
      </c>
      <c r="D102" s="1"/>
      <c r="E102" s="1">
        <v>-96</v>
      </c>
      <c r="F102" s="1">
        <v>-107</v>
      </c>
      <c r="G102" s="1"/>
      <c r="H102" s="1" t="s">
        <v>46</v>
      </c>
      <c r="I102" s="1">
        <v>3</v>
      </c>
      <c r="J102" s="1"/>
      <c r="K102" s="5"/>
      <c r="L102" s="5"/>
      <c r="M102" s="5"/>
      <c r="N102" s="5"/>
      <c r="O102" s="5"/>
    </row>
    <row r="103" spans="1:15" x14ac:dyDescent="0.3">
      <c r="A103" s="1">
        <v>333</v>
      </c>
      <c r="B103" s="1" t="s">
        <v>9</v>
      </c>
      <c r="C103" s="1" t="s">
        <v>154</v>
      </c>
      <c r="D103" s="1"/>
      <c r="E103" s="1"/>
      <c r="F103" s="1">
        <v>-101</v>
      </c>
      <c r="G103" s="1">
        <v>-63</v>
      </c>
      <c r="H103" s="1" t="s">
        <v>51</v>
      </c>
      <c r="I103" s="1">
        <v>3</v>
      </c>
      <c r="J103" s="1">
        <v>100</v>
      </c>
      <c r="K103" s="5"/>
      <c r="L103" s="5">
        <v>-106.5</v>
      </c>
      <c r="M103" s="5">
        <v>-93.5</v>
      </c>
      <c r="N103" s="5">
        <v>-61</v>
      </c>
      <c r="O103" s="5">
        <v>-61</v>
      </c>
    </row>
    <row r="104" spans="1:15" x14ac:dyDescent="0.3">
      <c r="A104" s="1">
        <v>334</v>
      </c>
      <c r="B104" s="1" t="s">
        <v>9</v>
      </c>
      <c r="C104" s="1" t="s">
        <v>155</v>
      </c>
      <c r="D104" s="1"/>
      <c r="E104" s="1">
        <v>-108</v>
      </c>
      <c r="F104" s="1">
        <v>-94</v>
      </c>
      <c r="G104" s="1">
        <v>-61</v>
      </c>
      <c r="H104" s="1" t="s">
        <v>51</v>
      </c>
      <c r="I104" s="1">
        <v>3</v>
      </c>
      <c r="J104" s="1"/>
      <c r="K104" s="5"/>
      <c r="L104" s="5"/>
      <c r="M104" s="5"/>
      <c r="N104" s="5"/>
      <c r="O104" s="5"/>
    </row>
    <row r="105" spans="1:15" x14ac:dyDescent="0.3">
      <c r="A105" s="1">
        <v>335</v>
      </c>
      <c r="B105" s="1" t="s">
        <v>9</v>
      </c>
      <c r="C105" s="1" t="s">
        <v>156</v>
      </c>
      <c r="D105" s="1"/>
      <c r="E105" s="1">
        <v>-105</v>
      </c>
      <c r="F105" s="1">
        <v>-89</v>
      </c>
      <c r="G105" s="1">
        <v>-61</v>
      </c>
      <c r="H105" s="1" t="s">
        <v>51</v>
      </c>
      <c r="I105" s="1">
        <v>3</v>
      </c>
      <c r="J105" s="1"/>
      <c r="K105" s="5"/>
      <c r="L105" s="5"/>
      <c r="M105" s="5"/>
      <c r="N105" s="5"/>
      <c r="O105" s="5"/>
    </row>
    <row r="106" spans="1:15" x14ac:dyDescent="0.3">
      <c r="A106" s="1">
        <v>336</v>
      </c>
      <c r="B106" s="1" t="s">
        <v>9</v>
      </c>
      <c r="C106" s="1" t="s">
        <v>157</v>
      </c>
      <c r="D106" s="1"/>
      <c r="E106" s="1"/>
      <c r="F106" s="1">
        <v>-90</v>
      </c>
      <c r="G106" s="1">
        <v>-59</v>
      </c>
      <c r="H106" s="1" t="s">
        <v>51</v>
      </c>
      <c r="I106" s="1">
        <v>3</v>
      </c>
      <c r="J106" s="1"/>
      <c r="K106" s="5"/>
      <c r="L106" s="5"/>
      <c r="M106" s="5"/>
      <c r="N106" s="5"/>
      <c r="O106" s="5"/>
    </row>
    <row r="107" spans="1:15" x14ac:dyDescent="0.3">
      <c r="A107" s="1">
        <v>337</v>
      </c>
      <c r="B107" s="1" t="s">
        <v>9</v>
      </c>
      <c r="C107" s="1" t="s">
        <v>158</v>
      </c>
      <c r="D107" s="1">
        <v>-107</v>
      </c>
      <c r="E107" s="1">
        <v>-103</v>
      </c>
      <c r="F107" s="1">
        <v>-105</v>
      </c>
      <c r="G107" s="1">
        <v>-111</v>
      </c>
      <c r="H107" s="1" t="s">
        <v>11</v>
      </c>
      <c r="I107" s="1">
        <v>4</v>
      </c>
      <c r="J107" s="1">
        <v>100</v>
      </c>
      <c r="K107" s="5">
        <v>-105.25</v>
      </c>
      <c r="L107" s="5">
        <v>-103.75</v>
      </c>
      <c r="M107" s="5">
        <v>-102</v>
      </c>
      <c r="N107" s="5">
        <v>-108</v>
      </c>
      <c r="O107" s="5">
        <v>-102</v>
      </c>
    </row>
    <row r="108" spans="1:15" x14ac:dyDescent="0.3">
      <c r="A108" s="1">
        <v>338</v>
      </c>
      <c r="B108" s="1" t="s">
        <v>9</v>
      </c>
      <c r="C108" s="1" t="s">
        <v>159</v>
      </c>
      <c r="D108" s="1">
        <v>-104</v>
      </c>
      <c r="E108" s="1">
        <v>-102</v>
      </c>
      <c r="F108" s="1">
        <v>-105</v>
      </c>
      <c r="G108" s="1">
        <v>-111</v>
      </c>
      <c r="H108" s="1" t="s">
        <v>11</v>
      </c>
      <c r="I108" s="1">
        <v>4</v>
      </c>
      <c r="J108" s="1"/>
      <c r="K108" s="5"/>
      <c r="L108" s="5"/>
      <c r="M108" s="5"/>
      <c r="N108" s="5"/>
      <c r="O108" s="5"/>
    </row>
    <row r="109" spans="1:15" x14ac:dyDescent="0.3">
      <c r="A109" s="1">
        <v>339</v>
      </c>
      <c r="B109" s="1" t="s">
        <v>9</v>
      </c>
      <c r="C109" s="1" t="s">
        <v>160</v>
      </c>
      <c r="D109" s="1">
        <v>-103</v>
      </c>
      <c r="E109" s="1">
        <v>-103</v>
      </c>
      <c r="F109" s="1">
        <v>-99</v>
      </c>
      <c r="G109" s="1">
        <v>-103</v>
      </c>
      <c r="H109" s="1" t="s">
        <v>11</v>
      </c>
      <c r="I109" s="1">
        <v>4</v>
      </c>
      <c r="J109" s="1"/>
      <c r="K109" s="5"/>
      <c r="L109" s="5"/>
      <c r="M109" s="5"/>
      <c r="N109" s="5"/>
      <c r="O109" s="5"/>
    </row>
    <row r="110" spans="1:15" x14ac:dyDescent="0.3">
      <c r="A110" s="1">
        <v>340</v>
      </c>
      <c r="B110" s="1" t="s">
        <v>9</v>
      </c>
      <c r="C110" s="1" t="s">
        <v>161</v>
      </c>
      <c r="D110" s="1">
        <v>-107</v>
      </c>
      <c r="E110" s="1">
        <v>-107</v>
      </c>
      <c r="F110" s="1">
        <v>-99</v>
      </c>
      <c r="G110" s="1">
        <v>-107</v>
      </c>
      <c r="H110" s="1" t="s">
        <v>11</v>
      </c>
      <c r="I110" s="1">
        <v>4</v>
      </c>
      <c r="J110" s="1"/>
      <c r="K110" s="5"/>
      <c r="L110" s="5"/>
      <c r="M110" s="5"/>
      <c r="N110" s="5"/>
      <c r="O110" s="5"/>
    </row>
    <row r="111" spans="1:15" x14ac:dyDescent="0.3">
      <c r="A111" s="1">
        <v>341</v>
      </c>
      <c r="B111" s="1" t="s">
        <v>9</v>
      </c>
      <c r="C111" s="1" t="s">
        <v>162</v>
      </c>
      <c r="D111" s="1">
        <v>-112</v>
      </c>
      <c r="E111" s="1"/>
      <c r="F111" s="1">
        <v>-83</v>
      </c>
      <c r="G111" s="1">
        <v>-101</v>
      </c>
      <c r="H111" s="1" t="s">
        <v>21</v>
      </c>
      <c r="I111" s="1">
        <v>4</v>
      </c>
      <c r="J111" s="1">
        <v>100</v>
      </c>
      <c r="K111" s="5">
        <v>-111.5</v>
      </c>
      <c r="L111" s="5">
        <v>-103</v>
      </c>
      <c r="M111" s="5">
        <v>-87</v>
      </c>
      <c r="N111" s="5">
        <v>-102</v>
      </c>
      <c r="O111" s="5">
        <v>-87</v>
      </c>
    </row>
    <row r="112" spans="1:15" x14ac:dyDescent="0.3">
      <c r="A112" s="1">
        <v>342</v>
      </c>
      <c r="B112" s="1" t="s">
        <v>9</v>
      </c>
      <c r="C112" s="1" t="s">
        <v>163</v>
      </c>
      <c r="D112" s="1">
        <v>-111</v>
      </c>
      <c r="E112" s="1">
        <v>-105</v>
      </c>
      <c r="F112" s="1">
        <v>-82</v>
      </c>
      <c r="G112" s="1">
        <v>-106</v>
      </c>
      <c r="H112" s="1" t="s">
        <v>21</v>
      </c>
      <c r="I112" s="1">
        <v>4</v>
      </c>
      <c r="J112" s="1"/>
      <c r="K112" s="5"/>
      <c r="L112" s="5"/>
      <c r="M112" s="5"/>
      <c r="N112" s="5"/>
      <c r="O112" s="5"/>
    </row>
    <row r="113" spans="1:15" x14ac:dyDescent="0.3">
      <c r="A113" s="1">
        <v>343</v>
      </c>
      <c r="B113" s="1" t="s">
        <v>9</v>
      </c>
      <c r="C113" s="1" t="s">
        <v>164</v>
      </c>
      <c r="D113" s="1"/>
      <c r="E113" s="1">
        <v>-102</v>
      </c>
      <c r="F113" s="1">
        <v>-93</v>
      </c>
      <c r="G113" s="1">
        <v>-102</v>
      </c>
      <c r="H113" s="1" t="s">
        <v>21</v>
      </c>
      <c r="I113" s="1">
        <v>4</v>
      </c>
      <c r="J113" s="1"/>
      <c r="K113" s="5"/>
      <c r="L113" s="5"/>
      <c r="M113" s="5"/>
      <c r="N113" s="5"/>
      <c r="O113" s="5"/>
    </row>
    <row r="114" spans="1:15" x14ac:dyDescent="0.3">
      <c r="A114" s="1">
        <v>344</v>
      </c>
      <c r="B114" s="1" t="s">
        <v>9</v>
      </c>
      <c r="C114" s="1" t="s">
        <v>165</v>
      </c>
      <c r="D114" s="1"/>
      <c r="E114" s="1">
        <v>-102</v>
      </c>
      <c r="F114" s="1">
        <v>-90</v>
      </c>
      <c r="G114" s="1">
        <v>-99</v>
      </c>
      <c r="H114" s="1" t="s">
        <v>21</v>
      </c>
      <c r="I114" s="1">
        <v>4</v>
      </c>
      <c r="J114" s="1"/>
      <c r="K114" s="5"/>
      <c r="L114" s="5"/>
      <c r="M114" s="5"/>
      <c r="N114" s="5"/>
      <c r="O114" s="5"/>
    </row>
    <row r="115" spans="1:15" x14ac:dyDescent="0.3">
      <c r="A115" s="1">
        <v>345</v>
      </c>
      <c r="B115" s="1" t="s">
        <v>9</v>
      </c>
      <c r="C115" s="1" t="s">
        <v>166</v>
      </c>
      <c r="D115" s="1">
        <v>-117</v>
      </c>
      <c r="E115" s="1">
        <v>-78</v>
      </c>
      <c r="F115" s="1">
        <v>-93</v>
      </c>
      <c r="G115" s="1">
        <v>-91</v>
      </c>
      <c r="H115" s="1" t="s">
        <v>16</v>
      </c>
      <c r="I115" s="1">
        <v>4</v>
      </c>
      <c r="J115" s="1">
        <v>100</v>
      </c>
      <c r="K115" s="5">
        <v>-114.66666666666667</v>
      </c>
      <c r="L115" s="5">
        <v>-81.5</v>
      </c>
      <c r="M115" s="5">
        <v>-79.75</v>
      </c>
      <c r="N115" s="5">
        <v>-92.5</v>
      </c>
      <c r="O115" s="5">
        <v>-79.75</v>
      </c>
    </row>
    <row r="116" spans="1:15" x14ac:dyDescent="0.3">
      <c r="A116" s="1">
        <v>346</v>
      </c>
      <c r="B116" s="1" t="s">
        <v>9</v>
      </c>
      <c r="C116" s="1" t="s">
        <v>167</v>
      </c>
      <c r="D116" s="1">
        <v>-114</v>
      </c>
      <c r="E116" s="1">
        <v>-79</v>
      </c>
      <c r="F116" s="1">
        <v>-74</v>
      </c>
      <c r="G116" s="1">
        <v>-95</v>
      </c>
      <c r="H116" s="1" t="s">
        <v>16</v>
      </c>
      <c r="I116" s="1">
        <v>4</v>
      </c>
      <c r="J116" s="1"/>
      <c r="K116" s="5"/>
      <c r="L116" s="5"/>
      <c r="M116" s="5"/>
      <c r="N116" s="5"/>
      <c r="O116" s="5"/>
    </row>
    <row r="117" spans="1:15" x14ac:dyDescent="0.3">
      <c r="A117" s="1">
        <v>347</v>
      </c>
      <c r="B117" s="1" t="s">
        <v>9</v>
      </c>
      <c r="C117" s="1" t="s">
        <v>168</v>
      </c>
      <c r="D117" s="1"/>
      <c r="E117" s="1">
        <v>-84</v>
      </c>
      <c r="F117" s="1">
        <v>-76</v>
      </c>
      <c r="G117" s="1">
        <v>-91</v>
      </c>
      <c r="H117" s="1" t="s">
        <v>16</v>
      </c>
      <c r="I117" s="1">
        <v>4</v>
      </c>
      <c r="J117" s="1"/>
      <c r="K117" s="5"/>
      <c r="L117" s="5"/>
      <c r="M117" s="5"/>
      <c r="N117" s="5"/>
      <c r="O117" s="5"/>
    </row>
    <row r="118" spans="1:15" x14ac:dyDescent="0.3">
      <c r="A118" s="1">
        <v>348</v>
      </c>
      <c r="B118" s="1" t="s">
        <v>9</v>
      </c>
      <c r="C118" s="1" t="s">
        <v>169</v>
      </c>
      <c r="D118" s="1">
        <v>-113</v>
      </c>
      <c r="E118" s="1">
        <v>-85</v>
      </c>
      <c r="F118" s="1">
        <v>-76</v>
      </c>
      <c r="G118" s="1">
        <v>-93</v>
      </c>
      <c r="H118" s="1" t="s">
        <v>16</v>
      </c>
      <c r="I118" s="1">
        <v>4</v>
      </c>
      <c r="J118" s="1"/>
      <c r="K118" s="5"/>
      <c r="L118" s="5"/>
      <c r="M118" s="5"/>
      <c r="N118" s="5"/>
      <c r="O118" s="5"/>
    </row>
    <row r="119" spans="1:15" x14ac:dyDescent="0.3">
      <c r="A119" s="1">
        <v>349</v>
      </c>
      <c r="B119" s="1" t="s">
        <v>9</v>
      </c>
      <c r="C119" s="1" t="s">
        <v>170</v>
      </c>
      <c r="D119" s="1"/>
      <c r="E119" s="1">
        <v>-75</v>
      </c>
      <c r="F119" s="1">
        <v>-82</v>
      </c>
      <c r="G119" s="1">
        <v>-102</v>
      </c>
      <c r="H119" s="1" t="s">
        <v>26</v>
      </c>
      <c r="I119" s="1">
        <v>4</v>
      </c>
      <c r="J119" s="1">
        <v>100</v>
      </c>
      <c r="K119" s="5"/>
      <c r="L119" s="5">
        <v>-74.25</v>
      </c>
      <c r="M119" s="5">
        <v>-83.75</v>
      </c>
      <c r="N119" s="5">
        <v>-93</v>
      </c>
      <c r="O119" s="5">
        <v>-74.25</v>
      </c>
    </row>
    <row r="120" spans="1:15" x14ac:dyDescent="0.3">
      <c r="A120" s="1">
        <v>350</v>
      </c>
      <c r="B120" s="1" t="s">
        <v>9</v>
      </c>
      <c r="C120" s="1" t="s">
        <v>171</v>
      </c>
      <c r="D120" s="1"/>
      <c r="E120" s="1">
        <v>-76</v>
      </c>
      <c r="F120" s="1">
        <v>-92</v>
      </c>
      <c r="G120" s="1">
        <v>-85</v>
      </c>
      <c r="H120" s="1" t="s">
        <v>26</v>
      </c>
      <c r="I120" s="1">
        <v>4</v>
      </c>
      <c r="J120" s="1"/>
      <c r="K120" s="5"/>
      <c r="L120" s="5"/>
      <c r="M120" s="5"/>
      <c r="N120" s="5"/>
      <c r="O120" s="5"/>
    </row>
    <row r="121" spans="1:15" x14ac:dyDescent="0.3">
      <c r="A121" s="1">
        <v>351</v>
      </c>
      <c r="B121" s="1" t="s">
        <v>9</v>
      </c>
      <c r="C121" s="1" t="s">
        <v>172</v>
      </c>
      <c r="D121" s="1"/>
      <c r="E121" s="1">
        <v>-75</v>
      </c>
      <c r="F121" s="1">
        <v>-79</v>
      </c>
      <c r="G121" s="1">
        <v>-90</v>
      </c>
      <c r="H121" s="1" t="s">
        <v>26</v>
      </c>
      <c r="I121" s="1">
        <v>4</v>
      </c>
      <c r="J121" s="1"/>
      <c r="K121" s="5"/>
      <c r="L121" s="5"/>
      <c r="M121" s="5"/>
      <c r="N121" s="5"/>
      <c r="O121" s="5"/>
    </row>
    <row r="122" spans="1:15" x14ac:dyDescent="0.3">
      <c r="A122" s="1">
        <v>352</v>
      </c>
      <c r="B122" s="1" t="s">
        <v>9</v>
      </c>
      <c r="C122" s="1" t="s">
        <v>173</v>
      </c>
      <c r="D122" s="1"/>
      <c r="E122" s="1">
        <v>-71</v>
      </c>
      <c r="F122" s="1">
        <v>-82</v>
      </c>
      <c r="G122" s="1">
        <v>-95</v>
      </c>
      <c r="H122" s="1" t="s">
        <v>26</v>
      </c>
      <c r="I122" s="1">
        <v>4</v>
      </c>
      <c r="J122" s="1"/>
      <c r="K122" s="5"/>
      <c r="L122" s="5"/>
      <c r="M122" s="5"/>
      <c r="N122" s="5"/>
      <c r="O122" s="5"/>
    </row>
    <row r="123" spans="1:15" x14ac:dyDescent="0.3">
      <c r="A123" s="1">
        <v>353</v>
      </c>
      <c r="B123" s="1" t="s">
        <v>9</v>
      </c>
      <c r="C123" s="1" t="s">
        <v>174</v>
      </c>
      <c r="D123" s="1"/>
      <c r="E123" s="1">
        <v>-95</v>
      </c>
      <c r="F123" s="1">
        <v>-78</v>
      </c>
      <c r="G123" s="1"/>
      <c r="H123" s="1" t="s">
        <v>31</v>
      </c>
      <c r="I123" s="1">
        <v>4</v>
      </c>
      <c r="J123" s="1">
        <v>100</v>
      </c>
      <c r="K123" s="5"/>
      <c r="L123" s="5">
        <v>-93.75</v>
      </c>
      <c r="M123" s="5">
        <v>-80.75</v>
      </c>
      <c r="N123" s="5">
        <v>-93</v>
      </c>
      <c r="O123" s="5">
        <v>-80.75</v>
      </c>
    </row>
    <row r="124" spans="1:15" x14ac:dyDescent="0.3">
      <c r="A124" s="1">
        <v>354</v>
      </c>
      <c r="B124" s="1" t="s">
        <v>9</v>
      </c>
      <c r="C124" s="1" t="s">
        <v>175</v>
      </c>
      <c r="D124" s="1"/>
      <c r="E124" s="1">
        <v>-90</v>
      </c>
      <c r="F124" s="1">
        <v>-89</v>
      </c>
      <c r="G124" s="1">
        <v>-91</v>
      </c>
      <c r="H124" s="1" t="s">
        <v>31</v>
      </c>
      <c r="I124" s="1">
        <v>4</v>
      </c>
      <c r="J124" s="1"/>
      <c r="K124" s="5"/>
      <c r="L124" s="5"/>
      <c r="M124" s="5"/>
      <c r="N124" s="5"/>
      <c r="O124" s="5"/>
    </row>
    <row r="125" spans="1:15" x14ac:dyDescent="0.3">
      <c r="A125" s="1">
        <v>355</v>
      </c>
      <c r="B125" s="1" t="s">
        <v>9</v>
      </c>
      <c r="C125" s="1" t="s">
        <v>176</v>
      </c>
      <c r="D125" s="1"/>
      <c r="E125" s="1">
        <v>-94</v>
      </c>
      <c r="F125" s="1">
        <v>-81</v>
      </c>
      <c r="G125" s="1">
        <v>-95</v>
      </c>
      <c r="H125" s="1" t="s">
        <v>31</v>
      </c>
      <c r="I125" s="1">
        <v>4</v>
      </c>
      <c r="J125" s="1"/>
      <c r="K125" s="5"/>
      <c r="L125" s="5"/>
      <c r="M125" s="5"/>
      <c r="N125" s="5"/>
      <c r="O125" s="5"/>
    </row>
    <row r="126" spans="1:15" x14ac:dyDescent="0.3">
      <c r="A126" s="1">
        <v>356</v>
      </c>
      <c r="B126" s="1" t="s">
        <v>9</v>
      </c>
      <c r="C126" s="1" t="s">
        <v>177</v>
      </c>
      <c r="D126" s="1"/>
      <c r="E126" s="1">
        <v>-96</v>
      </c>
      <c r="F126" s="1">
        <v>-75</v>
      </c>
      <c r="G126" s="1"/>
      <c r="H126" s="1" t="s">
        <v>31</v>
      </c>
      <c r="I126" s="1">
        <v>4</v>
      </c>
      <c r="J126" s="1"/>
      <c r="K126" s="5"/>
      <c r="L126" s="5"/>
      <c r="M126" s="5"/>
      <c r="N126" s="5"/>
      <c r="O126" s="5"/>
    </row>
    <row r="127" spans="1:15" x14ac:dyDescent="0.3">
      <c r="A127" s="1">
        <v>358</v>
      </c>
      <c r="B127" s="1" t="s">
        <v>9</v>
      </c>
      <c r="C127" s="1" t="s">
        <v>178</v>
      </c>
      <c r="D127" s="1"/>
      <c r="E127" s="1">
        <v>-88</v>
      </c>
      <c r="F127" s="1">
        <v>-107</v>
      </c>
      <c r="G127" s="1">
        <v>-108</v>
      </c>
      <c r="H127" s="1" t="s">
        <v>36</v>
      </c>
      <c r="I127" s="1">
        <v>4</v>
      </c>
      <c r="J127" s="1">
        <v>100</v>
      </c>
      <c r="K127" s="5"/>
      <c r="L127" s="5">
        <v>-89.5</v>
      </c>
      <c r="M127" s="5">
        <v>-105.75</v>
      </c>
      <c r="N127" s="5">
        <v>-109.25</v>
      </c>
      <c r="O127" s="5">
        <v>-89.5</v>
      </c>
    </row>
    <row r="128" spans="1:15" x14ac:dyDescent="0.3">
      <c r="A128" s="1">
        <v>359</v>
      </c>
      <c r="B128" s="1" t="s">
        <v>9</v>
      </c>
      <c r="C128" s="1" t="s">
        <v>179</v>
      </c>
      <c r="D128" s="1"/>
      <c r="E128" s="1">
        <v>-91</v>
      </c>
      <c r="F128" s="1">
        <v>-106</v>
      </c>
      <c r="G128" s="1">
        <v>-110</v>
      </c>
      <c r="H128" s="1" t="s">
        <v>36</v>
      </c>
      <c r="I128" s="1">
        <v>4</v>
      </c>
      <c r="J128" s="1"/>
      <c r="K128" s="5"/>
      <c r="L128" s="5"/>
      <c r="M128" s="5"/>
      <c r="N128" s="5"/>
      <c r="O128" s="5"/>
    </row>
    <row r="129" spans="1:15" x14ac:dyDescent="0.3">
      <c r="A129" s="1">
        <v>360</v>
      </c>
      <c r="B129" s="1" t="s">
        <v>9</v>
      </c>
      <c r="C129" s="1" t="s">
        <v>180</v>
      </c>
      <c r="D129" s="1"/>
      <c r="E129" s="1">
        <v>-90</v>
      </c>
      <c r="F129" s="1">
        <v>-107</v>
      </c>
      <c r="G129" s="1">
        <v>-109</v>
      </c>
      <c r="H129" s="1" t="s">
        <v>36</v>
      </c>
      <c r="I129" s="1">
        <v>4</v>
      </c>
      <c r="J129" s="1"/>
      <c r="K129" s="5"/>
      <c r="L129" s="5"/>
      <c r="M129" s="5"/>
      <c r="N129" s="5"/>
      <c r="O129" s="5"/>
    </row>
    <row r="130" spans="1:15" x14ac:dyDescent="0.3">
      <c r="A130" s="1">
        <v>361</v>
      </c>
      <c r="B130" s="1" t="s">
        <v>9</v>
      </c>
      <c r="C130" s="1" t="s">
        <v>181</v>
      </c>
      <c r="D130" s="1"/>
      <c r="E130" s="1">
        <v>-89</v>
      </c>
      <c r="F130" s="1">
        <v>-103</v>
      </c>
      <c r="G130" s="1">
        <v>-110</v>
      </c>
      <c r="H130" s="1" t="s">
        <v>36</v>
      </c>
      <c r="I130" s="1">
        <v>4</v>
      </c>
      <c r="J130" s="1"/>
      <c r="K130" s="5"/>
      <c r="L130" s="5"/>
      <c r="M130" s="5"/>
      <c r="N130" s="5"/>
      <c r="O130" s="5"/>
    </row>
    <row r="131" spans="1:15" x14ac:dyDescent="0.3">
      <c r="A131" s="1">
        <v>362</v>
      </c>
      <c r="B131" s="1" t="s">
        <v>9</v>
      </c>
      <c r="C131" s="1" t="s">
        <v>182</v>
      </c>
      <c r="D131" s="1"/>
      <c r="E131" s="1"/>
      <c r="F131" s="1"/>
      <c r="G131" s="1">
        <v>-113</v>
      </c>
      <c r="H131" s="1" t="s">
        <v>41</v>
      </c>
      <c r="I131" s="1">
        <v>4</v>
      </c>
      <c r="J131" s="1">
        <v>25</v>
      </c>
      <c r="K131" s="5"/>
      <c r="L131" s="5"/>
      <c r="M131" s="5">
        <v>-109</v>
      </c>
      <c r="N131" s="5">
        <v>-113</v>
      </c>
      <c r="O131" s="5">
        <v>-109</v>
      </c>
    </row>
    <row r="132" spans="1:15" x14ac:dyDescent="0.3">
      <c r="A132" s="1">
        <v>363</v>
      </c>
      <c r="B132" s="1" t="s">
        <v>9</v>
      </c>
      <c r="C132" s="1" t="s">
        <v>183</v>
      </c>
      <c r="D132" s="1"/>
      <c r="E132" s="1"/>
      <c r="F132" s="1"/>
      <c r="G132" s="1"/>
      <c r="H132" s="1" t="s">
        <v>41</v>
      </c>
      <c r="I132" s="1">
        <v>4</v>
      </c>
      <c r="J132" s="1"/>
      <c r="K132" s="5"/>
      <c r="L132" s="5"/>
      <c r="M132" s="5"/>
      <c r="N132" s="5"/>
      <c r="O132" s="5"/>
    </row>
    <row r="133" spans="1:15" x14ac:dyDescent="0.3">
      <c r="A133" s="1">
        <v>364</v>
      </c>
      <c r="B133" s="1" t="s">
        <v>9</v>
      </c>
      <c r="C133" s="1" t="s">
        <v>184</v>
      </c>
      <c r="D133" s="1"/>
      <c r="E133" s="1"/>
      <c r="F133" s="1"/>
      <c r="G133" s="1"/>
      <c r="H133" s="1" t="s">
        <v>41</v>
      </c>
      <c r="I133" s="1">
        <v>4</v>
      </c>
      <c r="J133" s="1"/>
      <c r="K133" s="5"/>
      <c r="L133" s="5"/>
      <c r="M133" s="5"/>
      <c r="N133" s="5"/>
      <c r="O133" s="5"/>
    </row>
    <row r="134" spans="1:15" x14ac:dyDescent="0.3">
      <c r="A134" s="1">
        <v>365</v>
      </c>
      <c r="B134" s="1" t="s">
        <v>9</v>
      </c>
      <c r="C134" s="1" t="s">
        <v>185</v>
      </c>
      <c r="D134" s="1"/>
      <c r="E134" s="1"/>
      <c r="F134" s="1">
        <v>-109</v>
      </c>
      <c r="G134" s="1"/>
      <c r="H134" s="1" t="s">
        <v>41</v>
      </c>
      <c r="I134" s="1">
        <v>4</v>
      </c>
      <c r="J134" s="1"/>
      <c r="K134" s="5"/>
      <c r="L134" s="5"/>
      <c r="M134" s="5"/>
      <c r="N134" s="5"/>
      <c r="O134" s="5"/>
    </row>
    <row r="135" spans="1:15" x14ac:dyDescent="0.3">
      <c r="A135" s="1">
        <v>366</v>
      </c>
      <c r="B135" s="1" t="s">
        <v>9</v>
      </c>
      <c r="C135" s="1" t="s">
        <v>186</v>
      </c>
      <c r="D135" s="1"/>
      <c r="E135" s="1">
        <v>-103</v>
      </c>
      <c r="F135" s="1"/>
      <c r="G135" s="1"/>
      <c r="H135" s="1" t="s">
        <v>46</v>
      </c>
      <c r="I135" s="1">
        <v>4</v>
      </c>
      <c r="J135" s="1">
        <v>100</v>
      </c>
      <c r="K135" s="5">
        <v>-115</v>
      </c>
      <c r="L135" s="5">
        <v>-93.5</v>
      </c>
      <c r="M135" s="5">
        <v>-107</v>
      </c>
      <c r="N135" s="5"/>
      <c r="O135" s="5">
        <v>-93.5</v>
      </c>
    </row>
    <row r="136" spans="1:15" x14ac:dyDescent="0.3">
      <c r="A136" s="1">
        <v>367</v>
      </c>
      <c r="B136" s="1" t="s">
        <v>9</v>
      </c>
      <c r="C136" s="1" t="s">
        <v>187</v>
      </c>
      <c r="D136" s="1"/>
      <c r="E136" s="1">
        <v>-91</v>
      </c>
      <c r="F136" s="1"/>
      <c r="G136" s="1"/>
      <c r="H136" s="1" t="s">
        <v>46</v>
      </c>
      <c r="I136" s="1">
        <v>4</v>
      </c>
      <c r="J136" s="1"/>
      <c r="K136" s="5"/>
      <c r="L136" s="5"/>
      <c r="M136" s="5"/>
      <c r="N136" s="5"/>
      <c r="O136" s="5"/>
    </row>
    <row r="137" spans="1:15" x14ac:dyDescent="0.3">
      <c r="A137" s="1">
        <v>368</v>
      </c>
      <c r="B137" s="1" t="s">
        <v>9</v>
      </c>
      <c r="C137" s="1" t="s">
        <v>188</v>
      </c>
      <c r="D137" s="1"/>
      <c r="E137" s="1">
        <v>-90</v>
      </c>
      <c r="F137" s="1"/>
      <c r="G137" s="1"/>
      <c r="H137" s="1" t="s">
        <v>46</v>
      </c>
      <c r="I137" s="1">
        <v>4</v>
      </c>
      <c r="J137" s="1"/>
      <c r="K137" s="5"/>
      <c r="L137" s="5"/>
      <c r="M137" s="5"/>
      <c r="N137" s="5"/>
      <c r="O137" s="5"/>
    </row>
    <row r="138" spans="1:15" x14ac:dyDescent="0.3">
      <c r="A138" s="1">
        <v>369</v>
      </c>
      <c r="B138" s="1" t="s">
        <v>9</v>
      </c>
      <c r="C138" s="1" t="s">
        <v>189</v>
      </c>
      <c r="D138" s="1">
        <v>-115</v>
      </c>
      <c r="E138" s="1">
        <v>-90</v>
      </c>
      <c r="F138" s="1">
        <v>-107</v>
      </c>
      <c r="G138" s="1"/>
      <c r="H138" s="1" t="s">
        <v>46</v>
      </c>
      <c r="I138" s="1">
        <v>4</v>
      </c>
      <c r="J138" s="1"/>
      <c r="K138" s="5"/>
      <c r="L138" s="5"/>
      <c r="M138" s="5"/>
      <c r="N138" s="5"/>
      <c r="O138" s="5"/>
    </row>
    <row r="139" spans="1:15" x14ac:dyDescent="0.3">
      <c r="A139" s="1">
        <v>371</v>
      </c>
      <c r="B139" s="1" t="s">
        <v>9</v>
      </c>
      <c r="C139" s="1" t="s">
        <v>190</v>
      </c>
      <c r="D139" s="1"/>
      <c r="E139" s="1">
        <v>-107</v>
      </c>
      <c r="F139" s="1">
        <v>-81</v>
      </c>
      <c r="G139" s="1">
        <v>-71</v>
      </c>
      <c r="H139" s="1" t="s">
        <v>51</v>
      </c>
      <c r="I139" s="1">
        <v>4</v>
      </c>
      <c r="J139" s="1">
        <v>100</v>
      </c>
      <c r="K139" s="5"/>
      <c r="L139" s="5">
        <v>-107</v>
      </c>
      <c r="M139" s="5">
        <v>-81.333333333333329</v>
      </c>
      <c r="N139" s="5">
        <v>-65.5</v>
      </c>
      <c r="O139" s="5">
        <v>-65.5</v>
      </c>
    </row>
    <row r="140" spans="1:15" x14ac:dyDescent="0.3">
      <c r="A140" s="1">
        <v>372</v>
      </c>
      <c r="B140" s="1" t="s">
        <v>9</v>
      </c>
      <c r="C140" s="1" t="s">
        <v>191</v>
      </c>
      <c r="D140" s="1"/>
      <c r="E140" s="1">
        <v>-107</v>
      </c>
      <c r="F140" s="1"/>
      <c r="G140" s="1">
        <v>-67</v>
      </c>
      <c r="H140" s="1" t="s">
        <v>51</v>
      </c>
      <c r="I140" s="1">
        <v>4</v>
      </c>
      <c r="J140" s="1"/>
      <c r="O140" s="5"/>
    </row>
    <row r="141" spans="1:15" x14ac:dyDescent="0.3">
      <c r="A141" s="1">
        <v>373</v>
      </c>
      <c r="B141" s="1" t="s">
        <v>9</v>
      </c>
      <c r="C141" s="1" t="s">
        <v>192</v>
      </c>
      <c r="D141" s="1"/>
      <c r="E141" s="1">
        <v>-107</v>
      </c>
      <c r="F141" s="1">
        <v>-78</v>
      </c>
      <c r="G141" s="1">
        <v>-59</v>
      </c>
      <c r="H141" s="1" t="s">
        <v>51</v>
      </c>
      <c r="I141" s="1">
        <v>4</v>
      </c>
      <c r="J141" s="1"/>
      <c r="O141" s="5"/>
    </row>
    <row r="142" spans="1:15" x14ac:dyDescent="0.3">
      <c r="A142" s="1">
        <v>374</v>
      </c>
      <c r="B142" s="1" t="s">
        <v>9</v>
      </c>
      <c r="C142" s="1" t="s">
        <v>193</v>
      </c>
      <c r="D142" s="1"/>
      <c r="E142" s="1"/>
      <c r="F142" s="1">
        <v>-85</v>
      </c>
      <c r="G142" s="1">
        <v>-65</v>
      </c>
      <c r="H142" s="1" t="s">
        <v>51</v>
      </c>
      <c r="I142" s="1">
        <v>4</v>
      </c>
      <c r="J142" s="1"/>
      <c r="O142" s="5"/>
    </row>
  </sheetData>
  <mergeCells count="5">
    <mergeCell ref="A1:C1"/>
    <mergeCell ref="D1:G1"/>
    <mergeCell ref="H1:I1"/>
    <mergeCell ref="K1:N1"/>
    <mergeCell ref="O1:O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05854-CA86-4B7D-B14B-F6796AE83B31}">
  <dimension ref="A1:H16"/>
  <sheetViews>
    <sheetView zoomScale="130" zoomScaleNormal="130" workbookViewId="0">
      <selection sqref="A1:D6"/>
    </sheetView>
  </sheetViews>
  <sheetFormatPr defaultRowHeight="14.4" x14ac:dyDescent="0.3"/>
  <cols>
    <col min="3" max="3" width="13.6640625" customWidth="1"/>
    <col min="4" max="4" width="12.88671875" customWidth="1"/>
    <col min="5" max="5" width="11.109375" customWidth="1"/>
    <col min="6" max="6" width="17.109375" customWidth="1"/>
  </cols>
  <sheetData>
    <row r="1" spans="1:8" x14ac:dyDescent="0.3">
      <c r="A1" s="30" t="s">
        <v>273</v>
      </c>
      <c r="B1" s="31" t="s">
        <v>195</v>
      </c>
      <c r="C1" s="31" t="s">
        <v>277</v>
      </c>
      <c r="D1" s="31" t="s">
        <v>277</v>
      </c>
    </row>
    <row r="2" spans="1:8" x14ac:dyDescent="0.3">
      <c r="A2" s="30"/>
      <c r="B2" s="31"/>
      <c r="C2" s="31"/>
      <c r="D2" s="31"/>
    </row>
    <row r="3" spans="1:8" x14ac:dyDescent="0.3">
      <c r="A3" s="21" t="s">
        <v>272</v>
      </c>
      <c r="B3" s="22" t="s">
        <v>279</v>
      </c>
      <c r="C3" s="23">
        <v>38</v>
      </c>
      <c r="D3" s="24">
        <f>(C3)/44</f>
        <v>0.86363636363636365</v>
      </c>
    </row>
    <row r="4" spans="1:8" x14ac:dyDescent="0.3">
      <c r="A4" s="21" t="s">
        <v>276</v>
      </c>
      <c r="B4" s="22" t="s">
        <v>280</v>
      </c>
      <c r="C4" s="23">
        <v>3</v>
      </c>
      <c r="D4" s="24">
        <f t="shared" ref="D4:D6" si="0">(C4)/44</f>
        <v>6.8181818181818177E-2</v>
      </c>
    </row>
    <row r="5" spans="1:8" x14ac:dyDescent="0.3">
      <c r="A5" s="21" t="s">
        <v>275</v>
      </c>
      <c r="B5" s="22" t="s">
        <v>281</v>
      </c>
      <c r="C5" s="23">
        <v>3</v>
      </c>
      <c r="D5" s="24">
        <f t="shared" si="0"/>
        <v>6.8181818181818177E-2</v>
      </c>
    </row>
    <row r="6" spans="1:8" x14ac:dyDescent="0.3">
      <c r="A6" s="21" t="s">
        <v>274</v>
      </c>
      <c r="B6" s="22" t="s">
        <v>278</v>
      </c>
      <c r="C6" s="23">
        <v>0</v>
      </c>
      <c r="D6" s="24">
        <f t="shared" si="0"/>
        <v>0</v>
      </c>
    </row>
    <row r="11" spans="1:8" x14ac:dyDescent="0.3">
      <c r="H11" s="19"/>
    </row>
    <row r="12" spans="1:8" x14ac:dyDescent="0.3">
      <c r="H12" s="19"/>
    </row>
    <row r="13" spans="1:8" x14ac:dyDescent="0.3">
      <c r="H13" s="19"/>
    </row>
    <row r="14" spans="1:8" x14ac:dyDescent="0.3">
      <c r="H14" s="19"/>
    </row>
    <row r="15" spans="1:8" x14ac:dyDescent="0.3">
      <c r="H15" s="19"/>
    </row>
    <row r="16" spans="1:8" x14ac:dyDescent="0.3">
      <c r="H16" s="19"/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1230_4_5</vt:lpstr>
      <vt:lpstr>floorwise.rssi</vt:lpstr>
      <vt:lpstr>RR.frombestaverage</vt:lpstr>
      <vt:lpstr>boxplot</vt:lpstr>
      <vt:lpstr>fordataexcerpt</vt:lpstr>
      <vt:lpstr>All.Tables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Naveera</dc:creator>
  <cp:lastModifiedBy>Kumail Abbas</cp:lastModifiedBy>
  <dcterms:created xsi:type="dcterms:W3CDTF">2023-05-21T08:53:24Z</dcterms:created>
  <dcterms:modified xsi:type="dcterms:W3CDTF">2023-08-01T04:15:57Z</dcterms:modified>
</cp:coreProperties>
</file>