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 activeTab="8"/>
  </bookViews>
  <sheets>
    <sheet name="2011" sheetId="1" r:id="rId1"/>
    <sheet name="1991" sheetId="2" r:id="rId2"/>
    <sheet name="2001" sheetId="3" r:id="rId3"/>
    <sheet name="ur2011" sheetId="4" r:id="rId4"/>
    <sheet name="ur2001" sheetId="5" r:id="rId5"/>
    <sheet name="ur1991" sheetId="6" r:id="rId6"/>
    <sheet name="area " sheetId="7" r:id="rId7"/>
    <sheet name="2011-1991" sheetId="8" r:id="rId8"/>
    <sheet name="PC growth" sheetId="9" r:id="rId9"/>
    <sheet name="growth" sheetId="10" r:id="rId10"/>
  </sheets>
  <calcPr calcId="144525" calcMode="autoNoTable" iterate="1" iterateCount="1000" calcOnSave="0"/>
</workbook>
</file>

<file path=xl/calcChain.xml><?xml version="1.0" encoding="utf-8"?>
<calcChain xmlns="http://schemas.openxmlformats.org/spreadsheetml/2006/main">
  <c r="M7" i="10" l="1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6" i="10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65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37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6" i="10"/>
  <c r="I7" i="10" l="1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G25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E6" i="10"/>
  <c r="E56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37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I6" i="10"/>
  <c r="G6" i="10"/>
  <c r="F84" i="10"/>
  <c r="D84" i="10"/>
  <c r="F56" i="10"/>
  <c r="D56" i="10"/>
  <c r="H25" i="10"/>
  <c r="F25" i="10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N4" i="8"/>
  <c r="AM4" i="8"/>
  <c r="AL4" i="8"/>
  <c r="AI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K4" i="8"/>
  <c r="AJ4" i="8"/>
  <c r="AF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H4" i="8"/>
  <c r="AG4" i="8"/>
  <c r="Z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AB4" i="8"/>
  <c r="AA4" i="8"/>
  <c r="T4" i="8"/>
  <c r="W4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W5" i="8"/>
  <c r="X5" i="8" s="1"/>
  <c r="Y5" i="8" s="1"/>
  <c r="W6" i="8"/>
  <c r="X6" i="8" s="1"/>
  <c r="Y6" i="8" s="1"/>
  <c r="W7" i="8"/>
  <c r="X7" i="8" s="1"/>
  <c r="Y7" i="8" s="1"/>
  <c r="W8" i="8"/>
  <c r="X8" i="8" s="1"/>
  <c r="Y8" i="8" s="1"/>
  <c r="W9" i="8"/>
  <c r="X9" i="8" s="1"/>
  <c r="Y9" i="8" s="1"/>
  <c r="W10" i="8"/>
  <c r="X10" i="8" s="1"/>
  <c r="Y10" i="8" s="1"/>
  <c r="W11" i="8"/>
  <c r="X11" i="8" s="1"/>
  <c r="Y11" i="8" s="1"/>
  <c r="W12" i="8"/>
  <c r="X12" i="8" s="1"/>
  <c r="Y12" i="8" s="1"/>
  <c r="W13" i="8"/>
  <c r="X13" i="8" s="1"/>
  <c r="Y13" i="8" s="1"/>
  <c r="W14" i="8"/>
  <c r="X14" i="8" s="1"/>
  <c r="Y14" i="8" s="1"/>
  <c r="W15" i="8"/>
  <c r="X15" i="8" s="1"/>
  <c r="Y15" i="8" s="1"/>
  <c r="W16" i="8"/>
  <c r="X16" i="8" s="1"/>
  <c r="Y16" i="8" s="1"/>
  <c r="W17" i="8"/>
  <c r="X17" i="8" s="1"/>
  <c r="Y17" i="8" s="1"/>
  <c r="W18" i="8"/>
  <c r="X18" i="8" s="1"/>
  <c r="Y18" i="8" s="1"/>
  <c r="W19" i="8"/>
  <c r="X19" i="8" s="1"/>
  <c r="Y19" i="8" s="1"/>
  <c r="W20" i="8"/>
  <c r="X20" i="8" s="1"/>
  <c r="Y20" i="8" s="1"/>
  <c r="W21" i="8"/>
  <c r="X21" i="8" s="1"/>
  <c r="Y21" i="8" s="1"/>
  <c r="W22" i="8"/>
  <c r="X22" i="8" s="1"/>
  <c r="Y22" i="8" s="1"/>
  <c r="W35" i="8"/>
  <c r="X35" i="8" s="1"/>
  <c r="Y35" i="8" s="1"/>
  <c r="W36" i="8"/>
  <c r="X36" i="8" s="1"/>
  <c r="Y36" i="8" s="1"/>
  <c r="W37" i="8"/>
  <c r="X37" i="8" s="1"/>
  <c r="Y37" i="8" s="1"/>
  <c r="W38" i="8"/>
  <c r="X38" i="8" s="1"/>
  <c r="Y38" i="8" s="1"/>
  <c r="W39" i="8"/>
  <c r="X39" i="8" s="1"/>
  <c r="Y39" i="8" s="1"/>
  <c r="W40" i="8"/>
  <c r="X40" i="8" s="1"/>
  <c r="Y40" i="8" s="1"/>
  <c r="W41" i="8"/>
  <c r="X41" i="8" s="1"/>
  <c r="Y41" i="8" s="1"/>
  <c r="W42" i="8"/>
  <c r="X42" i="8" s="1"/>
  <c r="Y42" i="8" s="1"/>
  <c r="W43" i="8"/>
  <c r="X43" i="8" s="1"/>
  <c r="Y43" i="8" s="1"/>
  <c r="W44" i="8"/>
  <c r="X44" i="8" s="1"/>
  <c r="Y44" i="8" s="1"/>
  <c r="W45" i="8"/>
  <c r="X45" i="8" s="1"/>
  <c r="Y45" i="8" s="1"/>
  <c r="W46" i="8"/>
  <c r="X46" i="8" s="1"/>
  <c r="Y46" i="8" s="1"/>
  <c r="W47" i="8"/>
  <c r="X47" i="8" s="1"/>
  <c r="Y47" i="8" s="1"/>
  <c r="W48" i="8"/>
  <c r="X48" i="8" s="1"/>
  <c r="Y48" i="8" s="1"/>
  <c r="W49" i="8"/>
  <c r="X49" i="8" s="1"/>
  <c r="Y49" i="8" s="1"/>
  <c r="W50" i="8"/>
  <c r="X50" i="8" s="1"/>
  <c r="Y50" i="8" s="1"/>
  <c r="W51" i="8"/>
  <c r="X51" i="8" s="1"/>
  <c r="Y51" i="8" s="1"/>
  <c r="W52" i="8"/>
  <c r="X52" i="8" s="1"/>
  <c r="Y52" i="8" s="1"/>
  <c r="W53" i="8"/>
  <c r="X53" i="8" s="1"/>
  <c r="Y53" i="8" s="1"/>
  <c r="W63" i="8"/>
  <c r="X63" i="8" s="1"/>
  <c r="Y63" i="8" s="1"/>
  <c r="W64" i="8"/>
  <c r="X64" i="8" s="1"/>
  <c r="Y64" i="8" s="1"/>
  <c r="W65" i="8"/>
  <c r="X65" i="8" s="1"/>
  <c r="Y65" i="8" s="1"/>
  <c r="W66" i="8"/>
  <c r="X66" i="8" s="1"/>
  <c r="Y66" i="8" s="1"/>
  <c r="W67" i="8"/>
  <c r="X67" i="8" s="1"/>
  <c r="Y67" i="8" s="1"/>
  <c r="W68" i="8"/>
  <c r="X68" i="8" s="1"/>
  <c r="Y68" i="8" s="1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Y4" i="8"/>
  <c r="X4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T5" i="8"/>
  <c r="U5" i="8" s="1"/>
  <c r="V5" i="8" s="1"/>
  <c r="T6" i="8"/>
  <c r="U6" i="8" s="1"/>
  <c r="V6" i="8" s="1"/>
  <c r="T7" i="8"/>
  <c r="U7" i="8" s="1"/>
  <c r="V7" i="8" s="1"/>
  <c r="T8" i="8"/>
  <c r="U8" i="8" s="1"/>
  <c r="V8" i="8" s="1"/>
  <c r="T9" i="8"/>
  <c r="U9" i="8" s="1"/>
  <c r="V9" i="8" s="1"/>
  <c r="T10" i="8"/>
  <c r="U10" i="8" s="1"/>
  <c r="V10" i="8" s="1"/>
  <c r="T11" i="8"/>
  <c r="U11" i="8" s="1"/>
  <c r="V11" i="8" s="1"/>
  <c r="T12" i="8"/>
  <c r="U12" i="8" s="1"/>
  <c r="V12" i="8" s="1"/>
  <c r="T13" i="8"/>
  <c r="U13" i="8" s="1"/>
  <c r="V13" i="8" s="1"/>
  <c r="T14" i="8"/>
  <c r="U14" i="8" s="1"/>
  <c r="V14" i="8" s="1"/>
  <c r="T15" i="8"/>
  <c r="U15" i="8" s="1"/>
  <c r="V15" i="8" s="1"/>
  <c r="T16" i="8"/>
  <c r="U16" i="8" s="1"/>
  <c r="V16" i="8" s="1"/>
  <c r="T17" i="8"/>
  <c r="U17" i="8" s="1"/>
  <c r="V17" i="8" s="1"/>
  <c r="T18" i="8"/>
  <c r="U18" i="8" s="1"/>
  <c r="V18" i="8" s="1"/>
  <c r="T19" i="8"/>
  <c r="U19" i="8" s="1"/>
  <c r="V19" i="8" s="1"/>
  <c r="T20" i="8"/>
  <c r="U20" i="8" s="1"/>
  <c r="V20" i="8" s="1"/>
  <c r="T21" i="8"/>
  <c r="U21" i="8" s="1"/>
  <c r="V21" i="8" s="1"/>
  <c r="T22" i="8"/>
  <c r="U22" i="8" s="1"/>
  <c r="V22" i="8" s="1"/>
  <c r="T35" i="8"/>
  <c r="U35" i="8" s="1"/>
  <c r="V35" i="8" s="1"/>
  <c r="T36" i="8"/>
  <c r="U36" i="8" s="1"/>
  <c r="V36" i="8" s="1"/>
  <c r="T37" i="8"/>
  <c r="U37" i="8" s="1"/>
  <c r="V37" i="8" s="1"/>
  <c r="T38" i="8"/>
  <c r="U38" i="8" s="1"/>
  <c r="V38" i="8" s="1"/>
  <c r="T39" i="8"/>
  <c r="U39" i="8" s="1"/>
  <c r="V39" i="8" s="1"/>
  <c r="T40" i="8"/>
  <c r="U40" i="8" s="1"/>
  <c r="V40" i="8" s="1"/>
  <c r="T41" i="8"/>
  <c r="U41" i="8" s="1"/>
  <c r="V41" i="8" s="1"/>
  <c r="T42" i="8"/>
  <c r="U42" i="8" s="1"/>
  <c r="V42" i="8" s="1"/>
  <c r="T43" i="8"/>
  <c r="U43" i="8" s="1"/>
  <c r="V43" i="8" s="1"/>
  <c r="T44" i="8"/>
  <c r="U44" i="8" s="1"/>
  <c r="V44" i="8" s="1"/>
  <c r="T45" i="8"/>
  <c r="U45" i="8" s="1"/>
  <c r="V45" i="8" s="1"/>
  <c r="T46" i="8"/>
  <c r="U46" i="8" s="1"/>
  <c r="V46" i="8" s="1"/>
  <c r="T47" i="8"/>
  <c r="U47" i="8" s="1"/>
  <c r="V47" i="8" s="1"/>
  <c r="T48" i="8"/>
  <c r="U48" i="8" s="1"/>
  <c r="V48" i="8" s="1"/>
  <c r="T49" i="8"/>
  <c r="U49" i="8" s="1"/>
  <c r="V49" i="8" s="1"/>
  <c r="T50" i="8"/>
  <c r="U50" i="8" s="1"/>
  <c r="V50" i="8" s="1"/>
  <c r="T51" i="8"/>
  <c r="U51" i="8" s="1"/>
  <c r="V51" i="8" s="1"/>
  <c r="T52" i="8"/>
  <c r="U52" i="8" s="1"/>
  <c r="V52" i="8" s="1"/>
  <c r="T53" i="8"/>
  <c r="U53" i="8" s="1"/>
  <c r="V53" i="8" s="1"/>
  <c r="T63" i="8"/>
  <c r="U63" i="8" s="1"/>
  <c r="V63" i="8" s="1"/>
  <c r="T64" i="8"/>
  <c r="U64" i="8" s="1"/>
  <c r="V64" i="8" s="1"/>
  <c r="T65" i="8"/>
  <c r="U65" i="8" s="1"/>
  <c r="V65" i="8" s="1"/>
  <c r="T66" i="8"/>
  <c r="U66" i="8" s="1"/>
  <c r="V66" i="8" s="1"/>
  <c r="T67" i="8"/>
  <c r="U67" i="8" s="1"/>
  <c r="V67" i="8" s="1"/>
  <c r="T68" i="8"/>
  <c r="U68" i="8" s="1"/>
  <c r="V68" i="8" s="1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V4" i="8"/>
  <c r="U4" i="8"/>
  <c r="N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M63" i="8"/>
  <c r="L63" i="8"/>
  <c r="K63" i="8"/>
  <c r="H63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P4" i="8"/>
  <c r="O4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M4" i="8"/>
  <c r="L4" i="8"/>
  <c r="K4" i="8"/>
  <c r="H4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P35" i="8"/>
  <c r="O35" i="8"/>
  <c r="N35" i="8"/>
  <c r="H35" i="8"/>
  <c r="K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M35" i="8"/>
  <c r="L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J35" i="8"/>
  <c r="I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I63" i="8"/>
  <c r="N76" i="8"/>
  <c r="P76" i="8"/>
  <c r="O76" i="8"/>
  <c r="P63" i="8"/>
  <c r="O63" i="8"/>
  <c r="N64" i="8"/>
  <c r="O64" i="8" s="1"/>
  <c r="P64" i="8" s="1"/>
  <c r="N65" i="8"/>
  <c r="O65" i="8" s="1"/>
  <c r="P65" i="8" s="1"/>
  <c r="N66" i="8"/>
  <c r="O66" i="8" s="1"/>
  <c r="P66" i="8" s="1"/>
  <c r="N67" i="8"/>
  <c r="O67" i="8" s="1"/>
  <c r="P67" i="8" s="1"/>
  <c r="N68" i="8"/>
  <c r="O68" i="8" s="1"/>
  <c r="P68" i="8" s="1"/>
  <c r="N69" i="8"/>
  <c r="O69" i="8" s="1"/>
  <c r="P69" i="8" s="1"/>
  <c r="N70" i="8"/>
  <c r="O70" i="8" s="1"/>
  <c r="P70" i="8" s="1"/>
  <c r="N71" i="8"/>
  <c r="O71" i="8" s="1"/>
  <c r="P71" i="8" s="1"/>
  <c r="N72" i="8"/>
  <c r="O72" i="8" s="1"/>
  <c r="P72" i="8" s="1"/>
  <c r="N73" i="8"/>
  <c r="O73" i="8" s="1"/>
  <c r="P73" i="8" s="1"/>
  <c r="N74" i="8"/>
  <c r="O74" i="8" s="1"/>
  <c r="P74" i="8" s="1"/>
  <c r="N75" i="8"/>
  <c r="O75" i="8" s="1"/>
  <c r="P75" i="8" s="1"/>
  <c r="N77" i="8"/>
  <c r="O77" i="8" s="1"/>
  <c r="P77" i="8" s="1"/>
  <c r="N78" i="8"/>
  <c r="O78" i="8" s="1"/>
  <c r="P78" i="8" s="1"/>
  <c r="N79" i="8"/>
  <c r="O79" i="8" s="1"/>
  <c r="P79" i="8" s="1"/>
  <c r="N80" i="8"/>
  <c r="O80" i="8" s="1"/>
  <c r="P80" i="8" s="1"/>
  <c r="N81" i="8"/>
  <c r="O81" i="8" s="1"/>
  <c r="P81" i="8" s="1"/>
  <c r="N82" i="8"/>
  <c r="O82" i="8" s="1"/>
  <c r="P82" i="8" s="1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J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23" i="7" l="1"/>
  <c r="AE82" i="8"/>
  <c r="S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AD82" i="8"/>
  <c r="R82" i="8"/>
  <c r="F82" i="8"/>
  <c r="AC82" i="8"/>
  <c r="Q82" i="8"/>
  <c r="E82" i="8"/>
  <c r="AE54" i="8"/>
  <c r="S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AD54" i="8"/>
  <c r="R54" i="8"/>
  <c r="F54" i="8"/>
  <c r="AC54" i="8"/>
  <c r="Q54" i="8"/>
  <c r="E54" i="8"/>
  <c r="AE23" i="8"/>
  <c r="S23" i="8"/>
  <c r="AD23" i="8"/>
  <c r="R23" i="8"/>
  <c r="AC23" i="8"/>
  <c r="Q23" i="8"/>
  <c r="F23" i="8"/>
  <c r="G23" i="8"/>
  <c r="T82" i="8" l="1"/>
  <c r="U82" i="8" s="1"/>
  <c r="V82" i="8" s="1"/>
  <c r="W82" i="8"/>
  <c r="X82" i="8" s="1"/>
  <c r="Y82" i="8" s="1"/>
  <c r="T54" i="8"/>
  <c r="U54" i="8" s="1"/>
  <c r="V54" i="8" s="1"/>
  <c r="W54" i="8"/>
  <c r="X54" i="8" s="1"/>
  <c r="Y54" i="8" s="1"/>
  <c r="T23" i="8"/>
  <c r="U23" i="8" s="1"/>
  <c r="V23" i="8" s="1"/>
  <c r="W23" i="8"/>
  <c r="X23" i="8" s="1"/>
  <c r="Y23" i="8" s="1"/>
  <c r="H82" i="8"/>
  <c r="I82" i="8" s="1"/>
  <c r="J82" i="8" s="1"/>
  <c r="K82" i="8"/>
  <c r="L82" i="8" s="1"/>
  <c r="M82" i="8" s="1"/>
  <c r="K54" i="8"/>
  <c r="L54" i="8" s="1"/>
  <c r="M54" i="8" s="1"/>
  <c r="H54" i="8"/>
  <c r="I54" i="8" s="1"/>
  <c r="J54" i="8" s="1"/>
  <c r="G82" i="8"/>
  <c r="G54" i="8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F4" i="6"/>
  <c r="F5" i="6"/>
  <c r="F6" i="6"/>
  <c r="F7" i="6"/>
  <c r="F8" i="6"/>
  <c r="F9" i="6"/>
  <c r="F10" i="6"/>
  <c r="F11" i="6"/>
  <c r="F12" i="6"/>
  <c r="F13" i="6"/>
  <c r="F14" i="6"/>
  <c r="F15" i="6"/>
  <c r="F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3" i="6"/>
  <c r="K16" i="6"/>
  <c r="J16" i="6"/>
  <c r="H16" i="6"/>
  <c r="G16" i="6"/>
  <c r="E16" i="6"/>
  <c r="D16" i="6"/>
  <c r="C16" i="6"/>
  <c r="L16" i="5"/>
  <c r="K16" i="5"/>
  <c r="J16" i="5"/>
  <c r="I16" i="5"/>
  <c r="H16" i="5"/>
  <c r="G16" i="5"/>
  <c r="F16" i="5"/>
  <c r="E16" i="5"/>
  <c r="D16" i="5"/>
  <c r="L16" i="4"/>
  <c r="K16" i="4"/>
  <c r="J16" i="4"/>
  <c r="I16" i="4"/>
  <c r="H16" i="4"/>
  <c r="G16" i="4"/>
  <c r="F16" i="4"/>
  <c r="E16" i="4"/>
  <c r="D16" i="4"/>
  <c r="F16" i="6" l="1"/>
  <c r="L22" i="3"/>
  <c r="K22" i="3"/>
  <c r="J22" i="3"/>
  <c r="I22" i="3"/>
  <c r="H22" i="3"/>
  <c r="G22" i="3"/>
  <c r="F22" i="3"/>
  <c r="E22" i="3"/>
  <c r="D22" i="3"/>
  <c r="N23" i="2"/>
  <c r="M23" i="2"/>
  <c r="K23" i="2"/>
  <c r="J23" i="2"/>
  <c r="H23" i="2"/>
  <c r="G23" i="2"/>
  <c r="F23" i="2"/>
  <c r="C23" i="2"/>
  <c r="O23" i="1"/>
  <c r="N23" i="1"/>
  <c r="M23" i="1"/>
  <c r="L23" i="1"/>
  <c r="K23" i="1"/>
  <c r="J23" i="1"/>
  <c r="I23" i="1"/>
  <c r="H23" i="1"/>
  <c r="G23" i="1"/>
  <c r="E23" i="1"/>
</calcChain>
</file>

<file path=xl/sharedStrings.xml><?xml version="1.0" encoding="utf-8"?>
<sst xmlns="http://schemas.openxmlformats.org/spreadsheetml/2006/main" count="758" uniqueCount="132">
  <si>
    <t>District</t>
  </si>
  <si>
    <t>Town/Village</t>
  </si>
  <si>
    <t>Level</t>
  </si>
  <si>
    <t>Name</t>
  </si>
  <si>
    <t>FL_AREA</t>
  </si>
  <si>
    <t>TOT_P</t>
  </si>
  <si>
    <t>TOT_M</t>
  </si>
  <si>
    <t>TOT_F</t>
  </si>
  <si>
    <t>P_06</t>
  </si>
  <si>
    <t>M_06</t>
  </si>
  <si>
    <t>F_06</t>
  </si>
  <si>
    <t>P_SC</t>
  </si>
  <si>
    <t>M_SC</t>
  </si>
  <si>
    <t>F_SC</t>
  </si>
  <si>
    <t>Ahirori</t>
  </si>
  <si>
    <t>HDI- 1</t>
  </si>
  <si>
    <t>Bawan</t>
  </si>
  <si>
    <t>HDI-2</t>
  </si>
  <si>
    <t>BEHDAR</t>
  </si>
  <si>
    <t>HDI- 3</t>
  </si>
  <si>
    <t>BHARAWAN</t>
  </si>
  <si>
    <t>HDI-4</t>
  </si>
  <si>
    <t>bharkhani</t>
  </si>
  <si>
    <t>HDI-5</t>
  </si>
  <si>
    <t>Bilgram</t>
  </si>
  <si>
    <t>HDI-6</t>
  </si>
  <si>
    <t>Hariyanwa</t>
  </si>
  <si>
    <t>HDI-7</t>
  </si>
  <si>
    <t>Harpalpur</t>
  </si>
  <si>
    <t>HDI-8</t>
  </si>
  <si>
    <t>KACHHAUNA</t>
  </si>
  <si>
    <t>HDI-9</t>
  </si>
  <si>
    <t>Kothawan</t>
  </si>
  <si>
    <t>HDI-10</t>
  </si>
  <si>
    <t>MADHOGANJ</t>
  </si>
  <si>
    <t>HDI-11</t>
  </si>
  <si>
    <t>MALLAWAN</t>
  </si>
  <si>
    <t>HDI-12</t>
  </si>
  <si>
    <t>Pihani</t>
  </si>
  <si>
    <t>HDI-13</t>
  </si>
  <si>
    <t>SANDI</t>
  </si>
  <si>
    <t>HDI-14</t>
  </si>
  <si>
    <t>Sandila</t>
  </si>
  <si>
    <t>HDI-15</t>
  </si>
  <si>
    <t>Shahabad</t>
  </si>
  <si>
    <t>HDI-16</t>
  </si>
  <si>
    <t>Sursa</t>
  </si>
  <si>
    <t>HDI-17</t>
  </si>
  <si>
    <t>Tadiyanwa</t>
  </si>
  <si>
    <t>HDI-18</t>
  </si>
  <si>
    <t>Todarpur</t>
  </si>
  <si>
    <t>HDI-19</t>
  </si>
  <si>
    <t xml:space="preserve">LOC </t>
  </si>
  <si>
    <t>VILL N</t>
  </si>
  <si>
    <t>F.E.D_AREA</t>
  </si>
  <si>
    <t>T_POPLN</t>
  </si>
  <si>
    <t>T_M_POPLN</t>
  </si>
  <si>
    <t>T_F_POPLN</t>
  </si>
  <si>
    <t>POPLN_M6</t>
  </si>
  <si>
    <t>POPLN_F6</t>
  </si>
  <si>
    <t>DISTRICT</t>
  </si>
  <si>
    <t>TOWN_VILL</t>
  </si>
  <si>
    <t>LEVEL</t>
  </si>
  <si>
    <t>Shahabad (NPP) WARD NO.-000</t>
  </si>
  <si>
    <t>Pihani (NPP)</t>
  </si>
  <si>
    <t>Pali (NP)</t>
  </si>
  <si>
    <t>Gopamau (NP)</t>
  </si>
  <si>
    <t>Hardoi (NPP)</t>
  </si>
  <si>
    <t>Sandi (NPP)</t>
  </si>
  <si>
    <t>Bilgram (NPP) WARD NO.-0001</t>
  </si>
  <si>
    <t>Madhoganj (NP) WARD NO.-0001</t>
  </si>
  <si>
    <t>Mallawan (NPP) WARD NO.-0001</t>
  </si>
  <si>
    <t>Kursath (NP) WARD NO.-0001</t>
  </si>
  <si>
    <t>Kachhauna Patseni (NP) WARD NO.-0001</t>
  </si>
  <si>
    <t>Beniganj (NP) WARD NO.-0001</t>
  </si>
  <si>
    <t>Sandila (NPP) WARD NO.-0001</t>
  </si>
  <si>
    <t>Shahabad (MB)</t>
  </si>
  <si>
    <t>Pihani (MB)</t>
  </si>
  <si>
    <t>Pali  (NP)</t>
  </si>
  <si>
    <t>Hardoi (MB)</t>
  </si>
  <si>
    <t>Sandi (MB)</t>
  </si>
  <si>
    <t>Bilgram (MB)</t>
  </si>
  <si>
    <t>Madhoganj (NP)</t>
  </si>
  <si>
    <t>Mallawan (MB)</t>
  </si>
  <si>
    <t>Kursath (NP)</t>
  </si>
  <si>
    <t>Kachhauna Patseni (NP)</t>
  </si>
  <si>
    <t>Beniganj (NP)</t>
  </si>
  <si>
    <t>Sandila (MB)</t>
  </si>
  <si>
    <t>BLOCK</t>
  </si>
  <si>
    <t>Shahabad M.B.</t>
  </si>
  <si>
    <t>Pihani M.B.</t>
  </si>
  <si>
    <t>Pali</t>
  </si>
  <si>
    <t>Gopamau</t>
  </si>
  <si>
    <t>Hardoi M.B.</t>
  </si>
  <si>
    <t>Sandi</t>
  </si>
  <si>
    <t>Bilgram M.B.</t>
  </si>
  <si>
    <t>Madhoganj</t>
  </si>
  <si>
    <t>Mallawan M.B.</t>
  </si>
  <si>
    <t>Kursath</t>
  </si>
  <si>
    <t xml:space="preserve">Kachhauna </t>
  </si>
  <si>
    <t>Beniganj</t>
  </si>
  <si>
    <t>Sandila M.B.</t>
  </si>
  <si>
    <t>T_SC</t>
  </si>
  <si>
    <t>T_P6</t>
  </si>
  <si>
    <t>km2</t>
  </si>
  <si>
    <t>T_Ar HCt</t>
  </si>
  <si>
    <t>91 to 01</t>
  </si>
  <si>
    <t>01 to 11</t>
  </si>
  <si>
    <t>1991-2011</t>
  </si>
  <si>
    <t>2001-2011</t>
  </si>
  <si>
    <t>1991-2001</t>
  </si>
  <si>
    <t>1991-01</t>
  </si>
  <si>
    <t>2001-11</t>
  </si>
  <si>
    <t>1991-11</t>
  </si>
  <si>
    <t>91=2011</t>
  </si>
  <si>
    <t>2001-91</t>
  </si>
  <si>
    <t>91=11</t>
  </si>
  <si>
    <t>191-2001</t>
  </si>
  <si>
    <t xml:space="preserve">Block Wise SC Population Growth Rate in Hardoi Distrct </t>
  </si>
  <si>
    <t xml:space="preserve"> Block Wise Child Population Growth Rate in Hardoi District </t>
  </si>
  <si>
    <t xml:space="preserve"> Block Wise Total  Population Growth Rate in Hardoi District </t>
  </si>
  <si>
    <t>Total</t>
  </si>
  <si>
    <t>SQ.KM</t>
  </si>
  <si>
    <t xml:space="preserve">T_DEN </t>
  </si>
  <si>
    <t>SC Population Density in Hadoi District</t>
  </si>
  <si>
    <t>Child Population Density in Hardoi District</t>
  </si>
  <si>
    <t>Total Population Density in Hardoi District</t>
  </si>
  <si>
    <t>Gap- 91-2001</t>
  </si>
  <si>
    <t>DEN_GAP 2001-11</t>
  </si>
  <si>
    <t>Gap</t>
  </si>
  <si>
    <t xml:space="preserve">DEN_GAP </t>
  </si>
  <si>
    <t>Density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</si>
</sst>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0" fontId="0" fillId="4" borderId="1" xfId="0" applyFill="1" applyBorder="1"/>
    <xf numFmtId="0" fontId="0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8" borderId="1" xfId="0" applyNumberFormat="1" applyFill="1" applyBorder="1"/>
    <xf numFmtId="1" fontId="0" fillId="7" borderId="1" xfId="0" applyNumberFormat="1" applyFill="1" applyBorder="1"/>
    <xf numFmtId="1" fontId="2" fillId="7" borderId="1" xfId="0" applyNumberFormat="1" applyFont="1" applyFill="1" applyBorder="1"/>
    <xf numFmtId="0" fontId="0" fillId="0" borderId="2" xfId="0" applyFill="1" applyBorder="1"/>
    <xf numFmtId="0" fontId="3" fillId="9" borderId="1" xfId="0" applyFont="1" applyFill="1" applyBorder="1"/>
    <xf numFmtId="0" fontId="4" fillId="9" borderId="1" xfId="0" applyFont="1" applyFill="1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0" fillId="6" borderId="1" xfId="0" applyFont="1" applyFill="1" applyBorder="1"/>
    <xf numFmtId="0" fontId="0" fillId="6" borderId="0" xfId="0" applyFill="1"/>
    <xf numFmtId="0" fontId="0" fillId="3" borderId="1" xfId="0" applyFont="1" applyFill="1" applyBorder="1"/>
    <xf numFmtId="0" fontId="0" fillId="3" borderId="0" xfId="0" applyFill="1"/>
    <xf numFmtId="0" fontId="4" fillId="3" borderId="1" xfId="0" applyFont="1" applyFill="1" applyBorder="1"/>
    <xf numFmtId="1" fontId="0" fillId="3" borderId="1" xfId="0" applyNumberFormat="1" applyFill="1" applyBorder="1"/>
    <xf numFmtId="1" fontId="0" fillId="10" borderId="1" xfId="0" applyNumberFormat="1" applyFill="1" applyBorder="1"/>
    <xf numFmtId="0" fontId="0" fillId="12" borderId="1" xfId="0" applyFill="1" applyBorder="1"/>
    <xf numFmtId="0" fontId="4" fillId="11" borderId="1" xfId="0" applyFont="1" applyFill="1" applyBorder="1"/>
    <xf numFmtId="1" fontId="0" fillId="11" borderId="1" xfId="0" applyNumberFormat="1" applyFill="1" applyBorder="1"/>
    <xf numFmtId="0" fontId="0" fillId="13" borderId="1" xfId="0" applyFill="1" applyBorder="1"/>
    <xf numFmtId="0" fontId="0" fillId="13" borderId="1" xfId="0" applyFont="1" applyFill="1" applyBorder="1"/>
    <xf numFmtId="0" fontId="0" fillId="1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0" fillId="0" borderId="3" xfId="0" applyBorder="1"/>
    <xf numFmtId="0" fontId="4" fillId="2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left"/>
    </xf>
    <xf numFmtId="0" fontId="0" fillId="10" borderId="3" xfId="0" applyFill="1" applyBorder="1"/>
    <xf numFmtId="0" fontId="1" fillId="11" borderId="3" xfId="0" applyFont="1" applyFill="1" applyBorder="1" applyAlignment="1">
      <alignment horizontal="left"/>
    </xf>
    <xf numFmtId="0" fontId="0" fillId="11" borderId="3" xfId="0" applyFill="1" applyBorder="1"/>
    <xf numFmtId="0" fontId="1" fillId="13" borderId="3" xfId="0" applyFont="1" applyFill="1" applyBorder="1" applyAlignment="1">
      <alignment horizontal="left"/>
    </xf>
    <xf numFmtId="0" fontId="0" fillId="13" borderId="3" xfId="0" applyFill="1" applyBorder="1"/>
    <xf numFmtId="1" fontId="0" fillId="0" borderId="0" xfId="0" applyNumberFormat="1"/>
    <xf numFmtId="0" fontId="0" fillId="13" borderId="1" xfId="0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10" borderId="2" xfId="0" applyFill="1" applyBorder="1"/>
    <xf numFmtId="1" fontId="0" fillId="0" borderId="1" xfId="0" applyNumberFormat="1" applyBorder="1"/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"/>
  <sheetViews>
    <sheetView workbookViewId="0">
      <selection activeCell="A3" sqref="A3:F23"/>
    </sheetView>
  </sheetViews>
  <sheetFormatPr defaultRowHeight="15" x14ac:dyDescent="0.25"/>
  <sheetData>
    <row r="3" spans="1:15" x14ac:dyDescent="0.25">
      <c r="A3" s="1" t="s">
        <v>0</v>
      </c>
      <c r="B3" s="1" t="s">
        <v>1</v>
      </c>
      <c r="C3" s="1" t="s">
        <v>2</v>
      </c>
      <c r="D3" s="1" t="s">
        <v>104</v>
      </c>
      <c r="E3" s="2" t="s">
        <v>4</v>
      </c>
      <c r="F3" s="1" t="s">
        <v>105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5" x14ac:dyDescent="0.25">
      <c r="A4" s="3" t="s">
        <v>14</v>
      </c>
      <c r="B4" s="3"/>
      <c r="C4" s="3" t="s">
        <v>15</v>
      </c>
      <c r="D4" s="3">
        <v>370.94</v>
      </c>
      <c r="E4" s="3">
        <v>36910</v>
      </c>
      <c r="F4" s="3">
        <v>36357.629999999997</v>
      </c>
      <c r="G4" s="3">
        <v>237593</v>
      </c>
      <c r="H4" s="3">
        <v>127817</v>
      </c>
      <c r="I4" s="3">
        <v>109776</v>
      </c>
      <c r="J4" s="3">
        <v>38260</v>
      </c>
      <c r="K4" s="3">
        <v>19835</v>
      </c>
      <c r="L4" s="3">
        <v>18425</v>
      </c>
      <c r="M4" s="3">
        <v>119743</v>
      </c>
      <c r="N4" s="3">
        <v>64317</v>
      </c>
      <c r="O4" s="3">
        <v>55426</v>
      </c>
    </row>
    <row r="5" spans="1:15" x14ac:dyDescent="0.25">
      <c r="A5" s="3" t="s">
        <v>16</v>
      </c>
      <c r="B5" s="3"/>
      <c r="C5" s="3" t="s">
        <v>17</v>
      </c>
      <c r="D5">
        <v>357.56</v>
      </c>
      <c r="E5" s="3">
        <v>35344</v>
      </c>
      <c r="F5" s="3">
        <v>32748.36</v>
      </c>
      <c r="G5" s="3">
        <v>233954</v>
      </c>
      <c r="H5" s="3">
        <v>126012</v>
      </c>
      <c r="I5" s="3">
        <v>107942</v>
      </c>
      <c r="J5" s="3">
        <v>36788</v>
      </c>
      <c r="K5" s="3">
        <v>19558</v>
      </c>
      <c r="L5" s="3">
        <v>17230</v>
      </c>
      <c r="M5" s="3">
        <v>82597</v>
      </c>
      <c r="N5" s="3">
        <v>44837</v>
      </c>
      <c r="O5" s="3">
        <v>37760</v>
      </c>
    </row>
    <row r="6" spans="1:15" x14ac:dyDescent="0.25">
      <c r="A6" s="3" t="s">
        <v>18</v>
      </c>
      <c r="B6" s="3"/>
      <c r="C6" s="3" t="s">
        <v>19</v>
      </c>
      <c r="D6" s="3">
        <v>272.17</v>
      </c>
      <c r="E6" s="3">
        <v>27217</v>
      </c>
      <c r="F6" s="3">
        <v>25733.71</v>
      </c>
      <c r="G6" s="3">
        <v>171023</v>
      </c>
      <c r="H6" s="3">
        <v>90838</v>
      </c>
      <c r="I6" s="3">
        <v>80185</v>
      </c>
      <c r="J6" s="3">
        <v>27621</v>
      </c>
      <c r="K6" s="3">
        <v>14190</v>
      </c>
      <c r="L6" s="3">
        <v>13431</v>
      </c>
      <c r="M6" s="3">
        <v>81289</v>
      </c>
      <c r="N6" s="3">
        <v>43022</v>
      </c>
      <c r="O6" s="3">
        <v>38267</v>
      </c>
    </row>
    <row r="7" spans="1:15" x14ac:dyDescent="0.25">
      <c r="A7" s="3" t="s">
        <v>20</v>
      </c>
      <c r="B7" s="3"/>
      <c r="C7" s="3" t="s">
        <v>21</v>
      </c>
      <c r="D7" s="3">
        <v>299.51</v>
      </c>
      <c r="E7" s="3">
        <v>29951</v>
      </c>
      <c r="F7" s="3">
        <v>29864.97</v>
      </c>
      <c r="G7" s="3">
        <v>188101</v>
      </c>
      <c r="H7" s="3">
        <v>99518</v>
      </c>
      <c r="I7" s="3">
        <v>88583</v>
      </c>
      <c r="J7" s="3">
        <v>30810</v>
      </c>
      <c r="K7" s="3">
        <v>16052</v>
      </c>
      <c r="L7" s="3">
        <v>14758</v>
      </c>
      <c r="M7" s="3">
        <v>56244</v>
      </c>
      <c r="N7" s="3">
        <v>29797</v>
      </c>
      <c r="O7" s="3">
        <v>26447</v>
      </c>
    </row>
    <row r="8" spans="1:15" x14ac:dyDescent="0.25">
      <c r="A8" s="3" t="s">
        <v>22</v>
      </c>
      <c r="B8" s="3"/>
      <c r="C8" s="3" t="s">
        <v>23</v>
      </c>
      <c r="D8" s="3">
        <v>413.92</v>
      </c>
      <c r="E8" s="3">
        <v>41392</v>
      </c>
      <c r="F8" s="3">
        <v>43559.75</v>
      </c>
      <c r="G8" s="3">
        <v>204786</v>
      </c>
      <c r="H8" s="3">
        <v>110800</v>
      </c>
      <c r="I8" s="3">
        <v>93986</v>
      </c>
      <c r="J8" s="3">
        <v>34183</v>
      </c>
      <c r="K8" s="3">
        <v>18066</v>
      </c>
      <c r="L8" s="3">
        <v>16117</v>
      </c>
      <c r="M8" s="3">
        <v>34756</v>
      </c>
      <c r="N8" s="3">
        <v>19019</v>
      </c>
      <c r="O8" s="3">
        <v>15737</v>
      </c>
    </row>
    <row r="9" spans="1:15" x14ac:dyDescent="0.25">
      <c r="A9" s="3" t="s">
        <v>24</v>
      </c>
      <c r="B9" s="3"/>
      <c r="C9" s="3" t="s">
        <v>25</v>
      </c>
      <c r="D9" s="3">
        <v>350.8</v>
      </c>
      <c r="E9" s="3">
        <v>35080</v>
      </c>
      <c r="F9" s="3">
        <v>30119.93</v>
      </c>
      <c r="G9" s="3">
        <v>208150</v>
      </c>
      <c r="H9" s="3">
        <v>112125</v>
      </c>
      <c r="I9" s="3">
        <v>96025</v>
      </c>
      <c r="J9" s="3">
        <v>33814</v>
      </c>
      <c r="K9" s="3">
        <v>17691</v>
      </c>
      <c r="L9" s="3">
        <v>16123</v>
      </c>
      <c r="M9" s="3">
        <v>55852</v>
      </c>
      <c r="N9" s="3">
        <v>30166</v>
      </c>
      <c r="O9" s="3">
        <v>25686</v>
      </c>
    </row>
    <row r="10" spans="1:15" x14ac:dyDescent="0.25">
      <c r="A10" s="3" t="s">
        <v>26</v>
      </c>
      <c r="B10" s="3"/>
      <c r="C10" s="3" t="s">
        <v>27</v>
      </c>
      <c r="D10" s="3">
        <v>287.41000000000003</v>
      </c>
      <c r="E10" s="3">
        <v>28741</v>
      </c>
      <c r="F10" s="3">
        <v>26973.38</v>
      </c>
      <c r="G10" s="3">
        <v>172048</v>
      </c>
      <c r="H10" s="3">
        <v>92729</v>
      </c>
      <c r="I10" s="3">
        <v>79319</v>
      </c>
      <c r="J10" s="3">
        <v>28270</v>
      </c>
      <c r="K10" s="3">
        <v>14929</v>
      </c>
      <c r="L10" s="3">
        <v>13341</v>
      </c>
      <c r="M10" s="3">
        <v>71455</v>
      </c>
      <c r="N10" s="3">
        <v>38553</v>
      </c>
      <c r="O10" s="3">
        <v>32902</v>
      </c>
    </row>
    <row r="11" spans="1:15" x14ac:dyDescent="0.25">
      <c r="A11" s="3" t="s">
        <v>28</v>
      </c>
      <c r="B11" s="3"/>
      <c r="C11" s="3" t="s">
        <v>29</v>
      </c>
      <c r="D11" s="3">
        <v>320.32</v>
      </c>
      <c r="E11" s="3">
        <v>32032</v>
      </c>
      <c r="F11" s="3">
        <v>29449.03</v>
      </c>
      <c r="G11" s="3">
        <v>172224</v>
      </c>
      <c r="H11" s="3">
        <v>93170</v>
      </c>
      <c r="I11" s="3">
        <v>79054</v>
      </c>
      <c r="J11" s="3">
        <v>27866</v>
      </c>
      <c r="K11" s="3">
        <v>14739</v>
      </c>
      <c r="L11" s="3">
        <v>13127</v>
      </c>
      <c r="M11" s="3">
        <v>26103</v>
      </c>
      <c r="N11" s="3">
        <v>14271</v>
      </c>
      <c r="O11" s="3">
        <v>11832</v>
      </c>
    </row>
    <row r="12" spans="1:15" x14ac:dyDescent="0.25">
      <c r="A12" s="3" t="s">
        <v>30</v>
      </c>
      <c r="B12" s="3"/>
      <c r="C12" s="3" t="s">
        <v>31</v>
      </c>
      <c r="D12" s="3">
        <v>251.29</v>
      </c>
      <c r="E12" s="3">
        <v>25129</v>
      </c>
      <c r="F12" s="3">
        <v>24245.58</v>
      </c>
      <c r="G12" s="3">
        <v>159334</v>
      </c>
      <c r="H12" s="3">
        <v>84680</v>
      </c>
      <c r="I12" s="3">
        <v>74654</v>
      </c>
      <c r="J12" s="3">
        <v>25405</v>
      </c>
      <c r="K12" s="3">
        <v>13098</v>
      </c>
      <c r="L12" s="3">
        <v>12307</v>
      </c>
      <c r="M12" s="3">
        <v>76247</v>
      </c>
      <c r="N12" s="3">
        <v>40556</v>
      </c>
      <c r="O12" s="3">
        <v>35691</v>
      </c>
    </row>
    <row r="13" spans="1:15" x14ac:dyDescent="0.25">
      <c r="A13" s="3" t="s">
        <v>32</v>
      </c>
      <c r="B13" s="3"/>
      <c r="C13" s="3" t="s">
        <v>33</v>
      </c>
      <c r="D13" s="3">
        <v>301.29000000000002</v>
      </c>
      <c r="E13" s="3">
        <v>30129</v>
      </c>
      <c r="F13" s="3">
        <v>29810.76</v>
      </c>
      <c r="G13" s="3">
        <v>175649</v>
      </c>
      <c r="H13" s="3">
        <v>94112</v>
      </c>
      <c r="I13" s="3">
        <v>81537</v>
      </c>
      <c r="J13" s="3">
        <v>28778</v>
      </c>
      <c r="K13" s="3">
        <v>14942</v>
      </c>
      <c r="L13" s="3">
        <v>13836</v>
      </c>
      <c r="M13" s="3">
        <v>87621</v>
      </c>
      <c r="N13" s="3">
        <v>47099</v>
      </c>
      <c r="O13" s="3">
        <v>40522</v>
      </c>
    </row>
    <row r="14" spans="1:15" x14ac:dyDescent="0.25">
      <c r="A14" s="3" t="s">
        <v>34</v>
      </c>
      <c r="B14" s="3"/>
      <c r="C14" s="3" t="s">
        <v>35</v>
      </c>
      <c r="D14" s="3">
        <v>305.02</v>
      </c>
      <c r="E14" s="3">
        <v>30502</v>
      </c>
      <c r="F14" s="3">
        <v>28647.75</v>
      </c>
      <c r="G14" s="3">
        <v>182043</v>
      </c>
      <c r="H14" s="3">
        <v>96963</v>
      </c>
      <c r="I14" s="3">
        <v>85080</v>
      </c>
      <c r="J14" s="3">
        <v>27667</v>
      </c>
      <c r="K14" s="3">
        <v>14330</v>
      </c>
      <c r="L14" s="3">
        <v>13337</v>
      </c>
      <c r="M14" s="3">
        <v>40363</v>
      </c>
      <c r="N14" s="3">
        <v>21488</v>
      </c>
      <c r="O14" s="3">
        <v>18875</v>
      </c>
    </row>
    <row r="15" spans="1:15" x14ac:dyDescent="0.25">
      <c r="A15" s="3" t="s">
        <v>36</v>
      </c>
      <c r="B15" s="3"/>
      <c r="C15" s="3" t="s">
        <v>37</v>
      </c>
      <c r="D15" s="3">
        <v>217.79</v>
      </c>
      <c r="E15" s="3">
        <v>21779</v>
      </c>
      <c r="F15" s="3">
        <v>20558.03</v>
      </c>
      <c r="G15" s="3">
        <v>124968</v>
      </c>
      <c r="H15" s="3">
        <v>66389</v>
      </c>
      <c r="I15" s="3">
        <v>58579</v>
      </c>
      <c r="J15" s="3">
        <v>18153</v>
      </c>
      <c r="K15" s="3">
        <v>9361</v>
      </c>
      <c r="L15" s="3">
        <v>8792</v>
      </c>
      <c r="M15" s="3">
        <v>26788</v>
      </c>
      <c r="N15" s="3">
        <v>14273</v>
      </c>
      <c r="O15" s="3">
        <v>12515</v>
      </c>
    </row>
    <row r="16" spans="1:15" x14ac:dyDescent="0.25">
      <c r="A16" s="3" t="s">
        <v>38</v>
      </c>
      <c r="B16" s="3"/>
      <c r="C16" s="3" t="s">
        <v>39</v>
      </c>
      <c r="D16" s="3">
        <v>334.89</v>
      </c>
      <c r="E16" s="3">
        <v>33358</v>
      </c>
      <c r="F16" s="3">
        <v>32679.93</v>
      </c>
      <c r="G16" s="3">
        <v>206743</v>
      </c>
      <c r="H16" s="3">
        <v>110382</v>
      </c>
      <c r="I16" s="3">
        <v>96361</v>
      </c>
      <c r="J16" s="3">
        <v>34684</v>
      </c>
      <c r="K16" s="3">
        <v>18199</v>
      </c>
      <c r="L16" s="3">
        <v>16485</v>
      </c>
      <c r="M16" s="3">
        <v>70853</v>
      </c>
      <c r="N16" s="3">
        <v>37935</v>
      </c>
      <c r="O16" s="3">
        <v>32918</v>
      </c>
    </row>
    <row r="17" spans="1:15" x14ac:dyDescent="0.25">
      <c r="A17" s="3" t="s">
        <v>40</v>
      </c>
      <c r="B17" s="3"/>
      <c r="C17" s="3" t="s">
        <v>41</v>
      </c>
      <c r="D17" s="3">
        <v>302.93</v>
      </c>
      <c r="E17" s="3">
        <v>30293</v>
      </c>
      <c r="F17" s="3">
        <v>29534.94</v>
      </c>
      <c r="G17" s="3">
        <v>165273</v>
      </c>
      <c r="H17" s="3">
        <v>89784</v>
      </c>
      <c r="I17" s="3">
        <v>75489</v>
      </c>
      <c r="J17" s="3">
        <v>26202</v>
      </c>
      <c r="K17" s="3">
        <v>13818</v>
      </c>
      <c r="L17" s="3">
        <v>12384</v>
      </c>
      <c r="M17" s="3">
        <v>31813</v>
      </c>
      <c r="N17" s="3">
        <v>17457</v>
      </c>
      <c r="O17" s="3">
        <v>14356</v>
      </c>
    </row>
    <row r="18" spans="1:15" x14ac:dyDescent="0.25">
      <c r="A18" s="3" t="s">
        <v>42</v>
      </c>
      <c r="B18" s="3"/>
      <c r="C18" s="3" t="s">
        <v>43</v>
      </c>
      <c r="D18" s="3">
        <v>301.73</v>
      </c>
      <c r="E18" s="3">
        <v>30173</v>
      </c>
      <c r="F18" s="3">
        <v>30301.06</v>
      </c>
      <c r="G18" s="3">
        <v>204840</v>
      </c>
      <c r="H18" s="3">
        <v>110936</v>
      </c>
      <c r="I18" s="3">
        <v>93904</v>
      </c>
      <c r="J18" s="3">
        <v>38342</v>
      </c>
      <c r="K18" s="3">
        <v>22115</v>
      </c>
      <c r="L18" s="3">
        <v>16227</v>
      </c>
      <c r="M18" s="3">
        <v>52626</v>
      </c>
      <c r="N18" s="3">
        <v>28774</v>
      </c>
      <c r="O18" s="3">
        <v>23852</v>
      </c>
    </row>
    <row r="19" spans="1:15" x14ac:dyDescent="0.25">
      <c r="A19" s="3" t="s">
        <v>44</v>
      </c>
      <c r="B19" s="3"/>
      <c r="C19" s="3" t="s">
        <v>45</v>
      </c>
      <c r="D19" s="3">
        <v>325.26</v>
      </c>
      <c r="E19" s="3">
        <v>32027</v>
      </c>
      <c r="F19" s="3">
        <v>29862.93</v>
      </c>
      <c r="G19" s="3">
        <v>184795</v>
      </c>
      <c r="H19" s="3">
        <v>99293</v>
      </c>
      <c r="I19" s="3">
        <v>85502</v>
      </c>
      <c r="J19" s="3">
        <v>30949</v>
      </c>
      <c r="K19" s="3">
        <v>16300</v>
      </c>
      <c r="L19" s="3">
        <v>14649</v>
      </c>
      <c r="M19" s="3">
        <v>46195</v>
      </c>
      <c r="N19" s="3">
        <v>25026</v>
      </c>
      <c r="O19" s="3">
        <v>21169</v>
      </c>
    </row>
    <row r="20" spans="1:15" x14ac:dyDescent="0.25">
      <c r="A20" s="3" t="s">
        <v>46</v>
      </c>
      <c r="B20" s="3"/>
      <c r="C20" s="3" t="s">
        <v>47</v>
      </c>
      <c r="D20" s="3">
        <v>317.56</v>
      </c>
      <c r="E20" s="3">
        <v>31756</v>
      </c>
      <c r="F20" s="3">
        <v>32641.279999999999</v>
      </c>
      <c r="G20" s="3">
        <v>242866</v>
      </c>
      <c r="H20" s="3">
        <v>130301</v>
      </c>
      <c r="I20" s="3">
        <v>112565</v>
      </c>
      <c r="J20" s="3">
        <v>37974</v>
      </c>
      <c r="K20" s="3">
        <v>19925</v>
      </c>
      <c r="L20" s="3">
        <v>18049</v>
      </c>
      <c r="M20" s="3">
        <v>110864</v>
      </c>
      <c r="N20" s="3">
        <v>59490</v>
      </c>
      <c r="O20" s="3">
        <v>51374</v>
      </c>
    </row>
    <row r="21" spans="1:15" x14ac:dyDescent="0.25">
      <c r="A21" s="3" t="s">
        <v>48</v>
      </c>
      <c r="B21" s="3"/>
      <c r="C21" s="3" t="s">
        <v>49</v>
      </c>
      <c r="D21" s="3">
        <v>313.67</v>
      </c>
      <c r="E21" s="3">
        <v>31367</v>
      </c>
      <c r="F21" s="3">
        <v>29578.31</v>
      </c>
      <c r="G21" s="3">
        <v>203601</v>
      </c>
      <c r="H21" s="3">
        <v>109569</v>
      </c>
      <c r="I21" s="3">
        <v>94032</v>
      </c>
      <c r="J21" s="3">
        <v>33409</v>
      </c>
      <c r="K21" s="3">
        <v>17626</v>
      </c>
      <c r="L21" s="3">
        <v>15783</v>
      </c>
      <c r="M21" s="3">
        <v>88382</v>
      </c>
      <c r="N21" s="3">
        <v>47589</v>
      </c>
      <c r="O21" s="3">
        <v>40793</v>
      </c>
    </row>
    <row r="22" spans="1:15" x14ac:dyDescent="0.25">
      <c r="A22" s="3" t="s">
        <v>50</v>
      </c>
      <c r="B22" s="3"/>
      <c r="C22" s="3" t="s">
        <v>51</v>
      </c>
      <c r="D22" s="3">
        <v>302.83999999999997</v>
      </c>
      <c r="E22" s="3">
        <v>30083</v>
      </c>
      <c r="F22" s="3">
        <v>29986.59</v>
      </c>
      <c r="G22" s="3">
        <v>183226</v>
      </c>
      <c r="H22" s="3">
        <v>97996</v>
      </c>
      <c r="I22" s="3">
        <v>85230</v>
      </c>
      <c r="J22" s="3">
        <v>30243</v>
      </c>
      <c r="K22" s="3">
        <v>15769</v>
      </c>
      <c r="L22" s="3">
        <v>14474</v>
      </c>
      <c r="M22" s="3">
        <v>66558</v>
      </c>
      <c r="N22" s="3">
        <v>35773</v>
      </c>
      <c r="O22" s="3">
        <v>30785</v>
      </c>
    </row>
    <row r="23" spans="1:15" x14ac:dyDescent="0.25">
      <c r="A23" s="4"/>
      <c r="B23" s="4"/>
      <c r="C23" s="4"/>
      <c r="D23" s="4"/>
      <c r="E23" s="4">
        <f t="shared" ref="E23:O23" si="0">SUM(E4:E22)</f>
        <v>593263</v>
      </c>
      <c r="F23" s="4"/>
      <c r="G23" s="4">
        <f t="shared" si="0"/>
        <v>3621217</v>
      </c>
      <c r="H23" s="4">
        <f t="shared" si="0"/>
        <v>1943414</v>
      </c>
      <c r="I23" s="4">
        <f t="shared" si="0"/>
        <v>1677803</v>
      </c>
      <c r="J23" s="4">
        <f t="shared" si="0"/>
        <v>589418</v>
      </c>
      <c r="K23" s="4">
        <f t="shared" si="0"/>
        <v>310543</v>
      </c>
      <c r="L23" s="4">
        <f t="shared" si="0"/>
        <v>278875</v>
      </c>
      <c r="M23" s="4">
        <f t="shared" si="0"/>
        <v>1226349</v>
      </c>
      <c r="N23" s="4">
        <f t="shared" si="0"/>
        <v>659442</v>
      </c>
      <c r="O23" s="4">
        <f t="shared" si="0"/>
        <v>566907</v>
      </c>
    </row>
    <row r="24" spans="1:15" x14ac:dyDescent="0.25">
      <c r="D24" s="18">
        <v>58.7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M1" sqref="M1:M1048576"/>
    </sheetView>
  </sheetViews>
  <sheetFormatPr defaultRowHeight="15" x14ac:dyDescent="0.25"/>
  <cols>
    <col min="1" max="2" width="9.125" style="3"/>
    <col min="5" max="5" width="9.625" bestFit="1" customWidth="1"/>
    <col min="6" max="7" width="9.125" style="52"/>
    <col min="11" max="11" width="9.625" bestFit="1" customWidth="1"/>
    <col min="12" max="12" width="9.125" style="52"/>
  </cols>
  <sheetData>
    <row r="1" spans="1:16" x14ac:dyDescent="0.25">
      <c r="C1" s="62"/>
      <c r="D1" s="3"/>
      <c r="E1" s="3"/>
      <c r="F1" s="55"/>
      <c r="G1" s="55"/>
      <c r="H1" s="3"/>
      <c r="K1" s="3"/>
      <c r="L1" s="55"/>
    </row>
    <row r="2" spans="1:16" x14ac:dyDescent="0.25">
      <c r="C2" s="62"/>
      <c r="D2" s="3"/>
      <c r="E2" s="3"/>
      <c r="F2" s="55"/>
      <c r="G2" s="55"/>
      <c r="H2" s="3"/>
      <c r="K2" s="3"/>
      <c r="L2" s="55"/>
    </row>
    <row r="3" spans="1:16" x14ac:dyDescent="0.25">
      <c r="C3" s="62"/>
      <c r="D3" s="3"/>
      <c r="E3" s="3"/>
      <c r="F3" s="55"/>
      <c r="G3" s="55"/>
      <c r="H3" s="3"/>
      <c r="K3" s="3"/>
      <c r="L3" s="55"/>
    </row>
    <row r="4" spans="1:16" x14ac:dyDescent="0.25">
      <c r="A4" s="56"/>
      <c r="C4" s="63" t="s">
        <v>122</v>
      </c>
      <c r="D4" s="56">
        <v>2011</v>
      </c>
      <c r="E4" s="56">
        <v>2011</v>
      </c>
      <c r="F4" s="56">
        <v>2001</v>
      </c>
      <c r="G4" s="56">
        <v>2001</v>
      </c>
      <c r="H4" s="56">
        <v>1991</v>
      </c>
      <c r="I4" s="56">
        <v>1991</v>
      </c>
      <c r="K4" s="56">
        <v>2011</v>
      </c>
      <c r="L4" s="56">
        <v>2001</v>
      </c>
      <c r="M4" t="s">
        <v>112</v>
      </c>
      <c r="N4">
        <v>2001</v>
      </c>
      <c r="P4" t="s">
        <v>127</v>
      </c>
    </row>
    <row r="5" spans="1:16" x14ac:dyDescent="0.25">
      <c r="A5" s="39" t="s">
        <v>0</v>
      </c>
      <c r="C5" s="64" t="s">
        <v>4</v>
      </c>
      <c r="D5" s="21" t="s">
        <v>5</v>
      </c>
      <c r="E5" s="21" t="s">
        <v>123</v>
      </c>
      <c r="F5" s="22" t="s">
        <v>5</v>
      </c>
      <c r="G5" s="22" t="s">
        <v>5</v>
      </c>
      <c r="H5" s="21" t="s">
        <v>5</v>
      </c>
      <c r="I5" s="22" t="s">
        <v>5</v>
      </c>
      <c r="K5" s="21" t="s">
        <v>123</v>
      </c>
      <c r="L5" s="22" t="s">
        <v>5</v>
      </c>
      <c r="M5" s="78" t="s">
        <v>129</v>
      </c>
      <c r="N5" t="s">
        <v>5</v>
      </c>
    </row>
    <row r="6" spans="1:16" x14ac:dyDescent="0.25">
      <c r="A6" s="34" t="s">
        <v>14</v>
      </c>
      <c r="C6" s="65">
        <v>370.94</v>
      </c>
      <c r="D6" s="22">
        <v>237593</v>
      </c>
      <c r="E6" s="33">
        <f>D6/C6</f>
        <v>640.51598641289695</v>
      </c>
      <c r="F6" s="22">
        <v>197828</v>
      </c>
      <c r="G6" s="33">
        <f>F6/C6</f>
        <v>533.31536097482069</v>
      </c>
      <c r="H6" s="22">
        <v>158370</v>
      </c>
      <c r="I6" s="70">
        <f>H6/C6</f>
        <v>426.94236264625005</v>
      </c>
      <c r="K6" s="33">
        <v>640.51598641289695</v>
      </c>
      <c r="L6" s="33">
        <v>533.31536097482069</v>
      </c>
      <c r="M6" s="70">
        <f>K6-L6</f>
        <v>107.20062543807626</v>
      </c>
      <c r="N6" s="70">
        <v>533.31536097482069</v>
      </c>
      <c r="O6" s="70">
        <v>426.94236264625005</v>
      </c>
      <c r="P6" s="70">
        <f>N6-O6</f>
        <v>106.37299832857065</v>
      </c>
    </row>
    <row r="7" spans="1:16" x14ac:dyDescent="0.25">
      <c r="A7" s="34" t="s">
        <v>16</v>
      </c>
      <c r="C7" s="65">
        <v>357.56</v>
      </c>
      <c r="D7" s="22">
        <v>233954</v>
      </c>
      <c r="E7" s="33">
        <f t="shared" ref="E7:E70" si="0">D7/C7</f>
        <v>654.30696945967111</v>
      </c>
      <c r="F7" s="22">
        <v>189409</v>
      </c>
      <c r="G7" s="33">
        <f t="shared" ref="G7:G70" si="1">F7/C7</f>
        <v>529.72647947197675</v>
      </c>
      <c r="H7" s="22">
        <v>150381</v>
      </c>
      <c r="I7" s="70">
        <f t="shared" ref="I7:I70" si="2">H7/C7</f>
        <v>420.57556773688333</v>
      </c>
      <c r="K7" s="33">
        <v>654.30696945967111</v>
      </c>
      <c r="L7" s="33">
        <v>529.72647947197675</v>
      </c>
      <c r="M7" s="70">
        <f t="shared" ref="M7:M70" si="3">K7-L7</f>
        <v>124.58048998769436</v>
      </c>
      <c r="N7" s="70">
        <v>529.72647947197675</v>
      </c>
      <c r="O7" s="70">
        <v>420.57556773688333</v>
      </c>
      <c r="P7" s="70">
        <f t="shared" ref="P7:P25" si="4">N7-O7</f>
        <v>109.15091173509342</v>
      </c>
    </row>
    <row r="8" spans="1:16" x14ac:dyDescent="0.25">
      <c r="A8" s="34" t="s">
        <v>18</v>
      </c>
      <c r="C8" s="65">
        <v>272.17</v>
      </c>
      <c r="D8" s="22">
        <v>171023</v>
      </c>
      <c r="E8" s="33">
        <f t="shared" si="0"/>
        <v>628.36829922474919</v>
      </c>
      <c r="F8" s="22">
        <v>149979</v>
      </c>
      <c r="G8" s="33">
        <f t="shared" si="1"/>
        <v>551.04897674247707</v>
      </c>
      <c r="H8" s="22">
        <v>126800</v>
      </c>
      <c r="I8" s="70">
        <f t="shared" si="2"/>
        <v>465.8852922805599</v>
      </c>
      <c r="K8" s="33">
        <v>628.36829922474919</v>
      </c>
      <c r="L8" s="33">
        <v>551.04897674247707</v>
      </c>
      <c r="M8" s="70">
        <f t="shared" si="3"/>
        <v>77.319322482272128</v>
      </c>
      <c r="N8" s="70">
        <v>551.04897674247707</v>
      </c>
      <c r="O8" s="70">
        <v>465.8852922805599</v>
      </c>
      <c r="P8" s="70">
        <f t="shared" si="4"/>
        <v>85.163684461917171</v>
      </c>
    </row>
    <row r="9" spans="1:16" x14ac:dyDescent="0.25">
      <c r="A9" s="34" t="s">
        <v>20</v>
      </c>
      <c r="C9" s="65">
        <v>299.51</v>
      </c>
      <c r="D9" s="22">
        <v>188101</v>
      </c>
      <c r="E9" s="33">
        <f t="shared" si="0"/>
        <v>628.02911421989256</v>
      </c>
      <c r="F9" s="22">
        <v>158406</v>
      </c>
      <c r="G9" s="33">
        <f t="shared" si="1"/>
        <v>528.88384361123167</v>
      </c>
      <c r="H9" s="22">
        <v>129294</v>
      </c>
      <c r="I9" s="70">
        <f t="shared" si="2"/>
        <v>431.68508563987848</v>
      </c>
      <c r="K9" s="33">
        <v>628.02911421989256</v>
      </c>
      <c r="L9" s="33">
        <v>528.88384361123167</v>
      </c>
      <c r="M9" s="70">
        <f t="shared" si="3"/>
        <v>99.145270608660894</v>
      </c>
      <c r="N9" s="70">
        <v>528.88384361123167</v>
      </c>
      <c r="O9" s="70">
        <v>431.68508563987848</v>
      </c>
      <c r="P9" s="70">
        <f t="shared" si="4"/>
        <v>97.198757971353189</v>
      </c>
    </row>
    <row r="10" spans="1:16" x14ac:dyDescent="0.25">
      <c r="A10" s="34" t="s">
        <v>22</v>
      </c>
      <c r="C10" s="65">
        <v>413.92</v>
      </c>
      <c r="D10" s="22">
        <v>204786</v>
      </c>
      <c r="E10" s="33">
        <f t="shared" si="0"/>
        <v>494.74777734827984</v>
      </c>
      <c r="F10" s="22">
        <v>166892</v>
      </c>
      <c r="G10" s="33">
        <f t="shared" si="1"/>
        <v>403.19868573637416</v>
      </c>
      <c r="H10" s="22">
        <v>136079</v>
      </c>
      <c r="I10" s="70">
        <f t="shared" si="2"/>
        <v>328.7567645921917</v>
      </c>
      <c r="K10" s="33">
        <v>494.74777734827984</v>
      </c>
      <c r="L10" s="33">
        <v>403.19868573637416</v>
      </c>
      <c r="M10" s="70">
        <f t="shared" si="3"/>
        <v>91.549091611905681</v>
      </c>
      <c r="N10" s="70">
        <v>403.19868573637416</v>
      </c>
      <c r="O10" s="70">
        <v>328.7567645921917</v>
      </c>
      <c r="P10" s="70">
        <f t="shared" si="4"/>
        <v>74.441921144182459</v>
      </c>
    </row>
    <row r="11" spans="1:16" x14ac:dyDescent="0.25">
      <c r="A11" s="34" t="s">
        <v>24</v>
      </c>
      <c r="C11" s="65">
        <v>350.8</v>
      </c>
      <c r="D11" s="22">
        <v>208150</v>
      </c>
      <c r="E11" s="33">
        <f t="shared" si="0"/>
        <v>593.35803876852901</v>
      </c>
      <c r="F11" s="22">
        <v>173121</v>
      </c>
      <c r="G11" s="33">
        <f t="shared" si="1"/>
        <v>493.50342075256555</v>
      </c>
      <c r="H11" s="22">
        <v>136105</v>
      </c>
      <c r="I11" s="70">
        <f t="shared" si="2"/>
        <v>387.98460661345496</v>
      </c>
      <c r="K11" s="33">
        <v>593.35803876852901</v>
      </c>
      <c r="L11" s="33">
        <v>493.50342075256555</v>
      </c>
      <c r="M11" s="70">
        <f t="shared" si="3"/>
        <v>99.854618015963467</v>
      </c>
      <c r="N11" s="70">
        <v>493.50342075256555</v>
      </c>
      <c r="O11" s="70">
        <v>387.98460661345496</v>
      </c>
      <c r="P11" s="70">
        <f t="shared" si="4"/>
        <v>105.51881413911059</v>
      </c>
    </row>
    <row r="12" spans="1:16" x14ac:dyDescent="0.25">
      <c r="A12" s="34" t="s">
        <v>26</v>
      </c>
      <c r="C12" s="65">
        <v>287.41000000000003</v>
      </c>
      <c r="D12" s="22">
        <v>172048</v>
      </c>
      <c r="E12" s="33">
        <f t="shared" si="0"/>
        <v>598.61521867715101</v>
      </c>
      <c r="F12" s="22">
        <v>144444</v>
      </c>
      <c r="G12" s="33">
        <f t="shared" si="1"/>
        <v>502.57123969242542</v>
      </c>
      <c r="H12" s="22">
        <v>118237</v>
      </c>
      <c r="I12" s="70">
        <f t="shared" si="2"/>
        <v>411.38791273790054</v>
      </c>
      <c r="K12" s="33">
        <v>598.61521867715101</v>
      </c>
      <c r="L12" s="33">
        <v>502.57123969242542</v>
      </c>
      <c r="M12" s="70">
        <f t="shared" si="3"/>
        <v>96.043978984725584</v>
      </c>
      <c r="N12" s="70">
        <v>502.57123969242542</v>
      </c>
      <c r="O12" s="70">
        <v>411.38791273790054</v>
      </c>
      <c r="P12" s="70">
        <f t="shared" si="4"/>
        <v>91.183326954524887</v>
      </c>
    </row>
    <row r="13" spans="1:16" x14ac:dyDescent="0.25">
      <c r="A13" s="34" t="s">
        <v>28</v>
      </c>
      <c r="C13" s="65">
        <v>320.32</v>
      </c>
      <c r="D13" s="22">
        <v>172224</v>
      </c>
      <c r="E13" s="33">
        <f t="shared" si="0"/>
        <v>537.66233766233768</v>
      </c>
      <c r="F13" s="22">
        <v>143399</v>
      </c>
      <c r="G13" s="33">
        <f t="shared" si="1"/>
        <v>447.67420079920083</v>
      </c>
      <c r="H13" s="22">
        <v>116100</v>
      </c>
      <c r="I13" s="70">
        <f t="shared" si="2"/>
        <v>362.45004995004996</v>
      </c>
      <c r="K13" s="33">
        <v>537.66233766233768</v>
      </c>
      <c r="L13" s="33">
        <v>447.67420079920083</v>
      </c>
      <c r="M13" s="70">
        <f t="shared" si="3"/>
        <v>89.988136863136845</v>
      </c>
      <c r="N13" s="70">
        <v>447.67420079920083</v>
      </c>
      <c r="O13" s="70">
        <v>362.45004995004996</v>
      </c>
      <c r="P13" s="70">
        <f t="shared" si="4"/>
        <v>85.224150849150874</v>
      </c>
    </row>
    <row r="14" spans="1:16" x14ac:dyDescent="0.25">
      <c r="A14" s="34" t="s">
        <v>30</v>
      </c>
      <c r="C14" s="65">
        <v>251.29</v>
      </c>
      <c r="D14" s="22">
        <v>159334</v>
      </c>
      <c r="E14" s="33">
        <f t="shared" si="0"/>
        <v>634.06422858052451</v>
      </c>
      <c r="F14" s="22">
        <v>135671</v>
      </c>
      <c r="G14" s="33">
        <f t="shared" si="1"/>
        <v>539.8981256715349</v>
      </c>
      <c r="H14" s="22">
        <v>110155</v>
      </c>
      <c r="I14" s="70">
        <f t="shared" si="2"/>
        <v>438.35807234669107</v>
      </c>
      <c r="K14" s="33">
        <v>634.06422858052451</v>
      </c>
      <c r="L14" s="33">
        <v>539.8981256715349</v>
      </c>
      <c r="M14" s="70">
        <f t="shared" si="3"/>
        <v>94.166102908989615</v>
      </c>
      <c r="N14" s="70">
        <v>539.8981256715349</v>
      </c>
      <c r="O14" s="70">
        <v>438.35807234669107</v>
      </c>
      <c r="P14" s="70">
        <f t="shared" si="4"/>
        <v>101.54005332484383</v>
      </c>
    </row>
    <row r="15" spans="1:16" x14ac:dyDescent="0.25">
      <c r="A15" s="34" t="s">
        <v>32</v>
      </c>
      <c r="C15" s="65">
        <v>301.29000000000002</v>
      </c>
      <c r="D15" s="22">
        <v>175649</v>
      </c>
      <c r="E15" s="33">
        <f t="shared" si="0"/>
        <v>582.98981048159578</v>
      </c>
      <c r="F15" s="22">
        <v>150316</v>
      </c>
      <c r="G15" s="33">
        <f t="shared" si="1"/>
        <v>498.90802880945267</v>
      </c>
      <c r="H15" s="22">
        <v>123746</v>
      </c>
      <c r="I15" s="70">
        <f t="shared" si="2"/>
        <v>410.72056822330643</v>
      </c>
      <c r="K15" s="33">
        <v>582.98981048159578</v>
      </c>
      <c r="L15" s="33">
        <v>498.90802880945267</v>
      </c>
      <c r="M15" s="70">
        <f t="shared" si="3"/>
        <v>84.081781672143109</v>
      </c>
      <c r="N15" s="70">
        <v>498.90802880945267</v>
      </c>
      <c r="O15" s="70">
        <v>410.72056822330643</v>
      </c>
      <c r="P15" s="70">
        <f t="shared" si="4"/>
        <v>88.187460586146244</v>
      </c>
    </row>
    <row r="16" spans="1:16" x14ac:dyDescent="0.25">
      <c r="A16" s="34" t="s">
        <v>34</v>
      </c>
      <c r="C16" s="65">
        <v>305.02</v>
      </c>
      <c r="D16" s="22">
        <v>182043</v>
      </c>
      <c r="E16" s="33">
        <f t="shared" si="0"/>
        <v>596.82315913710579</v>
      </c>
      <c r="F16" s="22">
        <v>157105</v>
      </c>
      <c r="G16" s="33">
        <f t="shared" si="1"/>
        <v>515.06458592879153</v>
      </c>
      <c r="H16" s="22">
        <v>127545</v>
      </c>
      <c r="I16" s="70">
        <f t="shared" si="2"/>
        <v>418.15290800603242</v>
      </c>
      <c r="K16" s="33">
        <v>596.82315913710579</v>
      </c>
      <c r="L16" s="33">
        <v>515.06458592879153</v>
      </c>
      <c r="M16" s="70">
        <f t="shared" si="3"/>
        <v>81.75857320831426</v>
      </c>
      <c r="N16" s="70">
        <v>515.06458592879153</v>
      </c>
      <c r="O16" s="70">
        <v>418.15290800603242</v>
      </c>
      <c r="P16" s="70">
        <f t="shared" si="4"/>
        <v>96.911677922759111</v>
      </c>
    </row>
    <row r="17" spans="1:16" x14ac:dyDescent="0.25">
      <c r="A17" s="34" t="s">
        <v>36</v>
      </c>
      <c r="C17" s="65">
        <v>217.79</v>
      </c>
      <c r="D17" s="22">
        <v>124968</v>
      </c>
      <c r="E17" s="33">
        <f t="shared" si="0"/>
        <v>573.80044997474636</v>
      </c>
      <c r="F17" s="22">
        <v>109022</v>
      </c>
      <c r="G17" s="33">
        <f t="shared" si="1"/>
        <v>500.58313053859223</v>
      </c>
      <c r="H17" s="22">
        <v>90307</v>
      </c>
      <c r="I17" s="70">
        <f t="shared" si="2"/>
        <v>414.65172872951007</v>
      </c>
      <c r="K17" s="33">
        <v>573.80044997474636</v>
      </c>
      <c r="L17" s="33">
        <v>500.58313053859223</v>
      </c>
      <c r="M17" s="70">
        <f t="shared" si="3"/>
        <v>73.217319436154128</v>
      </c>
      <c r="N17" s="70">
        <v>500.58313053859223</v>
      </c>
      <c r="O17" s="70">
        <v>414.65172872951007</v>
      </c>
      <c r="P17" s="70">
        <f t="shared" si="4"/>
        <v>85.931401809082161</v>
      </c>
    </row>
    <row r="18" spans="1:16" x14ac:dyDescent="0.25">
      <c r="A18" s="34" t="s">
        <v>38</v>
      </c>
      <c r="C18" s="65">
        <v>334.89</v>
      </c>
      <c r="D18" s="22">
        <v>206743</v>
      </c>
      <c r="E18" s="33">
        <f t="shared" si="0"/>
        <v>617.34599420705308</v>
      </c>
      <c r="F18" s="22">
        <v>169882</v>
      </c>
      <c r="G18" s="33">
        <f t="shared" si="1"/>
        <v>507.27701633372152</v>
      </c>
      <c r="H18" s="22">
        <v>135590</v>
      </c>
      <c r="I18" s="70">
        <f t="shared" si="2"/>
        <v>404.87921407029177</v>
      </c>
      <c r="K18" s="33">
        <v>617.34599420705308</v>
      </c>
      <c r="L18" s="33">
        <v>507.27701633372152</v>
      </c>
      <c r="M18" s="70">
        <f t="shared" si="3"/>
        <v>110.06897787333156</v>
      </c>
      <c r="N18" s="70">
        <v>507.27701633372152</v>
      </c>
      <c r="O18" s="70">
        <v>404.87921407029177</v>
      </c>
      <c r="P18" s="70">
        <f t="shared" si="4"/>
        <v>102.39780226342975</v>
      </c>
    </row>
    <row r="19" spans="1:16" x14ac:dyDescent="0.25">
      <c r="A19" s="34" t="s">
        <v>40</v>
      </c>
      <c r="C19" s="65">
        <v>302.93</v>
      </c>
      <c r="D19" s="22">
        <v>165273</v>
      </c>
      <c r="E19" s="33">
        <f t="shared" si="0"/>
        <v>545.58148747235339</v>
      </c>
      <c r="F19" s="22">
        <v>126911</v>
      </c>
      <c r="G19" s="33">
        <f t="shared" si="1"/>
        <v>418.94497078532993</v>
      </c>
      <c r="H19" s="22">
        <v>111724</v>
      </c>
      <c r="I19" s="70">
        <f t="shared" si="2"/>
        <v>368.81127653253225</v>
      </c>
      <c r="K19" s="33">
        <v>545.58148747235339</v>
      </c>
      <c r="L19" s="33">
        <v>418.94497078532993</v>
      </c>
      <c r="M19" s="70">
        <f t="shared" si="3"/>
        <v>126.63651668702346</v>
      </c>
      <c r="N19" s="70">
        <v>418.94497078532993</v>
      </c>
      <c r="O19" s="70">
        <v>368.81127653253225</v>
      </c>
      <c r="P19" s="70">
        <f t="shared" si="4"/>
        <v>50.133694252797682</v>
      </c>
    </row>
    <row r="20" spans="1:16" x14ac:dyDescent="0.25">
      <c r="A20" s="34" t="s">
        <v>42</v>
      </c>
      <c r="C20" s="65">
        <v>301.73</v>
      </c>
      <c r="D20" s="22">
        <v>204840</v>
      </c>
      <c r="E20" s="33">
        <f t="shared" si="0"/>
        <v>678.88509594670722</v>
      </c>
      <c r="F20" s="22">
        <v>161762</v>
      </c>
      <c r="G20" s="33">
        <f t="shared" si="1"/>
        <v>536.11506976435885</v>
      </c>
      <c r="H20" s="22">
        <v>134662</v>
      </c>
      <c r="I20" s="70">
        <f t="shared" si="2"/>
        <v>446.29967189208895</v>
      </c>
      <c r="K20" s="33">
        <v>678.88509594670722</v>
      </c>
      <c r="L20" s="33">
        <v>536.11506976435885</v>
      </c>
      <c r="M20" s="70">
        <f t="shared" si="3"/>
        <v>142.77002618234837</v>
      </c>
      <c r="N20" s="70">
        <v>536.11506976435885</v>
      </c>
      <c r="O20" s="70">
        <v>446.29967189208895</v>
      </c>
      <c r="P20" s="70">
        <f t="shared" si="4"/>
        <v>89.815397872269898</v>
      </c>
    </row>
    <row r="21" spans="1:16" x14ac:dyDescent="0.25">
      <c r="A21" s="34" t="s">
        <v>44</v>
      </c>
      <c r="C21" s="65">
        <v>325.26</v>
      </c>
      <c r="D21" s="22">
        <v>184795</v>
      </c>
      <c r="E21" s="33">
        <f t="shared" si="0"/>
        <v>568.14548361310949</v>
      </c>
      <c r="F21" s="22">
        <v>154320</v>
      </c>
      <c r="G21" s="33">
        <f t="shared" si="1"/>
        <v>474.45120826415791</v>
      </c>
      <c r="H21" s="22">
        <v>149464</v>
      </c>
      <c r="I21" s="70">
        <f t="shared" si="2"/>
        <v>459.52161347844805</v>
      </c>
      <c r="K21" s="33">
        <v>568.14548361310949</v>
      </c>
      <c r="L21" s="33">
        <v>474.45120826415791</v>
      </c>
      <c r="M21" s="70">
        <f t="shared" si="3"/>
        <v>93.694275348951578</v>
      </c>
      <c r="N21" s="70">
        <v>474.45120826415791</v>
      </c>
      <c r="O21" s="70">
        <v>459.52161347844805</v>
      </c>
      <c r="P21" s="70">
        <f t="shared" si="4"/>
        <v>14.929594785709867</v>
      </c>
    </row>
    <row r="22" spans="1:16" x14ac:dyDescent="0.25">
      <c r="A22" s="34" t="s">
        <v>46</v>
      </c>
      <c r="C22" s="65">
        <v>317.56</v>
      </c>
      <c r="D22" s="22">
        <v>242866</v>
      </c>
      <c r="E22" s="33">
        <f t="shared" si="0"/>
        <v>764.78775664441366</v>
      </c>
      <c r="F22" s="22">
        <v>188587</v>
      </c>
      <c r="G22" s="33">
        <f t="shared" si="1"/>
        <v>593.86257715077465</v>
      </c>
      <c r="H22" s="22">
        <v>146207</v>
      </c>
      <c r="I22" s="70">
        <f t="shared" si="2"/>
        <v>460.40748205063608</v>
      </c>
      <c r="K22" s="33">
        <v>764.78775664441366</v>
      </c>
      <c r="L22" s="33">
        <v>593.86257715077465</v>
      </c>
      <c r="M22" s="70">
        <f t="shared" si="3"/>
        <v>170.92517949363901</v>
      </c>
      <c r="N22" s="70">
        <v>593.86257715077465</v>
      </c>
      <c r="O22" s="70">
        <v>460.40748205063608</v>
      </c>
      <c r="P22" s="70">
        <f t="shared" si="4"/>
        <v>133.45509510013858</v>
      </c>
    </row>
    <row r="23" spans="1:16" x14ac:dyDescent="0.25">
      <c r="A23" s="34" t="s">
        <v>48</v>
      </c>
      <c r="C23" s="65">
        <v>313.67</v>
      </c>
      <c r="D23" s="22">
        <v>203601</v>
      </c>
      <c r="E23" s="33">
        <f t="shared" si="0"/>
        <v>649.09299582363633</v>
      </c>
      <c r="F23" s="22">
        <v>157737</v>
      </c>
      <c r="G23" s="33">
        <f t="shared" si="1"/>
        <v>502.87563362769788</v>
      </c>
      <c r="H23" s="22">
        <v>126568</v>
      </c>
      <c r="I23" s="70">
        <f t="shared" si="2"/>
        <v>403.50687027768032</v>
      </c>
      <c r="K23" s="33">
        <v>649.09299582363633</v>
      </c>
      <c r="L23" s="33">
        <v>502.87563362769788</v>
      </c>
      <c r="M23" s="70">
        <f t="shared" si="3"/>
        <v>146.21736219593845</v>
      </c>
      <c r="N23" s="70">
        <v>502.87563362769788</v>
      </c>
      <c r="O23" s="70">
        <v>403.50687027768032</v>
      </c>
      <c r="P23" s="70">
        <f t="shared" si="4"/>
        <v>99.368763350017559</v>
      </c>
    </row>
    <row r="24" spans="1:16" x14ac:dyDescent="0.25">
      <c r="A24" s="34" t="s">
        <v>50</v>
      </c>
      <c r="C24" s="65">
        <v>302.83999999999997</v>
      </c>
      <c r="D24" s="22">
        <v>183226</v>
      </c>
      <c r="E24" s="33">
        <f t="shared" si="0"/>
        <v>605.02575617487787</v>
      </c>
      <c r="F24" s="22">
        <v>149081</v>
      </c>
      <c r="G24" s="33">
        <f t="shared" si="1"/>
        <v>492.27644961035537</v>
      </c>
      <c r="H24" s="22">
        <v>120191</v>
      </c>
      <c r="I24" s="70">
        <f t="shared" si="2"/>
        <v>396.87954035134067</v>
      </c>
      <c r="K24" s="33">
        <v>605.02575617487787</v>
      </c>
      <c r="L24" s="33">
        <v>492.27644961035537</v>
      </c>
      <c r="M24" s="70">
        <f t="shared" si="3"/>
        <v>112.7493065645225</v>
      </c>
      <c r="N24" s="70">
        <v>492.27644961035537</v>
      </c>
      <c r="O24" s="70">
        <v>396.87954035134067</v>
      </c>
      <c r="P24" s="70">
        <f t="shared" si="4"/>
        <v>95.396909259014706</v>
      </c>
    </row>
    <row r="25" spans="1:16" x14ac:dyDescent="0.25">
      <c r="C25" s="69">
        <v>5946.9</v>
      </c>
      <c r="D25" s="22">
        <v>3621217</v>
      </c>
      <c r="E25" s="33">
        <f t="shared" si="0"/>
        <v>608.92515428206298</v>
      </c>
      <c r="F25" s="22">
        <f>SUM(F6:F24)</f>
        <v>2983872</v>
      </c>
      <c r="G25" s="33">
        <f t="shared" si="1"/>
        <v>501.75250971094187</v>
      </c>
      <c r="H25" s="22">
        <f>SUM(H6:H24)</f>
        <v>2447525</v>
      </c>
      <c r="I25" s="70">
        <f t="shared" si="2"/>
        <v>411.56316736450924</v>
      </c>
      <c r="K25" s="33">
        <v>608.92515428206298</v>
      </c>
      <c r="L25" s="33">
        <v>501.75250971094187</v>
      </c>
      <c r="M25" s="70">
        <f t="shared" si="3"/>
        <v>107.17264457112111</v>
      </c>
      <c r="N25" s="70">
        <v>501.75250971094187</v>
      </c>
      <c r="O25" s="70">
        <v>411.56316736450924</v>
      </c>
      <c r="P25" s="70">
        <f t="shared" si="4"/>
        <v>90.189342346432625</v>
      </c>
    </row>
    <row r="26" spans="1:16" x14ac:dyDescent="0.25">
      <c r="A26" s="13"/>
      <c r="C26" s="62"/>
      <c r="D26" s="3"/>
      <c r="E26" s="22"/>
      <c r="F26" s="55"/>
      <c r="G26" s="22"/>
      <c r="H26" s="3"/>
      <c r="K26" s="22"/>
      <c r="L26" s="22"/>
      <c r="M26" s="70"/>
    </row>
    <row r="27" spans="1:16" x14ac:dyDescent="0.25">
      <c r="C27" s="62"/>
      <c r="D27" s="3"/>
      <c r="E27" s="22"/>
      <c r="F27" s="55"/>
      <c r="G27" s="22"/>
      <c r="H27" s="3"/>
      <c r="K27" s="22"/>
      <c r="L27" s="22"/>
      <c r="M27" s="70"/>
    </row>
    <row r="28" spans="1:16" x14ac:dyDescent="0.25">
      <c r="C28" s="62"/>
      <c r="D28" s="3"/>
      <c r="E28" s="22"/>
      <c r="F28" s="55"/>
      <c r="G28" s="22"/>
      <c r="H28" s="3"/>
      <c r="K28" s="22"/>
      <c r="L28" s="22"/>
      <c r="M28" s="70"/>
    </row>
    <row r="29" spans="1:16" x14ac:dyDescent="0.25">
      <c r="C29" s="62"/>
      <c r="D29" s="3"/>
      <c r="E29" s="22"/>
      <c r="F29" s="55"/>
      <c r="G29" s="22"/>
      <c r="H29" s="3"/>
      <c r="K29" s="22"/>
      <c r="L29" s="22"/>
      <c r="M29" s="70"/>
    </row>
    <row r="30" spans="1:16" x14ac:dyDescent="0.25">
      <c r="C30" s="62"/>
      <c r="D30" s="3"/>
      <c r="E30" s="22"/>
      <c r="F30" s="55"/>
      <c r="G30" s="22"/>
      <c r="H30" s="3"/>
      <c r="K30" s="22"/>
      <c r="L30" s="22"/>
      <c r="M30" s="70"/>
    </row>
    <row r="31" spans="1:16" x14ac:dyDescent="0.25">
      <c r="C31" s="62"/>
      <c r="D31" s="3"/>
      <c r="E31" s="22"/>
      <c r="F31" s="55"/>
      <c r="G31" s="22"/>
      <c r="H31" s="3"/>
      <c r="K31" s="22"/>
      <c r="L31" s="22"/>
      <c r="M31" s="70"/>
    </row>
    <row r="32" spans="1:16" x14ac:dyDescent="0.25">
      <c r="C32" s="62"/>
      <c r="D32" s="3"/>
      <c r="E32" s="22"/>
      <c r="F32" s="55"/>
      <c r="G32" s="22"/>
      <c r="H32" s="3"/>
      <c r="K32" s="22"/>
      <c r="L32" s="22"/>
      <c r="M32" s="70"/>
    </row>
    <row r="33" spans="1:16" x14ac:dyDescent="0.25">
      <c r="C33" s="62"/>
      <c r="D33" s="3"/>
      <c r="E33" s="22"/>
      <c r="F33" s="55"/>
      <c r="G33" s="22"/>
      <c r="H33" s="3"/>
      <c r="K33" s="22"/>
      <c r="L33" s="22"/>
      <c r="M33" s="70"/>
    </row>
    <row r="34" spans="1:16" x14ac:dyDescent="0.25">
      <c r="C34" s="62"/>
      <c r="D34" s="3"/>
      <c r="E34" s="22"/>
      <c r="F34" s="55"/>
      <c r="G34" s="22"/>
      <c r="H34" s="3"/>
      <c r="K34" s="22"/>
      <c r="L34" s="22"/>
      <c r="M34" s="70"/>
    </row>
    <row r="35" spans="1:16" x14ac:dyDescent="0.25">
      <c r="A35" s="56"/>
      <c r="C35" s="63" t="s">
        <v>122</v>
      </c>
      <c r="D35" s="58">
        <v>2011</v>
      </c>
      <c r="E35" s="58">
        <v>2011</v>
      </c>
      <c r="F35" s="58">
        <v>2001</v>
      </c>
      <c r="G35" s="58">
        <v>2001</v>
      </c>
      <c r="H35" s="5">
        <v>1991</v>
      </c>
      <c r="I35" s="5">
        <v>1991</v>
      </c>
      <c r="K35" s="58">
        <v>2011</v>
      </c>
      <c r="L35" s="58">
        <v>2001</v>
      </c>
      <c r="M35" s="70"/>
      <c r="N35">
        <v>2001</v>
      </c>
    </row>
    <row r="36" spans="1:16" x14ac:dyDescent="0.25">
      <c r="A36" s="27" t="s">
        <v>0</v>
      </c>
      <c r="C36" s="66" t="s">
        <v>4</v>
      </c>
      <c r="D36" s="24" t="s">
        <v>8</v>
      </c>
      <c r="E36" s="24" t="s">
        <v>8</v>
      </c>
      <c r="F36" s="24" t="s">
        <v>8</v>
      </c>
      <c r="G36" s="24" t="s">
        <v>8</v>
      </c>
      <c r="H36" s="24" t="s">
        <v>8</v>
      </c>
      <c r="I36" s="24" t="s">
        <v>8</v>
      </c>
      <c r="K36" s="24" t="s">
        <v>8</v>
      </c>
      <c r="L36" s="24" t="s">
        <v>8</v>
      </c>
      <c r="M36" s="70" t="s">
        <v>128</v>
      </c>
      <c r="N36" t="s">
        <v>8</v>
      </c>
    </row>
    <row r="37" spans="1:16" x14ac:dyDescent="0.25">
      <c r="A37" s="11" t="s">
        <v>14</v>
      </c>
      <c r="C37" s="67">
        <v>370.94</v>
      </c>
      <c r="D37" s="25">
        <v>38260</v>
      </c>
      <c r="E37" s="33">
        <f t="shared" si="0"/>
        <v>103.14336550385507</v>
      </c>
      <c r="F37" s="25">
        <v>39029</v>
      </c>
      <c r="G37" s="33">
        <f t="shared" si="1"/>
        <v>105.21647705828435</v>
      </c>
      <c r="H37" s="25">
        <v>31095</v>
      </c>
      <c r="I37" s="70">
        <f t="shared" si="2"/>
        <v>83.827573192430037</v>
      </c>
      <c r="K37" s="33">
        <v>103.14336550385507</v>
      </c>
      <c r="L37" s="33">
        <v>105.21647705828435</v>
      </c>
      <c r="M37" s="70">
        <f t="shared" si="3"/>
        <v>-2.0731115544292891</v>
      </c>
      <c r="N37" s="70">
        <v>105.21647705828435</v>
      </c>
      <c r="O37" s="70">
        <v>83.827573192430037</v>
      </c>
      <c r="P37" s="70">
        <f>N37-O37</f>
        <v>21.388903865854317</v>
      </c>
    </row>
    <row r="38" spans="1:16" x14ac:dyDescent="0.25">
      <c r="A38" s="11" t="s">
        <v>16</v>
      </c>
      <c r="C38" s="67">
        <v>357.56</v>
      </c>
      <c r="D38" s="25">
        <v>36788</v>
      </c>
      <c r="E38" s="33">
        <f t="shared" si="0"/>
        <v>102.88622888466271</v>
      </c>
      <c r="F38" s="25">
        <v>36789</v>
      </c>
      <c r="G38" s="33">
        <f t="shared" si="1"/>
        <v>102.88902561807808</v>
      </c>
      <c r="H38" s="25">
        <v>29854</v>
      </c>
      <c r="I38" s="70">
        <f t="shared" si="2"/>
        <v>83.493679382481261</v>
      </c>
      <c r="K38" s="33">
        <v>102.88622888466271</v>
      </c>
      <c r="L38" s="33">
        <v>102.88902561807808</v>
      </c>
      <c r="M38" s="70">
        <f t="shared" si="3"/>
        <v>-2.796733415365793E-3</v>
      </c>
      <c r="N38" s="70">
        <v>102.88902561807808</v>
      </c>
      <c r="O38" s="70">
        <v>83.493679382481261</v>
      </c>
      <c r="P38" s="70">
        <f t="shared" ref="P38:P56" si="5">N38-O38</f>
        <v>19.395346235596818</v>
      </c>
    </row>
    <row r="39" spans="1:16" x14ac:dyDescent="0.25">
      <c r="A39" s="11" t="s">
        <v>18</v>
      </c>
      <c r="C39" s="67">
        <v>272.17</v>
      </c>
      <c r="D39" s="25">
        <v>27621</v>
      </c>
      <c r="E39" s="33">
        <f t="shared" si="0"/>
        <v>101.48436638865414</v>
      </c>
      <c r="F39" s="25">
        <v>30006</v>
      </c>
      <c r="G39" s="33">
        <f t="shared" si="1"/>
        <v>110.24727192563471</v>
      </c>
      <c r="H39" s="25">
        <v>24625</v>
      </c>
      <c r="I39" s="70">
        <f t="shared" si="2"/>
        <v>90.476540397545648</v>
      </c>
      <c r="K39" s="33">
        <v>101.48436638865414</v>
      </c>
      <c r="L39" s="33">
        <v>110.24727192563471</v>
      </c>
      <c r="M39" s="70">
        <f t="shared" si="3"/>
        <v>-8.7629055369805684</v>
      </c>
      <c r="N39" s="70">
        <v>110.24727192563471</v>
      </c>
      <c r="O39" s="70">
        <v>90.476540397545648</v>
      </c>
      <c r="P39" s="70">
        <f t="shared" si="5"/>
        <v>19.770731528089058</v>
      </c>
    </row>
    <row r="40" spans="1:16" x14ac:dyDescent="0.25">
      <c r="A40" s="11" t="s">
        <v>20</v>
      </c>
      <c r="C40" s="67">
        <v>299.51</v>
      </c>
      <c r="D40" s="25">
        <v>30810</v>
      </c>
      <c r="E40" s="33">
        <f t="shared" si="0"/>
        <v>102.86801776234516</v>
      </c>
      <c r="F40" s="25">
        <v>30939</v>
      </c>
      <c r="G40" s="33">
        <f t="shared" si="1"/>
        <v>103.29872124469968</v>
      </c>
      <c r="H40" s="25">
        <v>24139</v>
      </c>
      <c r="I40" s="70">
        <f t="shared" si="2"/>
        <v>80.594971787252518</v>
      </c>
      <c r="K40" s="33">
        <v>102.86801776234516</v>
      </c>
      <c r="L40" s="33">
        <v>103.29872124469968</v>
      </c>
      <c r="M40" s="70">
        <f t="shared" si="3"/>
        <v>-0.43070348235451661</v>
      </c>
      <c r="N40" s="70">
        <v>103.29872124469968</v>
      </c>
      <c r="O40" s="70">
        <v>80.594971787252518</v>
      </c>
      <c r="P40" s="70">
        <f t="shared" si="5"/>
        <v>22.703749457447159</v>
      </c>
    </row>
    <row r="41" spans="1:16" x14ac:dyDescent="0.25">
      <c r="A41" s="11" t="s">
        <v>22</v>
      </c>
      <c r="C41" s="67">
        <v>413.92</v>
      </c>
      <c r="D41" s="25">
        <v>34183</v>
      </c>
      <c r="E41" s="33">
        <f t="shared" si="0"/>
        <v>82.58359103208349</v>
      </c>
      <c r="F41" s="25">
        <v>32923</v>
      </c>
      <c r="G41" s="33">
        <f t="shared" si="1"/>
        <v>79.539524545805946</v>
      </c>
      <c r="H41" s="25">
        <v>25426</v>
      </c>
      <c r="I41" s="70">
        <f t="shared" si="2"/>
        <v>61.42732895245458</v>
      </c>
      <c r="K41" s="33">
        <v>82.58359103208349</v>
      </c>
      <c r="L41" s="33">
        <v>79.539524545805946</v>
      </c>
      <c r="M41" s="70">
        <f t="shared" si="3"/>
        <v>3.0440664862775435</v>
      </c>
      <c r="N41" s="70">
        <v>79.539524545805946</v>
      </c>
      <c r="O41" s="70">
        <v>61.42732895245458</v>
      </c>
      <c r="P41" s="70">
        <f t="shared" si="5"/>
        <v>18.112195593351366</v>
      </c>
    </row>
    <row r="42" spans="1:16" x14ac:dyDescent="0.25">
      <c r="A42" s="11" t="s">
        <v>24</v>
      </c>
      <c r="C42" s="67">
        <v>350.8</v>
      </c>
      <c r="D42" s="25">
        <v>33814</v>
      </c>
      <c r="E42" s="33">
        <f t="shared" si="0"/>
        <v>96.391106043329529</v>
      </c>
      <c r="F42" s="25">
        <v>35279</v>
      </c>
      <c r="G42" s="33">
        <f t="shared" si="1"/>
        <v>100.56727480045609</v>
      </c>
      <c r="H42" s="25">
        <v>27480</v>
      </c>
      <c r="I42" s="70">
        <f t="shared" si="2"/>
        <v>78.335233751425307</v>
      </c>
      <c r="K42" s="33">
        <v>96.391106043329529</v>
      </c>
      <c r="L42" s="33">
        <v>100.56727480045609</v>
      </c>
      <c r="M42" s="70">
        <f t="shared" si="3"/>
        <v>-4.1761687571265611</v>
      </c>
      <c r="N42" s="70">
        <v>100.56727480045609</v>
      </c>
      <c r="O42" s="70">
        <v>78.335233751425307</v>
      </c>
      <c r="P42" s="70">
        <f t="shared" si="5"/>
        <v>22.232041049030784</v>
      </c>
    </row>
    <row r="43" spans="1:16" x14ac:dyDescent="0.25">
      <c r="A43" s="11" t="s">
        <v>26</v>
      </c>
      <c r="C43" s="67">
        <v>287.41000000000003</v>
      </c>
      <c r="D43" s="25">
        <v>28270</v>
      </c>
      <c r="E43" s="33">
        <f t="shared" si="0"/>
        <v>98.361226122960218</v>
      </c>
      <c r="F43" s="25">
        <v>28467</v>
      </c>
      <c r="G43" s="33">
        <f t="shared" si="1"/>
        <v>99.046658084269851</v>
      </c>
      <c r="H43" s="25">
        <v>22739</v>
      </c>
      <c r="I43" s="70">
        <f t="shared" si="2"/>
        <v>79.116940955429513</v>
      </c>
      <c r="K43" s="33">
        <v>98.361226122960218</v>
      </c>
      <c r="L43" s="33">
        <v>99.046658084269851</v>
      </c>
      <c r="M43" s="70">
        <f t="shared" si="3"/>
        <v>-0.68543196130963224</v>
      </c>
      <c r="N43" s="70">
        <v>99.046658084269851</v>
      </c>
      <c r="O43" s="70">
        <v>79.116940955429513</v>
      </c>
      <c r="P43" s="70">
        <f t="shared" si="5"/>
        <v>19.929717128840338</v>
      </c>
    </row>
    <row r="44" spans="1:16" x14ac:dyDescent="0.25">
      <c r="A44" s="11" t="s">
        <v>28</v>
      </c>
      <c r="C44" s="67">
        <v>320.32</v>
      </c>
      <c r="D44" s="25">
        <v>27866</v>
      </c>
      <c r="E44" s="33">
        <f t="shared" si="0"/>
        <v>86.994255744255753</v>
      </c>
      <c r="F44" s="25">
        <v>27895</v>
      </c>
      <c r="G44" s="33">
        <f t="shared" si="1"/>
        <v>87.084790209790214</v>
      </c>
      <c r="H44" s="25">
        <v>22374</v>
      </c>
      <c r="I44" s="70">
        <f t="shared" si="2"/>
        <v>69.848901098901095</v>
      </c>
      <c r="K44" s="33">
        <v>86.994255744255753</v>
      </c>
      <c r="L44" s="33">
        <v>87.084790209790214</v>
      </c>
      <c r="M44" s="70">
        <f t="shared" si="3"/>
        <v>-9.0534465534460651E-2</v>
      </c>
      <c r="N44" s="70">
        <v>87.084790209790214</v>
      </c>
      <c r="O44" s="70">
        <v>69.848901098901095</v>
      </c>
      <c r="P44" s="70">
        <f t="shared" si="5"/>
        <v>17.235889110889119</v>
      </c>
    </row>
    <row r="45" spans="1:16" x14ac:dyDescent="0.25">
      <c r="A45" s="11" t="s">
        <v>30</v>
      </c>
      <c r="C45" s="67">
        <v>251.29</v>
      </c>
      <c r="D45" s="25">
        <v>25405</v>
      </c>
      <c r="E45" s="33">
        <f t="shared" si="0"/>
        <v>101.09833260376458</v>
      </c>
      <c r="F45" s="25">
        <v>26747</v>
      </c>
      <c r="G45" s="33">
        <f t="shared" si="1"/>
        <v>106.43877591627204</v>
      </c>
      <c r="H45" s="25">
        <v>21677</v>
      </c>
      <c r="I45" s="70">
        <f t="shared" si="2"/>
        <v>86.262883521031483</v>
      </c>
      <c r="K45" s="33">
        <v>101.09833260376458</v>
      </c>
      <c r="L45" s="33">
        <v>106.43877591627204</v>
      </c>
      <c r="M45" s="70">
        <f t="shared" si="3"/>
        <v>-5.3404433125074604</v>
      </c>
      <c r="N45" s="70">
        <v>106.43877591627204</v>
      </c>
      <c r="O45" s="70">
        <v>86.262883521031483</v>
      </c>
      <c r="P45" s="70">
        <f t="shared" si="5"/>
        <v>20.175892395240552</v>
      </c>
    </row>
    <row r="46" spans="1:16" x14ac:dyDescent="0.25">
      <c r="A46" s="11" t="s">
        <v>32</v>
      </c>
      <c r="C46" s="67">
        <v>301.29000000000002</v>
      </c>
      <c r="D46" s="25">
        <v>28778</v>
      </c>
      <c r="E46" s="33">
        <f t="shared" si="0"/>
        <v>95.515948089880169</v>
      </c>
      <c r="F46" s="25">
        <v>29662</v>
      </c>
      <c r="G46" s="33">
        <f t="shared" si="1"/>
        <v>98.449998340469307</v>
      </c>
      <c r="H46" s="25">
        <v>23982</v>
      </c>
      <c r="I46" s="70">
        <f t="shared" si="2"/>
        <v>79.597729762023292</v>
      </c>
      <c r="K46" s="33">
        <v>95.515948089880169</v>
      </c>
      <c r="L46" s="33">
        <v>98.449998340469307</v>
      </c>
      <c r="M46" s="70">
        <f t="shared" si="3"/>
        <v>-2.9340502505891379</v>
      </c>
      <c r="N46" s="70">
        <v>98.449998340469307</v>
      </c>
      <c r="O46" s="70">
        <v>79.597729762023292</v>
      </c>
      <c r="P46" s="70">
        <f t="shared" si="5"/>
        <v>18.852268578446015</v>
      </c>
    </row>
    <row r="47" spans="1:16" x14ac:dyDescent="0.25">
      <c r="A47" s="11" t="s">
        <v>34</v>
      </c>
      <c r="C47" s="67">
        <v>305.02</v>
      </c>
      <c r="D47" s="25">
        <v>27667</v>
      </c>
      <c r="E47" s="33">
        <f t="shared" si="0"/>
        <v>90.705527506393025</v>
      </c>
      <c r="F47" s="25">
        <v>30822</v>
      </c>
      <c r="G47" s="33">
        <f t="shared" si="1"/>
        <v>101.04911153366993</v>
      </c>
      <c r="H47" s="25">
        <v>24231</v>
      </c>
      <c r="I47" s="70">
        <f t="shared" si="2"/>
        <v>79.440692413612226</v>
      </c>
      <c r="K47" s="33">
        <v>90.705527506393025</v>
      </c>
      <c r="L47" s="33">
        <v>101.04911153366993</v>
      </c>
      <c r="M47" s="70">
        <f t="shared" si="3"/>
        <v>-10.343584027276904</v>
      </c>
      <c r="N47" s="70">
        <v>101.04911153366993</v>
      </c>
      <c r="O47" s="70">
        <v>79.440692413612226</v>
      </c>
      <c r="P47" s="70">
        <f t="shared" si="5"/>
        <v>21.608419120057704</v>
      </c>
    </row>
    <row r="48" spans="1:16" x14ac:dyDescent="0.25">
      <c r="A48" s="11" t="s">
        <v>36</v>
      </c>
      <c r="C48" s="67">
        <v>217.79</v>
      </c>
      <c r="D48" s="25">
        <v>18153</v>
      </c>
      <c r="E48" s="33">
        <f t="shared" si="0"/>
        <v>83.350934386335467</v>
      </c>
      <c r="F48" s="25">
        <v>20839</v>
      </c>
      <c r="G48" s="33">
        <f t="shared" si="1"/>
        <v>95.683915698608757</v>
      </c>
      <c r="H48" s="25">
        <v>17040</v>
      </c>
      <c r="I48" s="70">
        <f t="shared" si="2"/>
        <v>78.240506910326459</v>
      </c>
      <c r="K48" s="33">
        <v>83.350934386335467</v>
      </c>
      <c r="L48" s="33">
        <v>95.683915698608757</v>
      </c>
      <c r="M48" s="70">
        <f t="shared" si="3"/>
        <v>-12.33298131227329</v>
      </c>
      <c r="N48" s="70">
        <v>95.683915698608757</v>
      </c>
      <c r="O48" s="70">
        <v>78.240506910326459</v>
      </c>
      <c r="P48" s="70">
        <f t="shared" si="5"/>
        <v>17.443408788282298</v>
      </c>
    </row>
    <row r="49" spans="1:16" x14ac:dyDescent="0.25">
      <c r="A49" s="11" t="s">
        <v>38</v>
      </c>
      <c r="C49" s="67">
        <v>334.89</v>
      </c>
      <c r="D49" s="25">
        <v>34684</v>
      </c>
      <c r="E49" s="33">
        <f t="shared" si="0"/>
        <v>103.56833587148019</v>
      </c>
      <c r="F49" s="25">
        <v>34854</v>
      </c>
      <c r="G49" s="33">
        <f t="shared" si="1"/>
        <v>104.07596524231838</v>
      </c>
      <c r="H49" s="25">
        <v>26424</v>
      </c>
      <c r="I49" s="70">
        <f t="shared" si="2"/>
        <v>78.903520558989527</v>
      </c>
      <c r="K49" s="33">
        <v>103.56833587148019</v>
      </c>
      <c r="L49" s="33">
        <v>104.07596524231838</v>
      </c>
      <c r="M49" s="70">
        <f t="shared" si="3"/>
        <v>-0.50762937083818827</v>
      </c>
      <c r="N49" s="70">
        <v>104.07596524231838</v>
      </c>
      <c r="O49" s="70">
        <v>78.903520558989527</v>
      </c>
      <c r="P49" s="70">
        <f t="shared" si="5"/>
        <v>25.172444683328848</v>
      </c>
    </row>
    <row r="50" spans="1:16" x14ac:dyDescent="0.25">
      <c r="A50" s="11" t="s">
        <v>40</v>
      </c>
      <c r="C50" s="67">
        <v>302.93</v>
      </c>
      <c r="D50" s="25">
        <v>26202</v>
      </c>
      <c r="E50" s="33">
        <f t="shared" si="0"/>
        <v>86.495229921103885</v>
      </c>
      <c r="F50" s="25">
        <v>24821</v>
      </c>
      <c r="G50" s="33">
        <f t="shared" si="1"/>
        <v>81.936420955336217</v>
      </c>
      <c r="H50" s="25">
        <v>21824</v>
      </c>
      <c r="I50" s="70">
        <f t="shared" si="2"/>
        <v>72.043046248308187</v>
      </c>
      <c r="K50" s="33">
        <v>86.495229921103885</v>
      </c>
      <c r="L50" s="33">
        <v>81.936420955336217</v>
      </c>
      <c r="M50" s="70">
        <f t="shared" si="3"/>
        <v>4.5588089657676676</v>
      </c>
      <c r="N50" s="70">
        <v>81.936420955336217</v>
      </c>
      <c r="O50" s="70">
        <v>72.043046248308187</v>
      </c>
      <c r="P50" s="70">
        <f t="shared" si="5"/>
        <v>9.8933747070280305</v>
      </c>
    </row>
    <row r="51" spans="1:16" x14ac:dyDescent="0.25">
      <c r="A51" s="11" t="s">
        <v>42</v>
      </c>
      <c r="C51" s="67">
        <v>301.73</v>
      </c>
      <c r="D51" s="25">
        <v>38342</v>
      </c>
      <c r="E51" s="33">
        <f t="shared" si="0"/>
        <v>127.07387399330527</v>
      </c>
      <c r="F51" s="25">
        <v>31360</v>
      </c>
      <c r="G51" s="33">
        <f t="shared" si="1"/>
        <v>103.9339807112319</v>
      </c>
      <c r="H51" s="25">
        <v>26524</v>
      </c>
      <c r="I51" s="70">
        <f t="shared" si="2"/>
        <v>87.906406389818713</v>
      </c>
      <c r="K51" s="33">
        <v>127.07387399330527</v>
      </c>
      <c r="L51" s="33">
        <v>103.9339807112319</v>
      </c>
      <c r="M51" s="70">
        <f t="shared" si="3"/>
        <v>23.139893282073373</v>
      </c>
      <c r="N51" s="70">
        <v>103.9339807112319</v>
      </c>
      <c r="O51" s="70">
        <v>87.906406389818713</v>
      </c>
      <c r="P51" s="70">
        <f t="shared" si="5"/>
        <v>16.027574321413184</v>
      </c>
    </row>
    <row r="52" spans="1:16" x14ac:dyDescent="0.25">
      <c r="A52" s="11" t="s">
        <v>44</v>
      </c>
      <c r="C52" s="67">
        <v>325.26</v>
      </c>
      <c r="D52" s="25">
        <v>30949</v>
      </c>
      <c r="E52" s="33">
        <f t="shared" si="0"/>
        <v>95.151571050851629</v>
      </c>
      <c r="F52" s="25">
        <v>31195</v>
      </c>
      <c r="G52" s="33">
        <f t="shared" si="1"/>
        <v>95.907889073356699</v>
      </c>
      <c r="H52" s="25">
        <v>28824</v>
      </c>
      <c r="I52" s="70">
        <f t="shared" si="2"/>
        <v>88.61833610035049</v>
      </c>
      <c r="K52" s="33">
        <v>95.151571050851629</v>
      </c>
      <c r="L52" s="33">
        <v>95.907889073356699</v>
      </c>
      <c r="M52" s="70">
        <f t="shared" si="3"/>
        <v>-0.75631802250507008</v>
      </c>
      <c r="N52" s="70">
        <v>95.907889073356699</v>
      </c>
      <c r="O52" s="70">
        <v>88.61833610035049</v>
      </c>
      <c r="P52" s="70">
        <f t="shared" si="5"/>
        <v>7.2895529730062094</v>
      </c>
    </row>
    <row r="53" spans="1:16" x14ac:dyDescent="0.25">
      <c r="A53" s="11" t="s">
        <v>46</v>
      </c>
      <c r="C53" s="67">
        <v>317.56</v>
      </c>
      <c r="D53" s="25">
        <v>37974</v>
      </c>
      <c r="E53" s="33">
        <f t="shared" si="0"/>
        <v>119.58055170676407</v>
      </c>
      <c r="F53" s="25">
        <v>36774</v>
      </c>
      <c r="G53" s="33">
        <f t="shared" si="1"/>
        <v>115.80173825418818</v>
      </c>
      <c r="H53" s="25">
        <v>28852</v>
      </c>
      <c r="I53" s="70">
        <f t="shared" si="2"/>
        <v>90.855271444766345</v>
      </c>
      <c r="K53" s="33">
        <v>119.58055170676407</v>
      </c>
      <c r="L53" s="33">
        <v>115.80173825418818</v>
      </c>
      <c r="M53" s="70">
        <f t="shared" si="3"/>
        <v>3.7788134525758892</v>
      </c>
      <c r="N53" s="70">
        <v>115.80173825418818</v>
      </c>
      <c r="O53" s="70">
        <v>90.855271444766345</v>
      </c>
      <c r="P53" s="70">
        <f t="shared" si="5"/>
        <v>24.946466809421835</v>
      </c>
    </row>
    <row r="54" spans="1:16" x14ac:dyDescent="0.25">
      <c r="A54" s="11" t="s">
        <v>48</v>
      </c>
      <c r="C54" s="67">
        <v>313.67</v>
      </c>
      <c r="D54" s="25">
        <v>33409</v>
      </c>
      <c r="E54" s="33">
        <f t="shared" si="0"/>
        <v>106.51002646093028</v>
      </c>
      <c r="F54" s="25">
        <v>31406</v>
      </c>
      <c r="G54" s="33">
        <f t="shared" si="1"/>
        <v>100.12433449166321</v>
      </c>
      <c r="H54" s="25">
        <v>25075</v>
      </c>
      <c r="I54" s="70">
        <f t="shared" si="2"/>
        <v>79.940702011668307</v>
      </c>
      <c r="K54" s="33">
        <v>106.51002646093028</v>
      </c>
      <c r="L54" s="33">
        <v>100.12433449166321</v>
      </c>
      <c r="M54" s="70">
        <f t="shared" si="3"/>
        <v>6.3856919692670715</v>
      </c>
      <c r="N54" s="70">
        <v>100.12433449166321</v>
      </c>
      <c r="O54" s="70">
        <v>79.940702011668307</v>
      </c>
      <c r="P54" s="70">
        <f t="shared" si="5"/>
        <v>20.183632479994898</v>
      </c>
    </row>
    <row r="55" spans="1:16" x14ac:dyDescent="0.25">
      <c r="A55" s="11" t="s">
        <v>50</v>
      </c>
      <c r="C55" s="67">
        <v>302.83999999999997</v>
      </c>
      <c r="D55" s="25">
        <v>30243</v>
      </c>
      <c r="E55" s="33">
        <f t="shared" si="0"/>
        <v>99.864614978206319</v>
      </c>
      <c r="F55" s="25">
        <v>30722</v>
      </c>
      <c r="G55" s="33">
        <f t="shared" si="1"/>
        <v>101.44630828160085</v>
      </c>
      <c r="H55" s="25">
        <v>23178</v>
      </c>
      <c r="I55" s="70">
        <f t="shared" si="2"/>
        <v>76.535464271562546</v>
      </c>
      <c r="K55" s="33">
        <v>99.864614978206319</v>
      </c>
      <c r="L55" s="33">
        <v>101.44630828160085</v>
      </c>
      <c r="M55" s="70">
        <f t="shared" si="3"/>
        <v>-1.5816933033945304</v>
      </c>
      <c r="N55" s="70">
        <v>101.44630828160085</v>
      </c>
      <c r="O55" s="70">
        <v>76.535464271562546</v>
      </c>
      <c r="P55" s="70">
        <f t="shared" si="5"/>
        <v>24.910844010038304</v>
      </c>
    </row>
    <row r="56" spans="1:16" x14ac:dyDescent="0.25">
      <c r="C56" s="69">
        <v>5946.9</v>
      </c>
      <c r="D56" s="25">
        <f t="shared" ref="D56" si="6">SUM(D37:D55)</f>
        <v>589418</v>
      </c>
      <c r="E56" s="33">
        <f>D56/C56</f>
        <v>99.11348769947368</v>
      </c>
      <c r="F56" s="25">
        <f>SUM(F37:F55)</f>
        <v>590529</v>
      </c>
      <c r="G56" s="33">
        <f t="shared" si="1"/>
        <v>99.300307723351665</v>
      </c>
      <c r="H56" s="25">
        <v>475363</v>
      </c>
      <c r="I56" s="70">
        <f t="shared" si="2"/>
        <v>79.93458776841716</v>
      </c>
      <c r="K56" s="33">
        <v>99.11348769947368</v>
      </c>
      <c r="L56" s="33">
        <v>99.300307723351665</v>
      </c>
      <c r="M56" s="70">
        <f t="shared" si="3"/>
        <v>-0.18682002387798491</v>
      </c>
      <c r="N56" s="70">
        <v>99.300307723351665</v>
      </c>
      <c r="O56" s="70">
        <v>79.93458776841716</v>
      </c>
      <c r="P56" s="70">
        <f t="shared" si="5"/>
        <v>19.365719954934505</v>
      </c>
    </row>
    <row r="57" spans="1:16" x14ac:dyDescent="0.25">
      <c r="C57" s="62"/>
      <c r="D57" s="3"/>
      <c r="E57" s="33"/>
      <c r="F57" s="55"/>
      <c r="G57" s="22"/>
      <c r="H57" s="3"/>
      <c r="K57" s="33"/>
      <c r="L57" s="22"/>
      <c r="M57" s="70"/>
    </row>
    <row r="58" spans="1:16" x14ac:dyDescent="0.25">
      <c r="C58" s="62"/>
      <c r="D58" s="3"/>
      <c r="E58" s="22"/>
      <c r="F58" s="55"/>
      <c r="G58" s="22"/>
      <c r="H58" s="3"/>
      <c r="K58" s="22"/>
      <c r="L58" s="22"/>
      <c r="M58" s="70"/>
    </row>
    <row r="59" spans="1:16" x14ac:dyDescent="0.25">
      <c r="C59" s="62"/>
      <c r="D59" s="3"/>
      <c r="E59" s="22"/>
      <c r="F59" s="55"/>
      <c r="G59" s="22"/>
      <c r="H59" s="3"/>
      <c r="K59" s="22"/>
      <c r="L59" s="22"/>
      <c r="M59" s="70"/>
    </row>
    <row r="60" spans="1:16" x14ac:dyDescent="0.25">
      <c r="C60" s="62"/>
      <c r="D60" s="3"/>
      <c r="E60" s="22"/>
      <c r="F60" s="55"/>
      <c r="G60" s="22"/>
      <c r="H60" s="3"/>
      <c r="K60" s="22"/>
      <c r="L60" s="22"/>
      <c r="M60" s="70"/>
    </row>
    <row r="61" spans="1:16" x14ac:dyDescent="0.25">
      <c r="C61" s="62"/>
      <c r="D61" s="3"/>
      <c r="E61" s="22"/>
      <c r="F61" s="55"/>
      <c r="G61" s="22"/>
      <c r="H61" s="3"/>
      <c r="K61" s="22"/>
      <c r="L61" s="22"/>
      <c r="M61" s="70"/>
    </row>
    <row r="62" spans="1:16" x14ac:dyDescent="0.25">
      <c r="C62" s="62"/>
      <c r="D62" s="3"/>
      <c r="E62" s="22"/>
      <c r="F62" s="55"/>
      <c r="G62" s="22"/>
      <c r="H62" s="3"/>
      <c r="K62" s="22"/>
      <c r="L62" s="22"/>
      <c r="M62" s="70"/>
    </row>
    <row r="63" spans="1:16" x14ac:dyDescent="0.25">
      <c r="A63" s="56"/>
      <c r="C63" s="63" t="s">
        <v>122</v>
      </c>
      <c r="D63" s="58">
        <v>2011</v>
      </c>
      <c r="E63" s="58">
        <v>2011</v>
      </c>
      <c r="F63" s="58">
        <v>2001</v>
      </c>
      <c r="G63" s="58">
        <v>2001</v>
      </c>
      <c r="H63" s="5">
        <v>1991</v>
      </c>
      <c r="I63" s="5">
        <v>1991</v>
      </c>
      <c r="K63" s="58">
        <v>2011</v>
      </c>
      <c r="L63" s="58">
        <v>2001</v>
      </c>
      <c r="M63" s="70"/>
    </row>
    <row r="64" spans="1:16" x14ac:dyDescent="0.25">
      <c r="A64" s="29" t="s">
        <v>0</v>
      </c>
      <c r="C64" s="68" t="s">
        <v>4</v>
      </c>
      <c r="D64" s="38" t="s">
        <v>11</v>
      </c>
      <c r="E64" s="38" t="s">
        <v>11</v>
      </c>
      <c r="F64" s="38" t="s">
        <v>11</v>
      </c>
      <c r="G64" s="38" t="s">
        <v>11</v>
      </c>
      <c r="H64" s="38" t="s">
        <v>11</v>
      </c>
      <c r="I64" s="38" t="s">
        <v>11</v>
      </c>
      <c r="K64" s="38" t="s">
        <v>11</v>
      </c>
      <c r="L64" s="38" t="s">
        <v>11</v>
      </c>
      <c r="M64" s="70"/>
      <c r="P64" t="s">
        <v>127</v>
      </c>
    </row>
    <row r="65" spans="1:16" x14ac:dyDescent="0.25">
      <c r="A65" s="4" t="s">
        <v>14</v>
      </c>
      <c r="C65" s="69">
        <v>370.94</v>
      </c>
      <c r="D65" s="37">
        <v>119743</v>
      </c>
      <c r="E65" s="33">
        <f t="shared" si="0"/>
        <v>322.80961880627598</v>
      </c>
      <c r="F65" s="37">
        <v>97761</v>
      </c>
      <c r="G65" s="33">
        <f t="shared" si="1"/>
        <v>263.54936108265485</v>
      </c>
      <c r="H65" s="37">
        <v>78763</v>
      </c>
      <c r="I65" s="70">
        <f t="shared" si="2"/>
        <v>212.33353102927697</v>
      </c>
      <c r="K65" s="33">
        <v>322.80961880627598</v>
      </c>
      <c r="L65" s="33">
        <v>263.54936108265485</v>
      </c>
      <c r="M65" s="70">
        <f t="shared" si="3"/>
        <v>59.260257723621123</v>
      </c>
      <c r="N65" s="70">
        <v>263.54936108265485</v>
      </c>
      <c r="O65" s="70">
        <v>212.33353102927697</v>
      </c>
      <c r="P65" s="70">
        <f>N65-O65</f>
        <v>51.215830053377886</v>
      </c>
    </row>
    <row r="66" spans="1:16" x14ac:dyDescent="0.25">
      <c r="A66" s="4" t="s">
        <v>16</v>
      </c>
      <c r="C66" s="69">
        <v>357.56</v>
      </c>
      <c r="D66" s="37">
        <v>82597</v>
      </c>
      <c r="E66" s="33">
        <f t="shared" si="0"/>
        <v>231.00178990938585</v>
      </c>
      <c r="F66" s="37">
        <v>67915</v>
      </c>
      <c r="G66" s="33">
        <f t="shared" si="1"/>
        <v>189.94014990491107</v>
      </c>
      <c r="H66" s="37">
        <v>54979</v>
      </c>
      <c r="I66" s="70">
        <f t="shared" si="2"/>
        <v>153.7616064436738</v>
      </c>
      <c r="K66" s="33">
        <v>231.00178990938585</v>
      </c>
      <c r="L66" s="33">
        <v>189.94014990491107</v>
      </c>
      <c r="M66" s="70">
        <f t="shared" si="3"/>
        <v>41.061640004474782</v>
      </c>
      <c r="N66" s="70">
        <v>189.94014990491107</v>
      </c>
      <c r="O66" s="70">
        <v>153.7616064436738</v>
      </c>
      <c r="P66" s="70">
        <f t="shared" ref="P66:P84" si="7">N66-O66</f>
        <v>36.178543461237268</v>
      </c>
    </row>
    <row r="67" spans="1:16" x14ac:dyDescent="0.25">
      <c r="A67" s="4" t="s">
        <v>18</v>
      </c>
      <c r="C67" s="69">
        <v>272.17</v>
      </c>
      <c r="D67" s="37">
        <v>81289</v>
      </c>
      <c r="E67" s="33">
        <f t="shared" si="0"/>
        <v>298.66994892897822</v>
      </c>
      <c r="F67" s="37">
        <v>72733</v>
      </c>
      <c r="G67" s="33">
        <f t="shared" si="1"/>
        <v>267.23371422272845</v>
      </c>
      <c r="H67" s="37">
        <v>61782</v>
      </c>
      <c r="I67" s="70">
        <f t="shared" si="2"/>
        <v>226.99783223720468</v>
      </c>
      <c r="K67" s="33">
        <v>298.66994892897822</v>
      </c>
      <c r="L67" s="33">
        <v>267.23371422272845</v>
      </c>
      <c r="M67" s="70">
        <f t="shared" si="3"/>
        <v>31.436234706249763</v>
      </c>
      <c r="N67" s="70">
        <v>267.23371422272845</v>
      </c>
      <c r="O67" s="70">
        <v>226.99783223720468</v>
      </c>
      <c r="P67" s="70">
        <f t="shared" si="7"/>
        <v>40.235881985523775</v>
      </c>
    </row>
    <row r="68" spans="1:16" x14ac:dyDescent="0.25">
      <c r="A68" s="4" t="s">
        <v>20</v>
      </c>
      <c r="C68" s="69">
        <v>299.51</v>
      </c>
      <c r="D68" s="37">
        <v>56244</v>
      </c>
      <c r="E68" s="33">
        <f t="shared" si="0"/>
        <v>187.78671830656739</v>
      </c>
      <c r="F68" s="37">
        <v>46186</v>
      </c>
      <c r="G68" s="33">
        <f t="shared" si="1"/>
        <v>154.2052018296551</v>
      </c>
      <c r="H68" s="37">
        <v>38081</v>
      </c>
      <c r="I68" s="70">
        <f t="shared" si="2"/>
        <v>127.14433574838904</v>
      </c>
      <c r="K68" s="33">
        <v>187.78671830656739</v>
      </c>
      <c r="L68" s="33">
        <v>154.2052018296551</v>
      </c>
      <c r="M68" s="70">
        <f t="shared" si="3"/>
        <v>33.581516476912299</v>
      </c>
      <c r="N68" s="70">
        <v>154.2052018296551</v>
      </c>
      <c r="O68" s="70">
        <v>127.14433574838904</v>
      </c>
      <c r="P68" s="70">
        <f t="shared" si="7"/>
        <v>27.060866081266056</v>
      </c>
    </row>
    <row r="69" spans="1:16" x14ac:dyDescent="0.25">
      <c r="A69" s="4" t="s">
        <v>22</v>
      </c>
      <c r="C69" s="69">
        <v>413.92</v>
      </c>
      <c r="D69" s="37">
        <v>34756</v>
      </c>
      <c r="E69" s="33">
        <f t="shared" si="0"/>
        <v>83.967916505604947</v>
      </c>
      <c r="F69" s="37">
        <v>28683</v>
      </c>
      <c r="G69" s="33">
        <f t="shared" si="1"/>
        <v>69.295999226903746</v>
      </c>
      <c r="H69" s="37">
        <v>24318</v>
      </c>
      <c r="I69" s="70">
        <f t="shared" si="2"/>
        <v>58.750483185156547</v>
      </c>
      <c r="K69" s="33">
        <v>83.967916505604947</v>
      </c>
      <c r="L69" s="33">
        <v>69.295999226903746</v>
      </c>
      <c r="M69" s="70">
        <f t="shared" si="3"/>
        <v>14.671917278701201</v>
      </c>
      <c r="N69" s="70">
        <v>69.295999226903746</v>
      </c>
      <c r="O69" s="70">
        <v>58.750483185156547</v>
      </c>
      <c r="P69" s="70">
        <f t="shared" si="7"/>
        <v>10.545516041747199</v>
      </c>
    </row>
    <row r="70" spans="1:16" x14ac:dyDescent="0.25">
      <c r="A70" s="4" t="s">
        <v>24</v>
      </c>
      <c r="C70" s="69">
        <v>350.8</v>
      </c>
      <c r="D70" s="37">
        <v>55852</v>
      </c>
      <c r="E70" s="33">
        <f t="shared" si="0"/>
        <v>159.21322690992017</v>
      </c>
      <c r="F70" s="37">
        <v>47572</v>
      </c>
      <c r="G70" s="33">
        <f t="shared" si="1"/>
        <v>135.61003420752564</v>
      </c>
      <c r="H70" s="37">
        <v>38356</v>
      </c>
      <c r="I70" s="70">
        <f t="shared" si="2"/>
        <v>109.33865450399088</v>
      </c>
      <c r="K70" s="33">
        <v>159.21322690992017</v>
      </c>
      <c r="L70" s="33">
        <v>135.61003420752564</v>
      </c>
      <c r="M70" s="70">
        <f t="shared" si="3"/>
        <v>23.603192702394523</v>
      </c>
      <c r="N70" s="70">
        <v>135.61003420752564</v>
      </c>
      <c r="O70" s="70">
        <v>109.33865450399088</v>
      </c>
      <c r="P70" s="70">
        <f t="shared" si="7"/>
        <v>26.271379703534762</v>
      </c>
    </row>
    <row r="71" spans="1:16" x14ac:dyDescent="0.25">
      <c r="A71" s="4" t="s">
        <v>26</v>
      </c>
      <c r="C71" s="69">
        <v>287.41000000000003</v>
      </c>
      <c r="D71" s="37">
        <v>71455</v>
      </c>
      <c r="E71" s="33">
        <f t="shared" ref="E71:E84" si="8">D71/C71</f>
        <v>248.61695835217978</v>
      </c>
      <c r="F71" s="37">
        <v>59108</v>
      </c>
      <c r="G71" s="33">
        <f t="shared" ref="G71:G84" si="9">F71/C71</f>
        <v>205.65742319334746</v>
      </c>
      <c r="H71" s="37">
        <v>48346</v>
      </c>
      <c r="I71" s="70">
        <f t="shared" ref="I71:I84" si="10">H71/C71</f>
        <v>168.21265787550885</v>
      </c>
      <c r="K71" s="33">
        <v>248.61695835217978</v>
      </c>
      <c r="L71" s="33">
        <v>205.65742319334746</v>
      </c>
      <c r="M71" s="70">
        <f t="shared" ref="M71:M84" si="11">K71-L71</f>
        <v>42.959535158832324</v>
      </c>
      <c r="N71" s="70">
        <v>205.65742319334746</v>
      </c>
      <c r="O71" s="70">
        <v>168.21265787550885</v>
      </c>
      <c r="P71" s="70">
        <f t="shared" si="7"/>
        <v>37.444765317838602</v>
      </c>
    </row>
    <row r="72" spans="1:16" x14ac:dyDescent="0.25">
      <c r="A72" s="4" t="s">
        <v>28</v>
      </c>
      <c r="C72" s="69">
        <v>320.32</v>
      </c>
      <c r="D72" s="37">
        <v>26103</v>
      </c>
      <c r="E72" s="33">
        <f t="shared" si="8"/>
        <v>81.490384615384613</v>
      </c>
      <c r="F72" s="37">
        <v>21742</v>
      </c>
      <c r="G72" s="33">
        <f t="shared" si="9"/>
        <v>67.875874125874134</v>
      </c>
      <c r="H72" s="37">
        <v>17966</v>
      </c>
      <c r="I72" s="70">
        <f t="shared" si="10"/>
        <v>56.087662337662337</v>
      </c>
      <c r="K72" s="33">
        <v>81.490384615384613</v>
      </c>
      <c r="L72" s="33">
        <v>67.875874125874134</v>
      </c>
      <c r="M72" s="70">
        <f t="shared" si="11"/>
        <v>13.614510489510479</v>
      </c>
      <c r="N72" s="70">
        <v>67.875874125874134</v>
      </c>
      <c r="O72" s="70">
        <v>56.087662337662337</v>
      </c>
      <c r="P72" s="70">
        <f t="shared" si="7"/>
        <v>11.788211788211797</v>
      </c>
    </row>
    <row r="73" spans="1:16" x14ac:dyDescent="0.25">
      <c r="A73" s="4" t="s">
        <v>30</v>
      </c>
      <c r="C73" s="69">
        <v>251.29</v>
      </c>
      <c r="D73" s="37">
        <v>76247</v>
      </c>
      <c r="E73" s="33">
        <f t="shared" si="8"/>
        <v>303.42234072187512</v>
      </c>
      <c r="F73" s="37">
        <v>64837</v>
      </c>
      <c r="G73" s="33">
        <f t="shared" si="9"/>
        <v>258.01663416769469</v>
      </c>
      <c r="H73" s="37">
        <v>52250</v>
      </c>
      <c r="I73" s="70">
        <f t="shared" si="10"/>
        <v>207.92709618369216</v>
      </c>
      <c r="K73" s="33">
        <v>303.42234072187512</v>
      </c>
      <c r="L73" s="33">
        <v>258.01663416769469</v>
      </c>
      <c r="M73" s="70">
        <f t="shared" si="11"/>
        <v>45.405706554180426</v>
      </c>
      <c r="N73" s="70">
        <v>258.01663416769469</v>
      </c>
      <c r="O73" s="70">
        <v>207.92709618369216</v>
      </c>
      <c r="P73" s="70">
        <f t="shared" si="7"/>
        <v>50.089537984002533</v>
      </c>
    </row>
    <row r="74" spans="1:16" x14ac:dyDescent="0.25">
      <c r="A74" s="4" t="s">
        <v>32</v>
      </c>
      <c r="C74" s="69">
        <v>301.29000000000002</v>
      </c>
      <c r="D74" s="37">
        <v>87621</v>
      </c>
      <c r="E74" s="33">
        <f t="shared" si="8"/>
        <v>290.81947625211586</v>
      </c>
      <c r="F74" s="37">
        <v>73251</v>
      </c>
      <c r="G74" s="33">
        <f t="shared" si="9"/>
        <v>243.12456437319526</v>
      </c>
      <c r="H74" s="37">
        <v>60472</v>
      </c>
      <c r="I74" s="70">
        <f t="shared" si="10"/>
        <v>200.71027913306116</v>
      </c>
      <c r="K74" s="33">
        <v>290.81947625211586</v>
      </c>
      <c r="L74" s="33">
        <v>243.12456437319526</v>
      </c>
      <c r="M74" s="70">
        <f t="shared" si="11"/>
        <v>47.694911878920607</v>
      </c>
      <c r="N74" s="70">
        <v>243.12456437319526</v>
      </c>
      <c r="O74" s="70">
        <v>200.71027913306116</v>
      </c>
      <c r="P74" s="70">
        <f t="shared" si="7"/>
        <v>42.414285240134092</v>
      </c>
    </row>
    <row r="75" spans="1:16" x14ac:dyDescent="0.25">
      <c r="A75" s="4" t="s">
        <v>34</v>
      </c>
      <c r="C75" s="69">
        <v>305.02</v>
      </c>
      <c r="D75" s="37">
        <v>40363</v>
      </c>
      <c r="E75" s="33">
        <f t="shared" si="8"/>
        <v>132.32902760474724</v>
      </c>
      <c r="F75" s="37">
        <v>34878</v>
      </c>
      <c r="G75" s="33">
        <f t="shared" si="9"/>
        <v>114.3466002229362</v>
      </c>
      <c r="H75" s="37">
        <v>28836</v>
      </c>
      <c r="I75" s="70">
        <f t="shared" si="10"/>
        <v>94.538063077830969</v>
      </c>
      <c r="K75" s="33">
        <v>132.32902760474724</v>
      </c>
      <c r="L75" s="33">
        <v>114.3466002229362</v>
      </c>
      <c r="M75" s="70">
        <f t="shared" si="11"/>
        <v>17.982427381811036</v>
      </c>
      <c r="N75" s="70">
        <v>114.3466002229362</v>
      </c>
      <c r="O75" s="70">
        <v>94.538063077830969</v>
      </c>
      <c r="P75" s="70">
        <f t="shared" si="7"/>
        <v>19.808537145105234</v>
      </c>
    </row>
    <row r="76" spans="1:16" x14ac:dyDescent="0.25">
      <c r="A76" s="4" t="s">
        <v>36</v>
      </c>
      <c r="C76" s="69">
        <v>217.79</v>
      </c>
      <c r="D76" s="37">
        <v>26788</v>
      </c>
      <c r="E76" s="33">
        <f t="shared" si="8"/>
        <v>122.99921943156252</v>
      </c>
      <c r="F76" s="37">
        <v>23773</v>
      </c>
      <c r="G76" s="33">
        <f t="shared" si="9"/>
        <v>109.15560861380229</v>
      </c>
      <c r="H76" s="37">
        <v>19519</v>
      </c>
      <c r="I76" s="70">
        <f t="shared" si="10"/>
        <v>89.623031360484873</v>
      </c>
      <c r="K76" s="33">
        <v>122.99921943156252</v>
      </c>
      <c r="L76" s="33">
        <v>109.15560861380229</v>
      </c>
      <c r="M76" s="70">
        <f t="shared" si="11"/>
        <v>13.843610817760236</v>
      </c>
      <c r="N76" s="70">
        <v>109.15560861380229</v>
      </c>
      <c r="O76" s="70">
        <v>89.623031360484873</v>
      </c>
      <c r="P76" s="70">
        <f t="shared" si="7"/>
        <v>19.532577253317413</v>
      </c>
    </row>
    <row r="77" spans="1:16" x14ac:dyDescent="0.25">
      <c r="A77" s="4" t="s">
        <v>38</v>
      </c>
      <c r="C77" s="69">
        <v>334.89</v>
      </c>
      <c r="D77" s="37">
        <v>70853</v>
      </c>
      <c r="E77" s="33">
        <f t="shared" si="8"/>
        <v>211.57096359998806</v>
      </c>
      <c r="F77" s="37">
        <v>59708</v>
      </c>
      <c r="G77" s="33">
        <f t="shared" si="9"/>
        <v>178.29137925886113</v>
      </c>
      <c r="H77" s="37">
        <v>47131</v>
      </c>
      <c r="I77" s="70">
        <f t="shared" si="10"/>
        <v>140.73576398220311</v>
      </c>
      <c r="K77" s="33">
        <v>211.57096359998806</v>
      </c>
      <c r="L77" s="33">
        <v>178.29137925886113</v>
      </c>
      <c r="M77" s="70">
        <f t="shared" si="11"/>
        <v>33.279584341126935</v>
      </c>
      <c r="N77" s="70">
        <v>178.29137925886113</v>
      </c>
      <c r="O77" s="70">
        <v>140.73576398220311</v>
      </c>
      <c r="P77" s="70">
        <f t="shared" si="7"/>
        <v>37.555615276658017</v>
      </c>
    </row>
    <row r="78" spans="1:16" x14ac:dyDescent="0.25">
      <c r="A78" s="4" t="s">
        <v>40</v>
      </c>
      <c r="C78" s="69">
        <v>302.93</v>
      </c>
      <c r="D78" s="37">
        <v>31813</v>
      </c>
      <c r="E78" s="33">
        <f t="shared" si="8"/>
        <v>105.01766084573994</v>
      </c>
      <c r="F78" s="37">
        <v>22651</v>
      </c>
      <c r="G78" s="33">
        <f t="shared" si="9"/>
        <v>74.773049879510111</v>
      </c>
      <c r="H78" s="37">
        <v>22651</v>
      </c>
      <c r="I78" s="70">
        <f t="shared" si="10"/>
        <v>74.773049879510111</v>
      </c>
      <c r="K78" s="33">
        <v>105.01766084573994</v>
      </c>
      <c r="L78" s="33">
        <v>74.773049879510111</v>
      </c>
      <c r="M78" s="70">
        <f t="shared" si="11"/>
        <v>30.244610966229828</v>
      </c>
      <c r="N78" s="70">
        <v>74.773049879510111</v>
      </c>
      <c r="O78" s="70">
        <v>74.773049879510111</v>
      </c>
      <c r="P78" s="70">
        <f t="shared" si="7"/>
        <v>0</v>
      </c>
    </row>
    <row r="79" spans="1:16" x14ac:dyDescent="0.25">
      <c r="A79" s="4" t="s">
        <v>42</v>
      </c>
      <c r="C79" s="69">
        <v>301.73</v>
      </c>
      <c r="D79" s="37">
        <v>52626</v>
      </c>
      <c r="E79" s="33">
        <f t="shared" si="8"/>
        <v>174.41421138103601</v>
      </c>
      <c r="F79" s="37">
        <v>42752</v>
      </c>
      <c r="G79" s="33">
        <f t="shared" si="9"/>
        <v>141.68959003082225</v>
      </c>
      <c r="H79" s="37">
        <v>35753</v>
      </c>
      <c r="I79" s="70">
        <f t="shared" si="10"/>
        <v>118.49335498624598</v>
      </c>
      <c r="K79" s="33">
        <v>174.41421138103601</v>
      </c>
      <c r="L79" s="33">
        <v>141.68959003082225</v>
      </c>
      <c r="M79" s="70">
        <f t="shared" si="11"/>
        <v>32.724621350213766</v>
      </c>
      <c r="N79" s="70">
        <v>141.68959003082225</v>
      </c>
      <c r="O79" s="70">
        <v>118.49335498624598</v>
      </c>
      <c r="P79" s="70">
        <f t="shared" si="7"/>
        <v>23.19623504457627</v>
      </c>
    </row>
    <row r="80" spans="1:16" x14ac:dyDescent="0.25">
      <c r="A80" s="4" t="s">
        <v>44</v>
      </c>
      <c r="C80" s="69">
        <v>325.26</v>
      </c>
      <c r="D80" s="37">
        <v>46195</v>
      </c>
      <c r="E80" s="33">
        <f t="shared" si="8"/>
        <v>142.02484166512943</v>
      </c>
      <c r="F80" s="37">
        <v>38469</v>
      </c>
      <c r="G80" s="33">
        <f t="shared" si="9"/>
        <v>118.27153661686036</v>
      </c>
      <c r="H80" s="37">
        <v>43137</v>
      </c>
      <c r="I80" s="70">
        <f t="shared" si="10"/>
        <v>132.62313226342005</v>
      </c>
      <c r="K80" s="33">
        <v>142.02484166512943</v>
      </c>
      <c r="L80" s="33">
        <v>118.27153661686036</v>
      </c>
      <c r="M80" s="70">
        <f t="shared" si="11"/>
        <v>23.75330504826907</v>
      </c>
      <c r="N80" s="70">
        <v>118.27153661686036</v>
      </c>
      <c r="O80" s="70">
        <v>132.62313226342005</v>
      </c>
      <c r="P80" s="70">
        <f t="shared" si="7"/>
        <v>-14.351595646559687</v>
      </c>
    </row>
    <row r="81" spans="1:16" x14ac:dyDescent="0.25">
      <c r="A81" s="4" t="s">
        <v>46</v>
      </c>
      <c r="C81" s="69">
        <v>317.56</v>
      </c>
      <c r="D81" s="37">
        <v>110864</v>
      </c>
      <c r="E81" s="33">
        <f t="shared" si="8"/>
        <v>349.11197883864469</v>
      </c>
      <c r="F81" s="37">
        <v>89473</v>
      </c>
      <c r="G81" s="33">
        <f t="shared" si="9"/>
        <v>281.75148003526891</v>
      </c>
      <c r="H81" s="37">
        <v>71095</v>
      </c>
      <c r="I81" s="70">
        <f t="shared" si="10"/>
        <v>223.87895200906914</v>
      </c>
      <c r="K81" s="33">
        <v>349.11197883864469</v>
      </c>
      <c r="L81" s="33">
        <v>281.75148003526891</v>
      </c>
      <c r="M81" s="70">
        <f t="shared" si="11"/>
        <v>67.360498803375776</v>
      </c>
      <c r="N81" s="70">
        <v>281.75148003526891</v>
      </c>
      <c r="O81" s="70">
        <v>223.87895200906914</v>
      </c>
      <c r="P81" s="70">
        <f t="shared" si="7"/>
        <v>57.872528026199774</v>
      </c>
    </row>
    <row r="82" spans="1:16" x14ac:dyDescent="0.25">
      <c r="A82" s="4" t="s">
        <v>48</v>
      </c>
      <c r="C82" s="69">
        <v>313.67</v>
      </c>
      <c r="D82" s="37">
        <v>88382</v>
      </c>
      <c r="E82" s="33">
        <f t="shared" si="8"/>
        <v>281.76746261995089</v>
      </c>
      <c r="F82" s="37">
        <v>71273</v>
      </c>
      <c r="G82" s="33">
        <f t="shared" si="9"/>
        <v>227.22287754646601</v>
      </c>
      <c r="H82" s="37">
        <v>56848</v>
      </c>
      <c r="I82" s="70">
        <f t="shared" si="10"/>
        <v>181.23505595052123</v>
      </c>
      <c r="K82" s="33">
        <v>281.76746261995089</v>
      </c>
      <c r="L82" s="33">
        <v>227.22287754646601</v>
      </c>
      <c r="M82" s="70">
        <f t="shared" si="11"/>
        <v>54.544585073484882</v>
      </c>
      <c r="N82" s="70">
        <v>227.22287754646601</v>
      </c>
      <c r="O82" s="70">
        <v>181.23505595052123</v>
      </c>
      <c r="P82" s="70">
        <f t="shared" si="7"/>
        <v>45.98782159594478</v>
      </c>
    </row>
    <row r="83" spans="1:16" x14ac:dyDescent="0.25">
      <c r="A83" s="4" t="s">
        <v>50</v>
      </c>
      <c r="C83" s="69">
        <v>302.83999999999997</v>
      </c>
      <c r="D83" s="37">
        <v>66558</v>
      </c>
      <c r="E83" s="33">
        <f t="shared" si="8"/>
        <v>219.77942147668739</v>
      </c>
      <c r="F83" s="37">
        <v>54365</v>
      </c>
      <c r="G83" s="33">
        <f t="shared" si="9"/>
        <v>179.51723682472596</v>
      </c>
      <c r="H83" s="37">
        <v>44030</v>
      </c>
      <c r="I83" s="70">
        <f t="shared" si="10"/>
        <v>145.3903051116101</v>
      </c>
      <c r="K83" s="33">
        <v>219.77942147668739</v>
      </c>
      <c r="L83" s="33">
        <v>179.51723682472596</v>
      </c>
      <c r="M83" s="70">
        <f t="shared" si="11"/>
        <v>40.262184651961434</v>
      </c>
      <c r="N83" s="70">
        <v>179.51723682472596</v>
      </c>
      <c r="O83" s="70">
        <v>145.3903051116101</v>
      </c>
      <c r="P83" s="70">
        <f t="shared" si="7"/>
        <v>34.126931713115852</v>
      </c>
    </row>
    <row r="84" spans="1:16" x14ac:dyDescent="0.25">
      <c r="C84" s="69">
        <v>5946.9</v>
      </c>
      <c r="D84" s="37">
        <f t="shared" ref="D84" si="12">SUM(D65:D83)</f>
        <v>1226349</v>
      </c>
      <c r="E84" s="33">
        <f t="shared" si="8"/>
        <v>206.21651616808759</v>
      </c>
      <c r="F84" s="37">
        <f>SUM(F65:F83)</f>
        <v>1017130</v>
      </c>
      <c r="G84" s="33">
        <f t="shared" si="9"/>
        <v>171.03532933124822</v>
      </c>
      <c r="H84" s="37">
        <v>844313</v>
      </c>
      <c r="I84" s="70">
        <f t="shared" si="10"/>
        <v>141.97531486993225</v>
      </c>
      <c r="K84" s="33">
        <v>206.21651616808759</v>
      </c>
      <c r="L84" s="33">
        <v>171.03532933124822</v>
      </c>
      <c r="M84" s="70">
        <f t="shared" si="11"/>
        <v>35.181186836839373</v>
      </c>
      <c r="N84" s="70">
        <v>171.03532933124822</v>
      </c>
      <c r="O84" s="70">
        <v>141.97531486993225</v>
      </c>
      <c r="P84" s="70">
        <f t="shared" si="7"/>
        <v>29.060014461315973</v>
      </c>
    </row>
    <row r="85" spans="1:16" x14ac:dyDescent="0.25">
      <c r="C85" s="62"/>
      <c r="D85" s="3"/>
      <c r="E85" s="3"/>
      <c r="F85" s="55"/>
      <c r="G85" s="55"/>
      <c r="H85" s="3"/>
      <c r="K85" s="3"/>
      <c r="L85" s="55"/>
    </row>
  </sheetData>
  <pageMargins left="0.7" right="0.7" top="0.75" bottom="0.75" header="0.3" footer="0.3"/>
  <ignoredErrors>
    <ignoredError sqref="E84 E56 G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"/>
  <sheetViews>
    <sheetView workbookViewId="0">
      <selection activeCell="C4" sqref="C4:C22"/>
    </sheetView>
  </sheetViews>
  <sheetFormatPr defaultRowHeight="15" x14ac:dyDescent="0.25"/>
  <sheetData>
    <row r="3" spans="1:14" x14ac:dyDescent="0.25">
      <c r="A3" s="5" t="s">
        <v>52</v>
      </c>
      <c r="B3" s="5" t="s">
        <v>53</v>
      </c>
      <c r="C3" s="6" t="s">
        <v>54</v>
      </c>
      <c r="D3" s="7"/>
      <c r="E3" s="7"/>
      <c r="F3" s="7" t="s">
        <v>55</v>
      </c>
      <c r="G3" s="7" t="s">
        <v>56</v>
      </c>
      <c r="H3" s="7" t="s">
        <v>57</v>
      </c>
      <c r="I3" s="7" t="s">
        <v>103</v>
      </c>
      <c r="J3" s="7" t="s">
        <v>58</v>
      </c>
      <c r="K3" s="7" t="s">
        <v>59</v>
      </c>
      <c r="L3" s="7" t="s">
        <v>102</v>
      </c>
      <c r="M3" s="7" t="s">
        <v>12</v>
      </c>
      <c r="N3" s="7" t="s">
        <v>13</v>
      </c>
    </row>
    <row r="4" spans="1:14" x14ac:dyDescent="0.25">
      <c r="A4" s="3" t="s">
        <v>14</v>
      </c>
      <c r="B4" s="3" t="s">
        <v>15</v>
      </c>
      <c r="C4" s="3">
        <v>36910</v>
      </c>
      <c r="D4" s="3"/>
      <c r="E4" s="3"/>
      <c r="F4" s="3">
        <v>158370</v>
      </c>
      <c r="G4" s="3">
        <v>87376</v>
      </c>
      <c r="H4" s="3">
        <v>70994</v>
      </c>
      <c r="I4" s="3">
        <f>J4+K4</f>
        <v>31095</v>
      </c>
      <c r="J4" s="3">
        <v>15861</v>
      </c>
      <c r="K4" s="3">
        <v>15234</v>
      </c>
      <c r="L4" s="3">
        <f>M4+N4</f>
        <v>78763</v>
      </c>
      <c r="M4" s="3">
        <v>43443</v>
      </c>
      <c r="N4" s="3">
        <v>35320</v>
      </c>
    </row>
    <row r="5" spans="1:14" x14ac:dyDescent="0.25">
      <c r="A5" s="3" t="s">
        <v>16</v>
      </c>
      <c r="B5" s="3" t="s">
        <v>17</v>
      </c>
      <c r="C5" s="3">
        <v>35090</v>
      </c>
      <c r="D5" s="3"/>
      <c r="E5" s="3"/>
      <c r="F5" s="3">
        <v>150381</v>
      </c>
      <c r="G5" s="3">
        <v>82890</v>
      </c>
      <c r="H5" s="3">
        <v>67491</v>
      </c>
      <c r="I5" s="3">
        <f t="shared" ref="I5:I23" si="0">J5+K5</f>
        <v>29854</v>
      </c>
      <c r="J5" s="3">
        <v>15449</v>
      </c>
      <c r="K5" s="3">
        <v>14405</v>
      </c>
      <c r="L5" s="3">
        <f t="shared" ref="L5:L23" si="1">M5+N5</f>
        <v>54979</v>
      </c>
      <c r="M5" s="3">
        <v>30666</v>
      </c>
      <c r="N5" s="3">
        <v>24313</v>
      </c>
    </row>
    <row r="6" spans="1:14" x14ac:dyDescent="0.25">
      <c r="A6" s="3" t="s">
        <v>18</v>
      </c>
      <c r="B6" s="3" t="s">
        <v>19</v>
      </c>
      <c r="C6" s="3">
        <v>27217</v>
      </c>
      <c r="D6" s="3"/>
      <c r="E6" s="3"/>
      <c r="F6" s="3">
        <v>126800</v>
      </c>
      <c r="G6" s="3">
        <v>68991</v>
      </c>
      <c r="H6" s="3">
        <v>57809</v>
      </c>
      <c r="I6" s="3">
        <f t="shared" si="0"/>
        <v>24625</v>
      </c>
      <c r="J6" s="3">
        <v>12543</v>
      </c>
      <c r="K6" s="3">
        <v>12082</v>
      </c>
      <c r="L6" s="3">
        <f t="shared" si="1"/>
        <v>61782</v>
      </c>
      <c r="M6" s="3">
        <v>33601</v>
      </c>
      <c r="N6" s="3">
        <v>28181</v>
      </c>
    </row>
    <row r="7" spans="1:14" x14ac:dyDescent="0.25">
      <c r="A7" s="3" t="s">
        <v>20</v>
      </c>
      <c r="B7" s="3" t="s">
        <v>21</v>
      </c>
      <c r="C7" s="3">
        <v>29951</v>
      </c>
      <c r="D7" s="3"/>
      <c r="E7" s="3"/>
      <c r="F7" s="3">
        <v>129294</v>
      </c>
      <c r="G7" s="3">
        <v>70768</v>
      </c>
      <c r="H7" s="3">
        <v>58526</v>
      </c>
      <c r="I7" s="3">
        <f t="shared" si="0"/>
        <v>24139</v>
      </c>
      <c r="J7" s="3">
        <v>12312</v>
      </c>
      <c r="K7" s="3">
        <v>11827</v>
      </c>
      <c r="L7" s="3">
        <f t="shared" si="1"/>
        <v>38081</v>
      </c>
      <c r="M7" s="3">
        <v>20873</v>
      </c>
      <c r="N7" s="3">
        <v>17208</v>
      </c>
    </row>
    <row r="8" spans="1:14" x14ac:dyDescent="0.25">
      <c r="A8" s="3" t="s">
        <v>22</v>
      </c>
      <c r="B8" s="3" t="s">
        <v>23</v>
      </c>
      <c r="C8" s="3">
        <v>40281</v>
      </c>
      <c r="D8" s="3"/>
      <c r="E8" s="3"/>
      <c r="F8" s="3">
        <v>136079</v>
      </c>
      <c r="G8" s="3">
        <v>76280</v>
      </c>
      <c r="H8" s="3">
        <v>59799</v>
      </c>
      <c r="I8" s="3">
        <f t="shared" si="0"/>
        <v>25426</v>
      </c>
      <c r="J8" s="3">
        <v>13349</v>
      </c>
      <c r="K8" s="3">
        <v>12077</v>
      </c>
      <c r="L8" s="3">
        <f t="shared" si="1"/>
        <v>24318</v>
      </c>
      <c r="M8" s="3">
        <v>13889</v>
      </c>
      <c r="N8" s="3">
        <v>10429</v>
      </c>
    </row>
    <row r="9" spans="1:14" x14ac:dyDescent="0.25">
      <c r="A9" s="3" t="s">
        <v>24</v>
      </c>
      <c r="B9" s="3" t="s">
        <v>25</v>
      </c>
      <c r="C9" s="3">
        <v>32889</v>
      </c>
      <c r="D9" s="3"/>
      <c r="E9" s="3"/>
      <c r="F9" s="3">
        <v>136105</v>
      </c>
      <c r="G9" s="3">
        <v>75871</v>
      </c>
      <c r="H9" s="3">
        <v>60234</v>
      </c>
      <c r="I9" s="3">
        <f t="shared" si="0"/>
        <v>27480</v>
      </c>
      <c r="J9" s="3">
        <v>14453</v>
      </c>
      <c r="K9" s="3">
        <v>13027</v>
      </c>
      <c r="L9" s="3">
        <f t="shared" si="1"/>
        <v>38356</v>
      </c>
      <c r="M9" s="3">
        <v>21654</v>
      </c>
      <c r="N9" s="3">
        <v>16702</v>
      </c>
    </row>
    <row r="10" spans="1:14" x14ac:dyDescent="0.25">
      <c r="A10" s="3" t="s">
        <v>26</v>
      </c>
      <c r="B10" s="3" t="s">
        <v>27</v>
      </c>
      <c r="C10" s="3">
        <v>27415</v>
      </c>
      <c r="D10" s="3"/>
      <c r="E10" s="3"/>
      <c r="F10" s="3">
        <v>118237</v>
      </c>
      <c r="G10" s="3">
        <v>65294</v>
      </c>
      <c r="H10" s="3">
        <v>52943</v>
      </c>
      <c r="I10" s="3">
        <f t="shared" si="0"/>
        <v>22739</v>
      </c>
      <c r="J10" s="3">
        <v>11979</v>
      </c>
      <c r="K10" s="3">
        <v>10760</v>
      </c>
      <c r="L10" s="3">
        <f t="shared" si="1"/>
        <v>48346</v>
      </c>
      <c r="M10" s="3">
        <v>26907</v>
      </c>
      <c r="N10" s="3">
        <v>21439</v>
      </c>
    </row>
    <row r="11" spans="1:14" x14ac:dyDescent="0.25">
      <c r="A11" s="3" t="s">
        <v>28</v>
      </c>
      <c r="B11" s="3" t="s">
        <v>29</v>
      </c>
      <c r="C11" s="3">
        <v>31764</v>
      </c>
      <c r="D11" s="3"/>
      <c r="E11" s="3"/>
      <c r="F11" s="3">
        <v>116100</v>
      </c>
      <c r="G11" s="3">
        <v>65101</v>
      </c>
      <c r="H11" s="3">
        <v>50999</v>
      </c>
      <c r="I11" s="3">
        <f t="shared" si="0"/>
        <v>22374</v>
      </c>
      <c r="J11" s="3">
        <v>11765</v>
      </c>
      <c r="K11" s="3">
        <v>10609</v>
      </c>
      <c r="L11" s="3">
        <f t="shared" si="1"/>
        <v>17966</v>
      </c>
      <c r="M11" s="3">
        <v>10271</v>
      </c>
      <c r="N11" s="3">
        <v>7695</v>
      </c>
    </row>
    <row r="12" spans="1:14" x14ac:dyDescent="0.25">
      <c r="A12" s="3" t="s">
        <v>30</v>
      </c>
      <c r="B12" s="3" t="s">
        <v>31</v>
      </c>
      <c r="C12" s="3">
        <v>25129</v>
      </c>
      <c r="D12" s="3"/>
      <c r="E12" s="3"/>
      <c r="F12" s="3">
        <v>110155</v>
      </c>
      <c r="G12" s="3">
        <v>60069</v>
      </c>
      <c r="H12" s="3">
        <v>50086</v>
      </c>
      <c r="I12" s="3">
        <f t="shared" si="0"/>
        <v>21677</v>
      </c>
      <c r="J12" s="3">
        <v>11153</v>
      </c>
      <c r="K12" s="3">
        <v>10524</v>
      </c>
      <c r="L12" s="3">
        <f t="shared" si="1"/>
        <v>52250</v>
      </c>
      <c r="M12" s="3">
        <v>28632</v>
      </c>
      <c r="N12" s="3">
        <v>23618</v>
      </c>
    </row>
    <row r="13" spans="1:14" x14ac:dyDescent="0.25">
      <c r="A13" s="3" t="s">
        <v>32</v>
      </c>
      <c r="B13" s="3" t="s">
        <v>33</v>
      </c>
      <c r="C13" s="3">
        <v>30129</v>
      </c>
      <c r="D13" s="3"/>
      <c r="E13" s="3"/>
      <c r="F13" s="3">
        <v>123746</v>
      </c>
      <c r="G13" s="3">
        <v>68017</v>
      </c>
      <c r="H13" s="3">
        <v>55729</v>
      </c>
      <c r="I13" s="3">
        <f t="shared" si="0"/>
        <v>23982</v>
      </c>
      <c r="J13" s="3">
        <v>12404</v>
      </c>
      <c r="K13" s="3">
        <v>11578</v>
      </c>
      <c r="L13" s="3">
        <f t="shared" si="1"/>
        <v>60472</v>
      </c>
      <c r="M13" s="3">
        <v>33291</v>
      </c>
      <c r="N13" s="3">
        <v>27181</v>
      </c>
    </row>
    <row r="14" spans="1:14" x14ac:dyDescent="0.25">
      <c r="A14" s="3" t="s">
        <v>34</v>
      </c>
      <c r="B14" s="3" t="s">
        <v>35</v>
      </c>
      <c r="C14" s="3">
        <v>30430</v>
      </c>
      <c r="D14" s="3"/>
      <c r="E14" s="3"/>
      <c r="F14" s="3">
        <v>127545</v>
      </c>
      <c r="G14" s="3">
        <v>70338</v>
      </c>
      <c r="H14" s="3">
        <v>57207</v>
      </c>
      <c r="I14" s="3">
        <f t="shared" si="0"/>
        <v>24231</v>
      </c>
      <c r="J14" s="3">
        <v>12769</v>
      </c>
      <c r="K14" s="3">
        <v>11462</v>
      </c>
      <c r="L14" s="3">
        <f t="shared" si="1"/>
        <v>28836</v>
      </c>
      <c r="M14" s="3">
        <v>16101</v>
      </c>
      <c r="N14" s="3">
        <v>12735</v>
      </c>
    </row>
    <row r="15" spans="1:14" x14ac:dyDescent="0.25">
      <c r="A15" s="3" t="s">
        <v>36</v>
      </c>
      <c r="B15" s="3" t="s">
        <v>37</v>
      </c>
      <c r="C15" s="3">
        <v>20495</v>
      </c>
      <c r="D15" s="3"/>
      <c r="E15" s="3"/>
      <c r="F15" s="3">
        <v>90307</v>
      </c>
      <c r="G15" s="3">
        <v>49163</v>
      </c>
      <c r="H15" s="3">
        <v>41144</v>
      </c>
      <c r="I15" s="3">
        <f t="shared" si="0"/>
        <v>17040</v>
      </c>
      <c r="J15" s="3">
        <v>8891</v>
      </c>
      <c r="K15" s="3">
        <v>8149</v>
      </c>
      <c r="L15" s="3">
        <f t="shared" si="1"/>
        <v>19519</v>
      </c>
      <c r="M15" s="3">
        <v>10781</v>
      </c>
      <c r="N15" s="3">
        <v>8738</v>
      </c>
    </row>
    <row r="16" spans="1:14" x14ac:dyDescent="0.25">
      <c r="A16" s="3" t="s">
        <v>38</v>
      </c>
      <c r="B16" s="3" t="s">
        <v>39</v>
      </c>
      <c r="C16" s="3">
        <v>33109</v>
      </c>
      <c r="D16" s="3"/>
      <c r="E16" s="3"/>
      <c r="F16" s="3">
        <v>135590</v>
      </c>
      <c r="G16" s="3">
        <v>74861</v>
      </c>
      <c r="H16" s="3">
        <v>60729</v>
      </c>
      <c r="I16" s="3">
        <f t="shared" si="0"/>
        <v>26424</v>
      </c>
      <c r="J16" s="3">
        <v>13636</v>
      </c>
      <c r="K16" s="3">
        <v>12788</v>
      </c>
      <c r="L16" s="3">
        <f t="shared" si="1"/>
        <v>47131</v>
      </c>
      <c r="M16" s="3">
        <v>26167</v>
      </c>
      <c r="N16" s="3">
        <v>20964</v>
      </c>
    </row>
    <row r="17" spans="1:14" x14ac:dyDescent="0.25">
      <c r="A17" s="3" t="s">
        <v>40</v>
      </c>
      <c r="B17" s="3" t="s">
        <v>41</v>
      </c>
      <c r="C17" s="3">
        <v>28641</v>
      </c>
      <c r="D17" s="3"/>
      <c r="E17" s="3"/>
      <c r="F17" s="3">
        <v>111724</v>
      </c>
      <c r="G17" s="3">
        <v>62299</v>
      </c>
      <c r="H17" s="3">
        <v>49425</v>
      </c>
      <c r="I17" s="3">
        <f t="shared" si="0"/>
        <v>21824</v>
      </c>
      <c r="J17" s="3">
        <v>11472</v>
      </c>
      <c r="K17" s="3">
        <v>10352</v>
      </c>
      <c r="L17" s="3">
        <f t="shared" si="1"/>
        <v>22651</v>
      </c>
      <c r="M17" s="3">
        <v>12866</v>
      </c>
      <c r="N17" s="3">
        <v>9785</v>
      </c>
    </row>
    <row r="18" spans="1:14" x14ac:dyDescent="0.25">
      <c r="A18" s="3" t="s">
        <v>42</v>
      </c>
      <c r="B18" s="3" t="s">
        <v>43</v>
      </c>
      <c r="C18" s="3">
        <v>30173</v>
      </c>
      <c r="D18" s="3"/>
      <c r="E18" s="3"/>
      <c r="F18" s="3">
        <v>134662</v>
      </c>
      <c r="G18" s="3">
        <v>73883</v>
      </c>
      <c r="H18" s="3">
        <v>60779</v>
      </c>
      <c r="I18" s="3">
        <f t="shared" si="0"/>
        <v>26524</v>
      </c>
      <c r="J18" s="3">
        <v>13730</v>
      </c>
      <c r="K18" s="3">
        <v>12794</v>
      </c>
      <c r="L18" s="3">
        <f t="shared" si="1"/>
        <v>35753</v>
      </c>
      <c r="M18" s="3">
        <v>19520</v>
      </c>
      <c r="N18" s="3">
        <v>16233</v>
      </c>
    </row>
    <row r="19" spans="1:14" x14ac:dyDescent="0.25">
      <c r="A19" s="3" t="s">
        <v>44</v>
      </c>
      <c r="B19" s="3" t="s">
        <v>45</v>
      </c>
      <c r="C19" s="3">
        <v>32199</v>
      </c>
      <c r="D19" s="3"/>
      <c r="E19" s="3"/>
      <c r="F19" s="3">
        <v>149464</v>
      </c>
      <c r="G19" s="3">
        <v>82725</v>
      </c>
      <c r="H19" s="3">
        <v>66739</v>
      </c>
      <c r="I19" s="3">
        <f t="shared" si="0"/>
        <v>28824</v>
      </c>
      <c r="J19" s="3">
        <v>15231</v>
      </c>
      <c r="K19" s="3">
        <v>13593</v>
      </c>
      <c r="L19" s="3">
        <f t="shared" si="1"/>
        <v>43137</v>
      </c>
      <c r="M19" s="3">
        <v>24023</v>
      </c>
      <c r="N19" s="3">
        <v>19114</v>
      </c>
    </row>
    <row r="20" spans="1:14" x14ac:dyDescent="0.25">
      <c r="A20" s="3" t="s">
        <v>46</v>
      </c>
      <c r="B20" s="3" t="s">
        <v>47</v>
      </c>
      <c r="C20" s="3">
        <v>31691</v>
      </c>
      <c r="D20" s="3"/>
      <c r="E20" s="3"/>
      <c r="F20" s="3">
        <v>146207</v>
      </c>
      <c r="G20" s="3">
        <v>81193</v>
      </c>
      <c r="H20" s="3">
        <v>65014</v>
      </c>
      <c r="I20" s="3">
        <f t="shared" si="0"/>
        <v>28852</v>
      </c>
      <c r="J20" s="3">
        <v>15078</v>
      </c>
      <c r="K20" s="3">
        <v>13774</v>
      </c>
      <c r="L20" s="3">
        <f t="shared" si="1"/>
        <v>71095</v>
      </c>
      <c r="M20" s="3">
        <v>39554</v>
      </c>
      <c r="N20" s="3">
        <v>31541</v>
      </c>
    </row>
    <row r="21" spans="1:14" x14ac:dyDescent="0.25">
      <c r="A21" s="3" t="s">
        <v>48</v>
      </c>
      <c r="B21" s="3" t="s">
        <v>49</v>
      </c>
      <c r="C21" s="3">
        <v>31309</v>
      </c>
      <c r="D21" s="3"/>
      <c r="E21" s="3"/>
      <c r="F21" s="3">
        <v>126568</v>
      </c>
      <c r="G21" s="3">
        <v>70063</v>
      </c>
      <c r="H21" s="3">
        <v>56505</v>
      </c>
      <c r="I21" s="3">
        <f t="shared" si="0"/>
        <v>25075</v>
      </c>
      <c r="J21" s="3">
        <v>12969</v>
      </c>
      <c r="K21" s="3">
        <v>12106</v>
      </c>
      <c r="L21" s="3">
        <f t="shared" si="1"/>
        <v>56848</v>
      </c>
      <c r="M21" s="3">
        <v>31451</v>
      </c>
      <c r="N21" s="3">
        <v>25397</v>
      </c>
    </row>
    <row r="22" spans="1:14" x14ac:dyDescent="0.25">
      <c r="A22" s="3" t="s">
        <v>50</v>
      </c>
      <c r="B22" s="3" t="s">
        <v>51</v>
      </c>
      <c r="C22" s="3">
        <v>29685</v>
      </c>
      <c r="D22" s="3"/>
      <c r="E22" s="3"/>
      <c r="F22" s="3">
        <v>120191</v>
      </c>
      <c r="G22" s="3">
        <v>65900</v>
      </c>
      <c r="H22" s="3">
        <v>54291</v>
      </c>
      <c r="I22" s="3">
        <f t="shared" si="0"/>
        <v>23178</v>
      </c>
      <c r="J22" s="3">
        <v>12065</v>
      </c>
      <c r="K22" s="3">
        <v>11113</v>
      </c>
      <c r="L22" s="3">
        <f t="shared" si="1"/>
        <v>44030</v>
      </c>
      <c r="M22" s="3">
        <v>24050</v>
      </c>
      <c r="N22" s="3">
        <v>19980</v>
      </c>
    </row>
    <row r="23" spans="1:14" x14ac:dyDescent="0.25">
      <c r="A23" s="8"/>
      <c r="B23" s="8"/>
      <c r="C23" s="8">
        <f t="shared" ref="C23:N23" si="2">SUM(C4:C22)</f>
        <v>584507</v>
      </c>
      <c r="D23" s="8"/>
      <c r="E23" s="8"/>
      <c r="F23" s="8">
        <f t="shared" si="2"/>
        <v>2447525</v>
      </c>
      <c r="G23" s="8">
        <f t="shared" si="2"/>
        <v>1351082</v>
      </c>
      <c r="H23" s="8">
        <f t="shared" si="2"/>
        <v>1096443</v>
      </c>
      <c r="I23" s="3">
        <f t="shared" si="0"/>
        <v>475363</v>
      </c>
      <c r="J23" s="8">
        <f t="shared" si="2"/>
        <v>247109</v>
      </c>
      <c r="K23" s="8">
        <f t="shared" si="2"/>
        <v>228254</v>
      </c>
      <c r="L23" s="3">
        <f t="shared" si="1"/>
        <v>844313</v>
      </c>
      <c r="M23" s="8">
        <f t="shared" si="2"/>
        <v>467740</v>
      </c>
      <c r="N23" s="8">
        <f t="shared" si="2"/>
        <v>376573</v>
      </c>
    </row>
  </sheetData>
  <pageMargins left="0.7" right="0.7" top="0.75" bottom="0.75" header="0.3" footer="0.3"/>
  <ignoredErrors>
    <ignoredError sqref="L23 I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J34" sqref="J34"/>
    </sheetView>
  </sheetViews>
  <sheetFormatPr defaultRowHeight="15" x14ac:dyDescent="0.25"/>
  <sheetData>
    <row r="2" spans="1:12" x14ac:dyDescent="0.25">
      <c r="A2" s="5" t="s">
        <v>60</v>
      </c>
      <c r="B2" s="5" t="s">
        <v>61</v>
      </c>
      <c r="C2" s="5" t="s">
        <v>62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</row>
    <row r="3" spans="1:12" x14ac:dyDescent="0.25">
      <c r="A3" s="3" t="s">
        <v>14</v>
      </c>
      <c r="B3" s="3"/>
      <c r="C3" s="3" t="s">
        <v>15</v>
      </c>
      <c r="D3" s="3">
        <v>197828</v>
      </c>
      <c r="E3" s="3">
        <v>107874</v>
      </c>
      <c r="F3" s="3">
        <v>89954</v>
      </c>
      <c r="G3" s="3">
        <v>39029</v>
      </c>
      <c r="H3" s="3">
        <v>20140</v>
      </c>
      <c r="I3" s="3">
        <v>18889</v>
      </c>
      <c r="J3" s="3">
        <v>97761</v>
      </c>
      <c r="K3" s="3">
        <v>53432</v>
      </c>
      <c r="L3" s="3">
        <v>44329</v>
      </c>
    </row>
    <row r="4" spans="1:12" x14ac:dyDescent="0.25">
      <c r="A4" s="3" t="s">
        <v>16</v>
      </c>
      <c r="B4" s="3"/>
      <c r="C4" s="3" t="s">
        <v>17</v>
      </c>
      <c r="D4" s="3">
        <v>189409</v>
      </c>
      <c r="E4" s="3">
        <v>103215</v>
      </c>
      <c r="F4" s="3">
        <v>86194</v>
      </c>
      <c r="G4" s="3">
        <v>36789</v>
      </c>
      <c r="H4" s="3">
        <v>19502</v>
      </c>
      <c r="I4" s="3">
        <v>17287</v>
      </c>
      <c r="J4" s="3">
        <v>67915</v>
      </c>
      <c r="K4" s="3">
        <v>37473</v>
      </c>
      <c r="L4" s="3">
        <v>30442</v>
      </c>
    </row>
    <row r="5" spans="1:12" x14ac:dyDescent="0.25">
      <c r="A5" s="3" t="s">
        <v>18</v>
      </c>
      <c r="B5" s="3"/>
      <c r="C5" s="3" t="s">
        <v>19</v>
      </c>
      <c r="D5" s="3">
        <v>149979</v>
      </c>
      <c r="E5" s="3">
        <v>80724</v>
      </c>
      <c r="F5" s="3">
        <v>69255</v>
      </c>
      <c r="G5" s="3">
        <v>30006</v>
      </c>
      <c r="H5" s="3">
        <v>15405</v>
      </c>
      <c r="I5" s="3">
        <v>14601</v>
      </c>
      <c r="J5" s="3">
        <v>72733</v>
      </c>
      <c r="K5" s="3">
        <v>39125</v>
      </c>
      <c r="L5" s="3">
        <v>33608</v>
      </c>
    </row>
    <row r="6" spans="1:12" x14ac:dyDescent="0.25">
      <c r="A6" s="3" t="s">
        <v>20</v>
      </c>
      <c r="B6" s="3"/>
      <c r="C6" s="3" t="s">
        <v>21</v>
      </c>
      <c r="D6" s="3">
        <v>158406</v>
      </c>
      <c r="E6" s="3">
        <v>85704</v>
      </c>
      <c r="F6" s="3">
        <v>72702</v>
      </c>
      <c r="G6" s="3">
        <v>30939</v>
      </c>
      <c r="H6" s="3">
        <v>15970</v>
      </c>
      <c r="I6" s="3">
        <v>14969</v>
      </c>
      <c r="J6" s="3">
        <v>46186</v>
      </c>
      <c r="K6" s="3">
        <v>25061</v>
      </c>
      <c r="L6" s="3">
        <v>21125</v>
      </c>
    </row>
    <row r="7" spans="1:12" x14ac:dyDescent="0.25">
      <c r="A7" s="3" t="s">
        <v>22</v>
      </c>
      <c r="B7" s="3"/>
      <c r="C7" s="3" t="s">
        <v>23</v>
      </c>
      <c r="D7" s="3">
        <v>166892</v>
      </c>
      <c r="E7" s="3">
        <v>91912</v>
      </c>
      <c r="F7" s="3">
        <v>74980</v>
      </c>
      <c r="G7" s="3">
        <v>32923</v>
      </c>
      <c r="H7" s="3">
        <v>17540</v>
      </c>
      <c r="I7" s="3">
        <v>15383</v>
      </c>
      <c r="J7" s="3">
        <v>28683</v>
      </c>
      <c r="K7" s="3">
        <v>15951</v>
      </c>
      <c r="L7" s="3">
        <v>12732</v>
      </c>
    </row>
    <row r="8" spans="1:12" x14ac:dyDescent="0.25">
      <c r="A8" s="3" t="s">
        <v>24</v>
      </c>
      <c r="B8" s="3"/>
      <c r="C8" s="3" t="s">
        <v>25</v>
      </c>
      <c r="D8" s="3">
        <v>173121</v>
      </c>
      <c r="E8" s="3">
        <v>94325</v>
      </c>
      <c r="F8" s="3">
        <v>78796</v>
      </c>
      <c r="G8" s="3">
        <v>35279</v>
      </c>
      <c r="H8" s="3">
        <v>18607</v>
      </c>
      <c r="I8" s="3">
        <v>16672</v>
      </c>
      <c r="J8" s="3">
        <v>47572</v>
      </c>
      <c r="K8" s="3">
        <v>26049</v>
      </c>
      <c r="L8" s="3">
        <v>21523</v>
      </c>
    </row>
    <row r="9" spans="1:12" x14ac:dyDescent="0.25">
      <c r="A9" s="3" t="s">
        <v>26</v>
      </c>
      <c r="B9" s="3"/>
      <c r="C9" s="3" t="s">
        <v>27</v>
      </c>
      <c r="D9" s="3">
        <v>144444</v>
      </c>
      <c r="E9" s="3">
        <v>78674</v>
      </c>
      <c r="F9" s="3">
        <v>65770</v>
      </c>
      <c r="G9" s="3">
        <v>28467</v>
      </c>
      <c r="H9" s="3">
        <v>14838</v>
      </c>
      <c r="I9" s="3">
        <v>13629</v>
      </c>
      <c r="J9" s="3">
        <v>59108</v>
      </c>
      <c r="K9" s="3">
        <v>32436</v>
      </c>
      <c r="L9" s="3">
        <v>26672</v>
      </c>
    </row>
    <row r="10" spans="1:12" x14ac:dyDescent="0.25">
      <c r="A10" s="3" t="s">
        <v>28</v>
      </c>
      <c r="B10" s="3"/>
      <c r="C10" s="3" t="s">
        <v>29</v>
      </c>
      <c r="D10" s="3">
        <v>143399</v>
      </c>
      <c r="E10" s="3">
        <v>78436</v>
      </c>
      <c r="F10" s="3">
        <v>64963</v>
      </c>
      <c r="G10" s="3">
        <v>27895</v>
      </c>
      <c r="H10" s="3">
        <v>14900</v>
      </c>
      <c r="I10" s="3">
        <v>12995</v>
      </c>
      <c r="J10" s="3">
        <v>21742</v>
      </c>
      <c r="K10" s="3">
        <v>12045</v>
      </c>
      <c r="L10" s="3">
        <v>9697</v>
      </c>
    </row>
    <row r="11" spans="1:12" x14ac:dyDescent="0.25">
      <c r="A11" s="3" t="s">
        <v>30</v>
      </c>
      <c r="B11" s="3"/>
      <c r="C11" s="3" t="s">
        <v>31</v>
      </c>
      <c r="D11" s="3">
        <v>135671</v>
      </c>
      <c r="E11" s="3">
        <v>73324</v>
      </c>
      <c r="F11" s="3">
        <v>62347</v>
      </c>
      <c r="G11" s="3">
        <v>26747</v>
      </c>
      <c r="H11" s="3">
        <v>13765</v>
      </c>
      <c r="I11" s="3">
        <v>12982</v>
      </c>
      <c r="J11" s="3">
        <v>64837</v>
      </c>
      <c r="K11" s="3">
        <v>35083</v>
      </c>
      <c r="L11" s="3">
        <v>29754</v>
      </c>
    </row>
    <row r="12" spans="1:12" x14ac:dyDescent="0.25">
      <c r="A12" s="3" t="s">
        <v>32</v>
      </c>
      <c r="B12" s="3"/>
      <c r="C12" s="3" t="s">
        <v>33</v>
      </c>
      <c r="D12" s="3">
        <v>150316</v>
      </c>
      <c r="E12" s="3">
        <v>81714</v>
      </c>
      <c r="F12" s="3">
        <v>68602</v>
      </c>
      <c r="G12" s="3">
        <v>29662</v>
      </c>
      <c r="H12" s="3">
        <v>15433</v>
      </c>
      <c r="I12" s="3">
        <v>14229</v>
      </c>
      <c r="J12" s="3">
        <v>73251</v>
      </c>
      <c r="K12" s="3">
        <v>39975</v>
      </c>
      <c r="L12" s="3">
        <v>33276</v>
      </c>
    </row>
    <row r="13" spans="1:12" x14ac:dyDescent="0.25">
      <c r="A13" s="3" t="s">
        <v>34</v>
      </c>
      <c r="B13" s="3"/>
      <c r="C13" s="3" t="s">
        <v>35</v>
      </c>
      <c r="D13" s="3">
        <v>157105</v>
      </c>
      <c r="E13" s="3">
        <v>84904</v>
      </c>
      <c r="F13" s="3">
        <v>72201</v>
      </c>
      <c r="G13" s="3">
        <v>30822</v>
      </c>
      <c r="H13" s="3">
        <v>16023</v>
      </c>
      <c r="I13" s="3">
        <v>14799</v>
      </c>
      <c r="J13" s="3">
        <v>34878</v>
      </c>
      <c r="K13" s="3">
        <v>19051</v>
      </c>
      <c r="L13" s="3">
        <v>15827</v>
      </c>
    </row>
    <row r="14" spans="1:12" x14ac:dyDescent="0.25">
      <c r="A14" s="3" t="s">
        <v>36</v>
      </c>
      <c r="B14" s="3"/>
      <c r="C14" s="3" t="s">
        <v>37</v>
      </c>
      <c r="D14" s="3">
        <v>109022</v>
      </c>
      <c r="E14" s="3">
        <v>58736</v>
      </c>
      <c r="F14" s="3">
        <v>50286</v>
      </c>
      <c r="G14" s="3">
        <v>20839</v>
      </c>
      <c r="H14" s="3">
        <v>10922</v>
      </c>
      <c r="I14" s="3">
        <v>9917</v>
      </c>
      <c r="J14" s="3">
        <v>23773</v>
      </c>
      <c r="K14" s="3">
        <v>12865</v>
      </c>
      <c r="L14" s="3">
        <v>10908</v>
      </c>
    </row>
    <row r="15" spans="1:12" x14ac:dyDescent="0.25">
      <c r="A15" s="3" t="s">
        <v>38</v>
      </c>
      <c r="B15" s="3"/>
      <c r="C15" s="3" t="s">
        <v>39</v>
      </c>
      <c r="D15" s="3">
        <v>169882</v>
      </c>
      <c r="E15" s="3">
        <v>91916</v>
      </c>
      <c r="F15" s="3">
        <v>77966</v>
      </c>
      <c r="G15" s="3">
        <v>34854</v>
      </c>
      <c r="H15" s="3">
        <v>18145</v>
      </c>
      <c r="I15" s="3">
        <v>16709</v>
      </c>
      <c r="J15" s="3">
        <v>59708</v>
      </c>
      <c r="K15" s="3">
        <v>32454</v>
      </c>
      <c r="L15" s="3">
        <v>27254</v>
      </c>
    </row>
    <row r="16" spans="1:12" x14ac:dyDescent="0.25">
      <c r="A16" s="3" t="s">
        <v>40</v>
      </c>
      <c r="B16" s="3"/>
      <c r="C16" s="3" t="s">
        <v>41</v>
      </c>
      <c r="D16" s="3">
        <v>126911</v>
      </c>
      <c r="E16" s="3">
        <v>70016</v>
      </c>
      <c r="F16" s="3">
        <v>56895</v>
      </c>
      <c r="G16" s="3">
        <v>24821</v>
      </c>
      <c r="H16" s="3">
        <v>12972</v>
      </c>
      <c r="I16" s="3">
        <v>11849</v>
      </c>
      <c r="J16" s="3">
        <v>22651</v>
      </c>
      <c r="K16" s="3">
        <v>12672</v>
      </c>
      <c r="L16" s="3">
        <v>9979</v>
      </c>
    </row>
    <row r="17" spans="1:12" x14ac:dyDescent="0.25">
      <c r="A17" s="3" t="s">
        <v>42</v>
      </c>
      <c r="B17" s="3"/>
      <c r="C17" s="3" t="s">
        <v>43</v>
      </c>
      <c r="D17" s="3">
        <v>161762</v>
      </c>
      <c r="E17" s="3">
        <v>86985</v>
      </c>
      <c r="F17" s="3">
        <v>74777</v>
      </c>
      <c r="G17" s="3">
        <v>31360</v>
      </c>
      <c r="H17" s="3">
        <v>16164</v>
      </c>
      <c r="I17" s="3">
        <v>15196</v>
      </c>
      <c r="J17" s="3">
        <v>42752</v>
      </c>
      <c r="K17" s="3">
        <v>23022</v>
      </c>
      <c r="L17" s="3">
        <v>19730</v>
      </c>
    </row>
    <row r="18" spans="1:12" x14ac:dyDescent="0.25">
      <c r="A18" s="3" t="s">
        <v>44</v>
      </c>
      <c r="B18" s="3"/>
      <c r="C18" s="3" t="s">
        <v>45</v>
      </c>
      <c r="D18" s="3">
        <v>154320</v>
      </c>
      <c r="E18" s="3">
        <v>84080</v>
      </c>
      <c r="F18" s="3">
        <v>70240</v>
      </c>
      <c r="G18" s="3">
        <v>31195</v>
      </c>
      <c r="H18" s="3">
        <v>16443</v>
      </c>
      <c r="I18" s="3">
        <v>14752</v>
      </c>
      <c r="J18" s="3">
        <v>38469</v>
      </c>
      <c r="K18" s="3">
        <v>21202</v>
      </c>
      <c r="L18" s="3">
        <v>17267</v>
      </c>
    </row>
    <row r="19" spans="1:12" x14ac:dyDescent="0.25">
      <c r="A19" s="3" t="s">
        <v>46</v>
      </c>
      <c r="B19" s="3"/>
      <c r="C19" s="3" t="s">
        <v>47</v>
      </c>
      <c r="D19" s="3">
        <v>188587</v>
      </c>
      <c r="E19" s="3">
        <v>103070</v>
      </c>
      <c r="F19" s="3">
        <v>85517</v>
      </c>
      <c r="G19" s="3">
        <v>36774</v>
      </c>
      <c r="H19" s="3">
        <v>19161</v>
      </c>
      <c r="I19" s="3">
        <v>17613</v>
      </c>
      <c r="J19" s="3">
        <v>89473</v>
      </c>
      <c r="K19" s="3">
        <v>48834</v>
      </c>
      <c r="L19" s="3">
        <v>40639</v>
      </c>
    </row>
    <row r="20" spans="1:12" x14ac:dyDescent="0.25">
      <c r="A20" s="3" t="s">
        <v>48</v>
      </c>
      <c r="B20" s="3"/>
      <c r="C20" s="3" t="s">
        <v>49</v>
      </c>
      <c r="D20" s="3">
        <v>157737</v>
      </c>
      <c r="E20" s="3">
        <v>85711</v>
      </c>
      <c r="F20" s="3">
        <v>72026</v>
      </c>
      <c r="G20" s="3">
        <v>31406</v>
      </c>
      <c r="H20" s="3">
        <v>16376</v>
      </c>
      <c r="I20" s="3">
        <v>15030</v>
      </c>
      <c r="J20" s="3">
        <v>71273</v>
      </c>
      <c r="K20" s="3">
        <v>38722</v>
      </c>
      <c r="L20" s="3">
        <v>32551</v>
      </c>
    </row>
    <row r="21" spans="1:12" x14ac:dyDescent="0.25">
      <c r="A21" s="3" t="s">
        <v>50</v>
      </c>
      <c r="B21" s="3"/>
      <c r="C21" s="3" t="s">
        <v>51</v>
      </c>
      <c r="D21" s="3">
        <v>149081</v>
      </c>
      <c r="E21" s="3">
        <v>81218</v>
      </c>
      <c r="F21" s="3">
        <v>67863</v>
      </c>
      <c r="G21" s="3">
        <v>30722</v>
      </c>
      <c r="H21" s="3">
        <v>16166</v>
      </c>
      <c r="I21" s="3">
        <v>14556</v>
      </c>
      <c r="J21" s="3">
        <v>54365</v>
      </c>
      <c r="K21" s="3">
        <v>29676</v>
      </c>
      <c r="L21" s="3">
        <v>24689</v>
      </c>
    </row>
    <row r="22" spans="1:12" x14ac:dyDescent="0.25">
      <c r="A22" s="8"/>
      <c r="B22" s="8"/>
      <c r="C22" s="8"/>
      <c r="D22" s="8">
        <f t="shared" ref="D22:L22" si="0">SUM(D3:D21)</f>
        <v>2983872</v>
      </c>
      <c r="E22" s="8">
        <f t="shared" si="0"/>
        <v>1622538</v>
      </c>
      <c r="F22" s="8">
        <f t="shared" si="0"/>
        <v>1361334</v>
      </c>
      <c r="G22" s="8">
        <f t="shared" si="0"/>
        <v>590529</v>
      </c>
      <c r="H22" s="8">
        <f t="shared" si="0"/>
        <v>308472</v>
      </c>
      <c r="I22" s="8">
        <f t="shared" si="0"/>
        <v>282057</v>
      </c>
      <c r="J22" s="8">
        <f t="shared" si="0"/>
        <v>1017130</v>
      </c>
      <c r="K22" s="8">
        <f t="shared" si="0"/>
        <v>555128</v>
      </c>
      <c r="L22" s="8">
        <f t="shared" si="0"/>
        <v>462002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A2" sqref="A2:C16"/>
    </sheetView>
  </sheetViews>
  <sheetFormatPr defaultRowHeight="15" x14ac:dyDescent="0.25"/>
  <sheetData>
    <row r="2" spans="1:12" x14ac:dyDescent="0.25">
      <c r="A2" s="9" t="s">
        <v>3</v>
      </c>
      <c r="B2" s="10" t="s">
        <v>4</v>
      </c>
      <c r="C2" s="9"/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</row>
    <row r="3" spans="1:12" x14ac:dyDescent="0.25">
      <c r="A3" s="3" t="s">
        <v>63</v>
      </c>
      <c r="B3" s="3"/>
      <c r="C3" s="3">
        <v>10.3</v>
      </c>
      <c r="D3" s="3">
        <v>80226</v>
      </c>
      <c r="E3" s="3">
        <v>42635</v>
      </c>
      <c r="F3" s="3">
        <v>37591</v>
      </c>
      <c r="G3" s="3">
        <v>11102</v>
      </c>
      <c r="H3" s="3">
        <v>5869</v>
      </c>
      <c r="I3" s="3">
        <v>5233</v>
      </c>
      <c r="J3" s="3">
        <v>6558</v>
      </c>
      <c r="K3" s="3">
        <v>3555</v>
      </c>
      <c r="L3" s="3">
        <v>3003</v>
      </c>
    </row>
    <row r="4" spans="1:12" x14ac:dyDescent="0.25">
      <c r="A4" s="3" t="s">
        <v>64</v>
      </c>
      <c r="B4" s="3"/>
      <c r="C4" s="3">
        <v>10.4</v>
      </c>
      <c r="D4" s="3">
        <v>36014</v>
      </c>
      <c r="E4" s="3">
        <v>18808</v>
      </c>
      <c r="F4" s="3">
        <v>17206</v>
      </c>
      <c r="G4" s="3">
        <v>5488</v>
      </c>
      <c r="H4" s="3">
        <v>2882</v>
      </c>
      <c r="I4" s="3">
        <v>2606</v>
      </c>
      <c r="J4" s="3">
        <v>3428</v>
      </c>
      <c r="K4" s="3">
        <v>1829</v>
      </c>
      <c r="L4" s="3">
        <v>1599</v>
      </c>
    </row>
    <row r="5" spans="1:12" x14ac:dyDescent="0.25">
      <c r="A5" s="3" t="s">
        <v>65</v>
      </c>
      <c r="B5" s="3"/>
      <c r="C5" s="3">
        <v>1</v>
      </c>
      <c r="D5" s="3">
        <v>18708</v>
      </c>
      <c r="E5" s="3">
        <v>9809</v>
      </c>
      <c r="F5" s="3">
        <v>8899</v>
      </c>
      <c r="G5" s="3">
        <v>2750</v>
      </c>
      <c r="H5" s="3">
        <v>1418</v>
      </c>
      <c r="I5" s="3">
        <v>1332</v>
      </c>
      <c r="J5" s="3">
        <v>1025</v>
      </c>
      <c r="K5" s="3">
        <v>532</v>
      </c>
      <c r="L5" s="3">
        <v>493</v>
      </c>
    </row>
    <row r="6" spans="1:12" x14ac:dyDescent="0.25">
      <c r="A6" s="3" t="s">
        <v>66</v>
      </c>
      <c r="B6" s="3"/>
      <c r="C6" s="3">
        <v>1</v>
      </c>
      <c r="D6" s="3">
        <v>15526</v>
      </c>
      <c r="E6" s="3">
        <v>8192</v>
      </c>
      <c r="F6" s="3">
        <v>7334</v>
      </c>
      <c r="G6" s="3">
        <v>2629</v>
      </c>
      <c r="H6" s="3">
        <v>1333</v>
      </c>
      <c r="I6" s="3">
        <v>1296</v>
      </c>
      <c r="J6" s="3">
        <v>1475</v>
      </c>
      <c r="K6" s="3">
        <v>816</v>
      </c>
      <c r="L6" s="3">
        <v>659</v>
      </c>
    </row>
    <row r="7" spans="1:12" x14ac:dyDescent="0.25">
      <c r="A7" s="3" t="s">
        <v>67</v>
      </c>
      <c r="B7" s="3"/>
      <c r="C7" s="18">
        <v>6.5</v>
      </c>
      <c r="D7" s="3">
        <v>126851</v>
      </c>
      <c r="E7" s="3">
        <v>66352</v>
      </c>
      <c r="F7" s="3">
        <v>60499</v>
      </c>
      <c r="G7" s="3">
        <v>14048</v>
      </c>
      <c r="H7" s="3">
        <v>7422</v>
      </c>
      <c r="I7" s="3">
        <v>6626</v>
      </c>
      <c r="J7" s="3">
        <v>12277</v>
      </c>
      <c r="K7" s="3">
        <v>6552</v>
      </c>
      <c r="L7" s="3">
        <v>5725</v>
      </c>
    </row>
    <row r="8" spans="1:12" x14ac:dyDescent="0.25">
      <c r="A8" s="3" t="s">
        <v>68</v>
      </c>
      <c r="B8" s="3"/>
      <c r="C8" s="3">
        <v>2.6</v>
      </c>
      <c r="D8" s="3">
        <v>26007</v>
      </c>
      <c r="E8" s="3">
        <v>13654</v>
      </c>
      <c r="F8" s="3">
        <v>12353</v>
      </c>
      <c r="G8" s="3">
        <v>3815</v>
      </c>
      <c r="H8" s="3">
        <v>1957</v>
      </c>
      <c r="I8" s="3">
        <v>1858</v>
      </c>
      <c r="J8" s="3">
        <v>2656</v>
      </c>
      <c r="K8" s="3">
        <v>1428</v>
      </c>
      <c r="L8" s="3">
        <v>1228</v>
      </c>
    </row>
    <row r="9" spans="1:12" x14ac:dyDescent="0.25">
      <c r="A9" s="3" t="s">
        <v>69</v>
      </c>
      <c r="B9" s="3"/>
      <c r="C9" s="3">
        <v>5.2</v>
      </c>
      <c r="D9" s="3">
        <v>29768</v>
      </c>
      <c r="E9" s="3">
        <v>15765</v>
      </c>
      <c r="F9" s="3">
        <v>14003</v>
      </c>
      <c r="G9" s="3">
        <v>4533</v>
      </c>
      <c r="H9" s="3">
        <v>2374</v>
      </c>
      <c r="I9" s="3">
        <v>2159</v>
      </c>
      <c r="J9" s="3">
        <v>3553</v>
      </c>
      <c r="K9" s="3">
        <v>1928</v>
      </c>
      <c r="L9" s="3">
        <v>1625</v>
      </c>
    </row>
    <row r="10" spans="1:12" x14ac:dyDescent="0.25">
      <c r="A10" s="3" t="s">
        <v>70</v>
      </c>
      <c r="B10" s="3"/>
      <c r="C10" s="3">
        <v>0.7</v>
      </c>
      <c r="D10" s="3">
        <v>11523</v>
      </c>
      <c r="E10" s="3">
        <v>6089</v>
      </c>
      <c r="F10" s="3">
        <v>5434</v>
      </c>
      <c r="G10" s="3">
        <v>1418</v>
      </c>
      <c r="H10" s="3">
        <v>766</v>
      </c>
      <c r="I10" s="3">
        <v>652</v>
      </c>
      <c r="J10" s="3">
        <v>1041</v>
      </c>
      <c r="K10" s="3">
        <v>568</v>
      </c>
      <c r="L10" s="3">
        <v>473</v>
      </c>
    </row>
    <row r="11" spans="1:12" x14ac:dyDescent="0.25">
      <c r="A11" s="3" t="s">
        <v>71</v>
      </c>
      <c r="B11" s="3"/>
      <c r="C11" s="3">
        <v>11.4</v>
      </c>
      <c r="D11" s="3">
        <v>36915</v>
      </c>
      <c r="E11" s="3">
        <v>19404</v>
      </c>
      <c r="F11" s="3">
        <v>17511</v>
      </c>
      <c r="G11" s="3">
        <v>5025</v>
      </c>
      <c r="H11" s="3">
        <v>2605</v>
      </c>
      <c r="I11" s="3">
        <v>2420</v>
      </c>
      <c r="J11" s="3">
        <v>4215</v>
      </c>
      <c r="K11" s="3">
        <v>2270</v>
      </c>
      <c r="L11" s="3">
        <v>1945</v>
      </c>
    </row>
    <row r="12" spans="1:12" x14ac:dyDescent="0.25">
      <c r="A12" s="3" t="s">
        <v>72</v>
      </c>
      <c r="B12" s="3"/>
      <c r="C12" s="3">
        <v>3.8</v>
      </c>
      <c r="D12" s="3">
        <v>5924</v>
      </c>
      <c r="E12" s="3">
        <v>3177</v>
      </c>
      <c r="F12" s="3">
        <v>2747</v>
      </c>
      <c r="G12" s="3">
        <v>746</v>
      </c>
      <c r="H12" s="3">
        <v>389</v>
      </c>
      <c r="I12" s="3">
        <v>357</v>
      </c>
      <c r="J12" s="3">
        <v>1135</v>
      </c>
      <c r="K12" s="3">
        <v>599</v>
      </c>
      <c r="L12" s="3">
        <v>536</v>
      </c>
    </row>
    <row r="13" spans="1:12" x14ac:dyDescent="0.25">
      <c r="A13" s="3" t="s">
        <v>73</v>
      </c>
      <c r="B13" s="3"/>
      <c r="C13" s="3">
        <v>1</v>
      </c>
      <c r="D13" s="3">
        <v>15647</v>
      </c>
      <c r="E13" s="3">
        <v>8268</v>
      </c>
      <c r="F13" s="3">
        <v>7379</v>
      </c>
      <c r="G13" s="3">
        <v>2047</v>
      </c>
      <c r="H13" s="3">
        <v>1067</v>
      </c>
      <c r="I13" s="3">
        <v>980</v>
      </c>
      <c r="J13" s="3">
        <v>3565</v>
      </c>
      <c r="K13" s="3">
        <v>1907</v>
      </c>
      <c r="L13" s="3">
        <v>1658</v>
      </c>
    </row>
    <row r="14" spans="1:12" x14ac:dyDescent="0.25">
      <c r="A14" s="3" t="s">
        <v>74</v>
      </c>
      <c r="B14" s="3"/>
      <c r="C14" s="3">
        <v>1.8</v>
      </c>
      <c r="D14" s="3">
        <v>10173</v>
      </c>
      <c r="E14" s="3">
        <v>5475</v>
      </c>
      <c r="F14" s="3">
        <v>4698</v>
      </c>
      <c r="G14" s="3">
        <v>1302</v>
      </c>
      <c r="H14" s="3">
        <v>712</v>
      </c>
      <c r="I14" s="3">
        <v>590</v>
      </c>
      <c r="J14" s="3">
        <v>2486</v>
      </c>
      <c r="K14" s="3">
        <v>1301</v>
      </c>
      <c r="L14" s="3">
        <v>1185</v>
      </c>
    </row>
    <row r="15" spans="1:12" x14ac:dyDescent="0.25">
      <c r="A15" s="3" t="s">
        <v>75</v>
      </c>
      <c r="B15" s="3"/>
      <c r="C15" s="3">
        <v>3</v>
      </c>
      <c r="D15" s="3">
        <v>58346</v>
      </c>
      <c r="E15" s="3">
        <v>30400</v>
      </c>
      <c r="F15" s="3">
        <v>27946</v>
      </c>
      <c r="G15" s="3">
        <v>8175</v>
      </c>
      <c r="H15" s="3">
        <v>4280</v>
      </c>
      <c r="I15" s="3">
        <v>3895</v>
      </c>
      <c r="J15" s="3">
        <v>4742</v>
      </c>
      <c r="K15" s="3">
        <v>2496</v>
      </c>
      <c r="L15" s="3">
        <v>2246</v>
      </c>
    </row>
    <row r="16" spans="1:12" x14ac:dyDescent="0.25">
      <c r="A16" s="11"/>
      <c r="B16" s="11"/>
      <c r="C16" s="11"/>
      <c r="D16" s="11">
        <f t="shared" ref="D16:L16" si="0">SUM(D3:D15)</f>
        <v>471628</v>
      </c>
      <c r="E16" s="11">
        <f t="shared" si="0"/>
        <v>248028</v>
      </c>
      <c r="F16" s="11">
        <f t="shared" si="0"/>
        <v>223600</v>
      </c>
      <c r="G16" s="11">
        <f t="shared" si="0"/>
        <v>63078</v>
      </c>
      <c r="H16" s="11">
        <f t="shared" si="0"/>
        <v>33074</v>
      </c>
      <c r="I16" s="11">
        <f t="shared" si="0"/>
        <v>30004</v>
      </c>
      <c r="J16" s="11">
        <f t="shared" si="0"/>
        <v>48156</v>
      </c>
      <c r="K16" s="11">
        <f t="shared" si="0"/>
        <v>25781</v>
      </c>
      <c r="L16" s="11">
        <f t="shared" si="0"/>
        <v>22375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C1" sqref="C1:C1048576"/>
    </sheetView>
  </sheetViews>
  <sheetFormatPr defaultRowHeight="15" x14ac:dyDescent="0.25"/>
  <sheetData>
    <row r="2" spans="1:12" x14ac:dyDescent="0.25">
      <c r="A2" s="9" t="s">
        <v>3</v>
      </c>
      <c r="B2" s="10" t="s">
        <v>4</v>
      </c>
      <c r="C2" s="12"/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 t="s">
        <v>13</v>
      </c>
    </row>
    <row r="3" spans="1:12" x14ac:dyDescent="0.25">
      <c r="A3" s="13" t="s">
        <v>76</v>
      </c>
      <c r="B3" s="13"/>
      <c r="C3" s="13"/>
      <c r="D3" s="13">
        <v>67751</v>
      </c>
      <c r="E3" s="13">
        <v>36056</v>
      </c>
      <c r="F3" s="13">
        <v>31695</v>
      </c>
      <c r="G3" s="13">
        <v>12065</v>
      </c>
      <c r="H3" s="13">
        <v>6306</v>
      </c>
      <c r="I3" s="13">
        <v>5759</v>
      </c>
      <c r="J3" s="13">
        <v>6058</v>
      </c>
      <c r="K3" s="13">
        <v>3263</v>
      </c>
      <c r="L3" s="13">
        <v>2795</v>
      </c>
    </row>
    <row r="4" spans="1:12" x14ac:dyDescent="0.25">
      <c r="A4" s="13" t="s">
        <v>77</v>
      </c>
      <c r="B4" s="13"/>
      <c r="C4" s="13"/>
      <c r="D4" s="13">
        <v>27545</v>
      </c>
      <c r="E4" s="13">
        <v>14377</v>
      </c>
      <c r="F4" s="13">
        <v>13168</v>
      </c>
      <c r="G4" s="13">
        <v>5499</v>
      </c>
      <c r="H4" s="13">
        <v>2850</v>
      </c>
      <c r="I4" s="13">
        <v>2649</v>
      </c>
      <c r="J4" s="13">
        <v>2427</v>
      </c>
      <c r="K4" s="13">
        <v>1284</v>
      </c>
      <c r="L4" s="13">
        <v>1143</v>
      </c>
    </row>
    <row r="5" spans="1:12" x14ac:dyDescent="0.25">
      <c r="A5" s="13" t="s">
        <v>78</v>
      </c>
      <c r="B5" s="13"/>
      <c r="C5" s="13"/>
      <c r="D5" s="13">
        <v>15527</v>
      </c>
      <c r="E5" s="13">
        <v>8144</v>
      </c>
      <c r="F5" s="13">
        <v>7383</v>
      </c>
      <c r="G5" s="13">
        <v>3047</v>
      </c>
      <c r="H5" s="13">
        <v>1587</v>
      </c>
      <c r="I5" s="13">
        <v>1460</v>
      </c>
      <c r="J5" s="13">
        <v>853</v>
      </c>
      <c r="K5" s="13">
        <v>448</v>
      </c>
      <c r="L5" s="13">
        <v>405</v>
      </c>
    </row>
    <row r="6" spans="1:12" x14ac:dyDescent="0.25">
      <c r="A6" s="13" t="s">
        <v>66</v>
      </c>
      <c r="B6" s="13"/>
      <c r="C6" s="13"/>
      <c r="D6" s="13">
        <v>12615</v>
      </c>
      <c r="E6" s="13">
        <v>6808</v>
      </c>
      <c r="F6" s="13">
        <v>5807</v>
      </c>
      <c r="G6" s="13">
        <v>2547</v>
      </c>
      <c r="H6" s="13">
        <v>1328</v>
      </c>
      <c r="I6" s="13">
        <v>1219</v>
      </c>
      <c r="J6" s="13">
        <v>1292</v>
      </c>
      <c r="K6" s="13">
        <v>720</v>
      </c>
      <c r="L6" s="13">
        <v>572</v>
      </c>
    </row>
    <row r="7" spans="1:12" x14ac:dyDescent="0.25">
      <c r="A7" s="13" t="s">
        <v>79</v>
      </c>
      <c r="B7" s="13"/>
      <c r="C7" s="13"/>
      <c r="D7" s="13">
        <v>112486</v>
      </c>
      <c r="E7" s="13">
        <v>59876</v>
      </c>
      <c r="F7" s="13">
        <v>52610</v>
      </c>
      <c r="G7" s="13">
        <v>15116</v>
      </c>
      <c r="H7" s="13">
        <v>7936</v>
      </c>
      <c r="I7" s="13">
        <v>7180</v>
      </c>
      <c r="J7" s="13">
        <v>12031</v>
      </c>
      <c r="K7" s="13">
        <v>6599</v>
      </c>
      <c r="L7" s="13">
        <v>5432</v>
      </c>
    </row>
    <row r="8" spans="1:12" x14ac:dyDescent="0.25">
      <c r="A8" s="13" t="s">
        <v>80</v>
      </c>
      <c r="B8" s="13"/>
      <c r="C8" s="13"/>
      <c r="D8" s="13">
        <v>23234</v>
      </c>
      <c r="E8" s="13">
        <v>12482</v>
      </c>
      <c r="F8" s="13">
        <v>10752</v>
      </c>
      <c r="G8" s="13">
        <v>4315</v>
      </c>
      <c r="H8" s="13">
        <v>2282</v>
      </c>
      <c r="I8" s="13">
        <v>2033</v>
      </c>
      <c r="J8" s="13">
        <v>2565</v>
      </c>
      <c r="K8" s="13">
        <v>1406</v>
      </c>
      <c r="L8" s="13">
        <v>1159</v>
      </c>
    </row>
    <row r="9" spans="1:12" x14ac:dyDescent="0.25">
      <c r="A9" s="13" t="s">
        <v>81</v>
      </c>
      <c r="B9" s="13"/>
      <c r="C9" s="13"/>
      <c r="D9" s="13">
        <v>25292</v>
      </c>
      <c r="E9" s="13">
        <v>13635</v>
      </c>
      <c r="F9" s="13">
        <v>11657</v>
      </c>
      <c r="G9" s="13">
        <v>4724</v>
      </c>
      <c r="H9" s="13">
        <v>2474</v>
      </c>
      <c r="I9" s="13">
        <v>2250</v>
      </c>
      <c r="J9" s="13">
        <v>2998</v>
      </c>
      <c r="K9" s="13">
        <v>1683</v>
      </c>
      <c r="L9" s="13">
        <v>1315</v>
      </c>
    </row>
    <row r="10" spans="1:12" x14ac:dyDescent="0.25">
      <c r="A10" s="13" t="s">
        <v>82</v>
      </c>
      <c r="B10" s="13"/>
      <c r="C10" s="13"/>
      <c r="D10" s="13">
        <v>9863</v>
      </c>
      <c r="E10" s="13">
        <v>5320</v>
      </c>
      <c r="F10" s="13">
        <v>4543</v>
      </c>
      <c r="G10" s="13">
        <v>1517</v>
      </c>
      <c r="H10" s="13">
        <v>841</v>
      </c>
      <c r="I10" s="13">
        <v>676</v>
      </c>
      <c r="J10" s="13">
        <v>915</v>
      </c>
      <c r="K10" s="13">
        <v>494</v>
      </c>
      <c r="L10" s="13">
        <v>421</v>
      </c>
    </row>
    <row r="11" spans="1:12" x14ac:dyDescent="0.25">
      <c r="A11" s="13" t="s">
        <v>83</v>
      </c>
      <c r="B11" s="13"/>
      <c r="C11" s="13"/>
      <c r="D11" s="13">
        <v>31860</v>
      </c>
      <c r="E11" s="13">
        <v>16896</v>
      </c>
      <c r="F11" s="13">
        <v>14964</v>
      </c>
      <c r="G11" s="13">
        <v>5629</v>
      </c>
      <c r="H11" s="13">
        <v>2965</v>
      </c>
      <c r="I11" s="13">
        <v>2664</v>
      </c>
      <c r="J11" s="13">
        <v>3829</v>
      </c>
      <c r="K11" s="13">
        <v>2092</v>
      </c>
      <c r="L11" s="13">
        <v>1737</v>
      </c>
    </row>
    <row r="12" spans="1:12" x14ac:dyDescent="0.25">
      <c r="A12" s="13" t="s">
        <v>84</v>
      </c>
      <c r="B12" s="13"/>
      <c r="C12" s="13"/>
      <c r="D12" s="13">
        <v>5652</v>
      </c>
      <c r="E12" s="13">
        <v>3044</v>
      </c>
      <c r="F12" s="13">
        <v>2608</v>
      </c>
      <c r="G12" s="13">
        <v>955</v>
      </c>
      <c r="H12" s="13">
        <v>499</v>
      </c>
      <c r="I12" s="13">
        <v>456</v>
      </c>
      <c r="J12" s="13">
        <v>1026</v>
      </c>
      <c r="K12" s="13">
        <v>572</v>
      </c>
      <c r="L12" s="13">
        <v>454</v>
      </c>
    </row>
    <row r="13" spans="1:12" x14ac:dyDescent="0.25">
      <c r="A13" s="13" t="s">
        <v>85</v>
      </c>
      <c r="B13" s="13"/>
      <c r="C13" s="13"/>
      <c r="D13" s="13">
        <v>13509</v>
      </c>
      <c r="E13" s="13">
        <v>7268</v>
      </c>
      <c r="F13" s="13">
        <v>6241</v>
      </c>
      <c r="G13" s="13">
        <v>2369</v>
      </c>
      <c r="H13" s="13">
        <v>1226</v>
      </c>
      <c r="I13" s="13">
        <v>1143</v>
      </c>
      <c r="J13" s="13">
        <v>3053</v>
      </c>
      <c r="K13" s="13">
        <v>1706</v>
      </c>
      <c r="L13" s="13">
        <v>1347</v>
      </c>
    </row>
    <row r="14" spans="1:12" x14ac:dyDescent="0.25">
      <c r="A14" s="13" t="s">
        <v>86</v>
      </c>
      <c r="B14" s="13"/>
      <c r="C14" s="13"/>
      <c r="D14" s="13">
        <v>9505</v>
      </c>
      <c r="E14" s="13">
        <v>5017</v>
      </c>
      <c r="F14" s="13">
        <v>4488</v>
      </c>
      <c r="G14" s="13">
        <v>1847</v>
      </c>
      <c r="H14" s="13">
        <v>957</v>
      </c>
      <c r="I14" s="13">
        <v>890</v>
      </c>
      <c r="J14" s="13">
        <v>2521</v>
      </c>
      <c r="K14" s="13">
        <v>1331</v>
      </c>
      <c r="L14" s="13">
        <v>1190</v>
      </c>
    </row>
    <row r="15" spans="1:12" x14ac:dyDescent="0.25">
      <c r="A15" s="13" t="s">
        <v>87</v>
      </c>
      <c r="B15" s="13"/>
      <c r="C15" s="13"/>
      <c r="D15" s="13">
        <v>48899</v>
      </c>
      <c r="E15" s="13">
        <v>25645</v>
      </c>
      <c r="F15" s="13">
        <v>23254</v>
      </c>
      <c r="G15" s="13">
        <v>8499</v>
      </c>
      <c r="H15" s="13">
        <v>4380</v>
      </c>
      <c r="I15" s="13">
        <v>4119</v>
      </c>
      <c r="J15" s="13">
        <v>4062</v>
      </c>
      <c r="K15" s="13">
        <v>2107</v>
      </c>
      <c r="L15" s="13">
        <v>1955</v>
      </c>
    </row>
    <row r="16" spans="1:12" x14ac:dyDescent="0.25">
      <c r="A16" s="11"/>
      <c r="B16" s="11"/>
      <c r="C16" s="11"/>
      <c r="D16" s="11">
        <f t="shared" ref="D16:L16" si="0">SUM(D3:D15)</f>
        <v>403738</v>
      </c>
      <c r="E16" s="11">
        <f t="shared" si="0"/>
        <v>214568</v>
      </c>
      <c r="F16" s="11">
        <f t="shared" si="0"/>
        <v>189170</v>
      </c>
      <c r="G16" s="11">
        <f t="shared" si="0"/>
        <v>68129</v>
      </c>
      <c r="H16" s="11">
        <f t="shared" si="0"/>
        <v>35631</v>
      </c>
      <c r="I16" s="11">
        <f t="shared" si="0"/>
        <v>32498</v>
      </c>
      <c r="J16" s="11">
        <f t="shared" si="0"/>
        <v>43630</v>
      </c>
      <c r="K16" s="11">
        <f t="shared" si="0"/>
        <v>23705</v>
      </c>
      <c r="L16" s="11">
        <f t="shared" si="0"/>
        <v>19925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>
      <selection activeCell="F23" sqref="F23"/>
    </sheetView>
  </sheetViews>
  <sheetFormatPr defaultRowHeight="15" x14ac:dyDescent="0.25"/>
  <sheetData>
    <row r="2" spans="1:11" x14ac:dyDescent="0.25">
      <c r="A2" s="14" t="s">
        <v>88</v>
      </c>
      <c r="B2" s="15"/>
      <c r="C2" s="15" t="s">
        <v>55</v>
      </c>
      <c r="D2" s="15" t="s">
        <v>56</v>
      </c>
      <c r="E2" s="15" t="s">
        <v>57</v>
      </c>
      <c r="F2" s="15" t="s">
        <v>103</v>
      </c>
      <c r="G2" s="15" t="s">
        <v>58</v>
      </c>
      <c r="H2" s="15" t="s">
        <v>59</v>
      </c>
      <c r="I2" s="15" t="s">
        <v>102</v>
      </c>
      <c r="J2" s="15" t="s">
        <v>12</v>
      </c>
      <c r="K2" s="15" t="s">
        <v>13</v>
      </c>
    </row>
    <row r="3" spans="1:11" x14ac:dyDescent="0.25">
      <c r="A3" s="16" t="s">
        <v>89</v>
      </c>
      <c r="B3" s="16"/>
      <c r="C3" s="16">
        <v>53657</v>
      </c>
      <c r="D3" s="16">
        <v>28691</v>
      </c>
      <c r="E3" s="16">
        <v>24966</v>
      </c>
      <c r="F3" s="16">
        <f>G3+H3</f>
        <v>10989</v>
      </c>
      <c r="G3" s="16">
        <v>5723</v>
      </c>
      <c r="H3" s="16">
        <v>5266</v>
      </c>
      <c r="I3" s="16">
        <f>J3+K3</f>
        <v>4716</v>
      </c>
      <c r="J3" s="16">
        <v>2595</v>
      </c>
      <c r="K3" s="16">
        <v>2121</v>
      </c>
    </row>
    <row r="4" spans="1:11" x14ac:dyDescent="0.25">
      <c r="A4" s="16" t="s">
        <v>90</v>
      </c>
      <c r="B4" s="16"/>
      <c r="C4" s="16">
        <v>21047</v>
      </c>
      <c r="D4" s="16">
        <v>11263</v>
      </c>
      <c r="E4" s="16">
        <v>9784</v>
      </c>
      <c r="F4" s="16">
        <f t="shared" ref="F4:F16" si="0">G4+H4</f>
        <v>4252</v>
      </c>
      <c r="G4" s="16">
        <v>2157</v>
      </c>
      <c r="H4" s="16">
        <v>2095</v>
      </c>
      <c r="I4" s="16">
        <f t="shared" ref="I4:I16" si="1">J4+K4</f>
        <v>1563</v>
      </c>
      <c r="J4" s="16">
        <v>885</v>
      </c>
      <c r="K4" s="16">
        <v>678</v>
      </c>
    </row>
    <row r="5" spans="1:11" x14ac:dyDescent="0.25">
      <c r="A5" s="16" t="s">
        <v>91</v>
      </c>
      <c r="B5" s="16"/>
      <c r="C5" s="16">
        <v>12279</v>
      </c>
      <c r="D5" s="16">
        <v>6621</v>
      </c>
      <c r="E5" s="16">
        <v>5658</v>
      </c>
      <c r="F5" s="16">
        <f t="shared" si="0"/>
        <v>2591</v>
      </c>
      <c r="G5" s="16">
        <v>1353</v>
      </c>
      <c r="H5" s="16">
        <v>1238</v>
      </c>
      <c r="I5" s="16">
        <f t="shared" si="1"/>
        <v>706</v>
      </c>
      <c r="J5" s="16">
        <v>368</v>
      </c>
      <c r="K5" s="16">
        <v>338</v>
      </c>
    </row>
    <row r="6" spans="1:11" x14ac:dyDescent="0.25">
      <c r="A6" s="16" t="s">
        <v>92</v>
      </c>
      <c r="B6" s="16"/>
      <c r="C6" s="16">
        <v>10255</v>
      </c>
      <c r="D6" s="16">
        <v>5527</v>
      </c>
      <c r="E6" s="16">
        <v>4728</v>
      </c>
      <c r="F6" s="16">
        <f t="shared" si="0"/>
        <v>2208</v>
      </c>
      <c r="G6" s="16">
        <v>1148</v>
      </c>
      <c r="H6" s="16">
        <v>1060</v>
      </c>
      <c r="I6" s="16">
        <f t="shared" si="1"/>
        <v>1115</v>
      </c>
      <c r="J6" s="16">
        <v>631</v>
      </c>
      <c r="K6" s="16">
        <v>484</v>
      </c>
    </row>
    <row r="7" spans="1:11" x14ac:dyDescent="0.25">
      <c r="A7" s="16" t="s">
        <v>93</v>
      </c>
      <c r="B7" s="16"/>
      <c r="C7" s="16">
        <v>88651</v>
      </c>
      <c r="D7" s="16">
        <v>47389</v>
      </c>
      <c r="E7" s="16">
        <v>41262</v>
      </c>
      <c r="F7" s="16">
        <f t="shared" si="0"/>
        <v>14850</v>
      </c>
      <c r="G7" s="16">
        <v>7769</v>
      </c>
      <c r="H7" s="16">
        <v>7081</v>
      </c>
      <c r="I7" s="16">
        <f t="shared" si="1"/>
        <v>8674</v>
      </c>
      <c r="J7" s="16">
        <v>4729</v>
      </c>
      <c r="K7" s="16">
        <v>3945</v>
      </c>
    </row>
    <row r="8" spans="1:11" x14ac:dyDescent="0.25">
      <c r="A8" s="16" t="s">
        <v>94</v>
      </c>
      <c r="B8" s="16"/>
      <c r="C8" s="16">
        <v>18955</v>
      </c>
      <c r="D8" s="16">
        <v>10242</v>
      </c>
      <c r="E8" s="16">
        <v>8713</v>
      </c>
      <c r="F8" s="16">
        <f t="shared" si="0"/>
        <v>3582</v>
      </c>
      <c r="G8" s="16">
        <v>1930</v>
      </c>
      <c r="H8" s="16">
        <v>1652</v>
      </c>
      <c r="I8" s="16">
        <f t="shared" si="1"/>
        <v>2067</v>
      </c>
      <c r="J8" s="16">
        <v>1157</v>
      </c>
      <c r="K8" s="16">
        <v>910</v>
      </c>
    </row>
    <row r="9" spans="1:11" x14ac:dyDescent="0.25">
      <c r="A9" s="16" t="s">
        <v>95</v>
      </c>
      <c r="B9" s="16"/>
      <c r="C9" s="16">
        <v>20738</v>
      </c>
      <c r="D9" s="16">
        <v>11210</v>
      </c>
      <c r="E9" s="16">
        <v>9528</v>
      </c>
      <c r="F9" s="16">
        <f t="shared" si="0"/>
        <v>4152</v>
      </c>
      <c r="G9" s="16">
        <v>2206</v>
      </c>
      <c r="H9" s="16">
        <v>1946</v>
      </c>
      <c r="I9" s="16">
        <f t="shared" si="1"/>
        <v>2374</v>
      </c>
      <c r="J9" s="16">
        <v>1352</v>
      </c>
      <c r="K9" s="16">
        <v>1022</v>
      </c>
    </row>
    <row r="10" spans="1:11" x14ac:dyDescent="0.25">
      <c r="A10" s="16" t="s">
        <v>96</v>
      </c>
      <c r="B10" s="16"/>
      <c r="C10" s="16">
        <v>8723</v>
      </c>
      <c r="D10" s="16">
        <v>4648</v>
      </c>
      <c r="E10" s="16">
        <v>4075</v>
      </c>
      <c r="F10" s="16">
        <f t="shared" si="0"/>
        <v>1534</v>
      </c>
      <c r="G10" s="16">
        <v>817</v>
      </c>
      <c r="H10" s="16">
        <v>717</v>
      </c>
      <c r="I10" s="16">
        <f t="shared" si="1"/>
        <v>907</v>
      </c>
      <c r="J10" s="16">
        <v>481</v>
      </c>
      <c r="K10" s="16">
        <v>426</v>
      </c>
    </row>
    <row r="11" spans="1:11" x14ac:dyDescent="0.25">
      <c r="A11" s="16" t="s">
        <v>97</v>
      </c>
      <c r="B11" s="16"/>
      <c r="C11" s="16">
        <v>26922</v>
      </c>
      <c r="D11" s="16">
        <v>14371</v>
      </c>
      <c r="E11" s="16">
        <v>12551</v>
      </c>
      <c r="F11" s="16">
        <f t="shared" si="0"/>
        <v>5123</v>
      </c>
      <c r="G11" s="16">
        <v>2689</v>
      </c>
      <c r="H11" s="16">
        <v>2434</v>
      </c>
      <c r="I11" s="16">
        <f t="shared" si="1"/>
        <v>3191</v>
      </c>
      <c r="J11" s="16">
        <v>1767</v>
      </c>
      <c r="K11" s="16">
        <v>1424</v>
      </c>
    </row>
    <row r="12" spans="1:11" x14ac:dyDescent="0.25">
      <c r="A12" s="16" t="s">
        <v>98</v>
      </c>
      <c r="B12" s="16"/>
      <c r="C12" s="16">
        <v>5126</v>
      </c>
      <c r="D12" s="16">
        <v>2764</v>
      </c>
      <c r="E12" s="16">
        <v>2362</v>
      </c>
      <c r="F12" s="16">
        <f t="shared" si="0"/>
        <v>898</v>
      </c>
      <c r="G12" s="16">
        <v>478</v>
      </c>
      <c r="H12" s="16">
        <v>420</v>
      </c>
      <c r="I12" s="16">
        <f t="shared" si="1"/>
        <v>807</v>
      </c>
      <c r="J12" s="16">
        <v>456</v>
      </c>
      <c r="K12" s="16">
        <v>351</v>
      </c>
    </row>
    <row r="13" spans="1:11" x14ac:dyDescent="0.25">
      <c r="A13" s="16" t="s">
        <v>99</v>
      </c>
      <c r="B13" s="16"/>
      <c r="C13" s="16">
        <v>10268</v>
      </c>
      <c r="D13" s="16">
        <v>5594</v>
      </c>
      <c r="E13" s="16">
        <v>4674</v>
      </c>
      <c r="F13" s="16">
        <f t="shared" si="0"/>
        <v>2099</v>
      </c>
      <c r="G13" s="16">
        <v>1040</v>
      </c>
      <c r="H13" s="16">
        <v>1059</v>
      </c>
      <c r="I13" s="16">
        <f t="shared" si="1"/>
        <v>2293</v>
      </c>
      <c r="J13" s="16">
        <v>1267</v>
      </c>
      <c r="K13" s="16">
        <v>1026</v>
      </c>
    </row>
    <row r="14" spans="1:11" x14ac:dyDescent="0.25">
      <c r="A14" s="16" t="s">
        <v>100</v>
      </c>
      <c r="B14" s="17"/>
      <c r="C14" s="17">
        <v>7385</v>
      </c>
      <c r="D14" s="17">
        <v>3929</v>
      </c>
      <c r="E14" s="17">
        <v>3456</v>
      </c>
      <c r="F14" s="16">
        <f t="shared" si="0"/>
        <v>1487</v>
      </c>
      <c r="G14" s="17">
        <v>766</v>
      </c>
      <c r="H14" s="17">
        <v>721</v>
      </c>
      <c r="I14" s="16">
        <f t="shared" si="1"/>
        <v>1978</v>
      </c>
      <c r="J14" s="17">
        <v>1062</v>
      </c>
      <c r="K14" s="17">
        <v>916</v>
      </c>
    </row>
    <row r="15" spans="1:11" x14ac:dyDescent="0.25">
      <c r="A15" s="16" t="s">
        <v>101</v>
      </c>
      <c r="B15" s="16"/>
      <c r="C15" s="16">
        <v>38605</v>
      </c>
      <c r="D15" s="16">
        <v>20382</v>
      </c>
      <c r="E15" s="16">
        <v>18223</v>
      </c>
      <c r="F15" s="16">
        <f t="shared" si="0"/>
        <v>7735</v>
      </c>
      <c r="G15" s="16">
        <v>4086</v>
      </c>
      <c r="H15" s="16">
        <v>3649</v>
      </c>
      <c r="I15" s="16">
        <f t="shared" si="1"/>
        <v>2874</v>
      </c>
      <c r="J15" s="16">
        <v>1509</v>
      </c>
      <c r="K15" s="16">
        <v>1365</v>
      </c>
    </row>
    <row r="16" spans="1:11" x14ac:dyDescent="0.25">
      <c r="A16" s="14"/>
      <c r="B16" s="15"/>
      <c r="C16" s="15">
        <f t="shared" ref="C16:K16" si="2">SUM(C3:C15)</f>
        <v>322611</v>
      </c>
      <c r="D16" s="15">
        <f t="shared" si="2"/>
        <v>172631</v>
      </c>
      <c r="E16" s="15">
        <f t="shared" si="2"/>
        <v>149980</v>
      </c>
      <c r="F16" s="16">
        <f t="shared" si="0"/>
        <v>61500</v>
      </c>
      <c r="G16" s="15">
        <f t="shared" si="2"/>
        <v>32162</v>
      </c>
      <c r="H16" s="15">
        <f t="shared" si="2"/>
        <v>29338</v>
      </c>
      <c r="I16" s="16">
        <f t="shared" si="1"/>
        <v>33265</v>
      </c>
      <c r="J16" s="15">
        <f t="shared" si="2"/>
        <v>18259</v>
      </c>
      <c r="K16" s="15">
        <f t="shared" si="2"/>
        <v>15006</v>
      </c>
    </row>
  </sheetData>
  <pageMargins left="0.7" right="0.7" top="0.75" bottom="0.75" header="0.3" footer="0.3"/>
  <ignoredErrors>
    <ignoredError sqref="I16 F1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workbookViewId="0">
      <selection activeCell="D3" sqref="D3:D23"/>
    </sheetView>
  </sheetViews>
  <sheetFormatPr defaultRowHeight="15" x14ac:dyDescent="0.25"/>
  <sheetData>
    <row r="3" spans="1:6" x14ac:dyDescent="0.25">
      <c r="A3" s="1" t="s">
        <v>0</v>
      </c>
      <c r="B3" s="1" t="s">
        <v>1</v>
      </c>
      <c r="C3" s="1" t="s">
        <v>2</v>
      </c>
      <c r="D3" s="2" t="s">
        <v>4</v>
      </c>
      <c r="E3" s="2" t="s">
        <v>4</v>
      </c>
      <c r="F3" s="1" t="s">
        <v>105</v>
      </c>
    </row>
    <row r="4" spans="1:6" x14ac:dyDescent="0.25">
      <c r="A4" s="3" t="s">
        <v>14</v>
      </c>
      <c r="B4" s="3"/>
      <c r="C4" s="3" t="s">
        <v>15</v>
      </c>
      <c r="D4" s="3">
        <v>370.94</v>
      </c>
      <c r="E4" s="3">
        <v>36910</v>
      </c>
      <c r="F4" s="3">
        <v>36357.629999999997</v>
      </c>
    </row>
    <row r="5" spans="1:6" x14ac:dyDescent="0.25">
      <c r="A5" s="3" t="s">
        <v>16</v>
      </c>
      <c r="B5" s="3"/>
      <c r="C5" s="3" t="s">
        <v>17</v>
      </c>
      <c r="D5">
        <v>357.56</v>
      </c>
      <c r="E5" s="3">
        <v>35344</v>
      </c>
      <c r="F5" s="3">
        <v>32748.36</v>
      </c>
    </row>
    <row r="6" spans="1:6" x14ac:dyDescent="0.25">
      <c r="A6" s="3" t="s">
        <v>18</v>
      </c>
      <c r="B6" s="3"/>
      <c r="C6" s="3" t="s">
        <v>19</v>
      </c>
      <c r="D6" s="3">
        <v>272.17</v>
      </c>
      <c r="E6" s="3">
        <v>27217</v>
      </c>
      <c r="F6" s="3">
        <v>25733.71</v>
      </c>
    </row>
    <row r="7" spans="1:6" x14ac:dyDescent="0.25">
      <c r="A7" s="3" t="s">
        <v>20</v>
      </c>
      <c r="B7" s="3"/>
      <c r="C7" s="3" t="s">
        <v>21</v>
      </c>
      <c r="D7" s="3">
        <v>299.51</v>
      </c>
      <c r="E7" s="3">
        <v>29951</v>
      </c>
      <c r="F7" s="3">
        <v>29864.97</v>
      </c>
    </row>
    <row r="8" spans="1:6" x14ac:dyDescent="0.25">
      <c r="A8" s="3" t="s">
        <v>22</v>
      </c>
      <c r="B8" s="3"/>
      <c r="C8" s="3" t="s">
        <v>23</v>
      </c>
      <c r="D8" s="3">
        <v>413.92</v>
      </c>
      <c r="E8" s="3">
        <v>41392</v>
      </c>
      <c r="F8" s="3">
        <v>43559.75</v>
      </c>
    </row>
    <row r="9" spans="1:6" x14ac:dyDescent="0.25">
      <c r="A9" s="3" t="s">
        <v>24</v>
      </c>
      <c r="B9" s="3"/>
      <c r="C9" s="3" t="s">
        <v>25</v>
      </c>
      <c r="D9" s="3">
        <v>350.8</v>
      </c>
      <c r="E9" s="3">
        <v>35080</v>
      </c>
      <c r="F9" s="3">
        <v>30119.93</v>
      </c>
    </row>
    <row r="10" spans="1:6" x14ac:dyDescent="0.25">
      <c r="A10" s="3" t="s">
        <v>26</v>
      </c>
      <c r="B10" s="3"/>
      <c r="C10" s="3" t="s">
        <v>27</v>
      </c>
      <c r="D10" s="3">
        <v>287.41000000000003</v>
      </c>
      <c r="E10" s="3">
        <v>28741</v>
      </c>
      <c r="F10" s="3">
        <v>26973.38</v>
      </c>
    </row>
    <row r="11" spans="1:6" x14ac:dyDescent="0.25">
      <c r="A11" s="3" t="s">
        <v>28</v>
      </c>
      <c r="B11" s="3"/>
      <c r="C11" s="3" t="s">
        <v>29</v>
      </c>
      <c r="D11" s="3">
        <v>320.32</v>
      </c>
      <c r="E11" s="3">
        <v>32032</v>
      </c>
      <c r="F11" s="3">
        <v>29449.03</v>
      </c>
    </row>
    <row r="12" spans="1:6" x14ac:dyDescent="0.25">
      <c r="A12" s="3" t="s">
        <v>30</v>
      </c>
      <c r="B12" s="3"/>
      <c r="C12" s="3" t="s">
        <v>31</v>
      </c>
      <c r="D12" s="3">
        <v>251.29</v>
      </c>
      <c r="E12" s="3">
        <v>25129</v>
      </c>
      <c r="F12" s="3">
        <v>24245.58</v>
      </c>
    </row>
    <row r="13" spans="1:6" x14ac:dyDescent="0.25">
      <c r="A13" s="3" t="s">
        <v>32</v>
      </c>
      <c r="B13" s="3"/>
      <c r="C13" s="3" t="s">
        <v>33</v>
      </c>
      <c r="D13" s="3">
        <v>301.29000000000002</v>
      </c>
      <c r="E13" s="3">
        <v>30129</v>
      </c>
      <c r="F13" s="3">
        <v>29810.76</v>
      </c>
    </row>
    <row r="14" spans="1:6" x14ac:dyDescent="0.25">
      <c r="A14" s="3" t="s">
        <v>34</v>
      </c>
      <c r="B14" s="3"/>
      <c r="C14" s="3" t="s">
        <v>35</v>
      </c>
      <c r="D14" s="3">
        <v>305.02</v>
      </c>
      <c r="E14" s="3">
        <v>30502</v>
      </c>
      <c r="F14" s="3">
        <v>28647.75</v>
      </c>
    </row>
    <row r="15" spans="1:6" x14ac:dyDescent="0.25">
      <c r="A15" s="3" t="s">
        <v>36</v>
      </c>
      <c r="B15" s="3"/>
      <c r="C15" s="3" t="s">
        <v>37</v>
      </c>
      <c r="D15" s="3">
        <v>217.79</v>
      </c>
      <c r="E15" s="3">
        <v>21779</v>
      </c>
      <c r="F15" s="3">
        <v>20558.03</v>
      </c>
    </row>
    <row r="16" spans="1:6" x14ac:dyDescent="0.25">
      <c r="A16" s="3" t="s">
        <v>38</v>
      </c>
      <c r="B16" s="3"/>
      <c r="C16" s="3" t="s">
        <v>39</v>
      </c>
      <c r="D16" s="3">
        <v>334.89</v>
      </c>
      <c r="E16" s="3">
        <v>33358</v>
      </c>
      <c r="F16" s="3">
        <v>32679.93</v>
      </c>
    </row>
    <row r="17" spans="1:6" x14ac:dyDescent="0.25">
      <c r="A17" s="3" t="s">
        <v>40</v>
      </c>
      <c r="B17" s="3"/>
      <c r="C17" s="3" t="s">
        <v>41</v>
      </c>
      <c r="D17" s="3">
        <v>302.93</v>
      </c>
      <c r="E17" s="3">
        <v>30293</v>
      </c>
      <c r="F17" s="3">
        <v>29534.94</v>
      </c>
    </row>
    <row r="18" spans="1:6" x14ac:dyDescent="0.25">
      <c r="A18" s="3" t="s">
        <v>42</v>
      </c>
      <c r="B18" s="3"/>
      <c r="C18" s="3" t="s">
        <v>43</v>
      </c>
      <c r="D18" s="3">
        <v>301.73</v>
      </c>
      <c r="E18" s="3">
        <v>30173</v>
      </c>
      <c r="F18" s="3">
        <v>30301.06</v>
      </c>
    </row>
    <row r="19" spans="1:6" x14ac:dyDescent="0.25">
      <c r="A19" s="3" t="s">
        <v>44</v>
      </c>
      <c r="B19" s="3"/>
      <c r="C19" s="3" t="s">
        <v>45</v>
      </c>
      <c r="D19" s="3">
        <v>325.26</v>
      </c>
      <c r="E19" s="3">
        <v>32027</v>
      </c>
      <c r="F19" s="3">
        <v>29862.93</v>
      </c>
    </row>
    <row r="20" spans="1:6" x14ac:dyDescent="0.25">
      <c r="A20" s="3" t="s">
        <v>46</v>
      </c>
      <c r="B20" s="3"/>
      <c r="C20" s="3" t="s">
        <v>47</v>
      </c>
      <c r="D20" s="3">
        <v>317.56</v>
      </c>
      <c r="E20" s="3">
        <v>31756</v>
      </c>
      <c r="F20" s="3">
        <v>32641.279999999999</v>
      </c>
    </row>
    <row r="21" spans="1:6" x14ac:dyDescent="0.25">
      <c r="A21" s="3" t="s">
        <v>48</v>
      </c>
      <c r="B21" s="3"/>
      <c r="C21" s="3" t="s">
        <v>49</v>
      </c>
      <c r="D21" s="3">
        <v>313.67</v>
      </c>
      <c r="E21" s="3">
        <v>31367</v>
      </c>
      <c r="F21" s="3">
        <v>29578.31</v>
      </c>
    </row>
    <row r="22" spans="1:6" x14ac:dyDescent="0.25">
      <c r="A22" s="3" t="s">
        <v>50</v>
      </c>
      <c r="B22" s="3"/>
      <c r="C22" s="3" t="s">
        <v>51</v>
      </c>
      <c r="D22" s="3">
        <v>302.83999999999997</v>
      </c>
      <c r="E22" s="3">
        <v>30083</v>
      </c>
      <c r="F22" s="3">
        <v>29986.59</v>
      </c>
    </row>
    <row r="23" spans="1:6" x14ac:dyDescent="0.25">
      <c r="A23" s="4"/>
      <c r="B23" s="4"/>
      <c r="C23" s="4"/>
      <c r="D23" s="4"/>
      <c r="E23" s="4">
        <f t="shared" ref="E23" si="0">SUM(E4:E22)</f>
        <v>593263</v>
      </c>
      <c r="F23" s="4"/>
    </row>
    <row r="29" spans="1:6" x14ac:dyDescent="0.25">
      <c r="A29" s="9" t="s">
        <v>3</v>
      </c>
      <c r="B29" s="10" t="s">
        <v>4</v>
      </c>
      <c r="C29" s="9"/>
    </row>
    <row r="30" spans="1:6" x14ac:dyDescent="0.25">
      <c r="A30" s="3" t="s">
        <v>63</v>
      </c>
      <c r="B30" s="3"/>
      <c r="C30" s="3">
        <v>10.3</v>
      </c>
    </row>
    <row r="31" spans="1:6" x14ac:dyDescent="0.25">
      <c r="A31" s="3" t="s">
        <v>64</v>
      </c>
      <c r="B31" s="3"/>
      <c r="C31" s="3">
        <v>10.4</v>
      </c>
    </row>
    <row r="32" spans="1:6" x14ac:dyDescent="0.25">
      <c r="A32" s="3" t="s">
        <v>65</v>
      </c>
      <c r="B32" s="3"/>
      <c r="C32" s="3">
        <v>1</v>
      </c>
    </row>
    <row r="33" spans="1:3" x14ac:dyDescent="0.25">
      <c r="A33" s="3" t="s">
        <v>66</v>
      </c>
      <c r="B33" s="3"/>
      <c r="C33" s="3">
        <v>1</v>
      </c>
    </row>
    <row r="34" spans="1:3" x14ac:dyDescent="0.25">
      <c r="A34" s="3" t="s">
        <v>67</v>
      </c>
      <c r="B34" s="3"/>
      <c r="C34" s="18">
        <v>6.5</v>
      </c>
    </row>
    <row r="35" spans="1:3" x14ac:dyDescent="0.25">
      <c r="A35" s="3" t="s">
        <v>68</v>
      </c>
      <c r="B35" s="3"/>
      <c r="C35" s="3">
        <v>2.6</v>
      </c>
    </row>
    <row r="36" spans="1:3" x14ac:dyDescent="0.25">
      <c r="A36" s="3" t="s">
        <v>69</v>
      </c>
      <c r="B36" s="3"/>
      <c r="C36" s="3">
        <v>5.2</v>
      </c>
    </row>
    <row r="37" spans="1:3" x14ac:dyDescent="0.25">
      <c r="A37" s="3" t="s">
        <v>70</v>
      </c>
      <c r="B37" s="3"/>
      <c r="C37" s="3">
        <v>0.7</v>
      </c>
    </row>
    <row r="38" spans="1:3" x14ac:dyDescent="0.25">
      <c r="A38" s="3" t="s">
        <v>71</v>
      </c>
      <c r="B38" s="3"/>
      <c r="C38" s="3">
        <v>11.4</v>
      </c>
    </row>
    <row r="39" spans="1:3" x14ac:dyDescent="0.25">
      <c r="A39" s="3" t="s">
        <v>72</v>
      </c>
      <c r="B39" s="3"/>
      <c r="C39" s="3">
        <v>3.8</v>
      </c>
    </row>
    <row r="40" spans="1:3" x14ac:dyDescent="0.25">
      <c r="A40" s="3" t="s">
        <v>73</v>
      </c>
      <c r="B40" s="3"/>
      <c r="C40" s="3">
        <v>1</v>
      </c>
    </row>
    <row r="41" spans="1:3" x14ac:dyDescent="0.25">
      <c r="A41" s="3" t="s">
        <v>74</v>
      </c>
      <c r="B41" s="3"/>
      <c r="C41" s="3">
        <v>1.8</v>
      </c>
    </row>
    <row r="42" spans="1:3" x14ac:dyDescent="0.25">
      <c r="A42" s="3" t="s">
        <v>75</v>
      </c>
      <c r="B42" s="3"/>
      <c r="C42" s="3">
        <v>3</v>
      </c>
    </row>
    <row r="43" spans="1:3" x14ac:dyDescent="0.25">
      <c r="A43" s="11"/>
      <c r="B43" s="11"/>
      <c r="C4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3"/>
  <sheetViews>
    <sheetView topLeftCell="A76" workbookViewId="0">
      <selection activeCell="G61" sqref="G61:G82"/>
    </sheetView>
  </sheetViews>
  <sheetFormatPr defaultRowHeight="15" x14ac:dyDescent="0.25"/>
  <cols>
    <col min="8" max="10" width="9.125" style="28"/>
    <col min="11" max="13" width="9.125" style="23"/>
    <col min="14" max="16" width="9.125" style="30"/>
    <col min="20" max="22" width="9.125" style="26"/>
    <col min="23" max="25" width="9.125" style="30"/>
    <col min="26" max="28" width="9.125" style="26"/>
    <col min="32" max="34" width="9.125" style="26"/>
    <col min="35" max="37" width="9.125" style="28"/>
    <col min="38" max="40" width="9.125" style="30"/>
  </cols>
  <sheetData>
    <row r="1" spans="1:40" x14ac:dyDescent="0.25">
      <c r="A1" s="3"/>
      <c r="B1" s="3"/>
      <c r="C1" s="3"/>
      <c r="D1" s="3"/>
      <c r="E1" s="3"/>
      <c r="F1" s="3"/>
      <c r="G1" s="3"/>
      <c r="H1" s="11"/>
      <c r="I1" s="11"/>
      <c r="J1" s="11"/>
      <c r="K1" s="22"/>
      <c r="L1" s="22"/>
      <c r="M1" s="22"/>
      <c r="N1" s="4"/>
      <c r="O1" s="4"/>
      <c r="P1" s="4"/>
      <c r="Q1" s="3"/>
      <c r="R1" s="3"/>
      <c r="S1" s="3"/>
      <c r="T1" s="25"/>
      <c r="U1" s="25"/>
      <c r="V1" s="25"/>
      <c r="W1" s="4"/>
      <c r="X1" s="4"/>
      <c r="Y1" s="4"/>
      <c r="Z1" s="25"/>
      <c r="AA1" s="25"/>
      <c r="AB1" s="25"/>
      <c r="AC1" s="3"/>
      <c r="AD1" s="3"/>
      <c r="AE1" s="3"/>
      <c r="AF1" s="25"/>
      <c r="AG1" s="25"/>
      <c r="AH1" s="25"/>
      <c r="AI1" s="11"/>
      <c r="AJ1" s="11"/>
      <c r="AK1" s="11"/>
      <c r="AL1" s="4"/>
      <c r="AM1" s="4"/>
      <c r="AN1" s="4"/>
    </row>
    <row r="2" spans="1:40" x14ac:dyDescent="0.25">
      <c r="A2" s="20"/>
      <c r="B2" s="20"/>
      <c r="C2" s="20"/>
      <c r="D2" s="20"/>
      <c r="E2" s="20">
        <v>2011</v>
      </c>
      <c r="F2" s="20">
        <v>2001</v>
      </c>
      <c r="G2" s="20">
        <v>1991</v>
      </c>
      <c r="H2" s="83" t="s">
        <v>108</v>
      </c>
      <c r="I2" s="83"/>
      <c r="J2" s="83"/>
      <c r="K2" s="84" t="s">
        <v>109</v>
      </c>
      <c r="L2" s="84"/>
      <c r="M2" s="84"/>
      <c r="N2" s="85" t="s">
        <v>110</v>
      </c>
      <c r="O2" s="85"/>
      <c r="P2" s="85"/>
      <c r="Q2" s="20">
        <v>2011</v>
      </c>
      <c r="R2" s="20">
        <v>2001</v>
      </c>
      <c r="S2" s="20">
        <v>1991</v>
      </c>
      <c r="T2" s="35"/>
      <c r="U2" s="35"/>
      <c r="V2" s="35"/>
      <c r="W2" s="31"/>
      <c r="X2" s="31"/>
      <c r="Y2" s="31"/>
      <c r="Z2" s="35"/>
      <c r="AA2" s="35"/>
      <c r="AB2" s="35"/>
      <c r="AC2" s="20">
        <v>2011</v>
      </c>
      <c r="AD2" s="20">
        <v>2001</v>
      </c>
      <c r="AE2" s="20">
        <v>1991</v>
      </c>
      <c r="AF2" s="25"/>
      <c r="AG2" s="25"/>
      <c r="AH2" s="25" t="s">
        <v>116</v>
      </c>
      <c r="AI2" s="11"/>
      <c r="AJ2" s="11"/>
      <c r="AK2" s="11" t="s">
        <v>112</v>
      </c>
      <c r="AL2" s="4"/>
      <c r="AM2" s="4"/>
      <c r="AN2" s="4" t="s">
        <v>117</v>
      </c>
    </row>
    <row r="3" spans="1:40" x14ac:dyDescent="0.25">
      <c r="A3" s="1" t="s">
        <v>0</v>
      </c>
      <c r="B3" s="1" t="s">
        <v>2</v>
      </c>
      <c r="C3" s="1"/>
      <c r="D3" s="1"/>
      <c r="E3" s="1" t="s">
        <v>5</v>
      </c>
      <c r="F3" s="5" t="s">
        <v>5</v>
      </c>
      <c r="G3" s="7" t="s">
        <v>55</v>
      </c>
      <c r="H3" s="27"/>
      <c r="I3" s="27"/>
      <c r="J3" s="27"/>
      <c r="K3" s="21"/>
      <c r="L3" s="21"/>
      <c r="M3" s="21"/>
      <c r="N3" s="29"/>
      <c r="O3" s="29"/>
      <c r="P3" s="29"/>
      <c r="Q3" s="1" t="s">
        <v>6</v>
      </c>
      <c r="R3" s="5" t="s">
        <v>6</v>
      </c>
      <c r="S3" s="7" t="s">
        <v>56</v>
      </c>
      <c r="T3" s="36"/>
      <c r="U3" s="36"/>
      <c r="V3" s="36" t="s">
        <v>114</v>
      </c>
      <c r="W3" s="32" t="s">
        <v>112</v>
      </c>
      <c r="X3" s="32"/>
      <c r="Y3" s="32"/>
      <c r="Z3" s="36"/>
      <c r="AA3" s="36"/>
      <c r="AB3" s="36" t="s">
        <v>115</v>
      </c>
      <c r="AC3" s="1" t="s">
        <v>7</v>
      </c>
      <c r="AD3" s="5" t="s">
        <v>7</v>
      </c>
      <c r="AE3" s="7" t="s">
        <v>57</v>
      </c>
      <c r="AF3" s="25"/>
      <c r="AG3" s="25"/>
      <c r="AH3" s="24" t="s">
        <v>7</v>
      </c>
      <c r="AI3" s="11"/>
      <c r="AJ3" s="11"/>
      <c r="AK3" s="11" t="s">
        <v>7</v>
      </c>
      <c r="AL3" s="4"/>
      <c r="AM3" s="4"/>
      <c r="AN3" s="32" t="s">
        <v>57</v>
      </c>
    </row>
    <row r="4" spans="1:40" x14ac:dyDescent="0.25">
      <c r="A4" s="3" t="s">
        <v>14</v>
      </c>
      <c r="B4" s="3" t="s">
        <v>15</v>
      </c>
      <c r="C4" s="3"/>
      <c r="D4" s="3"/>
      <c r="E4" s="3">
        <v>237593</v>
      </c>
      <c r="F4" s="3">
        <v>197828</v>
      </c>
      <c r="G4" s="3">
        <v>158370</v>
      </c>
      <c r="H4" s="11">
        <f>E4/G4</f>
        <v>1.5002399444339205</v>
      </c>
      <c r="I4" s="11">
        <f>H4-1</f>
        <v>0.5002399444339205</v>
      </c>
      <c r="J4" s="11">
        <f>I4*100</f>
        <v>50.023994443392048</v>
      </c>
      <c r="K4" s="22">
        <f>E4/F4</f>
        <v>1.2010079462967831</v>
      </c>
      <c r="L4" s="22">
        <f>K4-1</f>
        <v>0.20100794629678309</v>
      </c>
      <c r="M4" s="22">
        <f>L4*100</f>
        <v>20.100794629678308</v>
      </c>
      <c r="N4" s="4">
        <f>F4/G4</f>
        <v>1.2491507229904653</v>
      </c>
      <c r="O4" s="4">
        <f>N4-1</f>
        <v>0.24915072299046526</v>
      </c>
      <c r="P4" s="4">
        <f>O4*100</f>
        <v>24.915072299046525</v>
      </c>
      <c r="Q4" s="3">
        <v>127817</v>
      </c>
      <c r="R4" s="3">
        <v>107874</v>
      </c>
      <c r="S4" s="3">
        <v>87376</v>
      </c>
      <c r="T4" s="25">
        <f>Q4/S4</f>
        <v>1.4628387657938107</v>
      </c>
      <c r="U4" s="25">
        <f>T4-1</f>
        <v>0.46283876579381067</v>
      </c>
      <c r="V4" s="25">
        <f>U4*100</f>
        <v>46.283876579381065</v>
      </c>
      <c r="W4" s="4">
        <f>Q4/R4</f>
        <v>1.1848730926822033</v>
      </c>
      <c r="X4" s="4">
        <f>W4-1</f>
        <v>0.18487309268220331</v>
      </c>
      <c r="Y4" s="4">
        <f>X4*100</f>
        <v>18.487309268220329</v>
      </c>
      <c r="Z4" s="25">
        <f>R4/S4</f>
        <v>1.2345953122138802</v>
      </c>
      <c r="AA4" s="25">
        <f>Z4-1</f>
        <v>0.23459531221388019</v>
      </c>
      <c r="AB4" s="25">
        <f>AA4*100</f>
        <v>23.459531221388019</v>
      </c>
      <c r="AC4" s="3">
        <v>109776</v>
      </c>
      <c r="AD4" s="3">
        <v>89954</v>
      </c>
      <c r="AE4" s="3">
        <v>70994</v>
      </c>
      <c r="AF4" s="25">
        <f>AC4/AE4</f>
        <v>1.5462715159027522</v>
      </c>
      <c r="AG4" s="25">
        <f>AF4-1</f>
        <v>0.54627151590275225</v>
      </c>
      <c r="AH4" s="25">
        <f>AG4*100</f>
        <v>54.627151590275226</v>
      </c>
      <c r="AI4" s="11">
        <f>AC4/AD4</f>
        <v>1.2203570713920449</v>
      </c>
      <c r="AJ4" s="11">
        <f>AI4-1</f>
        <v>0.22035707139204486</v>
      </c>
      <c r="AK4" s="11">
        <f>AJ4*100</f>
        <v>22.035707139204487</v>
      </c>
      <c r="AL4" s="4">
        <f>AD4/AE4</f>
        <v>1.2670648223793559</v>
      </c>
      <c r="AM4" s="4">
        <f>AL4-1</f>
        <v>0.26706482237935592</v>
      </c>
      <c r="AN4" s="4">
        <f>AM4*100</f>
        <v>26.706482237935592</v>
      </c>
    </row>
    <row r="5" spans="1:40" x14ac:dyDescent="0.25">
      <c r="A5" s="3" t="s">
        <v>16</v>
      </c>
      <c r="B5" s="3" t="s">
        <v>17</v>
      </c>
      <c r="C5" s="3"/>
      <c r="D5" s="3"/>
      <c r="E5" s="3">
        <v>233954</v>
      </c>
      <c r="F5" s="3">
        <v>189409</v>
      </c>
      <c r="G5" s="3">
        <v>150381</v>
      </c>
      <c r="H5" s="11">
        <f t="shared" ref="H5:H23" si="0">E5/G5</f>
        <v>1.5557417492901364</v>
      </c>
      <c r="I5" s="11">
        <f t="shared" ref="I5:I23" si="1">H5-1</f>
        <v>0.55574174929013642</v>
      </c>
      <c r="J5" s="11">
        <f t="shared" ref="J5:J23" si="2">I5*100</f>
        <v>55.574174929013644</v>
      </c>
      <c r="K5" s="22">
        <f t="shared" ref="K5:K23" si="3">E5/F5</f>
        <v>1.2351788985739853</v>
      </c>
      <c r="L5" s="22">
        <f t="shared" ref="L5:L23" si="4">K5-1</f>
        <v>0.23517889857398533</v>
      </c>
      <c r="M5" s="22">
        <f t="shared" ref="M5:M23" si="5">L5*100</f>
        <v>23.517889857398533</v>
      </c>
      <c r="N5" s="4">
        <f t="shared" ref="N5:N23" si="6">F5/G5</f>
        <v>1.2595274669007388</v>
      </c>
      <c r="O5" s="4">
        <f t="shared" ref="O5:O23" si="7">N5-1</f>
        <v>0.2595274669007388</v>
      </c>
      <c r="P5" s="4">
        <f t="shared" ref="P5:P23" si="8">O5*100</f>
        <v>25.95274669007388</v>
      </c>
      <c r="Q5" s="3">
        <v>126012</v>
      </c>
      <c r="R5" s="3">
        <v>103215</v>
      </c>
      <c r="S5" s="3">
        <v>82890</v>
      </c>
      <c r="T5" s="25">
        <f t="shared" ref="T5:T68" si="9">Q5/S5</f>
        <v>1.5202316322837495</v>
      </c>
      <c r="U5" s="25">
        <f t="shared" ref="U5:U68" si="10">T5-1</f>
        <v>0.52023163228374947</v>
      </c>
      <c r="V5" s="25">
        <f t="shared" ref="V5:V68" si="11">U5*100</f>
        <v>52.023163228374948</v>
      </c>
      <c r="W5" s="4">
        <f t="shared" ref="W5:W68" si="12">Q5/R5</f>
        <v>1.2208690597296905</v>
      </c>
      <c r="X5" s="4">
        <f t="shared" ref="X5:X68" si="13">W5-1</f>
        <v>0.22086905972969051</v>
      </c>
      <c r="Y5" s="4">
        <f t="shared" ref="Y5:Y68" si="14">X5*100</f>
        <v>22.086905972969049</v>
      </c>
      <c r="Z5" s="25">
        <f t="shared" ref="Z5:Z68" si="15">R5/S5</f>
        <v>1.2452044878754978</v>
      </c>
      <c r="AA5" s="25">
        <f t="shared" ref="AA5:AA68" si="16">Z5-1</f>
        <v>0.24520448787549776</v>
      </c>
      <c r="AB5" s="25">
        <f t="shared" ref="AB5:AB68" si="17">AA5*100</f>
        <v>24.520448787549775</v>
      </c>
      <c r="AC5" s="3">
        <v>107942</v>
      </c>
      <c r="AD5" s="3">
        <v>86194</v>
      </c>
      <c r="AE5" s="3">
        <v>67491</v>
      </c>
      <c r="AF5" s="25">
        <f t="shared" ref="AF5:AF68" si="18">AC5/AE5</f>
        <v>1.5993539879391325</v>
      </c>
      <c r="AG5" s="25">
        <f t="shared" ref="AG5:AG68" si="19">AF5-1</f>
        <v>0.59935398793913253</v>
      </c>
      <c r="AH5" s="25">
        <f t="shared" ref="AH5:AH68" si="20">AG5*100</f>
        <v>59.935398793913251</v>
      </c>
      <c r="AI5" s="11">
        <f t="shared" ref="AI5:AI68" si="21">AC5/AD5</f>
        <v>1.2523145462561198</v>
      </c>
      <c r="AJ5" s="11">
        <f t="shared" ref="AJ5:AJ68" si="22">AI5-1</f>
        <v>0.25231454625611982</v>
      </c>
      <c r="AK5" s="11">
        <f t="shared" ref="AK5:AK68" si="23">AJ5*100</f>
        <v>25.231454625611981</v>
      </c>
      <c r="AL5" s="4">
        <f t="shared" ref="AL5:AL68" si="24">AD5/AE5</f>
        <v>1.2771184306055623</v>
      </c>
      <c r="AM5" s="4">
        <f t="shared" ref="AM5:AM68" si="25">AL5-1</f>
        <v>0.27711843060556229</v>
      </c>
      <c r="AN5" s="4">
        <f t="shared" ref="AN5:AN68" si="26">AM5*100</f>
        <v>27.71184306055623</v>
      </c>
    </row>
    <row r="6" spans="1:40" x14ac:dyDescent="0.25">
      <c r="A6" s="3" t="s">
        <v>18</v>
      </c>
      <c r="B6" s="3" t="s">
        <v>19</v>
      </c>
      <c r="C6" s="3"/>
      <c r="D6" s="3"/>
      <c r="E6" s="3">
        <v>171023</v>
      </c>
      <c r="F6" s="3">
        <v>149979</v>
      </c>
      <c r="G6" s="3">
        <v>126800</v>
      </c>
      <c r="H6" s="11">
        <f t="shared" si="0"/>
        <v>1.3487618296529968</v>
      </c>
      <c r="I6" s="11">
        <f t="shared" si="1"/>
        <v>0.34876182965299685</v>
      </c>
      <c r="J6" s="11">
        <f t="shared" si="2"/>
        <v>34.876182965299684</v>
      </c>
      <c r="K6" s="22">
        <f t="shared" si="3"/>
        <v>1.1403129771501344</v>
      </c>
      <c r="L6" s="22">
        <f t="shared" si="4"/>
        <v>0.14031297715013435</v>
      </c>
      <c r="M6" s="22">
        <f t="shared" si="5"/>
        <v>14.031297715013435</v>
      </c>
      <c r="N6" s="4">
        <f t="shared" si="6"/>
        <v>1.1827996845425868</v>
      </c>
      <c r="O6" s="4">
        <f t="shared" si="7"/>
        <v>0.18279968454258677</v>
      </c>
      <c r="P6" s="4">
        <f t="shared" si="8"/>
        <v>18.279968454258679</v>
      </c>
      <c r="Q6" s="3">
        <v>90838</v>
      </c>
      <c r="R6" s="3">
        <v>80724</v>
      </c>
      <c r="S6" s="3">
        <v>68991</v>
      </c>
      <c r="T6" s="25">
        <f t="shared" si="9"/>
        <v>1.3166644924700324</v>
      </c>
      <c r="U6" s="25">
        <f t="shared" si="10"/>
        <v>0.31666449247003237</v>
      </c>
      <c r="V6" s="25">
        <f t="shared" si="11"/>
        <v>31.666449247003236</v>
      </c>
      <c r="W6" s="4">
        <f t="shared" si="12"/>
        <v>1.1252911154055796</v>
      </c>
      <c r="X6" s="4">
        <f t="shared" si="13"/>
        <v>0.12529111540557958</v>
      </c>
      <c r="Y6" s="4">
        <f t="shared" si="14"/>
        <v>12.529111540557958</v>
      </c>
      <c r="Z6" s="25">
        <f t="shared" si="15"/>
        <v>1.1700656607383573</v>
      </c>
      <c r="AA6" s="25">
        <f t="shared" si="16"/>
        <v>0.17006566073835727</v>
      </c>
      <c r="AB6" s="25">
        <f t="shared" si="17"/>
        <v>17.006566073835728</v>
      </c>
      <c r="AC6" s="3">
        <v>80185</v>
      </c>
      <c r="AD6" s="3">
        <v>69255</v>
      </c>
      <c r="AE6" s="3">
        <v>57809</v>
      </c>
      <c r="AF6" s="25">
        <f t="shared" si="18"/>
        <v>1.3870677576155961</v>
      </c>
      <c r="AG6" s="25">
        <f t="shared" si="19"/>
        <v>0.38706775761559609</v>
      </c>
      <c r="AH6" s="25">
        <f t="shared" si="20"/>
        <v>38.706775761559612</v>
      </c>
      <c r="AI6" s="11">
        <f t="shared" si="21"/>
        <v>1.1578225398888167</v>
      </c>
      <c r="AJ6" s="11">
        <f t="shared" si="22"/>
        <v>0.15782253988881667</v>
      </c>
      <c r="AK6" s="11">
        <f t="shared" si="23"/>
        <v>15.782253988881667</v>
      </c>
      <c r="AL6" s="4">
        <f t="shared" si="24"/>
        <v>1.1979968517012922</v>
      </c>
      <c r="AM6" s="4">
        <f t="shared" si="25"/>
        <v>0.19799685170129222</v>
      </c>
      <c r="AN6" s="4">
        <f t="shared" si="26"/>
        <v>19.799685170129223</v>
      </c>
    </row>
    <row r="7" spans="1:40" x14ac:dyDescent="0.25">
      <c r="A7" s="3" t="s">
        <v>20</v>
      </c>
      <c r="B7" s="3" t="s">
        <v>21</v>
      </c>
      <c r="C7" s="3"/>
      <c r="D7" s="3"/>
      <c r="E7" s="3">
        <v>188101</v>
      </c>
      <c r="F7" s="3">
        <v>158406</v>
      </c>
      <c r="G7" s="3">
        <v>129294</v>
      </c>
      <c r="H7" s="11">
        <f t="shared" si="0"/>
        <v>1.4548316240506134</v>
      </c>
      <c r="I7" s="11">
        <f t="shared" si="1"/>
        <v>0.45483162405061339</v>
      </c>
      <c r="J7" s="11">
        <f t="shared" si="2"/>
        <v>45.483162405061336</v>
      </c>
      <c r="K7" s="22">
        <f t="shared" si="3"/>
        <v>1.1874613335353459</v>
      </c>
      <c r="L7" s="22">
        <f t="shared" si="4"/>
        <v>0.18746133353534589</v>
      </c>
      <c r="M7" s="22">
        <f t="shared" si="5"/>
        <v>18.746133353534589</v>
      </c>
      <c r="N7" s="4">
        <f t="shared" si="6"/>
        <v>1.2251612603833124</v>
      </c>
      <c r="O7" s="4">
        <f t="shared" si="7"/>
        <v>0.22516126038331241</v>
      </c>
      <c r="P7" s="4">
        <f t="shared" si="8"/>
        <v>22.51612603833124</v>
      </c>
      <c r="Q7" s="3">
        <v>99518</v>
      </c>
      <c r="R7" s="3">
        <v>85704</v>
      </c>
      <c r="S7" s="3">
        <v>70768</v>
      </c>
      <c r="T7" s="25">
        <f t="shared" si="9"/>
        <v>1.4062570653402668</v>
      </c>
      <c r="U7" s="25">
        <f t="shared" si="10"/>
        <v>0.40625706534026684</v>
      </c>
      <c r="V7" s="25">
        <f t="shared" si="11"/>
        <v>40.625706534026683</v>
      </c>
      <c r="W7" s="4">
        <f t="shared" si="12"/>
        <v>1.1611826752543639</v>
      </c>
      <c r="X7" s="4">
        <f t="shared" si="13"/>
        <v>0.16118267525436392</v>
      </c>
      <c r="Y7" s="4">
        <f t="shared" si="14"/>
        <v>16.118267525436391</v>
      </c>
      <c r="Z7" s="25">
        <f t="shared" si="15"/>
        <v>1.2110558444494688</v>
      </c>
      <c r="AA7" s="25">
        <f t="shared" si="16"/>
        <v>0.21105584444946879</v>
      </c>
      <c r="AB7" s="25">
        <f t="shared" si="17"/>
        <v>21.105584444946878</v>
      </c>
      <c r="AC7" s="3">
        <v>88583</v>
      </c>
      <c r="AD7" s="3">
        <v>72702</v>
      </c>
      <c r="AE7" s="3">
        <v>58526</v>
      </c>
      <c r="AF7" s="25">
        <f t="shared" si="18"/>
        <v>1.5135666199637767</v>
      </c>
      <c r="AG7" s="25">
        <f t="shared" si="19"/>
        <v>0.51356661996377673</v>
      </c>
      <c r="AH7" s="25">
        <f t="shared" si="20"/>
        <v>51.356661996377674</v>
      </c>
      <c r="AI7" s="11">
        <f t="shared" si="21"/>
        <v>1.218439657781079</v>
      </c>
      <c r="AJ7" s="11">
        <f t="shared" si="22"/>
        <v>0.21843965778107899</v>
      </c>
      <c r="AK7" s="11">
        <f t="shared" si="23"/>
        <v>21.843965778107901</v>
      </c>
      <c r="AL7" s="4">
        <f t="shared" si="24"/>
        <v>1.2422171342651129</v>
      </c>
      <c r="AM7" s="4">
        <f t="shared" si="25"/>
        <v>0.24221713426511293</v>
      </c>
      <c r="AN7" s="4">
        <f t="shared" si="26"/>
        <v>24.221713426511293</v>
      </c>
    </row>
    <row r="8" spans="1:40" x14ac:dyDescent="0.25">
      <c r="A8" s="3" t="s">
        <v>22</v>
      </c>
      <c r="B8" s="3" t="s">
        <v>23</v>
      </c>
      <c r="C8" s="3"/>
      <c r="D8" s="3"/>
      <c r="E8" s="3">
        <v>204786</v>
      </c>
      <c r="F8" s="3">
        <v>166892</v>
      </c>
      <c r="G8" s="3">
        <v>136079</v>
      </c>
      <c r="H8" s="11">
        <f t="shared" si="0"/>
        <v>1.5049052388685984</v>
      </c>
      <c r="I8" s="11">
        <f t="shared" si="1"/>
        <v>0.50490523886859839</v>
      </c>
      <c r="J8" s="11">
        <f t="shared" si="2"/>
        <v>50.49052388685984</v>
      </c>
      <c r="K8" s="22">
        <f t="shared" si="3"/>
        <v>1.2270570189104331</v>
      </c>
      <c r="L8" s="22">
        <f t="shared" si="4"/>
        <v>0.22705701891043306</v>
      </c>
      <c r="M8" s="22">
        <f t="shared" si="5"/>
        <v>22.705701891043304</v>
      </c>
      <c r="N8" s="4">
        <f t="shared" si="6"/>
        <v>1.2264346445814565</v>
      </c>
      <c r="O8" s="4">
        <f t="shared" si="7"/>
        <v>0.22643464458145646</v>
      </c>
      <c r="P8" s="4">
        <f t="shared" si="8"/>
        <v>22.643464458145644</v>
      </c>
      <c r="Q8" s="3">
        <v>110800</v>
      </c>
      <c r="R8" s="3">
        <v>91912</v>
      </c>
      <c r="S8" s="3">
        <v>76280</v>
      </c>
      <c r="T8" s="25">
        <f t="shared" si="9"/>
        <v>1.4525432616675407</v>
      </c>
      <c r="U8" s="25">
        <f t="shared" si="10"/>
        <v>0.45254326166754066</v>
      </c>
      <c r="V8" s="25">
        <f t="shared" si="11"/>
        <v>45.254326166754069</v>
      </c>
      <c r="W8" s="4">
        <f t="shared" si="12"/>
        <v>1.2055009139176605</v>
      </c>
      <c r="X8" s="4">
        <f t="shared" si="13"/>
        <v>0.20550091391766045</v>
      </c>
      <c r="Y8" s="4">
        <f t="shared" si="14"/>
        <v>20.550091391766045</v>
      </c>
      <c r="Z8" s="25">
        <f t="shared" si="15"/>
        <v>1.204929208180388</v>
      </c>
      <c r="AA8" s="25">
        <f t="shared" si="16"/>
        <v>0.20492920818038796</v>
      </c>
      <c r="AB8" s="25">
        <f t="shared" si="17"/>
        <v>20.492920818038797</v>
      </c>
      <c r="AC8" s="3">
        <v>93986</v>
      </c>
      <c r="AD8" s="3">
        <v>74980</v>
      </c>
      <c r="AE8" s="3">
        <v>59799</v>
      </c>
      <c r="AF8" s="25">
        <f t="shared" si="18"/>
        <v>1.5716985233866787</v>
      </c>
      <c r="AG8" s="25">
        <f t="shared" si="19"/>
        <v>0.5716985233866787</v>
      </c>
      <c r="AH8" s="25">
        <f t="shared" si="20"/>
        <v>57.169852338667873</v>
      </c>
      <c r="AI8" s="11">
        <f t="shared" si="21"/>
        <v>1.2534809282475328</v>
      </c>
      <c r="AJ8" s="11">
        <f t="shared" si="22"/>
        <v>0.25348092824753277</v>
      </c>
      <c r="AK8" s="11">
        <f t="shared" si="23"/>
        <v>25.348092824753277</v>
      </c>
      <c r="AL8" s="4">
        <f t="shared" si="24"/>
        <v>1.2538671215237713</v>
      </c>
      <c r="AM8" s="4">
        <f t="shared" si="25"/>
        <v>0.25386712152377133</v>
      </c>
      <c r="AN8" s="4">
        <f t="shared" si="26"/>
        <v>25.386712152377132</v>
      </c>
    </row>
    <row r="9" spans="1:40" x14ac:dyDescent="0.25">
      <c r="A9" s="3" t="s">
        <v>24</v>
      </c>
      <c r="B9" s="3" t="s">
        <v>25</v>
      </c>
      <c r="C9" s="3"/>
      <c r="D9" s="3"/>
      <c r="E9" s="3">
        <v>208150</v>
      </c>
      <c r="F9" s="3">
        <v>173121</v>
      </c>
      <c r="G9" s="3">
        <v>136105</v>
      </c>
      <c r="H9" s="11">
        <f t="shared" si="0"/>
        <v>1.5293339700966166</v>
      </c>
      <c r="I9" s="11">
        <f t="shared" si="1"/>
        <v>0.52933397009661665</v>
      </c>
      <c r="J9" s="11">
        <f t="shared" si="2"/>
        <v>52.933397009661661</v>
      </c>
      <c r="K9" s="22">
        <f t="shared" si="3"/>
        <v>1.2023382489703733</v>
      </c>
      <c r="L9" s="22">
        <f t="shared" si="4"/>
        <v>0.20233824897037334</v>
      </c>
      <c r="M9" s="22">
        <f t="shared" si="5"/>
        <v>20.233824897037334</v>
      </c>
      <c r="N9" s="4">
        <f t="shared" si="6"/>
        <v>1.2719664964549429</v>
      </c>
      <c r="O9" s="4">
        <f t="shared" si="7"/>
        <v>0.27196649645494286</v>
      </c>
      <c r="P9" s="4">
        <f t="shared" si="8"/>
        <v>27.196649645494286</v>
      </c>
      <c r="Q9" s="3">
        <v>112125</v>
      </c>
      <c r="R9" s="3">
        <v>94325</v>
      </c>
      <c r="S9" s="3">
        <v>75871</v>
      </c>
      <c r="T9" s="25">
        <f t="shared" si="9"/>
        <v>1.4778373818718615</v>
      </c>
      <c r="U9" s="25">
        <f t="shared" si="10"/>
        <v>0.47783738187186153</v>
      </c>
      <c r="V9" s="25">
        <f t="shared" si="11"/>
        <v>47.783738187186152</v>
      </c>
      <c r="W9" s="4">
        <f t="shared" si="12"/>
        <v>1.1887092499337397</v>
      </c>
      <c r="X9" s="4">
        <f t="shared" si="13"/>
        <v>0.18870924993373972</v>
      </c>
      <c r="Y9" s="4">
        <f t="shared" si="14"/>
        <v>18.870924993373972</v>
      </c>
      <c r="Z9" s="25">
        <f t="shared" si="15"/>
        <v>1.2432286380830619</v>
      </c>
      <c r="AA9" s="25">
        <f t="shared" si="16"/>
        <v>0.24322863808306194</v>
      </c>
      <c r="AB9" s="25">
        <f t="shared" si="17"/>
        <v>24.322863808306195</v>
      </c>
      <c r="AC9" s="3">
        <v>96025</v>
      </c>
      <c r="AD9" s="3">
        <v>78796</v>
      </c>
      <c r="AE9" s="3">
        <v>60234</v>
      </c>
      <c r="AF9" s="25">
        <f t="shared" si="18"/>
        <v>1.5941992894378589</v>
      </c>
      <c r="AG9" s="25">
        <f t="shared" si="19"/>
        <v>0.59419928943785894</v>
      </c>
      <c r="AH9" s="25">
        <f t="shared" si="20"/>
        <v>59.419928943785891</v>
      </c>
      <c r="AI9" s="11">
        <f t="shared" si="21"/>
        <v>1.2186532311284837</v>
      </c>
      <c r="AJ9" s="11">
        <f t="shared" si="22"/>
        <v>0.21865323112848367</v>
      </c>
      <c r="AK9" s="11">
        <f t="shared" si="23"/>
        <v>21.865323112848365</v>
      </c>
      <c r="AL9" s="4">
        <f t="shared" si="24"/>
        <v>1.3081648238536374</v>
      </c>
      <c r="AM9" s="4">
        <f t="shared" si="25"/>
        <v>0.30816482385363742</v>
      </c>
      <c r="AN9" s="4">
        <f t="shared" si="26"/>
        <v>30.816482385363742</v>
      </c>
    </row>
    <row r="10" spans="1:40" x14ac:dyDescent="0.25">
      <c r="A10" s="3" t="s">
        <v>26</v>
      </c>
      <c r="B10" s="3" t="s">
        <v>27</v>
      </c>
      <c r="C10" s="3"/>
      <c r="D10" s="3"/>
      <c r="E10" s="3">
        <v>172048</v>
      </c>
      <c r="F10" s="3">
        <v>144444</v>
      </c>
      <c r="G10" s="3">
        <v>118237</v>
      </c>
      <c r="H10" s="11">
        <f t="shared" si="0"/>
        <v>1.4551113441646861</v>
      </c>
      <c r="I10" s="11">
        <f t="shared" si="1"/>
        <v>0.45511134416468613</v>
      </c>
      <c r="J10" s="11">
        <f t="shared" si="2"/>
        <v>45.511134416468614</v>
      </c>
      <c r="K10" s="22">
        <f t="shared" si="3"/>
        <v>1.1911052034006258</v>
      </c>
      <c r="L10" s="22">
        <f t="shared" si="4"/>
        <v>0.19110520340062576</v>
      </c>
      <c r="M10" s="22">
        <f t="shared" si="5"/>
        <v>19.110520340062575</v>
      </c>
      <c r="N10" s="4">
        <f t="shared" si="6"/>
        <v>1.2216480458739649</v>
      </c>
      <c r="O10" s="4">
        <f t="shared" si="7"/>
        <v>0.22164804587396492</v>
      </c>
      <c r="P10" s="4">
        <f t="shared" si="8"/>
        <v>22.164804587396493</v>
      </c>
      <c r="Q10" s="3">
        <v>92729</v>
      </c>
      <c r="R10" s="3">
        <v>78674</v>
      </c>
      <c r="S10" s="3">
        <v>65294</v>
      </c>
      <c r="T10" s="25">
        <f t="shared" si="9"/>
        <v>1.4201764327503292</v>
      </c>
      <c r="U10" s="25">
        <f t="shared" si="10"/>
        <v>0.42017643275032923</v>
      </c>
      <c r="V10" s="25">
        <f t="shared" si="11"/>
        <v>42.017643275032924</v>
      </c>
      <c r="W10" s="4">
        <f t="shared" si="12"/>
        <v>1.1786486005541856</v>
      </c>
      <c r="X10" s="4">
        <f t="shared" si="13"/>
        <v>0.17864860055418563</v>
      </c>
      <c r="Y10" s="4">
        <f t="shared" si="14"/>
        <v>17.864860055418564</v>
      </c>
      <c r="Z10" s="25">
        <f t="shared" si="15"/>
        <v>1.2049192881428614</v>
      </c>
      <c r="AA10" s="25">
        <f t="shared" si="16"/>
        <v>0.20491928814286142</v>
      </c>
      <c r="AB10" s="25">
        <f t="shared" si="17"/>
        <v>20.49192881428614</v>
      </c>
      <c r="AC10" s="3">
        <v>79319</v>
      </c>
      <c r="AD10" s="3">
        <v>65770</v>
      </c>
      <c r="AE10" s="3">
        <v>52943</v>
      </c>
      <c r="AF10" s="25">
        <f t="shared" si="18"/>
        <v>1.4981961732429216</v>
      </c>
      <c r="AG10" s="25">
        <f t="shared" si="19"/>
        <v>0.49819617324292165</v>
      </c>
      <c r="AH10" s="25">
        <f t="shared" si="20"/>
        <v>49.819617324292167</v>
      </c>
      <c r="AI10" s="11">
        <f t="shared" si="21"/>
        <v>1.2060057777102022</v>
      </c>
      <c r="AJ10" s="11">
        <f t="shared" si="22"/>
        <v>0.20600577771020223</v>
      </c>
      <c r="AK10" s="11">
        <f t="shared" si="23"/>
        <v>20.600577771020223</v>
      </c>
      <c r="AL10" s="4">
        <f t="shared" si="24"/>
        <v>1.2422794325973217</v>
      </c>
      <c r="AM10" s="4">
        <f t="shared" si="25"/>
        <v>0.24227943259732165</v>
      </c>
      <c r="AN10" s="4">
        <f t="shared" si="26"/>
        <v>24.227943259732164</v>
      </c>
    </row>
    <row r="11" spans="1:40" x14ac:dyDescent="0.25">
      <c r="A11" s="3" t="s">
        <v>28</v>
      </c>
      <c r="B11" s="3" t="s">
        <v>29</v>
      </c>
      <c r="C11" s="3"/>
      <c r="D11" s="3"/>
      <c r="E11" s="3">
        <v>172224</v>
      </c>
      <c r="F11" s="3">
        <v>143399</v>
      </c>
      <c r="G11" s="3">
        <v>116100</v>
      </c>
      <c r="H11" s="11">
        <f t="shared" si="0"/>
        <v>1.4834108527131782</v>
      </c>
      <c r="I11" s="11">
        <f t="shared" si="1"/>
        <v>0.48341085271317819</v>
      </c>
      <c r="J11" s="11">
        <f t="shared" si="2"/>
        <v>48.341085271317816</v>
      </c>
      <c r="K11" s="22">
        <f t="shared" si="3"/>
        <v>1.2010125593623386</v>
      </c>
      <c r="L11" s="22">
        <f t="shared" si="4"/>
        <v>0.20101255936233864</v>
      </c>
      <c r="M11" s="22">
        <f t="shared" si="5"/>
        <v>20.101255936233862</v>
      </c>
      <c r="N11" s="4">
        <f t="shared" si="6"/>
        <v>1.2351335055986219</v>
      </c>
      <c r="O11" s="4">
        <f t="shared" si="7"/>
        <v>0.23513350559862189</v>
      </c>
      <c r="P11" s="4">
        <f t="shared" si="8"/>
        <v>23.513350559862189</v>
      </c>
      <c r="Q11" s="3">
        <v>93170</v>
      </c>
      <c r="R11" s="3">
        <v>78436</v>
      </c>
      <c r="S11" s="3">
        <v>65101</v>
      </c>
      <c r="T11" s="25">
        <f t="shared" si="9"/>
        <v>1.4311608116618793</v>
      </c>
      <c r="U11" s="25">
        <f t="shared" si="10"/>
        <v>0.43116081166187925</v>
      </c>
      <c r="V11" s="25">
        <f t="shared" si="11"/>
        <v>43.116081166187925</v>
      </c>
      <c r="W11" s="4">
        <f t="shared" si="12"/>
        <v>1.1878474170023969</v>
      </c>
      <c r="X11" s="4">
        <f t="shared" si="13"/>
        <v>0.18784741700239693</v>
      </c>
      <c r="Y11" s="4">
        <f t="shared" si="14"/>
        <v>18.784741700239692</v>
      </c>
      <c r="Z11" s="25">
        <f t="shared" si="15"/>
        <v>1.2048355632017942</v>
      </c>
      <c r="AA11" s="25">
        <f t="shared" si="16"/>
        <v>0.20483556320179419</v>
      </c>
      <c r="AB11" s="25">
        <f t="shared" si="17"/>
        <v>20.483556320179417</v>
      </c>
      <c r="AC11" s="3">
        <v>79054</v>
      </c>
      <c r="AD11" s="3">
        <v>64963</v>
      </c>
      <c r="AE11" s="3">
        <v>50999</v>
      </c>
      <c r="AF11" s="25">
        <f t="shared" si="18"/>
        <v>1.5501088256632483</v>
      </c>
      <c r="AG11" s="25">
        <f t="shared" si="19"/>
        <v>0.55010882566324826</v>
      </c>
      <c r="AH11" s="25">
        <f t="shared" si="20"/>
        <v>55.010882566324824</v>
      </c>
      <c r="AI11" s="11">
        <f t="shared" si="21"/>
        <v>1.2169080861413419</v>
      </c>
      <c r="AJ11" s="11">
        <f t="shared" si="22"/>
        <v>0.21690808614134194</v>
      </c>
      <c r="AK11" s="11">
        <f t="shared" si="23"/>
        <v>21.690808614134195</v>
      </c>
      <c r="AL11" s="4">
        <f t="shared" si="24"/>
        <v>1.2738092903782428</v>
      </c>
      <c r="AM11" s="4">
        <f t="shared" si="25"/>
        <v>0.27380929037824275</v>
      </c>
      <c r="AN11" s="4">
        <f t="shared" si="26"/>
        <v>27.380929037824274</v>
      </c>
    </row>
    <row r="12" spans="1:40" x14ac:dyDescent="0.25">
      <c r="A12" s="3" t="s">
        <v>30</v>
      </c>
      <c r="B12" s="3" t="s">
        <v>31</v>
      </c>
      <c r="C12" s="3"/>
      <c r="D12" s="3"/>
      <c r="E12" s="3">
        <v>159334</v>
      </c>
      <c r="F12" s="3">
        <v>135671</v>
      </c>
      <c r="G12" s="3">
        <v>110155</v>
      </c>
      <c r="H12" s="11">
        <f t="shared" si="0"/>
        <v>1.4464527257046889</v>
      </c>
      <c r="I12" s="11">
        <f t="shared" si="1"/>
        <v>0.44645272570468886</v>
      </c>
      <c r="J12" s="11">
        <f t="shared" si="2"/>
        <v>44.645272570468883</v>
      </c>
      <c r="K12" s="22">
        <f t="shared" si="3"/>
        <v>1.1744145764385905</v>
      </c>
      <c r="L12" s="22">
        <f t="shared" si="4"/>
        <v>0.17441457643859049</v>
      </c>
      <c r="M12" s="22">
        <f t="shared" si="5"/>
        <v>17.441457643859049</v>
      </c>
      <c r="N12" s="4">
        <f t="shared" si="6"/>
        <v>1.2316372384367482</v>
      </c>
      <c r="O12" s="4">
        <f t="shared" si="7"/>
        <v>0.23163723843674822</v>
      </c>
      <c r="P12" s="4">
        <f t="shared" si="8"/>
        <v>23.163723843674823</v>
      </c>
      <c r="Q12" s="3">
        <v>84680</v>
      </c>
      <c r="R12" s="3">
        <v>73324</v>
      </c>
      <c r="S12" s="3">
        <v>60069</v>
      </c>
      <c r="T12" s="25">
        <f t="shared" si="9"/>
        <v>1.4097121643443373</v>
      </c>
      <c r="U12" s="25">
        <f t="shared" si="10"/>
        <v>0.40971216434433733</v>
      </c>
      <c r="V12" s="25">
        <f t="shared" si="11"/>
        <v>40.971216434433735</v>
      </c>
      <c r="W12" s="4">
        <f t="shared" si="12"/>
        <v>1.154874256723583</v>
      </c>
      <c r="X12" s="4">
        <f t="shared" si="13"/>
        <v>0.15487425672358301</v>
      </c>
      <c r="Y12" s="4">
        <f t="shared" si="14"/>
        <v>15.487425672358302</v>
      </c>
      <c r="Z12" s="25">
        <f t="shared" si="15"/>
        <v>1.220662904326691</v>
      </c>
      <c r="AA12" s="25">
        <f t="shared" si="16"/>
        <v>0.220662904326691</v>
      </c>
      <c r="AB12" s="25">
        <f t="shared" si="17"/>
        <v>22.066290432669099</v>
      </c>
      <c r="AC12" s="3">
        <v>74654</v>
      </c>
      <c r="AD12" s="3">
        <v>62347</v>
      </c>
      <c r="AE12" s="3">
        <v>50086</v>
      </c>
      <c r="AF12" s="25">
        <f t="shared" si="18"/>
        <v>1.4905163119434572</v>
      </c>
      <c r="AG12" s="25">
        <f t="shared" si="19"/>
        <v>0.49051631194345724</v>
      </c>
      <c r="AH12" s="25">
        <f t="shared" si="20"/>
        <v>49.051631194345724</v>
      </c>
      <c r="AI12" s="11">
        <f t="shared" si="21"/>
        <v>1.1973952235071454</v>
      </c>
      <c r="AJ12" s="11">
        <f t="shared" si="22"/>
        <v>0.19739522350714545</v>
      </c>
      <c r="AK12" s="11">
        <f t="shared" si="23"/>
        <v>19.739522350714545</v>
      </c>
      <c r="AL12" s="4">
        <f t="shared" si="24"/>
        <v>1.2447989458132014</v>
      </c>
      <c r="AM12" s="4">
        <f t="shared" si="25"/>
        <v>0.24479894581320139</v>
      </c>
      <c r="AN12" s="4">
        <f t="shared" si="26"/>
        <v>24.479894581320139</v>
      </c>
    </row>
    <row r="13" spans="1:40" x14ac:dyDescent="0.25">
      <c r="A13" s="3" t="s">
        <v>32</v>
      </c>
      <c r="B13" s="3" t="s">
        <v>33</v>
      </c>
      <c r="C13" s="3"/>
      <c r="D13" s="3"/>
      <c r="E13" s="3">
        <v>175649</v>
      </c>
      <c r="F13" s="3">
        <v>150316</v>
      </c>
      <c r="G13" s="3">
        <v>123746</v>
      </c>
      <c r="H13" s="11">
        <f t="shared" si="0"/>
        <v>1.419431739207732</v>
      </c>
      <c r="I13" s="11">
        <f t="shared" si="1"/>
        <v>0.41943173920773202</v>
      </c>
      <c r="J13" s="11">
        <f t="shared" si="2"/>
        <v>41.943173920773205</v>
      </c>
      <c r="K13" s="22">
        <f t="shared" si="3"/>
        <v>1.1685316267064052</v>
      </c>
      <c r="L13" s="22">
        <f t="shared" si="4"/>
        <v>0.1685316267064052</v>
      </c>
      <c r="M13" s="22">
        <f t="shared" si="5"/>
        <v>16.853162670640522</v>
      </c>
      <c r="N13" s="4">
        <f t="shared" si="6"/>
        <v>1.21471401095793</v>
      </c>
      <c r="O13" s="4">
        <f t="shared" si="7"/>
        <v>0.21471401095792997</v>
      </c>
      <c r="P13" s="4">
        <f t="shared" si="8"/>
        <v>21.471401095792999</v>
      </c>
      <c r="Q13" s="3">
        <v>94112</v>
      </c>
      <c r="R13" s="3">
        <v>81714</v>
      </c>
      <c r="S13" s="3">
        <v>68017</v>
      </c>
      <c r="T13" s="25">
        <f t="shared" si="9"/>
        <v>1.3836540864783804</v>
      </c>
      <c r="U13" s="25">
        <f t="shared" si="10"/>
        <v>0.3836540864783804</v>
      </c>
      <c r="V13" s="25">
        <f t="shared" si="11"/>
        <v>38.365408647838038</v>
      </c>
      <c r="W13" s="4">
        <f t="shared" si="12"/>
        <v>1.1517243067283451</v>
      </c>
      <c r="X13" s="4">
        <f t="shared" si="13"/>
        <v>0.15172430672834514</v>
      </c>
      <c r="Y13" s="4">
        <f t="shared" si="14"/>
        <v>15.172430672834514</v>
      </c>
      <c r="Z13" s="25">
        <f t="shared" si="15"/>
        <v>1.2013761265565961</v>
      </c>
      <c r="AA13" s="25">
        <f t="shared" si="16"/>
        <v>0.20137612655659609</v>
      </c>
      <c r="AB13" s="25">
        <f t="shared" si="17"/>
        <v>20.137612655659609</v>
      </c>
      <c r="AC13" s="3">
        <v>81537</v>
      </c>
      <c r="AD13" s="3">
        <v>68602</v>
      </c>
      <c r="AE13" s="3">
        <v>55729</v>
      </c>
      <c r="AF13" s="25">
        <f t="shared" si="18"/>
        <v>1.4630982073965082</v>
      </c>
      <c r="AG13" s="25">
        <f t="shared" si="19"/>
        <v>0.4630982073965082</v>
      </c>
      <c r="AH13" s="25">
        <f t="shared" si="20"/>
        <v>46.309820739650817</v>
      </c>
      <c r="AI13" s="11">
        <f t="shared" si="21"/>
        <v>1.1885513541879245</v>
      </c>
      <c r="AJ13" s="11">
        <f t="shared" si="22"/>
        <v>0.18855135418792446</v>
      </c>
      <c r="AK13" s="11">
        <f t="shared" si="23"/>
        <v>18.855135418792447</v>
      </c>
      <c r="AL13" s="4">
        <f t="shared" si="24"/>
        <v>1.2309928403524197</v>
      </c>
      <c r="AM13" s="4">
        <f t="shared" si="25"/>
        <v>0.23099284035241974</v>
      </c>
      <c r="AN13" s="4">
        <f t="shared" si="26"/>
        <v>23.099284035241972</v>
      </c>
    </row>
    <row r="14" spans="1:40" x14ac:dyDescent="0.25">
      <c r="A14" s="3" t="s">
        <v>34</v>
      </c>
      <c r="B14" s="3" t="s">
        <v>35</v>
      </c>
      <c r="C14" s="3"/>
      <c r="D14" s="3"/>
      <c r="E14" s="3">
        <v>182043</v>
      </c>
      <c r="F14" s="3">
        <v>157105</v>
      </c>
      <c r="G14" s="3">
        <v>127545</v>
      </c>
      <c r="H14" s="11">
        <f t="shared" si="0"/>
        <v>1.4272844878278255</v>
      </c>
      <c r="I14" s="11">
        <f t="shared" si="1"/>
        <v>0.42728448782782547</v>
      </c>
      <c r="J14" s="11">
        <f t="shared" si="2"/>
        <v>42.72844878278255</v>
      </c>
      <c r="K14" s="22">
        <f t="shared" si="3"/>
        <v>1.1587346042455682</v>
      </c>
      <c r="L14" s="22">
        <f t="shared" si="4"/>
        <v>0.15873460424556818</v>
      </c>
      <c r="M14" s="22">
        <f t="shared" si="5"/>
        <v>15.873460424556818</v>
      </c>
      <c r="N14" s="4">
        <f t="shared" si="6"/>
        <v>1.2317613391352071</v>
      </c>
      <c r="O14" s="4">
        <f t="shared" si="7"/>
        <v>0.23176133913520713</v>
      </c>
      <c r="P14" s="4">
        <f t="shared" si="8"/>
        <v>23.176133913520715</v>
      </c>
      <c r="Q14" s="3">
        <v>96963</v>
      </c>
      <c r="R14" s="3">
        <v>84904</v>
      </c>
      <c r="S14" s="3">
        <v>70338</v>
      </c>
      <c r="T14" s="25">
        <f t="shared" si="9"/>
        <v>1.3785293866757655</v>
      </c>
      <c r="U14" s="25">
        <f t="shared" si="10"/>
        <v>0.37852938667576552</v>
      </c>
      <c r="V14" s="25">
        <f t="shared" si="11"/>
        <v>37.852938667576552</v>
      </c>
      <c r="W14" s="4">
        <f t="shared" si="12"/>
        <v>1.1420309997173279</v>
      </c>
      <c r="X14" s="4">
        <f t="shared" si="13"/>
        <v>0.14203099971732791</v>
      </c>
      <c r="Y14" s="4">
        <f t="shared" si="14"/>
        <v>14.20309997173279</v>
      </c>
      <c r="Z14" s="25">
        <f t="shared" si="15"/>
        <v>1.207085785777247</v>
      </c>
      <c r="AA14" s="25">
        <f t="shared" si="16"/>
        <v>0.20708578577724701</v>
      </c>
      <c r="AB14" s="25">
        <f t="shared" si="17"/>
        <v>20.708578577724701</v>
      </c>
      <c r="AC14" s="3">
        <v>85080</v>
      </c>
      <c r="AD14" s="3">
        <v>72201</v>
      </c>
      <c r="AE14" s="3">
        <v>57207</v>
      </c>
      <c r="AF14" s="25">
        <f t="shared" si="18"/>
        <v>1.4872305836698305</v>
      </c>
      <c r="AG14" s="25">
        <f t="shared" si="19"/>
        <v>0.48723058366983052</v>
      </c>
      <c r="AH14" s="25">
        <f t="shared" si="20"/>
        <v>48.723058366983054</v>
      </c>
      <c r="AI14" s="11">
        <f t="shared" si="21"/>
        <v>1.1783770307890473</v>
      </c>
      <c r="AJ14" s="11">
        <f t="shared" si="22"/>
        <v>0.17837703078904732</v>
      </c>
      <c r="AK14" s="11">
        <f t="shared" si="23"/>
        <v>17.837703078904731</v>
      </c>
      <c r="AL14" s="4">
        <f t="shared" si="24"/>
        <v>1.2621007918611358</v>
      </c>
      <c r="AM14" s="4">
        <f t="shared" si="25"/>
        <v>0.26210079186113577</v>
      </c>
      <c r="AN14" s="4">
        <f t="shared" si="26"/>
        <v>26.210079186113578</v>
      </c>
    </row>
    <row r="15" spans="1:40" x14ac:dyDescent="0.25">
      <c r="A15" s="3" t="s">
        <v>36</v>
      </c>
      <c r="B15" s="3" t="s">
        <v>37</v>
      </c>
      <c r="C15" s="3"/>
      <c r="D15" s="3"/>
      <c r="E15" s="3">
        <v>124968</v>
      </c>
      <c r="F15" s="3">
        <v>109022</v>
      </c>
      <c r="G15" s="3">
        <v>90307</v>
      </c>
      <c r="H15" s="11">
        <f t="shared" si="0"/>
        <v>1.3838129934556569</v>
      </c>
      <c r="I15" s="11">
        <f t="shared" si="1"/>
        <v>0.38381299345565689</v>
      </c>
      <c r="J15" s="11">
        <f t="shared" si="2"/>
        <v>38.381299345565687</v>
      </c>
      <c r="K15" s="22">
        <f t="shared" si="3"/>
        <v>1.146264056795876</v>
      </c>
      <c r="L15" s="22">
        <f t="shared" si="4"/>
        <v>0.14626405679587595</v>
      </c>
      <c r="M15" s="22">
        <f t="shared" si="5"/>
        <v>14.626405679587595</v>
      </c>
      <c r="N15" s="4">
        <f t="shared" si="6"/>
        <v>1.2072375341889332</v>
      </c>
      <c r="O15" s="4">
        <f t="shared" si="7"/>
        <v>0.2072375341889332</v>
      </c>
      <c r="P15" s="4">
        <f t="shared" si="8"/>
        <v>20.72375341889332</v>
      </c>
      <c r="Q15" s="3">
        <v>66389</v>
      </c>
      <c r="R15" s="3">
        <v>58736</v>
      </c>
      <c r="S15" s="3">
        <v>49163</v>
      </c>
      <c r="T15" s="25">
        <f t="shared" si="9"/>
        <v>1.3503854524744219</v>
      </c>
      <c r="U15" s="25">
        <f t="shared" si="10"/>
        <v>0.35038545247442188</v>
      </c>
      <c r="V15" s="25">
        <f t="shared" si="11"/>
        <v>35.038545247442187</v>
      </c>
      <c r="W15" s="4">
        <f t="shared" si="12"/>
        <v>1.1302948787796241</v>
      </c>
      <c r="X15" s="4">
        <f t="shared" si="13"/>
        <v>0.13029487877962409</v>
      </c>
      <c r="Y15" s="4">
        <f t="shared" si="14"/>
        <v>13.02948787796241</v>
      </c>
      <c r="Z15" s="25">
        <f t="shared" si="15"/>
        <v>1.1947196062079206</v>
      </c>
      <c r="AA15" s="25">
        <f t="shared" si="16"/>
        <v>0.19471960620792061</v>
      </c>
      <c r="AB15" s="25">
        <f t="shared" si="17"/>
        <v>19.471960620792061</v>
      </c>
      <c r="AC15" s="3">
        <v>58579</v>
      </c>
      <c r="AD15" s="3">
        <v>50286</v>
      </c>
      <c r="AE15" s="3">
        <v>41144</v>
      </c>
      <c r="AF15" s="25">
        <f t="shared" si="18"/>
        <v>1.4237555901224965</v>
      </c>
      <c r="AG15" s="25">
        <f t="shared" si="19"/>
        <v>0.42375559012249653</v>
      </c>
      <c r="AH15" s="25">
        <f t="shared" si="20"/>
        <v>42.375559012249653</v>
      </c>
      <c r="AI15" s="11">
        <f t="shared" si="21"/>
        <v>1.164916676609792</v>
      </c>
      <c r="AJ15" s="11">
        <f t="shared" si="22"/>
        <v>0.16491667660979203</v>
      </c>
      <c r="AK15" s="11">
        <f t="shared" si="23"/>
        <v>16.491667660979203</v>
      </c>
      <c r="AL15" s="4">
        <f t="shared" si="24"/>
        <v>1.2221952167995334</v>
      </c>
      <c r="AM15" s="4">
        <f t="shared" si="25"/>
        <v>0.22219521679953336</v>
      </c>
      <c r="AN15" s="4">
        <f t="shared" si="26"/>
        <v>22.219521679953335</v>
      </c>
    </row>
    <row r="16" spans="1:40" x14ac:dyDescent="0.25">
      <c r="A16" s="3" t="s">
        <v>38</v>
      </c>
      <c r="B16" s="3" t="s">
        <v>39</v>
      </c>
      <c r="C16" s="3"/>
      <c r="D16" s="3"/>
      <c r="E16" s="3">
        <v>206743</v>
      </c>
      <c r="F16" s="3">
        <v>169882</v>
      </c>
      <c r="G16" s="3">
        <v>135590</v>
      </c>
      <c r="H16" s="11">
        <f t="shared" si="0"/>
        <v>1.5247658381886571</v>
      </c>
      <c r="I16" s="11">
        <f t="shared" si="1"/>
        <v>0.52476583818865707</v>
      </c>
      <c r="J16" s="11">
        <f t="shared" si="2"/>
        <v>52.476583818865706</v>
      </c>
      <c r="K16" s="22">
        <f t="shared" si="3"/>
        <v>1.2169800214266373</v>
      </c>
      <c r="L16" s="22">
        <f t="shared" si="4"/>
        <v>0.2169800214266373</v>
      </c>
      <c r="M16" s="22">
        <f t="shared" si="5"/>
        <v>21.698002142663732</v>
      </c>
      <c r="N16" s="4">
        <f t="shared" si="6"/>
        <v>1.2529095066007818</v>
      </c>
      <c r="O16" s="4">
        <f t="shared" si="7"/>
        <v>0.25290950660078182</v>
      </c>
      <c r="P16" s="4">
        <f t="shared" si="8"/>
        <v>25.290950660078181</v>
      </c>
      <c r="Q16" s="3">
        <v>110382</v>
      </c>
      <c r="R16" s="3">
        <v>91916</v>
      </c>
      <c r="S16" s="3">
        <v>74861</v>
      </c>
      <c r="T16" s="25">
        <f t="shared" si="9"/>
        <v>1.4744927265198167</v>
      </c>
      <c r="U16" s="25">
        <f t="shared" si="10"/>
        <v>0.47449272651981667</v>
      </c>
      <c r="V16" s="25">
        <f t="shared" si="11"/>
        <v>47.449272651981666</v>
      </c>
      <c r="W16" s="4">
        <f t="shared" si="12"/>
        <v>1.2009008224900997</v>
      </c>
      <c r="X16" s="4">
        <f t="shared" si="13"/>
        <v>0.20090082249009966</v>
      </c>
      <c r="Y16" s="4">
        <f t="shared" si="14"/>
        <v>20.090082249009967</v>
      </c>
      <c r="Z16" s="25">
        <f t="shared" si="15"/>
        <v>1.2278222305339228</v>
      </c>
      <c r="AA16" s="25">
        <f t="shared" si="16"/>
        <v>0.22782223053392281</v>
      </c>
      <c r="AB16" s="25">
        <f t="shared" si="17"/>
        <v>22.782223053392279</v>
      </c>
      <c r="AC16" s="3">
        <v>96361</v>
      </c>
      <c r="AD16" s="3">
        <v>77966</v>
      </c>
      <c r="AE16" s="3">
        <v>60729</v>
      </c>
      <c r="AF16" s="25">
        <f t="shared" si="18"/>
        <v>1.5867378023678966</v>
      </c>
      <c r="AG16" s="25">
        <f t="shared" si="19"/>
        <v>0.58673780236789663</v>
      </c>
      <c r="AH16" s="25">
        <f t="shared" si="20"/>
        <v>58.673780236789661</v>
      </c>
      <c r="AI16" s="11">
        <f t="shared" si="21"/>
        <v>1.2359361773080573</v>
      </c>
      <c r="AJ16" s="11">
        <f t="shared" si="22"/>
        <v>0.23593617730805727</v>
      </c>
      <c r="AK16" s="11">
        <f t="shared" si="23"/>
        <v>23.593617730805725</v>
      </c>
      <c r="AL16" s="4">
        <f t="shared" si="24"/>
        <v>1.2838347412274203</v>
      </c>
      <c r="AM16" s="4">
        <f t="shared" si="25"/>
        <v>0.28383474122742025</v>
      </c>
      <c r="AN16" s="4">
        <f t="shared" si="26"/>
        <v>28.383474122742026</v>
      </c>
    </row>
    <row r="17" spans="1:40" x14ac:dyDescent="0.25">
      <c r="A17" s="3" t="s">
        <v>40</v>
      </c>
      <c r="B17" s="3" t="s">
        <v>41</v>
      </c>
      <c r="C17" s="3"/>
      <c r="D17" s="3"/>
      <c r="E17" s="3">
        <v>165273</v>
      </c>
      <c r="F17" s="3">
        <v>126911</v>
      </c>
      <c r="G17" s="3">
        <v>111724</v>
      </c>
      <c r="H17" s="11">
        <f t="shared" si="0"/>
        <v>1.4792971966632058</v>
      </c>
      <c r="I17" s="11">
        <f t="shared" si="1"/>
        <v>0.4792971966632058</v>
      </c>
      <c r="J17" s="11">
        <f t="shared" si="2"/>
        <v>47.92971966632058</v>
      </c>
      <c r="K17" s="22">
        <f t="shared" si="3"/>
        <v>1.3022748225134149</v>
      </c>
      <c r="L17" s="22">
        <f t="shared" si="4"/>
        <v>0.30227482251341486</v>
      </c>
      <c r="M17" s="22">
        <f t="shared" si="5"/>
        <v>30.227482251341485</v>
      </c>
      <c r="N17" s="4">
        <f t="shared" si="6"/>
        <v>1.1359331925101142</v>
      </c>
      <c r="O17" s="4">
        <f t="shared" si="7"/>
        <v>0.13593319251011415</v>
      </c>
      <c r="P17" s="4">
        <f t="shared" si="8"/>
        <v>13.593319251011415</v>
      </c>
      <c r="Q17" s="3">
        <v>89784</v>
      </c>
      <c r="R17" s="3">
        <v>70016</v>
      </c>
      <c r="S17" s="3">
        <v>62299</v>
      </c>
      <c r="T17" s="25">
        <f t="shared" si="9"/>
        <v>1.4411788311208849</v>
      </c>
      <c r="U17" s="25">
        <f t="shared" si="10"/>
        <v>0.44117883112088485</v>
      </c>
      <c r="V17" s="25">
        <f t="shared" si="11"/>
        <v>44.117883112088485</v>
      </c>
      <c r="W17" s="4">
        <f t="shared" si="12"/>
        <v>1.2823354661791591</v>
      </c>
      <c r="X17" s="4">
        <f t="shared" si="13"/>
        <v>0.28233546617915906</v>
      </c>
      <c r="Y17" s="4">
        <f t="shared" si="14"/>
        <v>28.233546617915906</v>
      </c>
      <c r="Z17" s="25">
        <f t="shared" si="15"/>
        <v>1.1238703671005956</v>
      </c>
      <c r="AA17" s="25">
        <f t="shared" si="16"/>
        <v>0.12387036710059562</v>
      </c>
      <c r="AB17" s="25">
        <f t="shared" si="17"/>
        <v>12.387036710059562</v>
      </c>
      <c r="AC17" s="3">
        <v>75489</v>
      </c>
      <c r="AD17" s="3">
        <v>56895</v>
      </c>
      <c r="AE17" s="3">
        <v>49425</v>
      </c>
      <c r="AF17" s="25">
        <f t="shared" si="18"/>
        <v>1.5273444613050076</v>
      </c>
      <c r="AG17" s="25">
        <f t="shared" si="19"/>
        <v>0.52734446130500756</v>
      </c>
      <c r="AH17" s="25">
        <f t="shared" si="20"/>
        <v>52.734446130500757</v>
      </c>
      <c r="AI17" s="11">
        <f t="shared" si="21"/>
        <v>1.3268125494331664</v>
      </c>
      <c r="AJ17" s="11">
        <f t="shared" si="22"/>
        <v>0.3268125494331664</v>
      </c>
      <c r="AK17" s="11">
        <f t="shared" si="23"/>
        <v>32.681254943316638</v>
      </c>
      <c r="AL17" s="4">
        <f t="shared" si="24"/>
        <v>1.1511380880121396</v>
      </c>
      <c r="AM17" s="4">
        <f t="shared" si="25"/>
        <v>0.15113808801213957</v>
      </c>
      <c r="AN17" s="4">
        <f t="shared" si="26"/>
        <v>15.113808801213956</v>
      </c>
    </row>
    <row r="18" spans="1:40" x14ac:dyDescent="0.25">
      <c r="A18" s="3" t="s">
        <v>42</v>
      </c>
      <c r="B18" s="3" t="s">
        <v>43</v>
      </c>
      <c r="C18" s="3"/>
      <c r="D18" s="3"/>
      <c r="E18" s="3">
        <v>204840</v>
      </c>
      <c r="F18" s="3">
        <v>161762</v>
      </c>
      <c r="G18" s="3">
        <v>134662</v>
      </c>
      <c r="H18" s="11">
        <f t="shared" si="0"/>
        <v>1.5211418217462982</v>
      </c>
      <c r="I18" s="11">
        <f t="shared" si="1"/>
        <v>0.52114182174629819</v>
      </c>
      <c r="J18" s="11">
        <f t="shared" si="2"/>
        <v>52.114182174629818</v>
      </c>
      <c r="K18" s="22">
        <f t="shared" si="3"/>
        <v>1.2663048181896861</v>
      </c>
      <c r="L18" s="22">
        <f t="shared" si="4"/>
        <v>0.2663048181896861</v>
      </c>
      <c r="M18" s="22">
        <f t="shared" si="5"/>
        <v>26.630481818968612</v>
      </c>
      <c r="N18" s="4">
        <f t="shared" si="6"/>
        <v>1.2012445975850647</v>
      </c>
      <c r="O18" s="4">
        <f t="shared" si="7"/>
        <v>0.20124459758506474</v>
      </c>
      <c r="P18" s="4">
        <f t="shared" si="8"/>
        <v>20.124459758506475</v>
      </c>
      <c r="Q18" s="3">
        <v>110936</v>
      </c>
      <c r="R18" s="3">
        <v>86985</v>
      </c>
      <c r="S18" s="3">
        <v>73883</v>
      </c>
      <c r="T18" s="25">
        <f t="shared" si="9"/>
        <v>1.5015091428339402</v>
      </c>
      <c r="U18" s="25">
        <f t="shared" si="10"/>
        <v>0.50150914283394021</v>
      </c>
      <c r="V18" s="25">
        <f t="shared" si="11"/>
        <v>50.150914283394023</v>
      </c>
      <c r="W18" s="4">
        <f t="shared" si="12"/>
        <v>1.2753463240788643</v>
      </c>
      <c r="X18" s="4">
        <f t="shared" si="13"/>
        <v>0.27534632407886428</v>
      </c>
      <c r="Y18" s="4">
        <f t="shared" si="14"/>
        <v>27.534632407886427</v>
      </c>
      <c r="Z18" s="25">
        <f t="shared" si="15"/>
        <v>1.177334434172949</v>
      </c>
      <c r="AA18" s="25">
        <f t="shared" si="16"/>
        <v>0.17733443417294903</v>
      </c>
      <c r="AB18" s="25">
        <f t="shared" si="17"/>
        <v>17.733443417294904</v>
      </c>
      <c r="AC18" s="3">
        <v>93904</v>
      </c>
      <c r="AD18" s="3">
        <v>74777</v>
      </c>
      <c r="AE18" s="3">
        <v>60779</v>
      </c>
      <c r="AF18" s="25">
        <f t="shared" si="18"/>
        <v>1.5450073216077922</v>
      </c>
      <c r="AG18" s="25">
        <f t="shared" si="19"/>
        <v>0.54500732160779219</v>
      </c>
      <c r="AH18" s="25">
        <f t="shared" si="20"/>
        <v>54.500732160779222</v>
      </c>
      <c r="AI18" s="11">
        <f t="shared" si="21"/>
        <v>1.2557872072963612</v>
      </c>
      <c r="AJ18" s="11">
        <f t="shared" si="22"/>
        <v>0.25578720729636117</v>
      </c>
      <c r="AK18" s="11">
        <f t="shared" si="23"/>
        <v>25.578720729636117</v>
      </c>
      <c r="AL18" s="4">
        <f t="shared" si="24"/>
        <v>1.2303098109544415</v>
      </c>
      <c r="AM18" s="4">
        <f t="shared" si="25"/>
        <v>0.23030981095444147</v>
      </c>
      <c r="AN18" s="4">
        <f t="shared" si="26"/>
        <v>23.030981095444147</v>
      </c>
    </row>
    <row r="19" spans="1:40" x14ac:dyDescent="0.25">
      <c r="A19" s="3" t="s">
        <v>44</v>
      </c>
      <c r="B19" s="3" t="s">
        <v>45</v>
      </c>
      <c r="C19" s="3"/>
      <c r="D19" s="3"/>
      <c r="E19" s="3">
        <v>184795</v>
      </c>
      <c r="F19" s="3">
        <v>154320</v>
      </c>
      <c r="G19" s="3">
        <v>149464</v>
      </c>
      <c r="H19" s="11">
        <f t="shared" si="0"/>
        <v>1.2363846812610395</v>
      </c>
      <c r="I19" s="11">
        <f t="shared" si="1"/>
        <v>0.23638468126103951</v>
      </c>
      <c r="J19" s="11">
        <f t="shared" si="2"/>
        <v>23.638468126103952</v>
      </c>
      <c r="K19" s="22">
        <f t="shared" si="3"/>
        <v>1.1974792638672886</v>
      </c>
      <c r="L19" s="22">
        <f t="shared" si="4"/>
        <v>0.19747926386728865</v>
      </c>
      <c r="M19" s="22">
        <f t="shared" si="5"/>
        <v>19.747926386728864</v>
      </c>
      <c r="N19" s="4">
        <f t="shared" si="6"/>
        <v>1.0324894288925761</v>
      </c>
      <c r="O19" s="4">
        <f t="shared" si="7"/>
        <v>3.2489428892576111E-2</v>
      </c>
      <c r="P19" s="4">
        <f t="shared" si="8"/>
        <v>3.2489428892576111</v>
      </c>
      <c r="Q19" s="3">
        <v>99293</v>
      </c>
      <c r="R19" s="3">
        <v>84080</v>
      </c>
      <c r="S19" s="3">
        <v>82725</v>
      </c>
      <c r="T19" s="25">
        <f t="shared" si="9"/>
        <v>1.2002780296161983</v>
      </c>
      <c r="U19" s="25">
        <f t="shared" si="10"/>
        <v>0.20027802961619834</v>
      </c>
      <c r="V19" s="25">
        <f t="shared" si="11"/>
        <v>20.027802961619834</v>
      </c>
      <c r="W19" s="4">
        <f t="shared" si="12"/>
        <v>1.1809348239771646</v>
      </c>
      <c r="X19" s="4">
        <f t="shared" si="13"/>
        <v>0.18093482397716465</v>
      </c>
      <c r="Y19" s="4">
        <f t="shared" si="14"/>
        <v>18.093482397716464</v>
      </c>
      <c r="Z19" s="25">
        <f t="shared" si="15"/>
        <v>1.0163795708673315</v>
      </c>
      <c r="AA19" s="25">
        <f t="shared" si="16"/>
        <v>1.637957086733155E-2</v>
      </c>
      <c r="AB19" s="25">
        <f t="shared" si="17"/>
        <v>1.637957086733155</v>
      </c>
      <c r="AC19" s="3">
        <v>85502</v>
      </c>
      <c r="AD19" s="3">
        <v>70240</v>
      </c>
      <c r="AE19" s="3">
        <v>66739</v>
      </c>
      <c r="AF19" s="25">
        <f t="shared" si="18"/>
        <v>1.2811399631399931</v>
      </c>
      <c r="AG19" s="25">
        <f t="shared" si="19"/>
        <v>0.28113996313999312</v>
      </c>
      <c r="AH19" s="25">
        <f t="shared" si="20"/>
        <v>28.113996313999312</v>
      </c>
      <c r="AI19" s="11">
        <f t="shared" si="21"/>
        <v>1.2172835990888382</v>
      </c>
      <c r="AJ19" s="11">
        <f t="shared" si="22"/>
        <v>0.21728359908883821</v>
      </c>
      <c r="AK19" s="11">
        <f t="shared" si="23"/>
        <v>21.728359908883821</v>
      </c>
      <c r="AL19" s="4">
        <f t="shared" si="24"/>
        <v>1.0524580829799668</v>
      </c>
      <c r="AM19" s="4">
        <f t="shared" si="25"/>
        <v>5.2458082979966791E-2</v>
      </c>
      <c r="AN19" s="4">
        <f t="shared" si="26"/>
        <v>5.2458082979966791</v>
      </c>
    </row>
    <row r="20" spans="1:40" x14ac:dyDescent="0.25">
      <c r="A20" s="3" t="s">
        <v>46</v>
      </c>
      <c r="B20" s="3" t="s">
        <v>47</v>
      </c>
      <c r="C20" s="3"/>
      <c r="D20" s="3"/>
      <c r="E20" s="3">
        <v>242866</v>
      </c>
      <c r="F20" s="3">
        <v>188587</v>
      </c>
      <c r="G20" s="3">
        <v>146207</v>
      </c>
      <c r="H20" s="11">
        <f t="shared" si="0"/>
        <v>1.6611106171387142</v>
      </c>
      <c r="I20" s="11">
        <f t="shared" si="1"/>
        <v>0.66111061713871422</v>
      </c>
      <c r="J20" s="11">
        <f t="shared" si="2"/>
        <v>66.111061713871422</v>
      </c>
      <c r="K20" s="22">
        <f t="shared" si="3"/>
        <v>1.2878194149119504</v>
      </c>
      <c r="L20" s="22">
        <f t="shared" si="4"/>
        <v>0.2878194149119504</v>
      </c>
      <c r="M20" s="22">
        <f t="shared" si="5"/>
        <v>28.781941491195042</v>
      </c>
      <c r="N20" s="4">
        <f t="shared" si="6"/>
        <v>1.2898630024554227</v>
      </c>
      <c r="O20" s="4">
        <f t="shared" si="7"/>
        <v>0.28986300245542274</v>
      </c>
      <c r="P20" s="4">
        <f t="shared" si="8"/>
        <v>28.986300245542274</v>
      </c>
      <c r="Q20" s="3">
        <v>130301</v>
      </c>
      <c r="R20" s="3">
        <v>103070</v>
      </c>
      <c r="S20" s="3">
        <v>81193</v>
      </c>
      <c r="T20" s="25">
        <f t="shared" si="9"/>
        <v>1.604830465680539</v>
      </c>
      <c r="U20" s="25">
        <f t="shared" si="10"/>
        <v>0.604830465680539</v>
      </c>
      <c r="V20" s="25">
        <f t="shared" si="11"/>
        <v>60.483046568053901</v>
      </c>
      <c r="W20" s="4">
        <f t="shared" si="12"/>
        <v>1.2641990879984477</v>
      </c>
      <c r="X20" s="4">
        <f t="shared" si="13"/>
        <v>0.26419908799844771</v>
      </c>
      <c r="Y20" s="4">
        <f t="shared" si="14"/>
        <v>26.419908799844769</v>
      </c>
      <c r="Z20" s="25">
        <f t="shared" si="15"/>
        <v>1.2694444102324092</v>
      </c>
      <c r="AA20" s="25">
        <f t="shared" si="16"/>
        <v>0.26944441023240917</v>
      </c>
      <c r="AB20" s="25">
        <f t="shared" si="17"/>
        <v>26.944441023240916</v>
      </c>
      <c r="AC20" s="3">
        <v>112565</v>
      </c>
      <c r="AD20" s="3">
        <v>85517</v>
      </c>
      <c r="AE20" s="3">
        <v>65014</v>
      </c>
      <c r="AF20" s="25">
        <f t="shared" si="18"/>
        <v>1.7313963146399236</v>
      </c>
      <c r="AG20" s="25">
        <f t="shared" si="19"/>
        <v>0.73139631463992361</v>
      </c>
      <c r="AH20" s="25">
        <f t="shared" si="20"/>
        <v>73.139631463992359</v>
      </c>
      <c r="AI20" s="11">
        <f t="shared" si="21"/>
        <v>1.316287989522551</v>
      </c>
      <c r="AJ20" s="11">
        <f t="shared" si="22"/>
        <v>0.31628798952255099</v>
      </c>
      <c r="AK20" s="11">
        <f t="shared" si="23"/>
        <v>31.628798952255099</v>
      </c>
      <c r="AL20" s="4">
        <f t="shared" si="24"/>
        <v>1.3153628449257082</v>
      </c>
      <c r="AM20" s="4">
        <f t="shared" si="25"/>
        <v>0.31536284492570821</v>
      </c>
      <c r="AN20" s="4">
        <f t="shared" si="26"/>
        <v>31.536284492570822</v>
      </c>
    </row>
    <row r="21" spans="1:40" x14ac:dyDescent="0.25">
      <c r="A21" s="3" t="s">
        <v>48</v>
      </c>
      <c r="B21" s="3" t="s">
        <v>49</v>
      </c>
      <c r="C21" s="3"/>
      <c r="D21" s="3"/>
      <c r="E21" s="3">
        <v>203601</v>
      </c>
      <c r="F21" s="3">
        <v>157737</v>
      </c>
      <c r="G21" s="3">
        <v>126568</v>
      </c>
      <c r="H21" s="11">
        <f t="shared" si="0"/>
        <v>1.6086293533910625</v>
      </c>
      <c r="I21" s="11">
        <f t="shared" si="1"/>
        <v>0.6086293533910625</v>
      </c>
      <c r="J21" s="11">
        <f t="shared" si="2"/>
        <v>60.862935339106251</v>
      </c>
      <c r="K21" s="22">
        <f t="shared" si="3"/>
        <v>1.2907624717092376</v>
      </c>
      <c r="L21" s="22">
        <f t="shared" si="4"/>
        <v>0.29076247170923764</v>
      </c>
      <c r="M21" s="22">
        <f t="shared" si="5"/>
        <v>29.076247170923764</v>
      </c>
      <c r="N21" s="4">
        <f t="shared" si="6"/>
        <v>1.2462628784526895</v>
      </c>
      <c r="O21" s="4">
        <f t="shared" si="7"/>
        <v>0.24626287845268946</v>
      </c>
      <c r="P21" s="4">
        <f t="shared" si="8"/>
        <v>24.626287845268948</v>
      </c>
      <c r="Q21" s="3">
        <v>109569</v>
      </c>
      <c r="R21" s="3">
        <v>85711</v>
      </c>
      <c r="S21" s="3">
        <v>70063</v>
      </c>
      <c r="T21" s="25">
        <f t="shared" si="9"/>
        <v>1.5638639510155146</v>
      </c>
      <c r="U21" s="25">
        <f t="shared" si="10"/>
        <v>0.56386395101551456</v>
      </c>
      <c r="V21" s="25">
        <f t="shared" si="11"/>
        <v>56.386395101551457</v>
      </c>
      <c r="W21" s="4">
        <f t="shared" si="12"/>
        <v>1.2783540035701368</v>
      </c>
      <c r="X21" s="4">
        <f t="shared" si="13"/>
        <v>0.27835400357013684</v>
      </c>
      <c r="Y21" s="4">
        <f t="shared" si="14"/>
        <v>27.835400357013683</v>
      </c>
      <c r="Z21" s="25">
        <f t="shared" si="15"/>
        <v>1.2233418494783266</v>
      </c>
      <c r="AA21" s="25">
        <f t="shared" si="16"/>
        <v>0.22334184947832658</v>
      </c>
      <c r="AB21" s="25">
        <f t="shared" si="17"/>
        <v>22.334184947832657</v>
      </c>
      <c r="AC21" s="3">
        <v>94032</v>
      </c>
      <c r="AD21" s="3">
        <v>72026</v>
      </c>
      <c r="AE21" s="3">
        <v>56505</v>
      </c>
      <c r="AF21" s="25">
        <f t="shared" si="18"/>
        <v>1.6641359171754713</v>
      </c>
      <c r="AG21" s="25">
        <f t="shared" si="19"/>
        <v>0.66413591717547127</v>
      </c>
      <c r="AH21" s="25">
        <f t="shared" si="20"/>
        <v>66.413591717547121</v>
      </c>
      <c r="AI21" s="11">
        <f t="shared" si="21"/>
        <v>1.3055285591314247</v>
      </c>
      <c r="AJ21" s="11">
        <f t="shared" si="22"/>
        <v>0.30552855913142474</v>
      </c>
      <c r="AK21" s="11">
        <f t="shared" si="23"/>
        <v>30.552855913142473</v>
      </c>
      <c r="AL21" s="4">
        <f t="shared" si="24"/>
        <v>1.2746836563136006</v>
      </c>
      <c r="AM21" s="4">
        <f t="shared" si="25"/>
        <v>0.27468365631360059</v>
      </c>
      <c r="AN21" s="4">
        <f t="shared" si="26"/>
        <v>27.468365631360058</v>
      </c>
    </row>
    <row r="22" spans="1:40" x14ac:dyDescent="0.25">
      <c r="A22" s="3" t="s">
        <v>50</v>
      </c>
      <c r="B22" s="3" t="s">
        <v>51</v>
      </c>
      <c r="C22" s="3"/>
      <c r="D22" s="3"/>
      <c r="E22" s="3">
        <v>183226</v>
      </c>
      <c r="F22" s="3">
        <v>149081</v>
      </c>
      <c r="G22" s="3">
        <v>120191</v>
      </c>
      <c r="H22" s="11">
        <f t="shared" si="0"/>
        <v>1.5244569060911384</v>
      </c>
      <c r="I22" s="11">
        <f t="shared" si="1"/>
        <v>0.52445690609113838</v>
      </c>
      <c r="J22" s="11">
        <f t="shared" si="2"/>
        <v>52.445690609113839</v>
      </c>
      <c r="K22" s="22">
        <f t="shared" si="3"/>
        <v>1.2290365640155352</v>
      </c>
      <c r="L22" s="22">
        <f t="shared" si="4"/>
        <v>0.22903656401553518</v>
      </c>
      <c r="M22" s="22">
        <f t="shared" si="5"/>
        <v>22.903656401553519</v>
      </c>
      <c r="N22" s="4">
        <f t="shared" si="6"/>
        <v>1.2403674151974773</v>
      </c>
      <c r="O22" s="4">
        <f t="shared" si="7"/>
        <v>0.24036741519747729</v>
      </c>
      <c r="P22" s="4">
        <f t="shared" si="8"/>
        <v>24.036741519747729</v>
      </c>
      <c r="Q22" s="3">
        <v>97996</v>
      </c>
      <c r="R22" s="3">
        <v>81218</v>
      </c>
      <c r="S22" s="3">
        <v>65900</v>
      </c>
      <c r="T22" s="25">
        <f t="shared" si="9"/>
        <v>1.4870409711684369</v>
      </c>
      <c r="U22" s="25">
        <f t="shared" si="10"/>
        <v>0.48704097116843692</v>
      </c>
      <c r="V22" s="25">
        <f t="shared" si="11"/>
        <v>48.704097116843691</v>
      </c>
      <c r="W22" s="4">
        <f t="shared" si="12"/>
        <v>1.2065798222069</v>
      </c>
      <c r="X22" s="4">
        <f t="shared" si="13"/>
        <v>0.20657982220689997</v>
      </c>
      <c r="Y22" s="4">
        <f t="shared" si="14"/>
        <v>20.657982220689995</v>
      </c>
      <c r="Z22" s="25">
        <f t="shared" si="15"/>
        <v>1.232443095599393</v>
      </c>
      <c r="AA22" s="25">
        <f t="shared" si="16"/>
        <v>0.23244309559939302</v>
      </c>
      <c r="AB22" s="25">
        <f t="shared" si="17"/>
        <v>23.244309559939303</v>
      </c>
      <c r="AC22" s="3">
        <v>85230</v>
      </c>
      <c r="AD22" s="3">
        <v>67863</v>
      </c>
      <c r="AE22" s="3">
        <v>54291</v>
      </c>
      <c r="AF22" s="25">
        <f t="shared" si="18"/>
        <v>1.5698734596894512</v>
      </c>
      <c r="AG22" s="25">
        <f t="shared" si="19"/>
        <v>0.56987345968945124</v>
      </c>
      <c r="AH22" s="25">
        <f t="shared" si="20"/>
        <v>56.987345968945121</v>
      </c>
      <c r="AI22" s="11">
        <f t="shared" si="21"/>
        <v>1.2559126475398965</v>
      </c>
      <c r="AJ22" s="11">
        <f t="shared" si="22"/>
        <v>0.25591264753989651</v>
      </c>
      <c r="AK22" s="11">
        <f t="shared" si="23"/>
        <v>25.591264753989652</v>
      </c>
      <c r="AL22" s="4">
        <f t="shared" si="24"/>
        <v>1.2499861855556169</v>
      </c>
      <c r="AM22" s="4">
        <f t="shared" si="25"/>
        <v>0.24998618555561691</v>
      </c>
      <c r="AN22" s="4">
        <f t="shared" si="26"/>
        <v>24.998618555561691</v>
      </c>
    </row>
    <row r="23" spans="1:40" x14ac:dyDescent="0.25">
      <c r="A23" s="4"/>
      <c r="B23" s="4"/>
      <c r="C23" s="4"/>
      <c r="D23" s="4"/>
      <c r="E23" s="4">
        <v>3621217</v>
      </c>
      <c r="F23" s="8">
        <f>SUM(F4:F22)</f>
        <v>2983872</v>
      </c>
      <c r="G23" s="8">
        <f>SUM(G4:G22)</f>
        <v>2447525</v>
      </c>
      <c r="H23" s="11">
        <f t="shared" si="0"/>
        <v>1.4795423948682853</v>
      </c>
      <c r="I23" s="11">
        <f t="shared" si="1"/>
        <v>0.47954239486828532</v>
      </c>
      <c r="J23" s="11">
        <f t="shared" si="2"/>
        <v>47.954239486828534</v>
      </c>
      <c r="K23" s="22">
        <f t="shared" si="3"/>
        <v>1.213596628809815</v>
      </c>
      <c r="L23" s="22">
        <f t="shared" si="4"/>
        <v>0.213596628809815</v>
      </c>
      <c r="M23" s="22">
        <f t="shared" si="5"/>
        <v>21.359662880981499</v>
      </c>
      <c r="N23" s="4">
        <f t="shared" si="6"/>
        <v>1.219138517481946</v>
      </c>
      <c r="O23" s="4">
        <f t="shared" si="7"/>
        <v>0.21913851748194602</v>
      </c>
      <c r="P23" s="4">
        <f t="shared" si="8"/>
        <v>21.913851748194602</v>
      </c>
      <c r="Q23" s="4">
        <f t="shared" ref="Q23:AC23" si="27">SUM(Q4:Q22)</f>
        <v>1943414</v>
      </c>
      <c r="R23" s="8">
        <f>SUM(R4:R22)</f>
        <v>1622538</v>
      </c>
      <c r="S23" s="8">
        <f>SUM(S4:S22)</f>
        <v>1351082</v>
      </c>
      <c r="T23" s="25">
        <f t="shared" si="9"/>
        <v>1.4384130644920146</v>
      </c>
      <c r="U23" s="25">
        <f t="shared" si="10"/>
        <v>0.43841306449201456</v>
      </c>
      <c r="V23" s="25">
        <f t="shared" si="11"/>
        <v>43.841306449201454</v>
      </c>
      <c r="W23" s="4">
        <f t="shared" si="12"/>
        <v>1.1977617781524994</v>
      </c>
      <c r="X23" s="4">
        <f t="shared" si="13"/>
        <v>0.1977617781524994</v>
      </c>
      <c r="Y23" s="4">
        <f t="shared" si="14"/>
        <v>19.776177815249941</v>
      </c>
      <c r="Z23" s="25">
        <f t="shared" si="15"/>
        <v>1.2009174868734835</v>
      </c>
      <c r="AA23" s="25">
        <f t="shared" si="16"/>
        <v>0.20091748687348354</v>
      </c>
      <c r="AB23" s="25">
        <f t="shared" si="17"/>
        <v>20.091748687348353</v>
      </c>
      <c r="AC23" s="4">
        <f t="shared" si="27"/>
        <v>1677803</v>
      </c>
      <c r="AD23" s="8">
        <f t="shared" ref="AD23" si="28">SUM(AD4:AD22)</f>
        <v>1361334</v>
      </c>
      <c r="AE23" s="8">
        <f t="shared" ref="AE23" si="29">SUM(AE4:AE22)</f>
        <v>1096443</v>
      </c>
      <c r="AF23" s="25">
        <f t="shared" si="18"/>
        <v>1.5302236413566415</v>
      </c>
      <c r="AG23" s="25">
        <f t="shared" si="19"/>
        <v>0.53022364135664146</v>
      </c>
      <c r="AH23" s="25">
        <f t="shared" si="20"/>
        <v>53.022364135664148</v>
      </c>
      <c r="AI23" s="11">
        <f t="shared" si="21"/>
        <v>1.2324697686240114</v>
      </c>
      <c r="AJ23" s="11">
        <f t="shared" si="22"/>
        <v>0.23246976862401136</v>
      </c>
      <c r="AK23" s="11">
        <f t="shared" si="23"/>
        <v>23.246976862401137</v>
      </c>
      <c r="AL23" s="4">
        <f t="shared" si="24"/>
        <v>1.241591218148139</v>
      </c>
      <c r="AM23" s="4">
        <f t="shared" si="25"/>
        <v>0.241591218148139</v>
      </c>
      <c r="AN23" s="4">
        <f t="shared" si="26"/>
        <v>24.159121814813901</v>
      </c>
    </row>
    <row r="24" spans="1:40" x14ac:dyDescent="0.25">
      <c r="A24" s="3"/>
      <c r="B24" s="3"/>
      <c r="C24" s="3"/>
      <c r="D24" s="3"/>
      <c r="E24" s="3"/>
      <c r="F24" s="3"/>
      <c r="G24" s="3"/>
      <c r="H24" s="11"/>
      <c r="I24" s="11"/>
      <c r="J24" s="11"/>
      <c r="K24" s="22"/>
      <c r="L24" s="22"/>
      <c r="M24" s="22"/>
      <c r="N24" s="4"/>
      <c r="O24" s="4"/>
      <c r="P24" s="4"/>
      <c r="Q24" s="3"/>
      <c r="R24" s="3"/>
      <c r="S24" s="3"/>
      <c r="T24" s="25"/>
      <c r="U24" s="25"/>
      <c r="V24" s="25"/>
      <c r="W24" s="4"/>
      <c r="X24" s="4"/>
      <c r="Y24" s="4"/>
      <c r="Z24" s="25"/>
      <c r="AA24" s="25"/>
      <c r="AB24" s="25"/>
      <c r="AC24" s="3"/>
      <c r="AD24" s="3"/>
      <c r="AE24" s="3"/>
      <c r="AF24" s="25"/>
      <c r="AG24" s="25"/>
      <c r="AH24" s="25"/>
      <c r="AI24" s="11"/>
      <c r="AJ24" s="11"/>
      <c r="AK24" s="11"/>
      <c r="AL24" s="4"/>
      <c r="AM24" s="4"/>
      <c r="AN24" s="4"/>
    </row>
    <row r="25" spans="1:40" x14ac:dyDescent="0.25">
      <c r="A25" s="3"/>
      <c r="B25" s="3"/>
      <c r="C25" s="3"/>
      <c r="D25" s="3"/>
      <c r="E25" s="3"/>
      <c r="F25" s="3"/>
      <c r="G25" s="3"/>
      <c r="H25" s="11"/>
      <c r="I25" s="11"/>
      <c r="J25" s="11"/>
      <c r="K25" s="22"/>
      <c r="L25" s="22"/>
      <c r="M25" s="22"/>
      <c r="N25" s="4"/>
      <c r="O25" s="4"/>
      <c r="P25" s="4"/>
      <c r="Q25" s="3"/>
      <c r="R25" s="3"/>
      <c r="S25" s="3"/>
      <c r="T25" s="25"/>
      <c r="U25" s="25"/>
      <c r="V25" s="25"/>
      <c r="W25" s="4"/>
      <c r="X25" s="4"/>
      <c r="Y25" s="4"/>
      <c r="Z25" s="25"/>
      <c r="AA25" s="25"/>
      <c r="AB25" s="25"/>
      <c r="AC25" s="3"/>
      <c r="AD25" s="3"/>
      <c r="AE25" s="3"/>
      <c r="AF25" s="25"/>
      <c r="AG25" s="25"/>
      <c r="AH25" s="25"/>
      <c r="AI25" s="11"/>
      <c r="AJ25" s="11"/>
      <c r="AK25" s="11"/>
      <c r="AL25" s="4"/>
      <c r="AM25" s="4"/>
      <c r="AN25" s="4"/>
    </row>
    <row r="26" spans="1:40" x14ac:dyDescent="0.25">
      <c r="A26" s="3"/>
      <c r="B26" s="3"/>
      <c r="C26" s="3"/>
      <c r="D26" s="3"/>
      <c r="E26" s="3"/>
      <c r="F26" s="3"/>
      <c r="G26" s="3"/>
      <c r="H26" s="11"/>
      <c r="I26" s="11"/>
      <c r="J26" s="11"/>
      <c r="K26" s="22"/>
      <c r="L26" s="22"/>
      <c r="M26" s="22"/>
      <c r="N26" s="4"/>
      <c r="O26" s="4"/>
      <c r="P26" s="4"/>
      <c r="Q26" s="3"/>
      <c r="R26" s="3"/>
      <c r="S26" s="3"/>
      <c r="T26" s="25"/>
      <c r="U26" s="25"/>
      <c r="V26" s="25"/>
      <c r="W26" s="4"/>
      <c r="X26" s="4"/>
      <c r="Y26" s="4"/>
      <c r="Z26" s="25"/>
      <c r="AA26" s="25"/>
      <c r="AB26" s="25"/>
      <c r="AC26" s="3"/>
      <c r="AD26" s="3"/>
      <c r="AE26" s="3"/>
      <c r="AF26" s="25"/>
      <c r="AG26" s="25"/>
      <c r="AH26" s="25"/>
      <c r="AI26" s="11"/>
      <c r="AJ26" s="11"/>
      <c r="AK26" s="11"/>
      <c r="AL26" s="4"/>
      <c r="AM26" s="4"/>
      <c r="AN26" s="4"/>
    </row>
    <row r="27" spans="1:40" x14ac:dyDescent="0.25">
      <c r="A27" s="3"/>
      <c r="B27" s="3"/>
      <c r="C27" s="3"/>
      <c r="D27" s="3"/>
      <c r="E27" s="3"/>
      <c r="F27" s="3"/>
      <c r="G27" s="3"/>
      <c r="H27" s="11"/>
      <c r="I27" s="11"/>
      <c r="J27" s="11"/>
      <c r="K27" s="22"/>
      <c r="L27" s="22"/>
      <c r="M27" s="22"/>
      <c r="N27" s="4"/>
      <c r="O27" s="4"/>
      <c r="P27" s="4"/>
      <c r="Q27" s="3"/>
      <c r="R27" s="3"/>
      <c r="S27" s="3"/>
      <c r="T27" s="25"/>
      <c r="U27" s="25"/>
      <c r="V27" s="25"/>
      <c r="W27" s="4"/>
      <c r="X27" s="4"/>
      <c r="Y27" s="4"/>
      <c r="Z27" s="25"/>
      <c r="AA27" s="25"/>
      <c r="AB27" s="25"/>
      <c r="AC27" s="3"/>
      <c r="AD27" s="3"/>
      <c r="AE27" s="3"/>
      <c r="AF27" s="25"/>
      <c r="AG27" s="25"/>
      <c r="AH27" s="25"/>
      <c r="AI27" s="11"/>
      <c r="AJ27" s="11"/>
      <c r="AK27" s="11"/>
      <c r="AL27" s="4"/>
      <c r="AM27" s="4"/>
      <c r="AN27" s="4"/>
    </row>
    <row r="28" spans="1:40" x14ac:dyDescent="0.25">
      <c r="A28" s="3"/>
      <c r="B28" s="3"/>
      <c r="C28" s="3"/>
      <c r="D28" s="3"/>
      <c r="E28" s="3"/>
      <c r="F28" s="3"/>
      <c r="G28" s="3"/>
      <c r="H28" s="11"/>
      <c r="I28" s="11"/>
      <c r="J28" s="11"/>
      <c r="K28" s="22"/>
      <c r="L28" s="22"/>
      <c r="M28" s="22"/>
      <c r="N28" s="4"/>
      <c r="O28" s="4"/>
      <c r="P28" s="4"/>
      <c r="Q28" s="3"/>
      <c r="R28" s="3"/>
      <c r="S28" s="3"/>
      <c r="T28" s="25"/>
      <c r="U28" s="25"/>
      <c r="V28" s="25"/>
      <c r="W28" s="4"/>
      <c r="X28" s="4"/>
      <c r="Y28" s="4"/>
      <c r="Z28" s="25"/>
      <c r="AA28" s="25"/>
      <c r="AB28" s="25"/>
      <c r="AC28" s="3"/>
      <c r="AD28" s="3"/>
      <c r="AE28" s="3"/>
      <c r="AF28" s="25"/>
      <c r="AG28" s="25"/>
      <c r="AH28" s="25"/>
      <c r="AI28" s="11"/>
      <c r="AJ28" s="11"/>
      <c r="AK28" s="11"/>
      <c r="AL28" s="4"/>
      <c r="AM28" s="4"/>
      <c r="AN28" s="4"/>
    </row>
    <row r="29" spans="1:40" x14ac:dyDescent="0.25">
      <c r="A29" s="3"/>
      <c r="B29" s="3"/>
      <c r="C29" s="3"/>
      <c r="D29" s="3"/>
      <c r="E29" s="3"/>
      <c r="F29" s="3"/>
      <c r="G29" s="3"/>
      <c r="H29" s="11"/>
      <c r="I29" s="11"/>
      <c r="J29" s="11"/>
      <c r="K29" s="22"/>
      <c r="L29" s="22"/>
      <c r="M29" s="22"/>
      <c r="N29" s="4"/>
      <c r="O29" s="4"/>
      <c r="P29" s="4"/>
      <c r="Q29" s="3"/>
      <c r="R29" s="3"/>
      <c r="S29" s="3"/>
      <c r="T29" s="25"/>
      <c r="U29" s="25"/>
      <c r="V29" s="25"/>
      <c r="W29" s="4"/>
      <c r="X29" s="4"/>
      <c r="Y29" s="4"/>
      <c r="Z29" s="25"/>
      <c r="AA29" s="25"/>
      <c r="AB29" s="25"/>
      <c r="AC29" s="3"/>
      <c r="AD29" s="3"/>
      <c r="AE29" s="3"/>
      <c r="AF29" s="25"/>
      <c r="AG29" s="25"/>
      <c r="AH29" s="25"/>
      <c r="AI29" s="11"/>
      <c r="AJ29" s="11"/>
      <c r="AK29" s="11"/>
      <c r="AL29" s="4"/>
      <c r="AM29" s="4"/>
      <c r="AN29" s="4"/>
    </row>
    <row r="30" spans="1:40" x14ac:dyDescent="0.25">
      <c r="A30" s="3"/>
      <c r="B30" s="3"/>
      <c r="C30" s="3"/>
      <c r="D30" s="3"/>
      <c r="E30" s="3"/>
      <c r="F30" s="3"/>
      <c r="G30" s="3"/>
      <c r="H30" s="11"/>
      <c r="I30" s="11"/>
      <c r="J30" s="11"/>
      <c r="K30" s="22"/>
      <c r="L30" s="22"/>
      <c r="M30" s="22"/>
      <c r="N30" s="4"/>
      <c r="O30" s="4"/>
      <c r="P30" s="4"/>
      <c r="Q30" s="3"/>
      <c r="R30" s="3"/>
      <c r="S30" s="3"/>
      <c r="T30" s="25"/>
      <c r="U30" s="25"/>
      <c r="V30" s="25"/>
      <c r="W30" s="4"/>
      <c r="X30" s="4"/>
      <c r="Y30" s="4"/>
      <c r="Z30" s="25"/>
      <c r="AA30" s="25"/>
      <c r="AB30" s="25"/>
      <c r="AC30" s="3"/>
      <c r="AD30" s="3"/>
      <c r="AE30" s="3"/>
      <c r="AF30" s="25"/>
      <c r="AG30" s="25"/>
      <c r="AH30" s="25"/>
      <c r="AI30" s="11"/>
      <c r="AJ30" s="11"/>
      <c r="AK30" s="11"/>
      <c r="AL30" s="4"/>
      <c r="AM30" s="4"/>
      <c r="AN30" s="4"/>
    </row>
    <row r="31" spans="1:40" x14ac:dyDescent="0.25">
      <c r="A31" s="3"/>
      <c r="B31" s="3"/>
      <c r="C31" s="3"/>
      <c r="D31" s="3"/>
      <c r="E31" s="3"/>
      <c r="F31" s="3"/>
      <c r="G31" s="3"/>
      <c r="H31" s="11"/>
      <c r="I31" s="11"/>
      <c r="J31" s="11"/>
      <c r="K31" s="22"/>
      <c r="L31" s="22"/>
      <c r="M31" s="22"/>
      <c r="N31" s="4"/>
      <c r="O31" s="4"/>
      <c r="P31" s="4"/>
      <c r="Q31" s="3"/>
      <c r="R31" s="3"/>
      <c r="S31" s="3"/>
      <c r="T31" s="25"/>
      <c r="U31" s="25"/>
      <c r="V31" s="25"/>
      <c r="W31" s="4"/>
      <c r="X31" s="4"/>
      <c r="Y31" s="4"/>
      <c r="Z31" s="25"/>
      <c r="AA31" s="25"/>
      <c r="AB31" s="25"/>
      <c r="AC31" s="3"/>
      <c r="AD31" s="3"/>
      <c r="AE31" s="3"/>
      <c r="AF31" s="25"/>
      <c r="AG31" s="25"/>
      <c r="AH31" s="25"/>
      <c r="AI31" s="11"/>
      <c r="AJ31" s="11"/>
      <c r="AK31" s="11"/>
      <c r="AL31" s="4"/>
      <c r="AM31" s="4"/>
      <c r="AN31" s="4"/>
    </row>
    <row r="32" spans="1:40" x14ac:dyDescent="0.25">
      <c r="A32" s="3"/>
      <c r="B32" s="3"/>
      <c r="C32" s="3"/>
      <c r="D32" s="3"/>
      <c r="E32" s="3"/>
      <c r="F32" s="3"/>
      <c r="G32" s="3"/>
      <c r="H32" s="11"/>
      <c r="I32" s="11"/>
      <c r="J32" s="11"/>
      <c r="K32" s="22"/>
      <c r="L32" s="22"/>
      <c r="M32" s="22"/>
      <c r="N32" s="4"/>
      <c r="O32" s="4"/>
      <c r="P32" s="4"/>
      <c r="Q32" s="3"/>
      <c r="R32" s="3"/>
      <c r="S32" s="3"/>
      <c r="T32" s="25"/>
      <c r="U32" s="25"/>
      <c r="V32" s="25"/>
      <c r="W32" s="4"/>
      <c r="X32" s="4"/>
      <c r="Y32" s="4"/>
      <c r="Z32" s="25"/>
      <c r="AA32" s="25"/>
      <c r="AB32" s="25"/>
      <c r="AC32" s="3"/>
      <c r="AD32" s="3"/>
      <c r="AE32" s="3"/>
      <c r="AF32" s="25"/>
      <c r="AG32" s="25"/>
      <c r="AH32" s="25"/>
      <c r="AI32" s="11"/>
      <c r="AJ32" s="11"/>
      <c r="AK32" s="11"/>
      <c r="AL32" s="4"/>
      <c r="AM32" s="4"/>
      <c r="AN32" s="4"/>
    </row>
    <row r="33" spans="1:40" x14ac:dyDescent="0.25">
      <c r="A33" s="19"/>
      <c r="B33" s="19"/>
      <c r="C33" s="19"/>
      <c r="D33" s="19"/>
      <c r="E33" s="19">
        <v>2011</v>
      </c>
      <c r="F33" s="19">
        <v>2001</v>
      </c>
      <c r="G33" s="19">
        <v>1991</v>
      </c>
      <c r="H33" s="80" t="s">
        <v>108</v>
      </c>
      <c r="I33" s="80"/>
      <c r="J33" s="80"/>
      <c r="K33" s="81" t="s">
        <v>109</v>
      </c>
      <c r="L33" s="81"/>
      <c r="M33" s="81"/>
      <c r="N33" s="82" t="s">
        <v>110</v>
      </c>
      <c r="O33" s="82"/>
      <c r="P33" s="82"/>
      <c r="Q33" s="19">
        <v>2011</v>
      </c>
      <c r="R33" s="19">
        <v>2001</v>
      </c>
      <c r="S33" s="19">
        <v>1991</v>
      </c>
      <c r="T33" s="25"/>
      <c r="U33" s="25"/>
      <c r="V33" s="25"/>
      <c r="W33" s="4"/>
      <c r="X33" s="4"/>
      <c r="Y33" s="4"/>
      <c r="Z33" s="25"/>
      <c r="AA33" s="25"/>
      <c r="AB33" s="25"/>
      <c r="AC33" s="19">
        <v>2011</v>
      </c>
      <c r="AD33" s="19">
        <v>2001</v>
      </c>
      <c r="AE33" s="19">
        <v>1991</v>
      </c>
      <c r="AF33" s="25"/>
      <c r="AG33" s="25"/>
      <c r="AH33" s="25"/>
      <c r="AI33" s="11"/>
      <c r="AJ33" s="11"/>
      <c r="AK33" s="11"/>
      <c r="AL33" s="4"/>
      <c r="AM33" s="4"/>
      <c r="AN33" s="4"/>
    </row>
    <row r="34" spans="1:40" x14ac:dyDescent="0.25">
      <c r="A34" s="1" t="s">
        <v>0</v>
      </c>
      <c r="B34" s="1" t="s">
        <v>2</v>
      </c>
      <c r="C34" s="1"/>
      <c r="D34" s="1"/>
      <c r="E34" s="1" t="s">
        <v>8</v>
      </c>
      <c r="F34" s="5" t="s">
        <v>8</v>
      </c>
      <c r="G34" s="7" t="s">
        <v>103</v>
      </c>
      <c r="H34" s="27"/>
      <c r="I34" s="27"/>
      <c r="J34" s="27"/>
      <c r="K34" s="21"/>
      <c r="L34" s="21"/>
      <c r="M34" s="21"/>
      <c r="N34" s="29"/>
      <c r="O34" s="29"/>
      <c r="P34" s="29"/>
      <c r="Q34" s="1" t="s">
        <v>9</v>
      </c>
      <c r="R34" s="5" t="s">
        <v>9</v>
      </c>
      <c r="S34" s="7" t="s">
        <v>58</v>
      </c>
      <c r="T34" s="25"/>
      <c r="U34" s="25"/>
      <c r="V34" s="25"/>
      <c r="W34" s="4"/>
      <c r="X34" s="4"/>
      <c r="Y34" s="4"/>
      <c r="Z34" s="25"/>
      <c r="AA34" s="25"/>
      <c r="AB34" s="25"/>
      <c r="AC34" s="1" t="s">
        <v>10</v>
      </c>
      <c r="AD34" s="5" t="s">
        <v>10</v>
      </c>
      <c r="AE34" s="7" t="s">
        <v>59</v>
      </c>
      <c r="AF34" s="25"/>
      <c r="AG34" s="25"/>
      <c r="AH34" s="25"/>
      <c r="AI34" s="11"/>
      <c r="AJ34" s="11"/>
      <c r="AK34" s="11"/>
      <c r="AL34" s="4"/>
      <c r="AM34" s="4"/>
      <c r="AN34" s="4"/>
    </row>
    <row r="35" spans="1:40" x14ac:dyDescent="0.25">
      <c r="A35" s="3" t="s">
        <v>14</v>
      </c>
      <c r="B35" s="3" t="s">
        <v>15</v>
      </c>
      <c r="C35" s="3"/>
      <c r="D35" s="3"/>
      <c r="E35" s="3">
        <v>38260</v>
      </c>
      <c r="F35" s="3">
        <v>39029</v>
      </c>
      <c r="G35" s="3">
        <f t="shared" ref="G35:G54" si="30">S35+AE35</f>
        <v>31095</v>
      </c>
      <c r="H35" s="11">
        <f>E35/G35</f>
        <v>1.2304228975719569</v>
      </c>
      <c r="I35" s="11">
        <f>H35-1</f>
        <v>0.23042289757195689</v>
      </c>
      <c r="J35" s="11">
        <f>I35*100</f>
        <v>23.04228975719569</v>
      </c>
      <c r="K35" s="22">
        <f>E35/F35</f>
        <v>0.98029670245202283</v>
      </c>
      <c r="L35" s="22">
        <f>K35-1</f>
        <v>-1.9703297547977172E-2</v>
      </c>
      <c r="M35" s="22">
        <f>L35*100</f>
        <v>-1.9703297547977172</v>
      </c>
      <c r="N35" s="4">
        <f>F35/G35</f>
        <v>1.2551535616658627</v>
      </c>
      <c r="O35" s="4">
        <f>N35-1</f>
        <v>0.25515356166586267</v>
      </c>
      <c r="P35" s="4">
        <f>O35*100</f>
        <v>25.515356166586265</v>
      </c>
      <c r="Q35" s="3">
        <v>19835</v>
      </c>
      <c r="R35" s="3">
        <v>20140</v>
      </c>
      <c r="S35" s="3">
        <v>15861</v>
      </c>
      <c r="T35" s="25">
        <f t="shared" si="9"/>
        <v>1.2505516676123827</v>
      </c>
      <c r="U35" s="25">
        <f t="shared" si="10"/>
        <v>0.25055166761238268</v>
      </c>
      <c r="V35" s="25">
        <f t="shared" si="11"/>
        <v>25.055166761238269</v>
      </c>
      <c r="W35" s="4">
        <f t="shared" si="12"/>
        <v>0.98485600794438932</v>
      </c>
      <c r="X35" s="4">
        <f t="shared" si="13"/>
        <v>-1.5143992055610678E-2</v>
      </c>
      <c r="Y35" s="4">
        <f t="shared" si="14"/>
        <v>-1.5143992055610678</v>
      </c>
      <c r="Z35" s="25">
        <f t="shared" si="15"/>
        <v>1.2697812243868609</v>
      </c>
      <c r="AA35" s="25">
        <f t="shared" si="16"/>
        <v>0.26978122438686092</v>
      </c>
      <c r="AB35" s="25">
        <f t="shared" si="17"/>
        <v>26.978122438686093</v>
      </c>
      <c r="AC35" s="3">
        <v>18425</v>
      </c>
      <c r="AD35" s="3">
        <v>18889</v>
      </c>
      <c r="AE35" s="3">
        <v>15234</v>
      </c>
      <c r="AF35" s="25">
        <f t="shared" si="18"/>
        <v>1.2094656688985164</v>
      </c>
      <c r="AG35" s="25">
        <f t="shared" si="19"/>
        <v>0.20946566889851637</v>
      </c>
      <c r="AH35" s="25">
        <f t="shared" si="20"/>
        <v>20.946566889851638</v>
      </c>
      <c r="AI35" s="11">
        <f t="shared" si="21"/>
        <v>0.97543543861506699</v>
      </c>
      <c r="AJ35" s="11">
        <f t="shared" si="22"/>
        <v>-2.4564561384933015E-2</v>
      </c>
      <c r="AK35" s="11">
        <f t="shared" si="23"/>
        <v>-2.4564561384933015</v>
      </c>
      <c r="AL35" s="4">
        <f t="shared" si="24"/>
        <v>1.2399238545359066</v>
      </c>
      <c r="AM35" s="4">
        <f t="shared" si="25"/>
        <v>0.23992385453590659</v>
      </c>
      <c r="AN35" s="4">
        <f t="shared" si="26"/>
        <v>23.992385453590657</v>
      </c>
    </row>
    <row r="36" spans="1:40" x14ac:dyDescent="0.25">
      <c r="A36" s="3" t="s">
        <v>16</v>
      </c>
      <c r="B36" s="3" t="s">
        <v>17</v>
      </c>
      <c r="C36" s="3"/>
      <c r="D36" s="3"/>
      <c r="E36" s="3">
        <v>36788</v>
      </c>
      <c r="F36" s="3">
        <v>36789</v>
      </c>
      <c r="G36" s="3">
        <f t="shared" si="30"/>
        <v>29854</v>
      </c>
      <c r="H36" s="11">
        <f t="shared" ref="H36:H54" si="31">E36/G36</f>
        <v>1.2322636832585248</v>
      </c>
      <c r="I36" s="11">
        <f t="shared" ref="I36:I54" si="32">H36-1</f>
        <v>0.23226368325852476</v>
      </c>
      <c r="J36" s="11">
        <f t="shared" ref="J36:J54" si="33">I36*100</f>
        <v>23.226368325852476</v>
      </c>
      <c r="K36" s="22">
        <f t="shared" ref="K36:K54" si="34">E36/F36</f>
        <v>0.99997281796189075</v>
      </c>
      <c r="L36" s="22">
        <f t="shared" ref="L36:L54" si="35">K36-1</f>
        <v>-2.718203810925246E-5</v>
      </c>
      <c r="M36" s="22">
        <f t="shared" ref="M36:M54" si="36">L36*100</f>
        <v>-2.718203810925246E-3</v>
      </c>
      <c r="N36" s="4">
        <f t="shared" ref="N36:N54" si="37">F36/G36</f>
        <v>1.2322971796074227</v>
      </c>
      <c r="O36" s="4">
        <f t="shared" ref="O36:O54" si="38">N36-1</f>
        <v>0.23229717960742269</v>
      </c>
      <c r="P36" s="4">
        <f t="shared" ref="P36:P54" si="39">O36*100</f>
        <v>23.229717960742271</v>
      </c>
      <c r="Q36" s="3">
        <v>19558</v>
      </c>
      <c r="R36" s="3">
        <v>19502</v>
      </c>
      <c r="S36" s="3">
        <v>15449</v>
      </c>
      <c r="T36" s="25">
        <f t="shared" si="9"/>
        <v>1.2659719075668328</v>
      </c>
      <c r="U36" s="25">
        <f t="shared" si="10"/>
        <v>0.26597190756683275</v>
      </c>
      <c r="V36" s="25">
        <f t="shared" si="11"/>
        <v>26.597190756683275</v>
      </c>
      <c r="W36" s="4">
        <f t="shared" si="12"/>
        <v>1.0028715003589375</v>
      </c>
      <c r="X36" s="4">
        <f t="shared" si="13"/>
        <v>2.8715003589374621E-3</v>
      </c>
      <c r="Y36" s="4">
        <f t="shared" si="14"/>
        <v>0.28715003589374621</v>
      </c>
      <c r="Z36" s="25">
        <f t="shared" si="15"/>
        <v>1.262347077480743</v>
      </c>
      <c r="AA36" s="25">
        <f t="shared" si="16"/>
        <v>0.26234707748074304</v>
      </c>
      <c r="AB36" s="25">
        <f t="shared" si="17"/>
        <v>26.234707748074303</v>
      </c>
      <c r="AC36" s="3">
        <v>17230</v>
      </c>
      <c r="AD36" s="3">
        <v>17287</v>
      </c>
      <c r="AE36" s="3">
        <v>14405</v>
      </c>
      <c r="AF36" s="25">
        <f t="shared" si="18"/>
        <v>1.1961124609510587</v>
      </c>
      <c r="AG36" s="25">
        <f t="shared" si="19"/>
        <v>0.19611246095105872</v>
      </c>
      <c r="AH36" s="25">
        <f t="shared" si="20"/>
        <v>19.611246095105873</v>
      </c>
      <c r="AI36" s="11">
        <f t="shared" si="21"/>
        <v>0.99670272459073295</v>
      </c>
      <c r="AJ36" s="11">
        <f t="shared" si="22"/>
        <v>-3.2972754092670531E-3</v>
      </c>
      <c r="AK36" s="11">
        <f t="shared" si="23"/>
        <v>-0.32972754092670531</v>
      </c>
      <c r="AL36" s="4">
        <f t="shared" si="24"/>
        <v>1.2000694203401596</v>
      </c>
      <c r="AM36" s="4">
        <f t="shared" si="25"/>
        <v>0.20006942034015962</v>
      </c>
      <c r="AN36" s="4">
        <f t="shared" si="26"/>
        <v>20.006942034015964</v>
      </c>
    </row>
    <row r="37" spans="1:40" x14ac:dyDescent="0.25">
      <c r="A37" s="3" t="s">
        <v>18</v>
      </c>
      <c r="B37" s="3" t="s">
        <v>19</v>
      </c>
      <c r="C37" s="3"/>
      <c r="D37" s="3"/>
      <c r="E37" s="3">
        <v>27621</v>
      </c>
      <c r="F37" s="3">
        <v>30006</v>
      </c>
      <c r="G37" s="3">
        <f t="shared" si="30"/>
        <v>24625</v>
      </c>
      <c r="H37" s="11">
        <f t="shared" si="31"/>
        <v>1.1216649746192893</v>
      </c>
      <c r="I37" s="11">
        <f t="shared" si="32"/>
        <v>0.12166497461928927</v>
      </c>
      <c r="J37" s="11">
        <f t="shared" si="33"/>
        <v>12.166497461928927</v>
      </c>
      <c r="K37" s="22">
        <f t="shared" si="34"/>
        <v>0.92051589682063584</v>
      </c>
      <c r="L37" s="22">
        <f t="shared" si="35"/>
        <v>-7.9484103179364163E-2</v>
      </c>
      <c r="M37" s="22">
        <f t="shared" si="36"/>
        <v>-7.9484103179364158</v>
      </c>
      <c r="N37" s="4">
        <f t="shared" si="37"/>
        <v>1.218517766497462</v>
      </c>
      <c r="O37" s="4">
        <f t="shared" si="38"/>
        <v>0.21851776649746202</v>
      </c>
      <c r="P37" s="4">
        <f t="shared" si="39"/>
        <v>21.851776649746203</v>
      </c>
      <c r="Q37" s="3">
        <v>14190</v>
      </c>
      <c r="R37" s="3">
        <v>15405</v>
      </c>
      <c r="S37" s="3">
        <v>12543</v>
      </c>
      <c r="T37" s="25">
        <f t="shared" si="9"/>
        <v>1.1313082994498924</v>
      </c>
      <c r="U37" s="25">
        <f t="shared" si="10"/>
        <v>0.13130829944989242</v>
      </c>
      <c r="V37" s="25">
        <f t="shared" si="11"/>
        <v>13.130829944989241</v>
      </c>
      <c r="W37" s="4">
        <f t="shared" si="12"/>
        <v>0.92112950340798438</v>
      </c>
      <c r="X37" s="4">
        <f t="shared" si="13"/>
        <v>-7.8870496592015615E-2</v>
      </c>
      <c r="Y37" s="4">
        <f t="shared" si="14"/>
        <v>-7.887049659201562</v>
      </c>
      <c r="Z37" s="25">
        <f t="shared" si="15"/>
        <v>1.2281750777325999</v>
      </c>
      <c r="AA37" s="25">
        <f t="shared" si="16"/>
        <v>0.22817507773259993</v>
      </c>
      <c r="AB37" s="25">
        <f t="shared" si="17"/>
        <v>22.817507773259994</v>
      </c>
      <c r="AC37" s="3">
        <v>13431</v>
      </c>
      <c r="AD37" s="3">
        <v>14601</v>
      </c>
      <c r="AE37" s="3">
        <v>12082</v>
      </c>
      <c r="AF37" s="25">
        <f t="shared" si="18"/>
        <v>1.1116536997185897</v>
      </c>
      <c r="AG37" s="25">
        <f t="shared" si="19"/>
        <v>0.11165369971858974</v>
      </c>
      <c r="AH37" s="25">
        <f t="shared" si="20"/>
        <v>11.165369971858974</v>
      </c>
      <c r="AI37" s="11">
        <f t="shared" si="21"/>
        <v>0.91986850215738647</v>
      </c>
      <c r="AJ37" s="11">
        <f t="shared" si="22"/>
        <v>-8.013149784261353E-2</v>
      </c>
      <c r="AK37" s="11">
        <f t="shared" si="23"/>
        <v>-8.013149784261353</v>
      </c>
      <c r="AL37" s="4">
        <f t="shared" si="24"/>
        <v>1.2084919715278928</v>
      </c>
      <c r="AM37" s="4">
        <f t="shared" si="25"/>
        <v>0.20849197152789278</v>
      </c>
      <c r="AN37" s="4">
        <f t="shared" si="26"/>
        <v>20.84919715278928</v>
      </c>
    </row>
    <row r="38" spans="1:40" x14ac:dyDescent="0.25">
      <c r="A38" s="3" t="s">
        <v>20</v>
      </c>
      <c r="B38" s="3" t="s">
        <v>21</v>
      </c>
      <c r="C38" s="3"/>
      <c r="D38" s="3"/>
      <c r="E38" s="3">
        <v>30810</v>
      </c>
      <c r="F38" s="3">
        <v>30939</v>
      </c>
      <c r="G38" s="3">
        <f t="shared" si="30"/>
        <v>24139</v>
      </c>
      <c r="H38" s="11">
        <f t="shared" si="31"/>
        <v>1.2763577612991424</v>
      </c>
      <c r="I38" s="11">
        <f t="shared" si="32"/>
        <v>0.27635776129914236</v>
      </c>
      <c r="J38" s="11">
        <f t="shared" si="33"/>
        <v>27.635776129914234</v>
      </c>
      <c r="K38" s="22">
        <f t="shared" si="34"/>
        <v>0.99583050518762728</v>
      </c>
      <c r="L38" s="22">
        <f t="shared" si="35"/>
        <v>-4.1694948123727205E-3</v>
      </c>
      <c r="M38" s="22">
        <f t="shared" si="36"/>
        <v>-0.41694948123727205</v>
      </c>
      <c r="N38" s="4">
        <f t="shared" si="37"/>
        <v>1.2817018103483988</v>
      </c>
      <c r="O38" s="4">
        <f t="shared" si="38"/>
        <v>0.28170181034839881</v>
      </c>
      <c r="P38" s="4">
        <f t="shared" si="39"/>
        <v>28.170181034839882</v>
      </c>
      <c r="Q38" s="3">
        <v>16052</v>
      </c>
      <c r="R38" s="3">
        <v>15970</v>
      </c>
      <c r="S38" s="3">
        <v>12312</v>
      </c>
      <c r="T38" s="25">
        <f t="shared" si="9"/>
        <v>1.3037686809616633</v>
      </c>
      <c r="U38" s="25">
        <f t="shared" si="10"/>
        <v>0.30376868096166332</v>
      </c>
      <c r="V38" s="25">
        <f t="shared" si="11"/>
        <v>30.376868096166334</v>
      </c>
      <c r="W38" s="4">
        <f t="shared" si="12"/>
        <v>1.0051346274264246</v>
      </c>
      <c r="X38" s="4">
        <f t="shared" si="13"/>
        <v>5.134627426424565E-3</v>
      </c>
      <c r="Y38" s="4">
        <f t="shared" si="14"/>
        <v>0.5134627426424565</v>
      </c>
      <c r="Z38" s="25">
        <f t="shared" si="15"/>
        <v>1.2971085120207928</v>
      </c>
      <c r="AA38" s="25">
        <f t="shared" si="16"/>
        <v>0.2971085120207928</v>
      </c>
      <c r="AB38" s="25">
        <f t="shared" si="17"/>
        <v>29.710851202079279</v>
      </c>
      <c r="AC38" s="3">
        <v>14758</v>
      </c>
      <c r="AD38" s="3">
        <v>14969</v>
      </c>
      <c r="AE38" s="3">
        <v>11827</v>
      </c>
      <c r="AF38" s="25">
        <f t="shared" si="18"/>
        <v>1.2478227783884333</v>
      </c>
      <c r="AG38" s="25">
        <f t="shared" si="19"/>
        <v>0.24782277838843325</v>
      </c>
      <c r="AH38" s="25">
        <f t="shared" si="20"/>
        <v>24.782277838843324</v>
      </c>
      <c r="AI38" s="11">
        <f t="shared" si="21"/>
        <v>0.98590420201750284</v>
      </c>
      <c r="AJ38" s="11">
        <f t="shared" si="22"/>
        <v>-1.409579798249716E-2</v>
      </c>
      <c r="AK38" s="11">
        <f t="shared" si="23"/>
        <v>-1.409579798249716</v>
      </c>
      <c r="AL38" s="4">
        <f t="shared" si="24"/>
        <v>1.2656633127589414</v>
      </c>
      <c r="AM38" s="4">
        <f t="shared" si="25"/>
        <v>0.26566331275894139</v>
      </c>
      <c r="AN38" s="4">
        <f t="shared" si="26"/>
        <v>26.566331275894139</v>
      </c>
    </row>
    <row r="39" spans="1:40" x14ac:dyDescent="0.25">
      <c r="A39" s="3" t="s">
        <v>22</v>
      </c>
      <c r="B39" s="3" t="s">
        <v>23</v>
      </c>
      <c r="C39" s="3"/>
      <c r="D39" s="3"/>
      <c r="E39" s="3">
        <v>34183</v>
      </c>
      <c r="F39" s="3">
        <v>32923</v>
      </c>
      <c r="G39" s="3">
        <f t="shared" si="30"/>
        <v>25426</v>
      </c>
      <c r="H39" s="11">
        <f t="shared" si="31"/>
        <v>1.3444112325965547</v>
      </c>
      <c r="I39" s="11">
        <f t="shared" si="32"/>
        <v>0.34441123259655471</v>
      </c>
      <c r="J39" s="11">
        <f t="shared" si="33"/>
        <v>34.44112325965547</v>
      </c>
      <c r="K39" s="22">
        <f t="shared" si="34"/>
        <v>1.0382711174558819</v>
      </c>
      <c r="L39" s="22">
        <f t="shared" si="35"/>
        <v>3.8271117455881853E-2</v>
      </c>
      <c r="M39" s="22">
        <f t="shared" si="36"/>
        <v>3.8271117455881853</v>
      </c>
      <c r="N39" s="4">
        <f t="shared" si="37"/>
        <v>1.2948556595610792</v>
      </c>
      <c r="O39" s="4">
        <f t="shared" si="38"/>
        <v>0.29485565956107918</v>
      </c>
      <c r="P39" s="4">
        <f t="shared" si="39"/>
        <v>29.485565956107919</v>
      </c>
      <c r="Q39" s="3">
        <v>18066</v>
      </c>
      <c r="R39" s="3">
        <v>17540</v>
      </c>
      <c r="S39" s="3">
        <v>13349</v>
      </c>
      <c r="T39" s="25">
        <f t="shared" si="9"/>
        <v>1.353359802232377</v>
      </c>
      <c r="U39" s="25">
        <f t="shared" si="10"/>
        <v>0.35335980223237695</v>
      </c>
      <c r="V39" s="25">
        <f t="shared" si="11"/>
        <v>35.335980223237698</v>
      </c>
      <c r="W39" s="4">
        <f t="shared" si="12"/>
        <v>1.0299885974914482</v>
      </c>
      <c r="X39" s="4">
        <f t="shared" si="13"/>
        <v>2.9988597491448221E-2</v>
      </c>
      <c r="Y39" s="4">
        <f t="shared" si="14"/>
        <v>2.9988597491448221</v>
      </c>
      <c r="Z39" s="25">
        <f t="shared" si="15"/>
        <v>1.3139561015806427</v>
      </c>
      <c r="AA39" s="25">
        <f t="shared" si="16"/>
        <v>0.31395610158064269</v>
      </c>
      <c r="AB39" s="25">
        <f t="shared" si="17"/>
        <v>31.395610158064269</v>
      </c>
      <c r="AC39" s="3">
        <v>16117</v>
      </c>
      <c r="AD39" s="3">
        <v>15383</v>
      </c>
      <c r="AE39" s="3">
        <v>12077</v>
      </c>
      <c r="AF39" s="25">
        <f t="shared" si="18"/>
        <v>1.33452016229196</v>
      </c>
      <c r="AG39" s="25">
        <f t="shared" si="19"/>
        <v>0.33452016229196002</v>
      </c>
      <c r="AH39" s="25">
        <f t="shared" si="20"/>
        <v>33.452016229196005</v>
      </c>
      <c r="AI39" s="11">
        <f t="shared" si="21"/>
        <v>1.0477150100760579</v>
      </c>
      <c r="AJ39" s="11">
        <f t="shared" si="22"/>
        <v>4.771501007605794E-2</v>
      </c>
      <c r="AK39" s="11">
        <f t="shared" si="23"/>
        <v>4.771501007605794</v>
      </c>
      <c r="AL39" s="4">
        <f t="shared" si="24"/>
        <v>1.2737434793408959</v>
      </c>
      <c r="AM39" s="4">
        <f t="shared" si="25"/>
        <v>0.27374347934089593</v>
      </c>
      <c r="AN39" s="4">
        <f t="shared" si="26"/>
        <v>27.374347934089592</v>
      </c>
    </row>
    <row r="40" spans="1:40" x14ac:dyDescent="0.25">
      <c r="A40" s="3" t="s">
        <v>24</v>
      </c>
      <c r="B40" s="3" t="s">
        <v>25</v>
      </c>
      <c r="C40" s="3"/>
      <c r="D40" s="3"/>
      <c r="E40" s="3">
        <v>33814</v>
      </c>
      <c r="F40" s="3">
        <v>35279</v>
      </c>
      <c r="G40" s="3">
        <f t="shared" si="30"/>
        <v>27480</v>
      </c>
      <c r="H40" s="11">
        <f t="shared" si="31"/>
        <v>1.230494905385735</v>
      </c>
      <c r="I40" s="11">
        <f t="shared" si="32"/>
        <v>0.23049490538573503</v>
      </c>
      <c r="J40" s="11">
        <f t="shared" si="33"/>
        <v>23.049490538573501</v>
      </c>
      <c r="K40" s="22">
        <f t="shared" si="34"/>
        <v>0.95847387964511466</v>
      </c>
      <c r="L40" s="22">
        <f t="shared" si="35"/>
        <v>-4.1526120354885343E-2</v>
      </c>
      <c r="M40" s="22">
        <f t="shared" si="36"/>
        <v>-4.1526120354885343</v>
      </c>
      <c r="N40" s="4">
        <f t="shared" si="37"/>
        <v>1.2838064046579329</v>
      </c>
      <c r="O40" s="4">
        <f t="shared" si="38"/>
        <v>0.28380640465793294</v>
      </c>
      <c r="P40" s="4">
        <f t="shared" si="39"/>
        <v>28.380640465793295</v>
      </c>
      <c r="Q40" s="3">
        <v>17691</v>
      </c>
      <c r="R40" s="3">
        <v>18607</v>
      </c>
      <c r="S40" s="3">
        <v>14453</v>
      </c>
      <c r="T40" s="25">
        <f t="shared" si="9"/>
        <v>1.2240365322078461</v>
      </c>
      <c r="U40" s="25">
        <f t="shared" si="10"/>
        <v>0.22403653220784614</v>
      </c>
      <c r="V40" s="25">
        <f t="shared" si="11"/>
        <v>22.403653220784612</v>
      </c>
      <c r="W40" s="4">
        <f t="shared" si="12"/>
        <v>0.95077121513408935</v>
      </c>
      <c r="X40" s="4">
        <f t="shared" si="13"/>
        <v>-4.9228784865910646E-2</v>
      </c>
      <c r="Y40" s="4">
        <f t="shared" si="14"/>
        <v>-4.9228784865910651</v>
      </c>
      <c r="Z40" s="25">
        <f t="shared" si="15"/>
        <v>1.2874143776378606</v>
      </c>
      <c r="AA40" s="25">
        <f t="shared" si="16"/>
        <v>0.2874143776378606</v>
      </c>
      <c r="AB40" s="25">
        <f t="shared" si="17"/>
        <v>28.74143776378606</v>
      </c>
      <c r="AC40" s="3">
        <v>16123</v>
      </c>
      <c r="AD40" s="3">
        <v>16672</v>
      </c>
      <c r="AE40" s="3">
        <v>13027</v>
      </c>
      <c r="AF40" s="25">
        <f t="shared" si="18"/>
        <v>1.2376602441083904</v>
      </c>
      <c r="AG40" s="25">
        <f t="shared" si="19"/>
        <v>0.23766024410839037</v>
      </c>
      <c r="AH40" s="25">
        <f t="shared" si="20"/>
        <v>23.766024410839037</v>
      </c>
      <c r="AI40" s="11">
        <f t="shared" si="21"/>
        <v>0.96707053742802307</v>
      </c>
      <c r="AJ40" s="11">
        <f t="shared" si="22"/>
        <v>-3.2929462571976931E-2</v>
      </c>
      <c r="AK40" s="11">
        <f t="shared" si="23"/>
        <v>-3.2929462571976931</v>
      </c>
      <c r="AL40" s="4">
        <f t="shared" si="24"/>
        <v>1.2798034850694711</v>
      </c>
      <c r="AM40" s="4">
        <f t="shared" si="25"/>
        <v>0.27980348506947106</v>
      </c>
      <c r="AN40" s="4">
        <f t="shared" si="26"/>
        <v>27.980348506947106</v>
      </c>
    </row>
    <row r="41" spans="1:40" x14ac:dyDescent="0.25">
      <c r="A41" s="3" t="s">
        <v>26</v>
      </c>
      <c r="B41" s="3" t="s">
        <v>27</v>
      </c>
      <c r="C41" s="3"/>
      <c r="D41" s="3"/>
      <c r="E41" s="3">
        <v>28270</v>
      </c>
      <c r="F41" s="3">
        <v>28467</v>
      </c>
      <c r="G41" s="3">
        <f t="shared" si="30"/>
        <v>22739</v>
      </c>
      <c r="H41" s="11">
        <f t="shared" si="31"/>
        <v>1.243238488939707</v>
      </c>
      <c r="I41" s="11">
        <f t="shared" si="32"/>
        <v>0.24323848893970701</v>
      </c>
      <c r="J41" s="11">
        <f t="shared" si="33"/>
        <v>24.323848893970702</v>
      </c>
      <c r="K41" s="22">
        <f t="shared" si="34"/>
        <v>0.99307970632662379</v>
      </c>
      <c r="L41" s="22">
        <f t="shared" si="35"/>
        <v>-6.9202936733762099E-3</v>
      </c>
      <c r="M41" s="22">
        <f t="shared" si="36"/>
        <v>-0.69202936733762099</v>
      </c>
      <c r="N41" s="4">
        <f t="shared" si="37"/>
        <v>1.2519020185584238</v>
      </c>
      <c r="O41" s="4">
        <f t="shared" si="38"/>
        <v>0.25190201855842376</v>
      </c>
      <c r="P41" s="4">
        <f t="shared" si="39"/>
        <v>25.190201855842375</v>
      </c>
      <c r="Q41" s="3">
        <v>14929</v>
      </c>
      <c r="R41" s="3">
        <v>14838</v>
      </c>
      <c r="S41" s="3">
        <v>11979</v>
      </c>
      <c r="T41" s="25">
        <f t="shared" si="9"/>
        <v>1.2462642958510728</v>
      </c>
      <c r="U41" s="25">
        <f t="shared" si="10"/>
        <v>0.24626429585107279</v>
      </c>
      <c r="V41" s="25">
        <f t="shared" si="11"/>
        <v>24.626429585107278</v>
      </c>
      <c r="W41" s="4">
        <f t="shared" si="12"/>
        <v>1.0061329020083569</v>
      </c>
      <c r="X41" s="4">
        <f t="shared" si="13"/>
        <v>6.1329020083569219E-3</v>
      </c>
      <c r="Y41" s="4">
        <f t="shared" si="14"/>
        <v>0.61329020083569219</v>
      </c>
      <c r="Z41" s="25">
        <f t="shared" si="15"/>
        <v>1.2386676684197346</v>
      </c>
      <c r="AA41" s="25">
        <f t="shared" si="16"/>
        <v>0.23866766841973464</v>
      </c>
      <c r="AB41" s="25">
        <f t="shared" si="17"/>
        <v>23.866766841973465</v>
      </c>
      <c r="AC41" s="3">
        <v>13341</v>
      </c>
      <c r="AD41" s="3">
        <v>13629</v>
      </c>
      <c r="AE41" s="3">
        <v>10760</v>
      </c>
      <c r="AF41" s="25">
        <f t="shared" si="18"/>
        <v>1.2398698884758363</v>
      </c>
      <c r="AG41" s="25">
        <f t="shared" si="19"/>
        <v>0.23986988847583635</v>
      </c>
      <c r="AH41" s="25">
        <f t="shared" si="20"/>
        <v>23.986988847583635</v>
      </c>
      <c r="AI41" s="11">
        <f t="shared" si="21"/>
        <v>0.97886858903808061</v>
      </c>
      <c r="AJ41" s="11">
        <f t="shared" si="22"/>
        <v>-2.1131410961919395E-2</v>
      </c>
      <c r="AK41" s="11">
        <f t="shared" si="23"/>
        <v>-2.1131410961919395</v>
      </c>
      <c r="AL41" s="4">
        <f t="shared" si="24"/>
        <v>1.2666356877323419</v>
      </c>
      <c r="AM41" s="4">
        <f t="shared" si="25"/>
        <v>0.26663568773234192</v>
      </c>
      <c r="AN41" s="4">
        <f t="shared" si="26"/>
        <v>26.663568773234193</v>
      </c>
    </row>
    <row r="42" spans="1:40" x14ac:dyDescent="0.25">
      <c r="A42" s="3" t="s">
        <v>28</v>
      </c>
      <c r="B42" s="3" t="s">
        <v>29</v>
      </c>
      <c r="C42" s="3"/>
      <c r="D42" s="3"/>
      <c r="E42" s="3">
        <v>27866</v>
      </c>
      <c r="F42" s="3">
        <v>27895</v>
      </c>
      <c r="G42" s="3">
        <f t="shared" si="30"/>
        <v>22374</v>
      </c>
      <c r="H42" s="11">
        <f t="shared" si="31"/>
        <v>1.2454634844015375</v>
      </c>
      <c r="I42" s="11">
        <f t="shared" si="32"/>
        <v>0.24546348440153754</v>
      </c>
      <c r="J42" s="11">
        <f t="shared" si="33"/>
        <v>24.546348440153754</v>
      </c>
      <c r="K42" s="22">
        <f t="shared" si="34"/>
        <v>0.99896038716615876</v>
      </c>
      <c r="L42" s="22">
        <f t="shared" si="35"/>
        <v>-1.0396128338412414E-3</v>
      </c>
      <c r="M42" s="22">
        <f t="shared" si="36"/>
        <v>-0.10396128338412414</v>
      </c>
      <c r="N42" s="4">
        <f t="shared" si="37"/>
        <v>1.246759631715384</v>
      </c>
      <c r="O42" s="4">
        <f t="shared" si="38"/>
        <v>0.24675963171538395</v>
      </c>
      <c r="P42" s="4">
        <f t="shared" si="39"/>
        <v>24.675963171538395</v>
      </c>
      <c r="Q42" s="3">
        <v>14739</v>
      </c>
      <c r="R42" s="3">
        <v>14900</v>
      </c>
      <c r="S42" s="3">
        <v>11765</v>
      </c>
      <c r="T42" s="25">
        <f t="shared" si="9"/>
        <v>1.2527836804079897</v>
      </c>
      <c r="U42" s="25">
        <f t="shared" si="10"/>
        <v>0.25278368040798971</v>
      </c>
      <c r="V42" s="25">
        <f t="shared" si="11"/>
        <v>25.27836804079897</v>
      </c>
      <c r="W42" s="4">
        <f t="shared" si="12"/>
        <v>0.98919463087248327</v>
      </c>
      <c r="X42" s="4">
        <f t="shared" si="13"/>
        <v>-1.0805369127516729E-2</v>
      </c>
      <c r="Y42" s="4">
        <f t="shared" si="14"/>
        <v>-1.0805369127516729</v>
      </c>
      <c r="Z42" s="25">
        <f t="shared" si="15"/>
        <v>1.2664683382915427</v>
      </c>
      <c r="AA42" s="25">
        <f t="shared" si="16"/>
        <v>0.26646833829154271</v>
      </c>
      <c r="AB42" s="25">
        <f t="shared" si="17"/>
        <v>26.646833829154271</v>
      </c>
      <c r="AC42" s="3">
        <v>13127</v>
      </c>
      <c r="AD42" s="3">
        <v>12995</v>
      </c>
      <c r="AE42" s="3">
        <v>10609</v>
      </c>
      <c r="AF42" s="25">
        <f t="shared" si="18"/>
        <v>1.2373456499198794</v>
      </c>
      <c r="AG42" s="25">
        <f t="shared" si="19"/>
        <v>0.23734564991987939</v>
      </c>
      <c r="AH42" s="25">
        <f t="shared" si="20"/>
        <v>23.734564991987938</v>
      </c>
      <c r="AI42" s="11">
        <f t="shared" si="21"/>
        <v>1.0101577529819161</v>
      </c>
      <c r="AJ42" s="11">
        <f t="shared" si="22"/>
        <v>1.0157752981916124E-2</v>
      </c>
      <c r="AK42" s="11">
        <f t="shared" si="23"/>
        <v>1.0157752981916124</v>
      </c>
      <c r="AL42" s="4">
        <f t="shared" si="24"/>
        <v>1.2249033839193137</v>
      </c>
      <c r="AM42" s="4">
        <f t="shared" si="25"/>
        <v>0.22490338391931375</v>
      </c>
      <c r="AN42" s="4">
        <f t="shared" si="26"/>
        <v>22.490338391931374</v>
      </c>
    </row>
    <row r="43" spans="1:40" x14ac:dyDescent="0.25">
      <c r="A43" s="3" t="s">
        <v>30</v>
      </c>
      <c r="B43" s="3" t="s">
        <v>31</v>
      </c>
      <c r="C43" s="3"/>
      <c r="D43" s="3"/>
      <c r="E43" s="3">
        <v>25405</v>
      </c>
      <c r="F43" s="3">
        <v>26747</v>
      </c>
      <c r="G43" s="3">
        <f t="shared" si="30"/>
        <v>21677</v>
      </c>
      <c r="H43" s="11">
        <f t="shared" si="31"/>
        <v>1.1719795174609033</v>
      </c>
      <c r="I43" s="11">
        <f t="shared" si="32"/>
        <v>0.17197951746090334</v>
      </c>
      <c r="J43" s="11">
        <f t="shared" si="33"/>
        <v>17.197951746090332</v>
      </c>
      <c r="K43" s="22">
        <f t="shared" si="34"/>
        <v>0.94982614872696003</v>
      </c>
      <c r="L43" s="22">
        <f t="shared" si="35"/>
        <v>-5.0173851273039971E-2</v>
      </c>
      <c r="M43" s="22">
        <f t="shared" si="36"/>
        <v>-5.0173851273039975</v>
      </c>
      <c r="N43" s="4">
        <f t="shared" si="37"/>
        <v>1.2338884531992433</v>
      </c>
      <c r="O43" s="4">
        <f t="shared" si="38"/>
        <v>0.23388845319924334</v>
      </c>
      <c r="P43" s="4">
        <f t="shared" si="39"/>
        <v>23.388845319924336</v>
      </c>
      <c r="Q43" s="3">
        <v>13098</v>
      </c>
      <c r="R43" s="3">
        <v>13765</v>
      </c>
      <c r="S43" s="3">
        <v>11153</v>
      </c>
      <c r="T43" s="25">
        <f t="shared" si="9"/>
        <v>1.1743925401237336</v>
      </c>
      <c r="U43" s="25">
        <f t="shared" si="10"/>
        <v>0.17439254012373362</v>
      </c>
      <c r="V43" s="25">
        <f t="shared" si="11"/>
        <v>17.439254012373361</v>
      </c>
      <c r="W43" s="4">
        <f t="shared" si="12"/>
        <v>0.95154377043225569</v>
      </c>
      <c r="X43" s="4">
        <f t="shared" si="13"/>
        <v>-4.8456229567744313E-2</v>
      </c>
      <c r="Y43" s="4">
        <f t="shared" si="14"/>
        <v>-4.8456229567744309</v>
      </c>
      <c r="Z43" s="25">
        <f t="shared" si="15"/>
        <v>1.234197077019636</v>
      </c>
      <c r="AA43" s="25">
        <f t="shared" si="16"/>
        <v>0.23419707701963599</v>
      </c>
      <c r="AB43" s="25">
        <f t="shared" si="17"/>
        <v>23.419707701963599</v>
      </c>
      <c r="AC43" s="3">
        <v>12307</v>
      </c>
      <c r="AD43" s="3">
        <v>12982</v>
      </c>
      <c r="AE43" s="3">
        <v>10524</v>
      </c>
      <c r="AF43" s="25">
        <f t="shared" si="18"/>
        <v>1.1694222729000381</v>
      </c>
      <c r="AG43" s="25">
        <f t="shared" si="19"/>
        <v>0.16942227290003808</v>
      </c>
      <c r="AH43" s="25">
        <f t="shared" si="20"/>
        <v>16.942227290003807</v>
      </c>
      <c r="AI43" s="11">
        <f t="shared" si="21"/>
        <v>0.94800492990294249</v>
      </c>
      <c r="AJ43" s="11">
        <f t="shared" si="22"/>
        <v>-5.1995070097057505E-2</v>
      </c>
      <c r="AK43" s="11">
        <f t="shared" si="23"/>
        <v>-5.1995070097057505</v>
      </c>
      <c r="AL43" s="4">
        <f t="shared" si="24"/>
        <v>1.2335613835043711</v>
      </c>
      <c r="AM43" s="4">
        <f t="shared" si="25"/>
        <v>0.23356138350437106</v>
      </c>
      <c r="AN43" s="4">
        <f t="shared" si="26"/>
        <v>23.356138350437107</v>
      </c>
    </row>
    <row r="44" spans="1:40" x14ac:dyDescent="0.25">
      <c r="A44" s="3" t="s">
        <v>32</v>
      </c>
      <c r="B44" s="3" t="s">
        <v>33</v>
      </c>
      <c r="C44" s="3"/>
      <c r="D44" s="3"/>
      <c r="E44" s="3">
        <v>28778</v>
      </c>
      <c r="F44" s="3">
        <v>29662</v>
      </c>
      <c r="G44" s="3">
        <f t="shared" si="30"/>
        <v>23982</v>
      </c>
      <c r="H44" s="11">
        <f t="shared" si="31"/>
        <v>1.1999833208239512</v>
      </c>
      <c r="I44" s="11">
        <f t="shared" si="32"/>
        <v>0.19998332082395121</v>
      </c>
      <c r="J44" s="11">
        <f t="shared" si="33"/>
        <v>19.99833208239512</v>
      </c>
      <c r="K44" s="22">
        <f t="shared" si="34"/>
        <v>0.97019755916661043</v>
      </c>
      <c r="L44" s="22">
        <f t="shared" si="35"/>
        <v>-2.9802440833389565E-2</v>
      </c>
      <c r="M44" s="22">
        <f t="shared" si="36"/>
        <v>-2.9802440833389565</v>
      </c>
      <c r="N44" s="4">
        <f t="shared" si="37"/>
        <v>1.2368442998915854</v>
      </c>
      <c r="O44" s="4">
        <f t="shared" si="38"/>
        <v>0.2368442998915854</v>
      </c>
      <c r="P44" s="4">
        <f t="shared" si="39"/>
        <v>23.684429989158538</v>
      </c>
      <c r="Q44" s="3">
        <v>14942</v>
      </c>
      <c r="R44" s="3">
        <v>15433</v>
      </c>
      <c r="S44" s="3">
        <v>12404</v>
      </c>
      <c r="T44" s="25">
        <f t="shared" si="9"/>
        <v>1.2046114156723637</v>
      </c>
      <c r="U44" s="25">
        <f t="shared" si="10"/>
        <v>0.20461141567236374</v>
      </c>
      <c r="V44" s="25">
        <f t="shared" si="11"/>
        <v>20.461141567236375</v>
      </c>
      <c r="W44" s="4">
        <f t="shared" si="12"/>
        <v>0.96818505799261323</v>
      </c>
      <c r="X44" s="4">
        <f t="shared" si="13"/>
        <v>-3.1814942007386771E-2</v>
      </c>
      <c r="Y44" s="4">
        <f t="shared" si="14"/>
        <v>-3.1814942007386771</v>
      </c>
      <c r="Z44" s="25">
        <f t="shared" si="15"/>
        <v>1.2441954208319896</v>
      </c>
      <c r="AA44" s="25">
        <f t="shared" si="16"/>
        <v>0.24419542083198964</v>
      </c>
      <c r="AB44" s="25">
        <f t="shared" si="17"/>
        <v>24.419542083198962</v>
      </c>
      <c r="AC44" s="3">
        <v>13836</v>
      </c>
      <c r="AD44" s="3">
        <v>14229</v>
      </c>
      <c r="AE44" s="3">
        <v>11578</v>
      </c>
      <c r="AF44" s="25">
        <f t="shared" si="18"/>
        <v>1.1950250475038866</v>
      </c>
      <c r="AG44" s="25">
        <f t="shared" si="19"/>
        <v>0.19502504750388661</v>
      </c>
      <c r="AH44" s="25">
        <f t="shared" si="20"/>
        <v>19.50250475038866</v>
      </c>
      <c r="AI44" s="11">
        <f t="shared" si="21"/>
        <v>0.9723803499894581</v>
      </c>
      <c r="AJ44" s="11">
        <f t="shared" si="22"/>
        <v>-2.7619650010541896E-2</v>
      </c>
      <c r="AK44" s="11">
        <f t="shared" si="23"/>
        <v>-2.7619650010541896</v>
      </c>
      <c r="AL44" s="4">
        <f t="shared" si="24"/>
        <v>1.2289687338054931</v>
      </c>
      <c r="AM44" s="4">
        <f t="shared" si="25"/>
        <v>0.2289687338054931</v>
      </c>
      <c r="AN44" s="4">
        <f t="shared" si="26"/>
        <v>22.896873380549309</v>
      </c>
    </row>
    <row r="45" spans="1:40" x14ac:dyDescent="0.25">
      <c r="A45" s="3" t="s">
        <v>34</v>
      </c>
      <c r="B45" s="3" t="s">
        <v>35</v>
      </c>
      <c r="C45" s="3"/>
      <c r="D45" s="3"/>
      <c r="E45" s="3">
        <v>27667</v>
      </c>
      <c r="F45" s="3">
        <v>30822</v>
      </c>
      <c r="G45" s="3">
        <f t="shared" si="30"/>
        <v>24231</v>
      </c>
      <c r="H45" s="11">
        <f t="shared" si="31"/>
        <v>1.1418018241096117</v>
      </c>
      <c r="I45" s="11">
        <f t="shared" si="32"/>
        <v>0.14180182410961173</v>
      </c>
      <c r="J45" s="11">
        <f t="shared" si="33"/>
        <v>14.180182410961173</v>
      </c>
      <c r="K45" s="22">
        <f t="shared" si="34"/>
        <v>0.89763805074297576</v>
      </c>
      <c r="L45" s="22">
        <f t="shared" si="35"/>
        <v>-0.10236194925702424</v>
      </c>
      <c r="M45" s="22">
        <f t="shared" si="36"/>
        <v>-10.236194925702424</v>
      </c>
      <c r="N45" s="4">
        <f t="shared" si="37"/>
        <v>1.2720069332673023</v>
      </c>
      <c r="O45" s="4">
        <f t="shared" si="38"/>
        <v>0.2720069332673023</v>
      </c>
      <c r="P45" s="4">
        <f t="shared" si="39"/>
        <v>27.200693326730232</v>
      </c>
      <c r="Q45" s="3">
        <v>14330</v>
      </c>
      <c r="R45" s="3">
        <v>16023</v>
      </c>
      <c r="S45" s="3">
        <v>12769</v>
      </c>
      <c r="T45" s="25">
        <f t="shared" si="9"/>
        <v>1.1222491972746496</v>
      </c>
      <c r="U45" s="25">
        <f t="shared" si="10"/>
        <v>0.12224919727464956</v>
      </c>
      <c r="V45" s="25">
        <f t="shared" si="11"/>
        <v>12.224919727464956</v>
      </c>
      <c r="W45" s="4">
        <f t="shared" si="12"/>
        <v>0.89433938713099914</v>
      </c>
      <c r="X45" s="4">
        <f t="shared" si="13"/>
        <v>-0.10566061286900086</v>
      </c>
      <c r="Y45" s="4">
        <f t="shared" si="14"/>
        <v>-10.566061286900085</v>
      </c>
      <c r="Z45" s="25">
        <f t="shared" si="15"/>
        <v>1.2548359307698331</v>
      </c>
      <c r="AA45" s="25">
        <f t="shared" si="16"/>
        <v>0.25483593076983313</v>
      </c>
      <c r="AB45" s="25">
        <f t="shared" si="17"/>
        <v>25.483593076983311</v>
      </c>
      <c r="AC45" s="3">
        <v>13337</v>
      </c>
      <c r="AD45" s="3">
        <v>14799</v>
      </c>
      <c r="AE45" s="3">
        <v>11462</v>
      </c>
      <c r="AF45" s="25">
        <f t="shared" si="18"/>
        <v>1.1635840167510034</v>
      </c>
      <c r="AG45" s="25">
        <f t="shared" si="19"/>
        <v>0.16358401675100342</v>
      </c>
      <c r="AH45" s="25">
        <f t="shared" si="20"/>
        <v>16.358401675100342</v>
      </c>
      <c r="AI45" s="11">
        <f t="shared" si="21"/>
        <v>0.90120954118521523</v>
      </c>
      <c r="AJ45" s="11">
        <f t="shared" si="22"/>
        <v>-9.8790458814784765E-2</v>
      </c>
      <c r="AK45" s="11">
        <f t="shared" si="23"/>
        <v>-9.8790458814784756</v>
      </c>
      <c r="AL45" s="4">
        <f t="shared" si="24"/>
        <v>1.2911359274123189</v>
      </c>
      <c r="AM45" s="4">
        <f t="shared" si="25"/>
        <v>0.29113592741231886</v>
      </c>
      <c r="AN45" s="4">
        <f t="shared" si="26"/>
        <v>29.113592741231887</v>
      </c>
    </row>
    <row r="46" spans="1:40" x14ac:dyDescent="0.25">
      <c r="A46" s="3" t="s">
        <v>36</v>
      </c>
      <c r="B46" s="3" t="s">
        <v>37</v>
      </c>
      <c r="C46" s="3"/>
      <c r="D46" s="3"/>
      <c r="E46" s="3">
        <v>18153</v>
      </c>
      <c r="F46" s="3">
        <v>20839</v>
      </c>
      <c r="G46" s="3">
        <f t="shared" si="30"/>
        <v>17040</v>
      </c>
      <c r="H46" s="11">
        <f t="shared" si="31"/>
        <v>1.0653169014084507</v>
      </c>
      <c r="I46" s="11">
        <f t="shared" si="32"/>
        <v>6.53169014084507E-2</v>
      </c>
      <c r="J46" s="11">
        <f t="shared" si="33"/>
        <v>6.53169014084507</v>
      </c>
      <c r="K46" s="22">
        <f t="shared" si="34"/>
        <v>0.87110705887998463</v>
      </c>
      <c r="L46" s="22">
        <f t="shared" si="35"/>
        <v>-0.12889294112001537</v>
      </c>
      <c r="M46" s="22">
        <f t="shared" si="36"/>
        <v>-12.889294112001537</v>
      </c>
      <c r="N46" s="4">
        <f t="shared" si="37"/>
        <v>1.2229460093896714</v>
      </c>
      <c r="O46" s="4">
        <f t="shared" si="38"/>
        <v>0.22294600938967135</v>
      </c>
      <c r="P46" s="4">
        <f t="shared" si="39"/>
        <v>22.294600938967136</v>
      </c>
      <c r="Q46" s="3">
        <v>9361</v>
      </c>
      <c r="R46" s="3">
        <v>10922</v>
      </c>
      <c r="S46" s="3">
        <v>8891</v>
      </c>
      <c r="T46" s="25">
        <f t="shared" si="9"/>
        <v>1.0528624451692723</v>
      </c>
      <c r="U46" s="25">
        <f t="shared" si="10"/>
        <v>5.2862445169272299E-2</v>
      </c>
      <c r="V46" s="25">
        <f t="shared" si="11"/>
        <v>5.2862445169272299</v>
      </c>
      <c r="W46" s="4">
        <f t="shared" si="12"/>
        <v>0.85707745834096316</v>
      </c>
      <c r="X46" s="4">
        <f t="shared" si="13"/>
        <v>-0.14292254165903684</v>
      </c>
      <c r="Y46" s="4">
        <f t="shared" si="14"/>
        <v>-14.292254165903683</v>
      </c>
      <c r="Z46" s="25">
        <f t="shared" si="15"/>
        <v>1.2284332471038129</v>
      </c>
      <c r="AA46" s="25">
        <f t="shared" si="16"/>
        <v>0.22843324710381285</v>
      </c>
      <c r="AB46" s="25">
        <f t="shared" si="17"/>
        <v>22.843324710381285</v>
      </c>
      <c r="AC46" s="3">
        <v>8792</v>
      </c>
      <c r="AD46" s="3">
        <v>9917</v>
      </c>
      <c r="AE46" s="3">
        <v>8149</v>
      </c>
      <c r="AF46" s="25">
        <f t="shared" si="18"/>
        <v>1.0789053871640693</v>
      </c>
      <c r="AG46" s="25">
        <f t="shared" si="19"/>
        <v>7.8905387164069252E-2</v>
      </c>
      <c r="AH46" s="25">
        <f t="shared" si="20"/>
        <v>7.8905387164069252</v>
      </c>
      <c r="AI46" s="11">
        <f t="shared" si="21"/>
        <v>0.88655843501058784</v>
      </c>
      <c r="AJ46" s="11">
        <f t="shared" si="22"/>
        <v>-0.11344156498941216</v>
      </c>
      <c r="AK46" s="11">
        <f t="shared" si="23"/>
        <v>-11.344156498941215</v>
      </c>
      <c r="AL46" s="4">
        <f t="shared" si="24"/>
        <v>1.2169591360903178</v>
      </c>
      <c r="AM46" s="4">
        <f t="shared" si="25"/>
        <v>0.21695913609031781</v>
      </c>
      <c r="AN46" s="4">
        <f t="shared" si="26"/>
        <v>21.695913609031781</v>
      </c>
    </row>
    <row r="47" spans="1:40" x14ac:dyDescent="0.25">
      <c r="A47" s="3" t="s">
        <v>38</v>
      </c>
      <c r="B47" s="3" t="s">
        <v>39</v>
      </c>
      <c r="C47" s="3"/>
      <c r="D47" s="3"/>
      <c r="E47" s="3">
        <v>34684</v>
      </c>
      <c r="F47" s="3">
        <v>34854</v>
      </c>
      <c r="G47" s="3">
        <f t="shared" si="30"/>
        <v>26424</v>
      </c>
      <c r="H47" s="11">
        <f t="shared" si="31"/>
        <v>1.3125946109597335</v>
      </c>
      <c r="I47" s="11">
        <f t="shared" si="32"/>
        <v>0.31259461095973351</v>
      </c>
      <c r="J47" s="11">
        <f t="shared" si="33"/>
        <v>31.25946109597335</v>
      </c>
      <c r="K47" s="22">
        <f t="shared" si="34"/>
        <v>0.99512251104607796</v>
      </c>
      <c r="L47" s="22">
        <f t="shared" si="35"/>
        <v>-4.8774889539220379E-3</v>
      </c>
      <c r="M47" s="22">
        <f t="shared" si="36"/>
        <v>-0.48774889539220379</v>
      </c>
      <c r="N47" s="4">
        <f t="shared" si="37"/>
        <v>1.3190281562216166</v>
      </c>
      <c r="O47" s="4">
        <f t="shared" si="38"/>
        <v>0.31902815622161662</v>
      </c>
      <c r="P47" s="4">
        <f t="shared" si="39"/>
        <v>31.902815622161661</v>
      </c>
      <c r="Q47" s="3">
        <v>18199</v>
      </c>
      <c r="R47" s="3">
        <v>18145</v>
      </c>
      <c r="S47" s="3">
        <v>13636</v>
      </c>
      <c r="T47" s="25">
        <f t="shared" si="9"/>
        <v>1.3346289234379582</v>
      </c>
      <c r="U47" s="25">
        <f t="shared" si="10"/>
        <v>0.33462892343795825</v>
      </c>
      <c r="V47" s="25">
        <f t="shared" si="11"/>
        <v>33.462892343795822</v>
      </c>
      <c r="W47" s="4">
        <f t="shared" si="12"/>
        <v>1.0029760264535685</v>
      </c>
      <c r="X47" s="4">
        <f t="shared" si="13"/>
        <v>2.9760264535685366E-3</v>
      </c>
      <c r="Y47" s="4">
        <f t="shared" si="14"/>
        <v>0.29760264535685366</v>
      </c>
      <c r="Z47" s="25">
        <f t="shared" si="15"/>
        <v>1.3306688178351422</v>
      </c>
      <c r="AA47" s="25">
        <f t="shared" si="16"/>
        <v>0.33066881783514224</v>
      </c>
      <c r="AB47" s="25">
        <f t="shared" si="17"/>
        <v>33.066881783514226</v>
      </c>
      <c r="AC47" s="3">
        <v>16485</v>
      </c>
      <c r="AD47" s="3">
        <v>16709</v>
      </c>
      <c r="AE47" s="3">
        <v>12788</v>
      </c>
      <c r="AF47" s="25">
        <f t="shared" si="18"/>
        <v>1.2890991554582421</v>
      </c>
      <c r="AG47" s="25">
        <f t="shared" si="19"/>
        <v>0.28909915545824205</v>
      </c>
      <c r="AH47" s="25">
        <f t="shared" si="20"/>
        <v>28.909915545824205</v>
      </c>
      <c r="AI47" s="11">
        <f t="shared" si="21"/>
        <v>0.98659405111018017</v>
      </c>
      <c r="AJ47" s="11">
        <f t="shared" si="22"/>
        <v>-1.340594888981983E-2</v>
      </c>
      <c r="AK47" s="11">
        <f t="shared" si="23"/>
        <v>-1.340594888981983</v>
      </c>
      <c r="AL47" s="4">
        <f t="shared" si="24"/>
        <v>1.3066155771035346</v>
      </c>
      <c r="AM47" s="4">
        <f t="shared" si="25"/>
        <v>0.3066155771035346</v>
      </c>
      <c r="AN47" s="4">
        <f t="shared" si="26"/>
        <v>30.66155771035346</v>
      </c>
    </row>
    <row r="48" spans="1:40" x14ac:dyDescent="0.25">
      <c r="A48" s="3" t="s">
        <v>40</v>
      </c>
      <c r="B48" s="3" t="s">
        <v>41</v>
      </c>
      <c r="C48" s="3"/>
      <c r="D48" s="3"/>
      <c r="E48" s="3">
        <v>26202</v>
      </c>
      <c r="F48" s="3">
        <v>24821</v>
      </c>
      <c r="G48" s="3">
        <f t="shared" si="30"/>
        <v>21824</v>
      </c>
      <c r="H48" s="11">
        <f t="shared" si="31"/>
        <v>1.2006048387096775</v>
      </c>
      <c r="I48" s="11">
        <f t="shared" si="32"/>
        <v>0.20060483870967749</v>
      </c>
      <c r="J48" s="11">
        <f t="shared" si="33"/>
        <v>20.060483870967751</v>
      </c>
      <c r="K48" s="22">
        <f t="shared" si="34"/>
        <v>1.0556383707344588</v>
      </c>
      <c r="L48" s="22">
        <f t="shared" si="35"/>
        <v>5.5638370734458764E-2</v>
      </c>
      <c r="M48" s="22">
        <f t="shared" si="36"/>
        <v>5.5638370734458764</v>
      </c>
      <c r="N48" s="4">
        <f t="shared" si="37"/>
        <v>1.1373258797653958</v>
      </c>
      <c r="O48" s="4">
        <f t="shared" si="38"/>
        <v>0.13732587976539579</v>
      </c>
      <c r="P48" s="4">
        <f t="shared" si="39"/>
        <v>13.732587976539579</v>
      </c>
      <c r="Q48" s="3">
        <v>13818</v>
      </c>
      <c r="R48" s="3">
        <v>12972</v>
      </c>
      <c r="S48" s="3">
        <v>11472</v>
      </c>
      <c r="T48" s="25">
        <f t="shared" si="9"/>
        <v>1.2044979079497908</v>
      </c>
      <c r="U48" s="25">
        <f t="shared" si="10"/>
        <v>0.20449790794979084</v>
      </c>
      <c r="V48" s="25">
        <f t="shared" si="11"/>
        <v>20.449790794979084</v>
      </c>
      <c r="W48" s="4">
        <f t="shared" si="12"/>
        <v>1.0652173913043479</v>
      </c>
      <c r="X48" s="4">
        <f t="shared" si="13"/>
        <v>6.5217391304347894E-2</v>
      </c>
      <c r="Y48" s="4">
        <f t="shared" si="14"/>
        <v>6.5217391304347894</v>
      </c>
      <c r="Z48" s="25">
        <f t="shared" si="15"/>
        <v>1.1307531380753137</v>
      </c>
      <c r="AA48" s="25">
        <f t="shared" si="16"/>
        <v>0.13075313807531375</v>
      </c>
      <c r="AB48" s="25">
        <f t="shared" si="17"/>
        <v>13.075313807531375</v>
      </c>
      <c r="AC48" s="3">
        <v>12384</v>
      </c>
      <c r="AD48" s="3">
        <v>11849</v>
      </c>
      <c r="AE48" s="3">
        <v>10352</v>
      </c>
      <c r="AF48" s="25">
        <f t="shared" si="18"/>
        <v>1.19629057187017</v>
      </c>
      <c r="AG48" s="25">
        <f t="shared" si="19"/>
        <v>0.19629057187016996</v>
      </c>
      <c r="AH48" s="25">
        <f t="shared" si="20"/>
        <v>19.629057187016997</v>
      </c>
      <c r="AI48" s="11">
        <f t="shared" si="21"/>
        <v>1.0451514895771794</v>
      </c>
      <c r="AJ48" s="11">
        <f t="shared" si="22"/>
        <v>4.5151489577179404E-2</v>
      </c>
      <c r="AK48" s="11">
        <f t="shared" si="23"/>
        <v>4.5151489577179404</v>
      </c>
      <c r="AL48" s="4">
        <f t="shared" si="24"/>
        <v>1.1446097372488409</v>
      </c>
      <c r="AM48" s="4">
        <f t="shared" si="25"/>
        <v>0.14460973724884085</v>
      </c>
      <c r="AN48" s="4">
        <f t="shared" si="26"/>
        <v>14.460973724884084</v>
      </c>
    </row>
    <row r="49" spans="1:40" x14ac:dyDescent="0.25">
      <c r="A49" s="3" t="s">
        <v>42</v>
      </c>
      <c r="B49" s="3" t="s">
        <v>43</v>
      </c>
      <c r="C49" s="3"/>
      <c r="D49" s="3"/>
      <c r="E49" s="3">
        <v>38342</v>
      </c>
      <c r="F49" s="3">
        <v>31360</v>
      </c>
      <c r="G49" s="3">
        <f t="shared" si="30"/>
        <v>26524</v>
      </c>
      <c r="H49" s="11">
        <f t="shared" si="31"/>
        <v>1.4455587392550144</v>
      </c>
      <c r="I49" s="11">
        <f t="shared" si="32"/>
        <v>0.44555873925501444</v>
      </c>
      <c r="J49" s="11">
        <f t="shared" si="33"/>
        <v>44.555873925501444</v>
      </c>
      <c r="K49" s="22">
        <f t="shared" si="34"/>
        <v>1.2226403061224489</v>
      </c>
      <c r="L49" s="22">
        <f t="shared" si="35"/>
        <v>0.22264030612244889</v>
      </c>
      <c r="M49" s="22">
        <f t="shared" si="36"/>
        <v>22.264030612244888</v>
      </c>
      <c r="N49" s="4">
        <f t="shared" si="37"/>
        <v>1.1823254411099382</v>
      </c>
      <c r="O49" s="4">
        <f t="shared" si="38"/>
        <v>0.1823254411099382</v>
      </c>
      <c r="P49" s="4">
        <f t="shared" si="39"/>
        <v>18.232544110993821</v>
      </c>
      <c r="Q49" s="3">
        <v>22115</v>
      </c>
      <c r="R49" s="3">
        <v>16164</v>
      </c>
      <c r="S49" s="3">
        <v>13730</v>
      </c>
      <c r="T49" s="25">
        <f t="shared" si="9"/>
        <v>1.610706482155863</v>
      </c>
      <c r="U49" s="25">
        <f t="shared" si="10"/>
        <v>0.61070648215586298</v>
      </c>
      <c r="V49" s="25">
        <f t="shared" si="11"/>
        <v>61.070648215586296</v>
      </c>
      <c r="W49" s="4">
        <f t="shared" si="12"/>
        <v>1.3681638208364266</v>
      </c>
      <c r="X49" s="4">
        <f t="shared" si="13"/>
        <v>0.36816382083642663</v>
      </c>
      <c r="Y49" s="4">
        <f t="shared" si="14"/>
        <v>36.816382083642665</v>
      </c>
      <c r="Z49" s="25">
        <f t="shared" si="15"/>
        <v>1.1772760378732703</v>
      </c>
      <c r="AA49" s="25">
        <f t="shared" si="16"/>
        <v>0.17727603787327029</v>
      </c>
      <c r="AB49" s="25">
        <f t="shared" si="17"/>
        <v>17.727603787327027</v>
      </c>
      <c r="AC49" s="3">
        <v>16227</v>
      </c>
      <c r="AD49" s="3">
        <v>15196</v>
      </c>
      <c r="AE49" s="3">
        <v>12794</v>
      </c>
      <c r="AF49" s="25">
        <f t="shared" si="18"/>
        <v>1.2683289041738315</v>
      </c>
      <c r="AG49" s="25">
        <f t="shared" si="19"/>
        <v>0.26832890417383148</v>
      </c>
      <c r="AH49" s="25">
        <f t="shared" si="20"/>
        <v>26.832890417383148</v>
      </c>
      <c r="AI49" s="11">
        <f t="shared" si="21"/>
        <v>1.0678468017899447</v>
      </c>
      <c r="AJ49" s="11">
        <f t="shared" si="22"/>
        <v>6.7846801789944733E-2</v>
      </c>
      <c r="AK49" s="11">
        <f t="shared" si="23"/>
        <v>6.7846801789944733</v>
      </c>
      <c r="AL49" s="4">
        <f t="shared" si="24"/>
        <v>1.1877442551195874</v>
      </c>
      <c r="AM49" s="4">
        <f t="shared" si="25"/>
        <v>0.18774425511958737</v>
      </c>
      <c r="AN49" s="4">
        <f t="shared" si="26"/>
        <v>18.774425511958736</v>
      </c>
    </row>
    <row r="50" spans="1:40" x14ac:dyDescent="0.25">
      <c r="A50" s="3" t="s">
        <v>44</v>
      </c>
      <c r="B50" s="3" t="s">
        <v>45</v>
      </c>
      <c r="C50" s="3"/>
      <c r="D50" s="3"/>
      <c r="E50" s="3">
        <v>30949</v>
      </c>
      <c r="F50" s="3">
        <v>31195</v>
      </c>
      <c r="G50" s="3">
        <f t="shared" si="30"/>
        <v>28824</v>
      </c>
      <c r="H50" s="11">
        <f t="shared" si="31"/>
        <v>1.0737232861504302</v>
      </c>
      <c r="I50" s="11">
        <f t="shared" si="32"/>
        <v>7.3723286150430223E-2</v>
      </c>
      <c r="J50" s="11">
        <f t="shared" si="33"/>
        <v>7.3723286150430223</v>
      </c>
      <c r="K50" s="22">
        <f t="shared" si="34"/>
        <v>0.99211412085270079</v>
      </c>
      <c r="L50" s="22">
        <f t="shared" si="35"/>
        <v>-7.8858791472992129E-3</v>
      </c>
      <c r="M50" s="22">
        <f t="shared" si="36"/>
        <v>-0.78858791472992129</v>
      </c>
      <c r="N50" s="4">
        <f t="shared" si="37"/>
        <v>1.0822578406883152</v>
      </c>
      <c r="O50" s="4">
        <f t="shared" si="38"/>
        <v>8.2257840688315209E-2</v>
      </c>
      <c r="P50" s="4">
        <f t="shared" si="39"/>
        <v>8.2257840688315209</v>
      </c>
      <c r="Q50" s="3">
        <v>16300</v>
      </c>
      <c r="R50" s="3">
        <v>16443</v>
      </c>
      <c r="S50" s="3">
        <v>15231</v>
      </c>
      <c r="T50" s="25">
        <f t="shared" si="9"/>
        <v>1.0701858052655768</v>
      </c>
      <c r="U50" s="25">
        <f t="shared" si="10"/>
        <v>7.0185805265576828E-2</v>
      </c>
      <c r="V50" s="25">
        <f t="shared" si="11"/>
        <v>7.0185805265576828</v>
      </c>
      <c r="W50" s="4">
        <f t="shared" si="12"/>
        <v>0.99130329015386487</v>
      </c>
      <c r="X50" s="4">
        <f t="shared" si="13"/>
        <v>-8.6967098461351311E-3</v>
      </c>
      <c r="Y50" s="4">
        <f t="shared" si="14"/>
        <v>-0.86967098461351311</v>
      </c>
      <c r="Z50" s="25">
        <f t="shared" si="15"/>
        <v>1.0795745519007287</v>
      </c>
      <c r="AA50" s="25">
        <f t="shared" si="16"/>
        <v>7.9574551900728707E-2</v>
      </c>
      <c r="AB50" s="25">
        <f t="shared" si="17"/>
        <v>7.9574551900728707</v>
      </c>
      <c r="AC50" s="3">
        <v>14649</v>
      </c>
      <c r="AD50" s="3">
        <v>14752</v>
      </c>
      <c r="AE50" s="3">
        <v>13593</v>
      </c>
      <c r="AF50" s="25">
        <f t="shared" si="18"/>
        <v>1.0776870448024718</v>
      </c>
      <c r="AG50" s="25">
        <f t="shared" si="19"/>
        <v>7.7687044802471794E-2</v>
      </c>
      <c r="AH50" s="25">
        <f t="shared" si="20"/>
        <v>7.7687044802471794</v>
      </c>
      <c r="AI50" s="11">
        <f t="shared" si="21"/>
        <v>0.99301789587852496</v>
      </c>
      <c r="AJ50" s="11">
        <f t="shared" si="22"/>
        <v>-6.9821041214750412E-3</v>
      </c>
      <c r="AK50" s="11">
        <f t="shared" si="23"/>
        <v>-0.69821041214750412</v>
      </c>
      <c r="AL50" s="4">
        <f t="shared" si="24"/>
        <v>1.0852644743618038</v>
      </c>
      <c r="AM50" s="4">
        <f t="shared" si="25"/>
        <v>8.5264474361803844E-2</v>
      </c>
      <c r="AN50" s="4">
        <f t="shared" si="26"/>
        <v>8.5264474361803835</v>
      </c>
    </row>
    <row r="51" spans="1:40" x14ac:dyDescent="0.25">
      <c r="A51" s="3" t="s">
        <v>46</v>
      </c>
      <c r="B51" s="3" t="s">
        <v>47</v>
      </c>
      <c r="C51" s="3"/>
      <c r="D51" s="3"/>
      <c r="E51" s="3">
        <v>37974</v>
      </c>
      <c r="F51" s="3">
        <v>36774</v>
      </c>
      <c r="G51" s="3">
        <f t="shared" si="30"/>
        <v>28852</v>
      </c>
      <c r="H51" s="11">
        <f t="shared" si="31"/>
        <v>1.3161652571745459</v>
      </c>
      <c r="I51" s="11">
        <f t="shared" si="32"/>
        <v>0.31616525717454591</v>
      </c>
      <c r="J51" s="11">
        <f t="shared" si="33"/>
        <v>31.616525717454593</v>
      </c>
      <c r="K51" s="22">
        <f t="shared" si="34"/>
        <v>1.0326317506934246</v>
      </c>
      <c r="L51" s="22">
        <f t="shared" si="35"/>
        <v>3.263175069342461E-2</v>
      </c>
      <c r="M51" s="22">
        <f t="shared" si="36"/>
        <v>3.263175069342461</v>
      </c>
      <c r="N51" s="4">
        <f t="shared" si="37"/>
        <v>1.2745736863995563</v>
      </c>
      <c r="O51" s="4">
        <f t="shared" si="38"/>
        <v>0.27457368639955626</v>
      </c>
      <c r="P51" s="4">
        <f t="shared" si="39"/>
        <v>27.457368639955625</v>
      </c>
      <c r="Q51" s="3">
        <v>19925</v>
      </c>
      <c r="R51" s="3">
        <v>19161</v>
      </c>
      <c r="S51" s="3">
        <v>15078</v>
      </c>
      <c r="T51" s="25">
        <f t="shared" si="9"/>
        <v>1.321461732325242</v>
      </c>
      <c r="U51" s="25">
        <f t="shared" si="10"/>
        <v>0.321461732325242</v>
      </c>
      <c r="V51" s="25">
        <f t="shared" si="11"/>
        <v>32.146173232524198</v>
      </c>
      <c r="W51" s="4">
        <f t="shared" si="12"/>
        <v>1.0398726580032358</v>
      </c>
      <c r="X51" s="4">
        <f t="shared" si="13"/>
        <v>3.9872658003235806E-2</v>
      </c>
      <c r="Y51" s="4">
        <f t="shared" si="14"/>
        <v>3.9872658003235806</v>
      </c>
      <c r="Z51" s="25">
        <f t="shared" si="15"/>
        <v>1.2707918822124951</v>
      </c>
      <c r="AA51" s="25">
        <f t="shared" si="16"/>
        <v>0.27079188221249506</v>
      </c>
      <c r="AB51" s="25">
        <f t="shared" si="17"/>
        <v>27.079188221249506</v>
      </c>
      <c r="AC51" s="3">
        <v>18049</v>
      </c>
      <c r="AD51" s="3">
        <v>17613</v>
      </c>
      <c r="AE51" s="3">
        <v>13774</v>
      </c>
      <c r="AF51" s="25">
        <f t="shared" si="18"/>
        <v>1.3103673587919269</v>
      </c>
      <c r="AG51" s="25">
        <f t="shared" si="19"/>
        <v>0.3103673587919269</v>
      </c>
      <c r="AH51" s="25">
        <f t="shared" si="20"/>
        <v>31.03673587919269</v>
      </c>
      <c r="AI51" s="11">
        <f t="shared" si="21"/>
        <v>1.024754442741157</v>
      </c>
      <c r="AJ51" s="11">
        <f t="shared" si="22"/>
        <v>2.4754442741157012E-2</v>
      </c>
      <c r="AK51" s="11">
        <f t="shared" si="23"/>
        <v>2.4754442741157012</v>
      </c>
      <c r="AL51" s="4">
        <f t="shared" si="24"/>
        <v>1.2787135182227385</v>
      </c>
      <c r="AM51" s="4">
        <f t="shared" si="25"/>
        <v>0.27871351822273849</v>
      </c>
      <c r="AN51" s="4">
        <f t="shared" si="26"/>
        <v>27.871351822273848</v>
      </c>
    </row>
    <row r="52" spans="1:40" x14ac:dyDescent="0.25">
      <c r="A52" s="3" t="s">
        <v>48</v>
      </c>
      <c r="B52" s="3" t="s">
        <v>49</v>
      </c>
      <c r="C52" s="3"/>
      <c r="D52" s="3"/>
      <c r="E52" s="3">
        <v>33409</v>
      </c>
      <c r="F52" s="3">
        <v>31406</v>
      </c>
      <c r="G52" s="3">
        <f t="shared" si="30"/>
        <v>25075</v>
      </c>
      <c r="H52" s="11">
        <f t="shared" si="31"/>
        <v>1.3323629112662014</v>
      </c>
      <c r="I52" s="11">
        <f t="shared" si="32"/>
        <v>0.33236291126620143</v>
      </c>
      <c r="J52" s="11">
        <f t="shared" si="33"/>
        <v>33.236291126620145</v>
      </c>
      <c r="K52" s="22">
        <f t="shared" si="34"/>
        <v>1.0637776221104247</v>
      </c>
      <c r="L52" s="22">
        <f t="shared" si="35"/>
        <v>6.3777622110424703E-2</v>
      </c>
      <c r="M52" s="22">
        <f t="shared" si="36"/>
        <v>6.3777622110424703</v>
      </c>
      <c r="N52" s="4">
        <f t="shared" si="37"/>
        <v>1.252482552342971</v>
      </c>
      <c r="O52" s="4">
        <f t="shared" si="38"/>
        <v>0.25248255234297101</v>
      </c>
      <c r="P52" s="4">
        <f t="shared" si="39"/>
        <v>25.248255234297101</v>
      </c>
      <c r="Q52" s="3">
        <v>17626</v>
      </c>
      <c r="R52" s="3">
        <v>16376</v>
      </c>
      <c r="S52" s="3">
        <v>12969</v>
      </c>
      <c r="T52" s="25">
        <f t="shared" si="9"/>
        <v>1.3590870537435422</v>
      </c>
      <c r="U52" s="25">
        <f t="shared" si="10"/>
        <v>0.35908705374354222</v>
      </c>
      <c r="V52" s="25">
        <f t="shared" si="11"/>
        <v>35.90870537435422</v>
      </c>
      <c r="W52" s="4">
        <f t="shared" si="12"/>
        <v>1.0763312164142649</v>
      </c>
      <c r="X52" s="4">
        <f t="shared" si="13"/>
        <v>7.633121641426488E-2</v>
      </c>
      <c r="Y52" s="4">
        <f t="shared" si="14"/>
        <v>7.633121641426488</v>
      </c>
      <c r="Z52" s="25">
        <f t="shared" si="15"/>
        <v>1.2627033695735985</v>
      </c>
      <c r="AA52" s="25">
        <f t="shared" si="16"/>
        <v>0.26270336957359852</v>
      </c>
      <c r="AB52" s="25">
        <f t="shared" si="17"/>
        <v>26.270336957359852</v>
      </c>
      <c r="AC52" s="3">
        <v>15783</v>
      </c>
      <c r="AD52" s="3">
        <v>15030</v>
      </c>
      <c r="AE52" s="3">
        <v>12106</v>
      </c>
      <c r="AF52" s="25">
        <f t="shared" si="18"/>
        <v>1.3037336857756485</v>
      </c>
      <c r="AG52" s="25">
        <f t="shared" si="19"/>
        <v>0.30373368577564852</v>
      </c>
      <c r="AH52" s="25">
        <f t="shared" si="20"/>
        <v>30.373368577564854</v>
      </c>
      <c r="AI52" s="11">
        <f t="shared" si="21"/>
        <v>1.0500998003992017</v>
      </c>
      <c r="AJ52" s="11">
        <f t="shared" si="22"/>
        <v>5.0099800399201699E-2</v>
      </c>
      <c r="AK52" s="11">
        <f t="shared" si="23"/>
        <v>5.0099800399201699</v>
      </c>
      <c r="AL52" s="4">
        <f t="shared" si="24"/>
        <v>1.2415331240707088</v>
      </c>
      <c r="AM52" s="4">
        <f t="shared" si="25"/>
        <v>0.24153312407070882</v>
      </c>
      <c r="AN52" s="4">
        <f t="shared" si="26"/>
        <v>24.153312407070882</v>
      </c>
    </row>
    <row r="53" spans="1:40" x14ac:dyDescent="0.25">
      <c r="A53" s="3" t="s">
        <v>50</v>
      </c>
      <c r="B53" s="3" t="s">
        <v>51</v>
      </c>
      <c r="C53" s="3"/>
      <c r="D53" s="3"/>
      <c r="E53" s="3">
        <v>30243</v>
      </c>
      <c r="F53" s="3">
        <v>30722</v>
      </c>
      <c r="G53" s="3">
        <f t="shared" si="30"/>
        <v>23178</v>
      </c>
      <c r="H53" s="11">
        <f t="shared" si="31"/>
        <v>1.3048149106911726</v>
      </c>
      <c r="I53" s="11">
        <f t="shared" si="32"/>
        <v>0.30481491069117261</v>
      </c>
      <c r="J53" s="11">
        <f t="shared" si="33"/>
        <v>30.481491069117261</v>
      </c>
      <c r="K53" s="22">
        <f t="shared" si="34"/>
        <v>0.98440856715057612</v>
      </c>
      <c r="L53" s="22">
        <f t="shared" si="35"/>
        <v>-1.5591432849423881E-2</v>
      </c>
      <c r="M53" s="22">
        <f t="shared" si="36"/>
        <v>-1.5591432849423881</v>
      </c>
      <c r="N53" s="4">
        <f t="shared" si="37"/>
        <v>1.3254810596255069</v>
      </c>
      <c r="O53" s="4">
        <f t="shared" si="38"/>
        <v>0.32548105962550689</v>
      </c>
      <c r="P53" s="4">
        <f t="shared" si="39"/>
        <v>32.548105962550686</v>
      </c>
      <c r="Q53" s="3">
        <v>15769</v>
      </c>
      <c r="R53" s="3">
        <v>16166</v>
      </c>
      <c r="S53" s="3">
        <v>12065</v>
      </c>
      <c r="T53" s="25">
        <f t="shared" si="9"/>
        <v>1.3070037297969332</v>
      </c>
      <c r="U53" s="25">
        <f t="shared" si="10"/>
        <v>0.30700372979693324</v>
      </c>
      <c r="V53" s="25">
        <f t="shared" si="11"/>
        <v>30.700372979693324</v>
      </c>
      <c r="W53" s="4">
        <f t="shared" si="12"/>
        <v>0.97544228627984664</v>
      </c>
      <c r="X53" s="4">
        <f t="shared" si="13"/>
        <v>-2.4557713720153362E-2</v>
      </c>
      <c r="Y53" s="4">
        <f t="shared" si="14"/>
        <v>-2.4557713720153362</v>
      </c>
      <c r="Z53" s="25">
        <f t="shared" si="15"/>
        <v>1.3399088271860755</v>
      </c>
      <c r="AA53" s="25">
        <f t="shared" si="16"/>
        <v>0.33990882718607551</v>
      </c>
      <c r="AB53" s="25">
        <f t="shared" si="17"/>
        <v>33.990882718607551</v>
      </c>
      <c r="AC53" s="3">
        <v>14474</v>
      </c>
      <c r="AD53" s="3">
        <v>14556</v>
      </c>
      <c r="AE53" s="3">
        <v>11113</v>
      </c>
      <c r="AF53" s="25">
        <f t="shared" si="18"/>
        <v>1.3024385854404752</v>
      </c>
      <c r="AG53" s="25">
        <f t="shared" si="19"/>
        <v>0.30243858544047519</v>
      </c>
      <c r="AH53" s="25">
        <f t="shared" si="20"/>
        <v>30.243858544047519</v>
      </c>
      <c r="AI53" s="11">
        <f t="shared" si="21"/>
        <v>0.99436658422643587</v>
      </c>
      <c r="AJ53" s="11">
        <f t="shared" si="22"/>
        <v>-5.6334157735641321E-3</v>
      </c>
      <c r="AK53" s="11">
        <f t="shared" si="23"/>
        <v>-0.56334157735641321</v>
      </c>
      <c r="AL53" s="4">
        <f t="shared" si="24"/>
        <v>1.3098173310537209</v>
      </c>
      <c r="AM53" s="4">
        <f t="shared" si="25"/>
        <v>0.30981733105372089</v>
      </c>
      <c r="AN53" s="4">
        <f t="shared" si="26"/>
        <v>30.98173310537209</v>
      </c>
    </row>
    <row r="54" spans="1:40" x14ac:dyDescent="0.25">
      <c r="A54" s="4"/>
      <c r="B54" s="4"/>
      <c r="C54" s="4"/>
      <c r="D54" s="4"/>
      <c r="E54" s="4">
        <f t="shared" ref="E54:AD54" si="40">SUM(E35:E53)</f>
        <v>589418</v>
      </c>
      <c r="F54" s="8">
        <f>SUM(F35:F53)</f>
        <v>590529</v>
      </c>
      <c r="G54" s="3">
        <f t="shared" si="30"/>
        <v>475363</v>
      </c>
      <c r="H54" s="11">
        <f t="shared" si="31"/>
        <v>1.2399324305846269</v>
      </c>
      <c r="I54" s="11">
        <f t="shared" si="32"/>
        <v>0.23993243058462688</v>
      </c>
      <c r="J54" s="11">
        <f t="shared" si="33"/>
        <v>23.993243058462689</v>
      </c>
      <c r="K54" s="22">
        <f t="shared" si="34"/>
        <v>0.99811863600263495</v>
      </c>
      <c r="L54" s="22">
        <f t="shared" si="35"/>
        <v>-1.8813639973650487E-3</v>
      </c>
      <c r="M54" s="22">
        <f t="shared" si="36"/>
        <v>-0.18813639973650487</v>
      </c>
      <c r="N54" s="4">
        <f t="shared" si="37"/>
        <v>1.2422695918697921</v>
      </c>
      <c r="O54" s="4">
        <f t="shared" si="38"/>
        <v>0.24226959186979213</v>
      </c>
      <c r="P54" s="4">
        <f t="shared" si="39"/>
        <v>24.226959186979215</v>
      </c>
      <c r="Q54" s="4">
        <f t="shared" si="40"/>
        <v>310543</v>
      </c>
      <c r="R54" s="8">
        <f>SUM(R35:R53)</f>
        <v>308472</v>
      </c>
      <c r="S54" s="8">
        <f>SUM(S35:S53)</f>
        <v>247109</v>
      </c>
      <c r="T54" s="25">
        <f t="shared" si="9"/>
        <v>1.2567045311987828</v>
      </c>
      <c r="U54" s="25">
        <f t="shared" si="10"/>
        <v>0.25670453119878278</v>
      </c>
      <c r="V54" s="25">
        <f t="shared" si="11"/>
        <v>25.670453119878278</v>
      </c>
      <c r="W54" s="4">
        <f t="shared" si="12"/>
        <v>1.006713737389455</v>
      </c>
      <c r="X54" s="4">
        <f t="shared" si="13"/>
        <v>6.7137373894550212E-3</v>
      </c>
      <c r="Y54" s="4">
        <f t="shared" si="14"/>
        <v>0.67137373894550212</v>
      </c>
      <c r="Z54" s="25">
        <f t="shared" si="15"/>
        <v>1.2483236142754817</v>
      </c>
      <c r="AA54" s="25">
        <f t="shared" si="16"/>
        <v>0.24832361427548166</v>
      </c>
      <c r="AB54" s="25">
        <f t="shared" si="17"/>
        <v>24.832361427548165</v>
      </c>
      <c r="AC54" s="4">
        <f t="shared" si="40"/>
        <v>278875</v>
      </c>
      <c r="AD54" s="8">
        <f t="shared" si="40"/>
        <v>282057</v>
      </c>
      <c r="AE54" s="8">
        <f t="shared" ref="AE54" si="41">SUM(AE35:AE53)</f>
        <v>228254</v>
      </c>
      <c r="AF54" s="25">
        <f t="shared" si="18"/>
        <v>1.2217748648435516</v>
      </c>
      <c r="AG54" s="25">
        <f t="shared" si="19"/>
        <v>0.22177486484355158</v>
      </c>
      <c r="AH54" s="25">
        <f t="shared" si="20"/>
        <v>22.177486484355157</v>
      </c>
      <c r="AI54" s="11">
        <f t="shared" si="21"/>
        <v>0.98871859234126436</v>
      </c>
      <c r="AJ54" s="11">
        <f t="shared" si="22"/>
        <v>-1.1281407658735643E-2</v>
      </c>
      <c r="AK54" s="11">
        <f t="shared" si="23"/>
        <v>-1.1281407658735643</v>
      </c>
      <c r="AL54" s="4">
        <f t="shared" si="24"/>
        <v>1.2357154748657198</v>
      </c>
      <c r="AM54" s="4">
        <f t="shared" si="25"/>
        <v>0.23571547486571975</v>
      </c>
      <c r="AN54" s="4">
        <f t="shared" si="26"/>
        <v>23.571547486571976</v>
      </c>
    </row>
    <row r="55" spans="1:40" x14ac:dyDescent="0.25">
      <c r="A55" s="3"/>
      <c r="B55" s="3"/>
      <c r="C55" s="3"/>
      <c r="D55" s="3"/>
      <c r="E55" s="3"/>
      <c r="F55" s="3"/>
      <c r="G55" s="3"/>
      <c r="H55" s="11"/>
      <c r="I55" s="11"/>
      <c r="J55" s="11"/>
      <c r="K55" s="22"/>
      <c r="L55" s="22"/>
      <c r="M55" s="22"/>
      <c r="N55" s="4"/>
      <c r="O55" s="4"/>
      <c r="P55" s="4"/>
      <c r="Q55" s="3"/>
      <c r="R55" s="3"/>
      <c r="S55" s="3"/>
      <c r="T55" s="25"/>
      <c r="U55" s="25"/>
      <c r="V55" s="25"/>
      <c r="W55" s="4"/>
      <c r="X55" s="4"/>
      <c r="Y55" s="4"/>
      <c r="Z55" s="25"/>
      <c r="AA55" s="25"/>
      <c r="AB55" s="25"/>
      <c r="AC55" s="3"/>
      <c r="AD55" s="3"/>
      <c r="AE55" s="3"/>
      <c r="AF55" s="25"/>
      <c r="AG55" s="25"/>
      <c r="AH55" s="25"/>
      <c r="AI55" s="11"/>
      <c r="AJ55" s="11"/>
      <c r="AK55" s="11"/>
      <c r="AL55" s="4"/>
      <c r="AM55" s="4"/>
      <c r="AN55" s="4"/>
    </row>
    <row r="56" spans="1:40" x14ac:dyDescent="0.25">
      <c r="A56" s="3"/>
      <c r="B56" s="3"/>
      <c r="C56" s="3"/>
      <c r="D56" s="3"/>
      <c r="E56" s="3"/>
      <c r="F56" s="3"/>
      <c r="G56" s="3"/>
      <c r="H56" s="11"/>
      <c r="I56" s="11"/>
      <c r="J56" s="11"/>
      <c r="K56" s="22"/>
      <c r="L56" s="22"/>
      <c r="M56" s="22"/>
      <c r="N56" s="4"/>
      <c r="O56" s="4"/>
      <c r="P56" s="4"/>
      <c r="Q56" s="3"/>
      <c r="R56" s="3"/>
      <c r="S56" s="3"/>
      <c r="T56" s="25"/>
      <c r="U56" s="25"/>
      <c r="V56" s="25"/>
      <c r="W56" s="4"/>
      <c r="X56" s="4"/>
      <c r="Y56" s="4"/>
      <c r="Z56" s="25"/>
      <c r="AA56" s="25"/>
      <c r="AB56" s="25"/>
      <c r="AC56" s="3"/>
      <c r="AD56" s="3"/>
      <c r="AE56" s="3"/>
      <c r="AF56" s="25"/>
      <c r="AG56" s="25"/>
      <c r="AH56" s="25"/>
      <c r="AI56" s="11"/>
      <c r="AJ56" s="11"/>
      <c r="AK56" s="11"/>
      <c r="AL56" s="4"/>
      <c r="AM56" s="4"/>
      <c r="AN56" s="4"/>
    </row>
    <row r="57" spans="1:40" x14ac:dyDescent="0.25">
      <c r="A57" s="3"/>
      <c r="B57" s="3"/>
      <c r="C57" s="3"/>
      <c r="D57" s="3"/>
      <c r="E57" s="3"/>
      <c r="F57" s="3"/>
      <c r="G57" s="3"/>
      <c r="H57" s="11"/>
      <c r="I57" s="11"/>
      <c r="J57" s="11"/>
      <c r="K57" s="22"/>
      <c r="L57" s="22"/>
      <c r="M57" s="22"/>
      <c r="N57" s="4"/>
      <c r="O57" s="4"/>
      <c r="P57" s="4"/>
      <c r="Q57" s="3"/>
      <c r="R57" s="3"/>
      <c r="S57" s="3"/>
      <c r="T57" s="25"/>
      <c r="U57" s="25"/>
      <c r="V57" s="25"/>
      <c r="W57" s="4"/>
      <c r="X57" s="4"/>
      <c r="Y57" s="4"/>
      <c r="Z57" s="25"/>
      <c r="AA57" s="25"/>
      <c r="AB57" s="25"/>
      <c r="AC57" s="3"/>
      <c r="AD57" s="3"/>
      <c r="AE57" s="3"/>
      <c r="AF57" s="25"/>
      <c r="AG57" s="25"/>
      <c r="AH57" s="25"/>
      <c r="AI57" s="11"/>
      <c r="AJ57" s="11"/>
      <c r="AK57" s="11"/>
      <c r="AL57" s="4"/>
      <c r="AM57" s="4"/>
      <c r="AN57" s="4"/>
    </row>
    <row r="58" spans="1:40" x14ac:dyDescent="0.25">
      <c r="A58" s="3"/>
      <c r="B58" s="3"/>
      <c r="C58" s="3"/>
      <c r="D58" s="3"/>
      <c r="E58" s="3"/>
      <c r="F58" s="3"/>
      <c r="G58" s="3"/>
      <c r="H58" s="11"/>
      <c r="I58" s="11"/>
      <c r="J58" s="11"/>
      <c r="K58" s="22"/>
      <c r="L58" s="22"/>
      <c r="M58" s="22"/>
      <c r="N58" s="4"/>
      <c r="O58" s="4"/>
      <c r="P58" s="4"/>
      <c r="Q58" s="3"/>
      <c r="R58" s="3"/>
      <c r="S58" s="3"/>
      <c r="T58" s="25"/>
      <c r="U58" s="25"/>
      <c r="V58" s="25"/>
      <c r="W58" s="4"/>
      <c r="X58" s="4"/>
      <c r="Y58" s="4"/>
      <c r="Z58" s="25"/>
      <c r="AA58" s="25"/>
      <c r="AB58" s="25"/>
      <c r="AC58" s="3"/>
      <c r="AD58" s="3"/>
      <c r="AE58" s="3"/>
      <c r="AF58" s="25"/>
      <c r="AG58" s="25"/>
      <c r="AH58" s="25"/>
      <c r="AI58" s="11"/>
      <c r="AJ58" s="11"/>
      <c r="AK58" s="11"/>
      <c r="AL58" s="4"/>
      <c r="AM58" s="4"/>
      <c r="AN58" s="4"/>
    </row>
    <row r="59" spans="1:40" x14ac:dyDescent="0.25">
      <c r="A59" s="3"/>
      <c r="B59" s="3"/>
      <c r="C59" s="3"/>
      <c r="D59" s="3"/>
      <c r="E59" s="3"/>
      <c r="F59" s="3"/>
      <c r="G59" s="3"/>
      <c r="H59" s="11"/>
      <c r="I59" s="11"/>
      <c r="J59" s="11"/>
      <c r="K59" s="22"/>
      <c r="L59" s="22"/>
      <c r="M59" s="22"/>
      <c r="N59" s="4"/>
      <c r="O59" s="4"/>
      <c r="P59" s="4"/>
      <c r="Q59" s="3"/>
      <c r="R59" s="3"/>
      <c r="S59" s="3"/>
      <c r="T59" s="25"/>
      <c r="U59" s="25"/>
      <c r="V59" s="25"/>
      <c r="W59" s="4"/>
      <c r="X59" s="4"/>
      <c r="Y59" s="4"/>
      <c r="Z59" s="25"/>
      <c r="AA59" s="25"/>
      <c r="AB59" s="25"/>
      <c r="AC59" s="3"/>
      <c r="AD59" s="3"/>
      <c r="AE59" s="3"/>
      <c r="AF59" s="25"/>
      <c r="AG59" s="25"/>
      <c r="AH59" s="25"/>
      <c r="AI59" s="11"/>
      <c r="AJ59" s="11"/>
      <c r="AK59" s="11"/>
      <c r="AL59" s="4"/>
      <c r="AM59" s="4"/>
      <c r="AN59" s="4"/>
    </row>
    <row r="60" spans="1:40" x14ac:dyDescent="0.25">
      <c r="A60" s="3"/>
      <c r="B60" s="3"/>
      <c r="C60" s="3"/>
      <c r="D60" s="3"/>
      <c r="E60" s="3"/>
      <c r="F60" s="3"/>
      <c r="G60" s="3"/>
      <c r="H60" s="11"/>
      <c r="I60" s="11"/>
      <c r="J60" s="11"/>
      <c r="K60" s="22"/>
      <c r="L60" s="22"/>
      <c r="M60" s="22"/>
      <c r="N60" s="4"/>
      <c r="O60" s="4"/>
      <c r="P60" s="4"/>
      <c r="Q60" s="3"/>
      <c r="R60" s="3"/>
      <c r="S60" s="3"/>
      <c r="T60" s="25"/>
      <c r="U60" s="25"/>
      <c r="V60" s="25"/>
      <c r="W60" s="4"/>
      <c r="X60" s="4"/>
      <c r="Y60" s="4"/>
      <c r="Z60" s="25"/>
      <c r="AA60" s="25"/>
      <c r="AB60" s="25"/>
      <c r="AC60" s="3"/>
      <c r="AD60" s="3"/>
      <c r="AE60" s="3"/>
      <c r="AF60" s="25"/>
      <c r="AG60" s="25"/>
      <c r="AH60" s="25"/>
      <c r="AI60" s="11"/>
      <c r="AJ60" s="11"/>
      <c r="AK60" s="11"/>
      <c r="AL60" s="4"/>
      <c r="AM60" s="4"/>
      <c r="AN60" s="4"/>
    </row>
    <row r="61" spans="1:40" x14ac:dyDescent="0.25">
      <c r="A61" s="19"/>
      <c r="B61" s="19"/>
      <c r="C61" s="19"/>
      <c r="D61" s="19"/>
      <c r="E61" s="19">
        <v>2011</v>
      </c>
      <c r="F61" s="19">
        <v>2001</v>
      </c>
      <c r="G61" s="19">
        <v>1991</v>
      </c>
      <c r="H61" s="80" t="s">
        <v>108</v>
      </c>
      <c r="I61" s="80"/>
      <c r="J61" s="80"/>
      <c r="K61" s="81" t="s">
        <v>109</v>
      </c>
      <c r="L61" s="81"/>
      <c r="M61" s="81"/>
      <c r="N61" s="82" t="s">
        <v>110</v>
      </c>
      <c r="O61" s="82"/>
      <c r="P61" s="82"/>
      <c r="Q61" s="19">
        <v>2011</v>
      </c>
      <c r="R61" s="19">
        <v>2001</v>
      </c>
      <c r="S61" s="19">
        <v>1991</v>
      </c>
      <c r="T61" s="25"/>
      <c r="U61" s="25"/>
      <c r="V61" s="25"/>
      <c r="W61" s="4"/>
      <c r="X61" s="4"/>
      <c r="Y61" s="4"/>
      <c r="Z61" s="25"/>
      <c r="AA61" s="25"/>
      <c r="AB61" s="25"/>
      <c r="AC61" s="19">
        <v>2011</v>
      </c>
      <c r="AD61" s="19">
        <v>2001</v>
      </c>
      <c r="AE61" s="19">
        <v>1991</v>
      </c>
      <c r="AF61" s="25"/>
      <c r="AG61" s="25"/>
      <c r="AH61" s="25"/>
      <c r="AI61" s="11"/>
      <c r="AJ61" s="11"/>
      <c r="AK61" s="11"/>
      <c r="AL61" s="4"/>
      <c r="AM61" s="4"/>
      <c r="AN61" s="4"/>
    </row>
    <row r="62" spans="1:40" x14ac:dyDescent="0.25">
      <c r="A62" s="1" t="s">
        <v>0</v>
      </c>
      <c r="B62" s="1" t="s">
        <v>2</v>
      </c>
      <c r="C62" s="1"/>
      <c r="D62" s="1"/>
      <c r="E62" s="1" t="s">
        <v>11</v>
      </c>
      <c r="F62" s="5" t="s">
        <v>11</v>
      </c>
      <c r="G62" s="7" t="s">
        <v>102</v>
      </c>
      <c r="H62" s="27" t="s">
        <v>106</v>
      </c>
      <c r="I62" s="27" t="s">
        <v>107</v>
      </c>
      <c r="J62" s="27"/>
      <c r="K62" s="21"/>
      <c r="L62" s="21"/>
      <c r="M62" s="21"/>
      <c r="N62" s="29"/>
      <c r="O62" s="29"/>
      <c r="P62" s="29"/>
      <c r="Q62" s="1" t="s">
        <v>12</v>
      </c>
      <c r="R62" s="5" t="s">
        <v>12</v>
      </c>
      <c r="S62" s="7" t="s">
        <v>12</v>
      </c>
      <c r="T62" s="25"/>
      <c r="U62" s="25"/>
      <c r="V62" s="25"/>
      <c r="W62" s="4"/>
      <c r="X62" s="4"/>
      <c r="Y62" s="4"/>
      <c r="Z62" s="25"/>
      <c r="AA62" s="25"/>
      <c r="AB62" s="25"/>
      <c r="AC62" s="1" t="s">
        <v>13</v>
      </c>
      <c r="AD62" s="5" t="s">
        <v>13</v>
      </c>
      <c r="AE62" s="7" t="s">
        <v>13</v>
      </c>
      <c r="AF62" s="25"/>
      <c r="AG62" s="25"/>
      <c r="AH62" s="25"/>
      <c r="AI62" s="11"/>
      <c r="AJ62" s="11"/>
      <c r="AK62" s="11"/>
      <c r="AL62" s="4"/>
      <c r="AM62" s="4"/>
      <c r="AN62" s="4"/>
    </row>
    <row r="63" spans="1:40" x14ac:dyDescent="0.25">
      <c r="A63" s="3" t="s">
        <v>14</v>
      </c>
      <c r="B63" s="3" t="s">
        <v>15</v>
      </c>
      <c r="C63" s="3"/>
      <c r="D63" s="3"/>
      <c r="E63" s="3">
        <v>119743</v>
      </c>
      <c r="F63" s="3">
        <v>97761</v>
      </c>
      <c r="G63" s="3">
        <f t="shared" ref="G63:G82" si="42">S63+AE63</f>
        <v>78763</v>
      </c>
      <c r="H63" s="11">
        <f>E63/G63</f>
        <v>1.520295062402397</v>
      </c>
      <c r="I63" s="11">
        <f>H63-1</f>
        <v>0.52029506240239698</v>
      </c>
      <c r="J63" s="11">
        <f>I63*100</f>
        <v>52.029506240239698</v>
      </c>
      <c r="K63" s="22">
        <f>E63/F63</f>
        <v>1.2248544920776179</v>
      </c>
      <c r="L63" s="22">
        <f>K63-1</f>
        <v>0.22485449207761787</v>
      </c>
      <c r="M63" s="22">
        <f>L63*100</f>
        <v>22.485449207761789</v>
      </c>
      <c r="N63" s="4">
        <f>F63/G63</f>
        <v>1.2412046265378414</v>
      </c>
      <c r="O63" s="4">
        <f>N63-1</f>
        <v>0.24120462653784136</v>
      </c>
      <c r="P63" s="4">
        <f>O63*100</f>
        <v>24.120462653784138</v>
      </c>
      <c r="Q63" s="3">
        <v>64317</v>
      </c>
      <c r="R63" s="3">
        <v>53432</v>
      </c>
      <c r="S63" s="3">
        <v>43443</v>
      </c>
      <c r="T63" s="25">
        <f t="shared" si="9"/>
        <v>1.4804916787514675</v>
      </c>
      <c r="U63" s="25">
        <f t="shared" si="10"/>
        <v>0.48049167875146748</v>
      </c>
      <c r="V63" s="25">
        <f t="shared" si="11"/>
        <v>48.04916787514675</v>
      </c>
      <c r="W63" s="4">
        <f t="shared" si="12"/>
        <v>1.2037168737835005</v>
      </c>
      <c r="X63" s="4">
        <f t="shared" si="13"/>
        <v>0.20371687378350045</v>
      </c>
      <c r="Y63" s="4">
        <f t="shared" si="14"/>
        <v>20.371687378350046</v>
      </c>
      <c r="Z63" s="25">
        <f t="shared" si="15"/>
        <v>1.2299334760490759</v>
      </c>
      <c r="AA63" s="25">
        <f t="shared" si="16"/>
        <v>0.22993347604907588</v>
      </c>
      <c r="AB63" s="25">
        <f t="shared" si="17"/>
        <v>22.993347604907587</v>
      </c>
      <c r="AC63" s="3">
        <v>55426</v>
      </c>
      <c r="AD63" s="3">
        <v>44329</v>
      </c>
      <c r="AE63" s="3">
        <v>35320</v>
      </c>
      <c r="AF63" s="25">
        <f t="shared" si="18"/>
        <v>1.5692525481313704</v>
      </c>
      <c r="AG63" s="25">
        <f t="shared" si="19"/>
        <v>0.56925254813137038</v>
      </c>
      <c r="AH63" s="25">
        <f t="shared" si="20"/>
        <v>56.925254813137038</v>
      </c>
      <c r="AI63" s="11">
        <f t="shared" si="21"/>
        <v>1.2503327392903065</v>
      </c>
      <c r="AJ63" s="11">
        <f t="shared" si="22"/>
        <v>0.25033273929030653</v>
      </c>
      <c r="AK63" s="11">
        <f t="shared" si="23"/>
        <v>25.033273929030653</v>
      </c>
      <c r="AL63" s="4">
        <f t="shared" si="24"/>
        <v>1.2550679501698754</v>
      </c>
      <c r="AM63" s="4">
        <f t="shared" si="25"/>
        <v>0.25506795016987538</v>
      </c>
      <c r="AN63" s="4">
        <f t="shared" si="26"/>
        <v>25.506795016987539</v>
      </c>
    </row>
    <row r="64" spans="1:40" x14ac:dyDescent="0.25">
      <c r="A64" s="3" t="s">
        <v>16</v>
      </c>
      <c r="B64" s="3" t="s">
        <v>17</v>
      </c>
      <c r="C64" s="3"/>
      <c r="D64" s="3"/>
      <c r="E64" s="3">
        <v>82597</v>
      </c>
      <c r="F64" s="3">
        <v>67915</v>
      </c>
      <c r="G64" s="3">
        <f t="shared" si="42"/>
        <v>54979</v>
      </c>
      <c r="H64" s="11">
        <f t="shared" ref="H64:H82" si="43">E64/G64</f>
        <v>1.5023372560432164</v>
      </c>
      <c r="I64" s="11">
        <f t="shared" ref="I64:I82" si="44">H64-1</f>
        <v>0.50233725604321644</v>
      </c>
      <c r="J64" s="11">
        <f t="shared" ref="J64:J82" si="45">I64*100</f>
        <v>50.233725604321641</v>
      </c>
      <c r="K64" s="22">
        <f t="shared" ref="K64:K82" si="46">E64/F64</f>
        <v>1.2161819921961274</v>
      </c>
      <c r="L64" s="22">
        <f t="shared" ref="L64:L82" si="47">K64-1</f>
        <v>0.21618199219612744</v>
      </c>
      <c r="M64" s="22">
        <f t="shared" ref="M64:M82" si="48">L64*100</f>
        <v>21.618199219612745</v>
      </c>
      <c r="N64" s="4">
        <f t="shared" ref="N64:N82" si="49">F64/G64</f>
        <v>1.2352898379381219</v>
      </c>
      <c r="O64" s="4">
        <f t="shared" ref="O64:O81" si="50">N64-1</f>
        <v>0.23528983793812186</v>
      </c>
      <c r="P64" s="4">
        <f t="shared" ref="P64:P82" si="51">O64*100</f>
        <v>23.528983793812188</v>
      </c>
      <c r="Q64" s="3">
        <v>44837</v>
      </c>
      <c r="R64" s="3">
        <v>37473</v>
      </c>
      <c r="S64" s="3">
        <v>30666</v>
      </c>
      <c r="T64" s="25">
        <f t="shared" si="9"/>
        <v>1.4621078719102589</v>
      </c>
      <c r="U64" s="25">
        <f t="shared" si="10"/>
        <v>0.46210787191025893</v>
      </c>
      <c r="V64" s="25">
        <f t="shared" si="11"/>
        <v>46.210787191025894</v>
      </c>
      <c r="W64" s="4">
        <f t="shared" si="12"/>
        <v>1.1965148240066181</v>
      </c>
      <c r="X64" s="4">
        <f t="shared" si="13"/>
        <v>0.19651482400661813</v>
      </c>
      <c r="Y64" s="4">
        <f t="shared" si="14"/>
        <v>19.651482400661813</v>
      </c>
      <c r="Z64" s="25">
        <f t="shared" si="15"/>
        <v>1.2219722167873215</v>
      </c>
      <c r="AA64" s="25">
        <f t="shared" si="16"/>
        <v>0.22197221678732149</v>
      </c>
      <c r="AB64" s="25">
        <f t="shared" si="17"/>
        <v>22.197221678732149</v>
      </c>
      <c r="AC64" s="3">
        <v>37760</v>
      </c>
      <c r="AD64" s="3">
        <v>30442</v>
      </c>
      <c r="AE64" s="3">
        <v>24313</v>
      </c>
      <c r="AF64" s="25">
        <f t="shared" si="18"/>
        <v>1.5530785999259655</v>
      </c>
      <c r="AG64" s="25">
        <f t="shared" si="19"/>
        <v>0.55307859992596553</v>
      </c>
      <c r="AH64" s="25">
        <f t="shared" si="20"/>
        <v>55.307859992596555</v>
      </c>
      <c r="AI64" s="11">
        <f t="shared" si="21"/>
        <v>1.2403915642861836</v>
      </c>
      <c r="AJ64" s="11">
        <f t="shared" si="22"/>
        <v>0.24039156428618358</v>
      </c>
      <c r="AK64" s="11">
        <f t="shared" si="23"/>
        <v>24.039156428618359</v>
      </c>
      <c r="AL64" s="4">
        <f t="shared" si="24"/>
        <v>1.2520873606712459</v>
      </c>
      <c r="AM64" s="4">
        <f t="shared" si="25"/>
        <v>0.25208736067124593</v>
      </c>
      <c r="AN64" s="4">
        <f t="shared" si="26"/>
        <v>25.208736067124594</v>
      </c>
    </row>
    <row r="65" spans="1:40" x14ac:dyDescent="0.25">
      <c r="A65" s="3" t="s">
        <v>18</v>
      </c>
      <c r="B65" s="3" t="s">
        <v>19</v>
      </c>
      <c r="C65" s="3"/>
      <c r="D65" s="3"/>
      <c r="E65" s="3">
        <v>81289</v>
      </c>
      <c r="F65" s="3">
        <v>72733</v>
      </c>
      <c r="G65" s="3">
        <f t="shared" si="42"/>
        <v>61782</v>
      </c>
      <c r="H65" s="11">
        <f t="shared" si="43"/>
        <v>1.3157392120682398</v>
      </c>
      <c r="I65" s="11">
        <f t="shared" si="44"/>
        <v>0.31573921206823985</v>
      </c>
      <c r="J65" s="11">
        <f t="shared" si="45"/>
        <v>31.573921206823986</v>
      </c>
      <c r="K65" s="22">
        <f t="shared" si="46"/>
        <v>1.1176357361857754</v>
      </c>
      <c r="L65" s="22">
        <f t="shared" si="47"/>
        <v>0.11763573618577539</v>
      </c>
      <c r="M65" s="22">
        <f t="shared" si="48"/>
        <v>11.763573618577539</v>
      </c>
      <c r="N65" s="4">
        <f t="shared" si="49"/>
        <v>1.1772522741251497</v>
      </c>
      <c r="O65" s="4">
        <f t="shared" si="50"/>
        <v>0.17725227412514966</v>
      </c>
      <c r="P65" s="4">
        <f t="shared" si="51"/>
        <v>17.725227412514965</v>
      </c>
      <c r="Q65" s="3">
        <v>43022</v>
      </c>
      <c r="R65" s="3">
        <v>39125</v>
      </c>
      <c r="S65" s="3">
        <v>33601</v>
      </c>
      <c r="T65" s="25">
        <f t="shared" si="9"/>
        <v>1.2803785601619</v>
      </c>
      <c r="U65" s="25">
        <f t="shared" si="10"/>
        <v>0.28037856016189999</v>
      </c>
      <c r="V65" s="25">
        <f t="shared" si="11"/>
        <v>28.037856016189998</v>
      </c>
      <c r="W65" s="4">
        <f t="shared" si="12"/>
        <v>1.0996038338658147</v>
      </c>
      <c r="X65" s="4">
        <f t="shared" si="13"/>
        <v>9.9603833865814728E-2</v>
      </c>
      <c r="Y65" s="4">
        <f t="shared" si="14"/>
        <v>9.9603833865814728</v>
      </c>
      <c r="Z65" s="25">
        <f t="shared" si="15"/>
        <v>1.1643998690515163</v>
      </c>
      <c r="AA65" s="25">
        <f t="shared" si="16"/>
        <v>0.16439986905151627</v>
      </c>
      <c r="AB65" s="25">
        <f t="shared" si="17"/>
        <v>16.439986905151628</v>
      </c>
      <c r="AC65" s="3">
        <v>38267</v>
      </c>
      <c r="AD65" s="3">
        <v>33608</v>
      </c>
      <c r="AE65" s="3">
        <v>28181</v>
      </c>
      <c r="AF65" s="25">
        <f t="shared" si="18"/>
        <v>1.3579007132465135</v>
      </c>
      <c r="AG65" s="25">
        <f t="shared" si="19"/>
        <v>0.35790071324651351</v>
      </c>
      <c r="AH65" s="25">
        <f t="shared" si="20"/>
        <v>35.79007132465135</v>
      </c>
      <c r="AI65" s="11">
        <f t="shared" si="21"/>
        <v>1.1386277076886455</v>
      </c>
      <c r="AJ65" s="11">
        <f t="shared" si="22"/>
        <v>0.13862770768864552</v>
      </c>
      <c r="AK65" s="11">
        <f t="shared" si="23"/>
        <v>13.862770768864552</v>
      </c>
      <c r="AL65" s="4">
        <f t="shared" si="24"/>
        <v>1.192576558674284</v>
      </c>
      <c r="AM65" s="4">
        <f t="shared" si="25"/>
        <v>0.19257655867428403</v>
      </c>
      <c r="AN65" s="4">
        <f t="shared" si="26"/>
        <v>19.257655867428404</v>
      </c>
    </row>
    <row r="66" spans="1:40" x14ac:dyDescent="0.25">
      <c r="A66" s="3" t="s">
        <v>20</v>
      </c>
      <c r="B66" s="3" t="s">
        <v>21</v>
      </c>
      <c r="C66" s="3"/>
      <c r="D66" s="3"/>
      <c r="E66" s="3">
        <v>56244</v>
      </c>
      <c r="F66" s="3">
        <v>46186</v>
      </c>
      <c r="G66" s="3">
        <f t="shared" si="42"/>
        <v>38081</v>
      </c>
      <c r="H66" s="11">
        <f t="shared" si="43"/>
        <v>1.4769570126834906</v>
      </c>
      <c r="I66" s="11">
        <f t="shared" si="44"/>
        <v>0.47695701268349056</v>
      </c>
      <c r="J66" s="11">
        <f t="shared" si="45"/>
        <v>47.695701268349055</v>
      </c>
      <c r="K66" s="22">
        <f t="shared" si="46"/>
        <v>1.2177716191053567</v>
      </c>
      <c r="L66" s="22">
        <f t="shared" si="47"/>
        <v>0.2177716191053567</v>
      </c>
      <c r="M66" s="22">
        <f t="shared" si="48"/>
        <v>21.777161910535668</v>
      </c>
      <c r="N66" s="4">
        <f t="shared" si="49"/>
        <v>1.2128357973792705</v>
      </c>
      <c r="O66" s="4">
        <f t="shared" si="50"/>
        <v>0.2128357973792705</v>
      </c>
      <c r="P66" s="4">
        <f t="shared" si="51"/>
        <v>21.283579737927049</v>
      </c>
      <c r="Q66" s="3">
        <v>29797</v>
      </c>
      <c r="R66" s="3">
        <v>25061</v>
      </c>
      <c r="S66" s="3">
        <v>20873</v>
      </c>
      <c r="T66" s="25">
        <f t="shared" si="9"/>
        <v>1.427537967709481</v>
      </c>
      <c r="U66" s="25">
        <f t="shared" si="10"/>
        <v>0.42753796770948105</v>
      </c>
      <c r="V66" s="25">
        <f t="shared" si="11"/>
        <v>42.753796770948107</v>
      </c>
      <c r="W66" s="4">
        <f t="shared" si="12"/>
        <v>1.1889788915047284</v>
      </c>
      <c r="X66" s="4">
        <f t="shared" si="13"/>
        <v>0.18897889150472835</v>
      </c>
      <c r="Y66" s="4">
        <f t="shared" si="14"/>
        <v>18.897889150472835</v>
      </c>
      <c r="Z66" s="25">
        <f t="shared" si="15"/>
        <v>1.2006419776745076</v>
      </c>
      <c r="AA66" s="25">
        <f t="shared" si="16"/>
        <v>0.20064197767450764</v>
      </c>
      <c r="AB66" s="25">
        <f t="shared" si="17"/>
        <v>20.064197767450764</v>
      </c>
      <c r="AC66" s="3">
        <v>26447</v>
      </c>
      <c r="AD66" s="3">
        <v>21125</v>
      </c>
      <c r="AE66" s="3">
        <v>17208</v>
      </c>
      <c r="AF66" s="25">
        <f t="shared" si="18"/>
        <v>1.536901441190144</v>
      </c>
      <c r="AG66" s="25">
        <f t="shared" si="19"/>
        <v>0.53690144119014405</v>
      </c>
      <c r="AH66" s="25">
        <f t="shared" si="20"/>
        <v>53.690144119014406</v>
      </c>
      <c r="AI66" s="11">
        <f t="shared" si="21"/>
        <v>1.2519289940828402</v>
      </c>
      <c r="AJ66" s="11">
        <f t="shared" si="22"/>
        <v>0.2519289940828402</v>
      </c>
      <c r="AK66" s="11">
        <f t="shared" si="23"/>
        <v>25.192899408284021</v>
      </c>
      <c r="AL66" s="4">
        <f t="shared" si="24"/>
        <v>1.2276266852626685</v>
      </c>
      <c r="AM66" s="4">
        <f t="shared" si="25"/>
        <v>0.22762668526266849</v>
      </c>
      <c r="AN66" s="4">
        <f t="shared" si="26"/>
        <v>22.76266852626685</v>
      </c>
    </row>
    <row r="67" spans="1:40" x14ac:dyDescent="0.25">
      <c r="A67" s="3" t="s">
        <v>22</v>
      </c>
      <c r="B67" s="3" t="s">
        <v>23</v>
      </c>
      <c r="C67" s="3"/>
      <c r="D67" s="3"/>
      <c r="E67" s="3">
        <v>34756</v>
      </c>
      <c r="F67" s="3">
        <v>28683</v>
      </c>
      <c r="G67" s="3">
        <f t="shared" si="42"/>
        <v>24318</v>
      </c>
      <c r="H67" s="11">
        <f t="shared" si="43"/>
        <v>1.4292293774159059</v>
      </c>
      <c r="I67" s="11">
        <f t="shared" si="44"/>
        <v>0.42922937741590594</v>
      </c>
      <c r="J67" s="11">
        <f t="shared" si="45"/>
        <v>42.922937741590594</v>
      </c>
      <c r="K67" s="22">
        <f t="shared" si="46"/>
        <v>1.2117282013736359</v>
      </c>
      <c r="L67" s="22">
        <f t="shared" si="47"/>
        <v>0.2117282013736359</v>
      </c>
      <c r="M67" s="22">
        <f t="shared" si="48"/>
        <v>21.17282013736359</v>
      </c>
      <c r="N67" s="4">
        <f t="shared" si="49"/>
        <v>1.1794966691339748</v>
      </c>
      <c r="O67" s="4">
        <f t="shared" si="50"/>
        <v>0.17949666913397477</v>
      </c>
      <c r="P67" s="4">
        <f t="shared" si="51"/>
        <v>17.949666913397479</v>
      </c>
      <c r="Q67" s="3">
        <v>19019</v>
      </c>
      <c r="R67" s="3">
        <v>15951</v>
      </c>
      <c r="S67" s="3">
        <v>13889</v>
      </c>
      <c r="T67" s="25">
        <f t="shared" si="9"/>
        <v>1.3693570451436388</v>
      </c>
      <c r="U67" s="25">
        <f t="shared" si="10"/>
        <v>0.36935704514363876</v>
      </c>
      <c r="V67" s="25">
        <f t="shared" si="11"/>
        <v>36.935704514363877</v>
      </c>
      <c r="W67" s="4">
        <f t="shared" si="12"/>
        <v>1.1923390383048085</v>
      </c>
      <c r="X67" s="4">
        <f t="shared" si="13"/>
        <v>0.19233903830480847</v>
      </c>
      <c r="Y67" s="4">
        <f t="shared" si="14"/>
        <v>19.233903830480848</v>
      </c>
      <c r="Z67" s="25">
        <f t="shared" si="15"/>
        <v>1.1484628122975016</v>
      </c>
      <c r="AA67" s="25">
        <f t="shared" si="16"/>
        <v>0.14846281229750158</v>
      </c>
      <c r="AB67" s="25">
        <f t="shared" si="17"/>
        <v>14.846281229750158</v>
      </c>
      <c r="AC67" s="3">
        <v>15737</v>
      </c>
      <c r="AD67" s="3">
        <v>12732</v>
      </c>
      <c r="AE67" s="3">
        <v>10429</v>
      </c>
      <c r="AF67" s="25">
        <f t="shared" si="18"/>
        <v>1.5089653849841786</v>
      </c>
      <c r="AG67" s="25">
        <f t="shared" si="19"/>
        <v>0.50896538498417865</v>
      </c>
      <c r="AH67" s="25">
        <f t="shared" si="20"/>
        <v>50.896538498417868</v>
      </c>
      <c r="AI67" s="11">
        <f t="shared" si="21"/>
        <v>1.2360194784794218</v>
      </c>
      <c r="AJ67" s="11">
        <f t="shared" si="22"/>
        <v>0.23601947847942184</v>
      </c>
      <c r="AK67" s="11">
        <f t="shared" si="23"/>
        <v>23.601947847942185</v>
      </c>
      <c r="AL67" s="4">
        <f t="shared" si="24"/>
        <v>1.2208265413750119</v>
      </c>
      <c r="AM67" s="4">
        <f t="shared" si="25"/>
        <v>0.2208265413750119</v>
      </c>
      <c r="AN67" s="4">
        <f t="shared" si="26"/>
        <v>22.082654137501191</v>
      </c>
    </row>
    <row r="68" spans="1:40" x14ac:dyDescent="0.25">
      <c r="A68" s="3" t="s">
        <v>24</v>
      </c>
      <c r="B68" s="3" t="s">
        <v>25</v>
      </c>
      <c r="C68" s="3"/>
      <c r="D68" s="3"/>
      <c r="E68" s="3">
        <v>55852</v>
      </c>
      <c r="F68" s="3">
        <v>47572</v>
      </c>
      <c r="G68" s="3">
        <f t="shared" si="42"/>
        <v>38356</v>
      </c>
      <c r="H68" s="11">
        <f t="shared" si="43"/>
        <v>1.4561476692042965</v>
      </c>
      <c r="I68" s="11">
        <f t="shared" si="44"/>
        <v>0.4561476692042965</v>
      </c>
      <c r="J68" s="11">
        <f t="shared" si="45"/>
        <v>45.614766920429652</v>
      </c>
      <c r="K68" s="22">
        <f t="shared" si="46"/>
        <v>1.1740519633397797</v>
      </c>
      <c r="L68" s="22">
        <f t="shared" si="47"/>
        <v>0.17405196333977968</v>
      </c>
      <c r="M68" s="22">
        <f t="shared" si="48"/>
        <v>17.405196333977969</v>
      </c>
      <c r="N68" s="4">
        <f t="shared" si="49"/>
        <v>1.2402753154656376</v>
      </c>
      <c r="O68" s="4">
        <f t="shared" si="50"/>
        <v>0.24027531546563763</v>
      </c>
      <c r="P68" s="4">
        <f t="shared" si="51"/>
        <v>24.027531546563765</v>
      </c>
      <c r="Q68" s="3">
        <v>30166</v>
      </c>
      <c r="R68" s="3">
        <v>26049</v>
      </c>
      <c r="S68" s="3">
        <v>21654</v>
      </c>
      <c r="T68" s="25">
        <f t="shared" si="9"/>
        <v>1.3930913457097995</v>
      </c>
      <c r="U68" s="25">
        <f t="shared" si="10"/>
        <v>0.39309134570979953</v>
      </c>
      <c r="V68" s="25">
        <f t="shared" si="11"/>
        <v>39.30913457097995</v>
      </c>
      <c r="W68" s="4">
        <f t="shared" si="12"/>
        <v>1.1580482936005221</v>
      </c>
      <c r="X68" s="4">
        <f t="shared" si="13"/>
        <v>0.15804829360052208</v>
      </c>
      <c r="Y68" s="4">
        <f t="shared" si="14"/>
        <v>15.804829360052208</v>
      </c>
      <c r="Z68" s="25">
        <f t="shared" si="15"/>
        <v>1.2029648101967303</v>
      </c>
      <c r="AA68" s="25">
        <f t="shared" si="16"/>
        <v>0.20296481019673029</v>
      </c>
      <c r="AB68" s="25">
        <f t="shared" si="17"/>
        <v>20.296481019673031</v>
      </c>
      <c r="AC68" s="3">
        <v>25686</v>
      </c>
      <c r="AD68" s="3">
        <v>21523</v>
      </c>
      <c r="AE68" s="3">
        <v>16702</v>
      </c>
      <c r="AF68" s="25">
        <f t="shared" si="18"/>
        <v>1.5378996527361992</v>
      </c>
      <c r="AG68" s="25">
        <f t="shared" si="19"/>
        <v>0.53789965273619922</v>
      </c>
      <c r="AH68" s="25">
        <f t="shared" si="20"/>
        <v>53.78996527361992</v>
      </c>
      <c r="AI68" s="11">
        <f t="shared" si="21"/>
        <v>1.1934209914974678</v>
      </c>
      <c r="AJ68" s="11">
        <f t="shared" si="22"/>
        <v>0.19342099149746783</v>
      </c>
      <c r="AK68" s="11">
        <f t="shared" si="23"/>
        <v>19.342099149746783</v>
      </c>
      <c r="AL68" s="4">
        <f t="shared" si="24"/>
        <v>1.2886480660998683</v>
      </c>
      <c r="AM68" s="4">
        <f t="shared" si="25"/>
        <v>0.28864806609986826</v>
      </c>
      <c r="AN68" s="4">
        <f t="shared" si="26"/>
        <v>28.864806609986825</v>
      </c>
    </row>
    <row r="69" spans="1:40" x14ac:dyDescent="0.25">
      <c r="A69" s="3" t="s">
        <v>26</v>
      </c>
      <c r="B69" s="3" t="s">
        <v>27</v>
      </c>
      <c r="C69" s="3"/>
      <c r="D69" s="3"/>
      <c r="E69" s="3">
        <v>71455</v>
      </c>
      <c r="F69" s="3">
        <v>59108</v>
      </c>
      <c r="G69" s="3">
        <f t="shared" si="42"/>
        <v>48346</v>
      </c>
      <c r="H69" s="11">
        <f t="shared" si="43"/>
        <v>1.4779919745170231</v>
      </c>
      <c r="I69" s="11">
        <f t="shared" si="44"/>
        <v>0.47799197451702313</v>
      </c>
      <c r="J69" s="11">
        <f t="shared" si="45"/>
        <v>47.799197451702312</v>
      </c>
      <c r="K69" s="22">
        <f t="shared" si="46"/>
        <v>1.2088888136969616</v>
      </c>
      <c r="L69" s="22">
        <f t="shared" si="47"/>
        <v>0.20888881369696155</v>
      </c>
      <c r="M69" s="22">
        <f t="shared" si="48"/>
        <v>20.888881369696154</v>
      </c>
      <c r="N69" s="4">
        <f t="shared" si="49"/>
        <v>1.2226037314358995</v>
      </c>
      <c r="O69" s="4">
        <f t="shared" si="50"/>
        <v>0.22260373143589951</v>
      </c>
      <c r="P69" s="4">
        <f t="shared" si="51"/>
        <v>22.260373143589952</v>
      </c>
      <c r="Q69" s="3">
        <v>38553</v>
      </c>
      <c r="R69" s="3">
        <v>32436</v>
      </c>
      <c r="S69" s="3">
        <v>26907</v>
      </c>
      <c r="T69" s="25">
        <f t="shared" ref="T69:T82" si="52">Q69/S69</f>
        <v>1.4328241721485115</v>
      </c>
      <c r="U69" s="25">
        <f t="shared" ref="U69:U82" si="53">T69-1</f>
        <v>0.43282417214851154</v>
      </c>
      <c r="V69" s="25">
        <f t="shared" ref="V69:V82" si="54">U69*100</f>
        <v>43.282417214851151</v>
      </c>
      <c r="W69" s="4">
        <f t="shared" ref="W69:W82" si="55">Q69/R69</f>
        <v>1.1885867554568998</v>
      </c>
      <c r="X69" s="4">
        <f t="shared" ref="X69:X82" si="56">W69-1</f>
        <v>0.18858675545689985</v>
      </c>
      <c r="Y69" s="4">
        <f t="shared" ref="Y69:Y82" si="57">X69*100</f>
        <v>18.858675545689984</v>
      </c>
      <c r="Z69" s="25">
        <f t="shared" ref="Z69:Z82" si="58">R69/S69</f>
        <v>1.2054855613780802</v>
      </c>
      <c r="AA69" s="25">
        <f t="shared" ref="AA69:AA82" si="59">Z69-1</f>
        <v>0.20548556137808016</v>
      </c>
      <c r="AB69" s="25">
        <f t="shared" ref="AB69:AB82" si="60">AA69*100</f>
        <v>20.548556137808017</v>
      </c>
      <c r="AC69" s="3">
        <v>32902</v>
      </c>
      <c r="AD69" s="3">
        <v>26672</v>
      </c>
      <c r="AE69" s="3">
        <v>21439</v>
      </c>
      <c r="AF69" s="25">
        <f t="shared" ref="AF69:AF82" si="61">AC69/AE69</f>
        <v>1.5346797891692709</v>
      </c>
      <c r="AG69" s="25">
        <f t="shared" ref="AG69:AG82" si="62">AF69-1</f>
        <v>0.53467978916927095</v>
      </c>
      <c r="AH69" s="25">
        <f t="shared" ref="AH69:AH82" si="63">AG69*100</f>
        <v>53.467978916927095</v>
      </c>
      <c r="AI69" s="11">
        <f t="shared" ref="AI69:AI82" si="64">AC69/AD69</f>
        <v>1.2335782843431313</v>
      </c>
      <c r="AJ69" s="11">
        <f t="shared" ref="AJ69:AJ82" si="65">AI69-1</f>
        <v>0.23357828434313133</v>
      </c>
      <c r="AK69" s="11">
        <f t="shared" ref="AK69:AK82" si="66">AJ69*100</f>
        <v>23.357828434313134</v>
      </c>
      <c r="AL69" s="4">
        <f t="shared" ref="AL69:AL82" si="67">AD69/AE69</f>
        <v>1.2440878772330799</v>
      </c>
      <c r="AM69" s="4">
        <f t="shared" ref="AM69:AM82" si="68">AL69-1</f>
        <v>0.2440878772330799</v>
      </c>
      <c r="AN69" s="4">
        <f t="shared" ref="AN69:AN82" si="69">AM69*100</f>
        <v>24.408787723307988</v>
      </c>
    </row>
    <row r="70" spans="1:40" x14ac:dyDescent="0.25">
      <c r="A70" s="3" t="s">
        <v>28</v>
      </c>
      <c r="B70" s="3" t="s">
        <v>29</v>
      </c>
      <c r="C70" s="3"/>
      <c r="D70" s="3"/>
      <c r="E70" s="3">
        <v>26103</v>
      </c>
      <c r="F70" s="3">
        <v>21742</v>
      </c>
      <c r="G70" s="3">
        <f t="shared" si="42"/>
        <v>17966</v>
      </c>
      <c r="H70" s="11">
        <f t="shared" si="43"/>
        <v>1.4529110542135144</v>
      </c>
      <c r="I70" s="11">
        <f t="shared" si="44"/>
        <v>0.45291105421351441</v>
      </c>
      <c r="J70" s="11">
        <f t="shared" si="45"/>
        <v>45.291105421351439</v>
      </c>
      <c r="K70" s="22">
        <f t="shared" si="46"/>
        <v>1.2005795235028975</v>
      </c>
      <c r="L70" s="22">
        <f t="shared" si="47"/>
        <v>0.20057952350289754</v>
      </c>
      <c r="M70" s="22">
        <f t="shared" si="48"/>
        <v>20.057952350289753</v>
      </c>
      <c r="N70" s="4">
        <f t="shared" si="49"/>
        <v>1.2101747745741958</v>
      </c>
      <c r="O70" s="4">
        <f t="shared" si="50"/>
        <v>0.21017477457419576</v>
      </c>
      <c r="P70" s="4">
        <f t="shared" si="51"/>
        <v>21.017477457419574</v>
      </c>
      <c r="Q70" s="3">
        <v>14271</v>
      </c>
      <c r="R70" s="3">
        <v>12045</v>
      </c>
      <c r="S70" s="3">
        <v>10271</v>
      </c>
      <c r="T70" s="25">
        <f t="shared" si="52"/>
        <v>1.3894460130464414</v>
      </c>
      <c r="U70" s="25">
        <f t="shared" si="53"/>
        <v>0.38944601304644144</v>
      </c>
      <c r="V70" s="25">
        <f t="shared" si="54"/>
        <v>38.944601304644145</v>
      </c>
      <c r="W70" s="4">
        <f t="shared" si="55"/>
        <v>1.1848069738480698</v>
      </c>
      <c r="X70" s="4">
        <f t="shared" si="56"/>
        <v>0.18480697384806977</v>
      </c>
      <c r="Y70" s="4">
        <f t="shared" si="57"/>
        <v>18.480697384806977</v>
      </c>
      <c r="Z70" s="25">
        <f t="shared" si="58"/>
        <v>1.1727193067860968</v>
      </c>
      <c r="AA70" s="25">
        <f t="shared" si="59"/>
        <v>0.17271930678609682</v>
      </c>
      <c r="AB70" s="25">
        <f t="shared" si="60"/>
        <v>17.271930678609682</v>
      </c>
      <c r="AC70" s="3">
        <v>11832</v>
      </c>
      <c r="AD70" s="3">
        <v>9697</v>
      </c>
      <c r="AE70" s="3">
        <v>7695</v>
      </c>
      <c r="AF70" s="25">
        <f t="shared" si="61"/>
        <v>1.5376218323586746</v>
      </c>
      <c r="AG70" s="25">
        <f t="shared" si="62"/>
        <v>0.53762183235867456</v>
      </c>
      <c r="AH70" s="25">
        <f t="shared" si="63"/>
        <v>53.762183235867454</v>
      </c>
      <c r="AI70" s="11">
        <f t="shared" si="64"/>
        <v>1.2201711869650407</v>
      </c>
      <c r="AJ70" s="11">
        <f t="shared" si="65"/>
        <v>0.22017118696504068</v>
      </c>
      <c r="AK70" s="11">
        <f t="shared" si="66"/>
        <v>22.017118696504067</v>
      </c>
      <c r="AL70" s="4">
        <f t="shared" si="67"/>
        <v>1.2601689408706953</v>
      </c>
      <c r="AM70" s="4">
        <f t="shared" si="68"/>
        <v>0.26016894087069531</v>
      </c>
      <c r="AN70" s="4">
        <f t="shared" si="69"/>
        <v>26.016894087069531</v>
      </c>
    </row>
    <row r="71" spans="1:40" x14ac:dyDescent="0.25">
      <c r="A71" s="3" t="s">
        <v>30</v>
      </c>
      <c r="B71" s="3" t="s">
        <v>31</v>
      </c>
      <c r="C71" s="3"/>
      <c r="D71" s="3"/>
      <c r="E71" s="3">
        <v>76247</v>
      </c>
      <c r="F71" s="3">
        <v>64837</v>
      </c>
      <c r="G71" s="3">
        <f t="shared" si="42"/>
        <v>52250</v>
      </c>
      <c r="H71" s="11">
        <f t="shared" si="43"/>
        <v>1.4592727272727273</v>
      </c>
      <c r="I71" s="11">
        <f t="shared" si="44"/>
        <v>0.45927272727272728</v>
      </c>
      <c r="J71" s="11">
        <f t="shared" si="45"/>
        <v>45.927272727272729</v>
      </c>
      <c r="K71" s="22">
        <f t="shared" si="46"/>
        <v>1.1759797646405601</v>
      </c>
      <c r="L71" s="22">
        <f t="shared" si="47"/>
        <v>0.17597976464056009</v>
      </c>
      <c r="M71" s="22">
        <f t="shared" si="48"/>
        <v>17.597976464056011</v>
      </c>
      <c r="N71" s="4">
        <f t="shared" si="49"/>
        <v>1.2408995215311005</v>
      </c>
      <c r="O71" s="4">
        <f t="shared" si="50"/>
        <v>0.2408995215311005</v>
      </c>
      <c r="P71" s="4">
        <f t="shared" si="51"/>
        <v>24.089952153110051</v>
      </c>
      <c r="Q71" s="3">
        <v>40556</v>
      </c>
      <c r="R71" s="3">
        <v>35083</v>
      </c>
      <c r="S71" s="3">
        <v>28632</v>
      </c>
      <c r="T71" s="25">
        <f t="shared" si="52"/>
        <v>1.4164571109248394</v>
      </c>
      <c r="U71" s="25">
        <f t="shared" si="53"/>
        <v>0.41645711092483939</v>
      </c>
      <c r="V71" s="25">
        <f t="shared" si="54"/>
        <v>41.645711092483936</v>
      </c>
      <c r="W71" s="4">
        <f t="shared" si="55"/>
        <v>1.1560014821993558</v>
      </c>
      <c r="X71" s="4">
        <f t="shared" si="56"/>
        <v>0.15600148219935583</v>
      </c>
      <c r="Y71" s="4">
        <f t="shared" si="57"/>
        <v>15.600148219935583</v>
      </c>
      <c r="Z71" s="25">
        <f t="shared" si="58"/>
        <v>1.2253073484213468</v>
      </c>
      <c r="AA71" s="25">
        <f t="shared" si="59"/>
        <v>0.22530734842134681</v>
      </c>
      <c r="AB71" s="25">
        <f t="shared" si="60"/>
        <v>22.530734842134681</v>
      </c>
      <c r="AC71" s="3">
        <v>35691</v>
      </c>
      <c r="AD71" s="3">
        <v>29754</v>
      </c>
      <c r="AE71" s="3">
        <v>23618</v>
      </c>
      <c r="AF71" s="25">
        <f t="shared" si="61"/>
        <v>1.5111779151494622</v>
      </c>
      <c r="AG71" s="25">
        <f t="shared" si="62"/>
        <v>0.5111779151494622</v>
      </c>
      <c r="AH71" s="25">
        <f t="shared" si="63"/>
        <v>51.117791514946219</v>
      </c>
      <c r="AI71" s="11">
        <f t="shared" si="64"/>
        <v>1.1995361968138738</v>
      </c>
      <c r="AJ71" s="11">
        <f t="shared" si="65"/>
        <v>0.1995361968138738</v>
      </c>
      <c r="AK71" s="11">
        <f t="shared" si="66"/>
        <v>19.95361968138738</v>
      </c>
      <c r="AL71" s="4">
        <f t="shared" si="67"/>
        <v>1.2598018460496232</v>
      </c>
      <c r="AM71" s="4">
        <f t="shared" si="68"/>
        <v>0.2598018460496232</v>
      </c>
      <c r="AN71" s="4">
        <f t="shared" si="69"/>
        <v>25.980184604962318</v>
      </c>
    </row>
    <row r="72" spans="1:40" x14ac:dyDescent="0.25">
      <c r="A72" s="3" t="s">
        <v>32</v>
      </c>
      <c r="B72" s="3" t="s">
        <v>33</v>
      </c>
      <c r="C72" s="3"/>
      <c r="D72" s="3"/>
      <c r="E72" s="3">
        <v>87621</v>
      </c>
      <c r="F72" s="3">
        <v>73251</v>
      </c>
      <c r="G72" s="3">
        <f t="shared" si="42"/>
        <v>60472</v>
      </c>
      <c r="H72" s="11">
        <f t="shared" si="43"/>
        <v>1.448951580896944</v>
      </c>
      <c r="I72" s="11">
        <f t="shared" si="44"/>
        <v>0.44895158089694398</v>
      </c>
      <c r="J72" s="11">
        <f t="shared" si="45"/>
        <v>44.895158089694398</v>
      </c>
      <c r="K72" s="22">
        <f t="shared" si="46"/>
        <v>1.1961747962485154</v>
      </c>
      <c r="L72" s="22">
        <f t="shared" si="47"/>
        <v>0.19617479624851542</v>
      </c>
      <c r="M72" s="22">
        <f t="shared" si="48"/>
        <v>19.617479624851541</v>
      </c>
      <c r="N72" s="4">
        <f t="shared" si="49"/>
        <v>1.2113209419235349</v>
      </c>
      <c r="O72" s="4">
        <f t="shared" si="50"/>
        <v>0.2113209419235349</v>
      </c>
      <c r="P72" s="4">
        <f t="shared" si="51"/>
        <v>21.132094192353492</v>
      </c>
      <c r="Q72" s="3">
        <v>47099</v>
      </c>
      <c r="R72" s="3">
        <v>39975</v>
      </c>
      <c r="S72" s="3">
        <v>33291</v>
      </c>
      <c r="T72" s="25">
        <f t="shared" si="52"/>
        <v>1.4147667537772972</v>
      </c>
      <c r="U72" s="25">
        <f t="shared" si="53"/>
        <v>0.41476675377729721</v>
      </c>
      <c r="V72" s="25">
        <f t="shared" si="54"/>
        <v>41.47667537772972</v>
      </c>
      <c r="W72" s="4">
        <f t="shared" si="55"/>
        <v>1.1782113821138211</v>
      </c>
      <c r="X72" s="4">
        <f t="shared" si="56"/>
        <v>0.17821138211382115</v>
      </c>
      <c r="Y72" s="4">
        <f t="shared" si="57"/>
        <v>17.821138211382113</v>
      </c>
      <c r="Z72" s="25">
        <f t="shared" si="58"/>
        <v>1.200774984229972</v>
      </c>
      <c r="AA72" s="25">
        <f t="shared" si="59"/>
        <v>0.20077498422997198</v>
      </c>
      <c r="AB72" s="25">
        <f t="shared" si="60"/>
        <v>20.077498422997198</v>
      </c>
      <c r="AC72" s="3">
        <v>40522</v>
      </c>
      <c r="AD72" s="3">
        <v>33276</v>
      </c>
      <c r="AE72" s="3">
        <v>27181</v>
      </c>
      <c r="AF72" s="25">
        <f t="shared" si="61"/>
        <v>1.4908207939369413</v>
      </c>
      <c r="AG72" s="25">
        <f t="shared" si="62"/>
        <v>0.49082079393694134</v>
      </c>
      <c r="AH72" s="25">
        <f t="shared" si="63"/>
        <v>49.08207939369413</v>
      </c>
      <c r="AI72" s="11">
        <f t="shared" si="64"/>
        <v>1.2177545378050247</v>
      </c>
      <c r="AJ72" s="11">
        <f t="shared" si="65"/>
        <v>0.21775453780502474</v>
      </c>
      <c r="AK72" s="11">
        <f t="shared" si="66"/>
        <v>21.775453780502474</v>
      </c>
      <c r="AL72" s="4">
        <f t="shared" si="67"/>
        <v>1.2242375188550827</v>
      </c>
      <c r="AM72" s="4">
        <f t="shared" si="68"/>
        <v>0.2242375188550827</v>
      </c>
      <c r="AN72" s="4">
        <f t="shared" si="69"/>
        <v>22.42375188550827</v>
      </c>
    </row>
    <row r="73" spans="1:40" x14ac:dyDescent="0.25">
      <c r="A73" s="3" t="s">
        <v>34</v>
      </c>
      <c r="B73" s="3" t="s">
        <v>35</v>
      </c>
      <c r="C73" s="3"/>
      <c r="D73" s="3"/>
      <c r="E73" s="3">
        <v>40363</v>
      </c>
      <c r="F73" s="3">
        <v>34878</v>
      </c>
      <c r="G73" s="3">
        <f t="shared" si="42"/>
        <v>28836</v>
      </c>
      <c r="H73" s="11">
        <f t="shared" si="43"/>
        <v>1.3997433763351366</v>
      </c>
      <c r="I73" s="11">
        <f t="shared" si="44"/>
        <v>0.39974337633513657</v>
      </c>
      <c r="J73" s="11">
        <f t="shared" si="45"/>
        <v>39.974337633513656</v>
      </c>
      <c r="K73" s="22">
        <f t="shared" si="46"/>
        <v>1.157262457709731</v>
      </c>
      <c r="L73" s="22">
        <f t="shared" si="47"/>
        <v>0.15726245770973102</v>
      </c>
      <c r="M73" s="22">
        <f t="shared" si="48"/>
        <v>15.726245770973101</v>
      </c>
      <c r="N73" s="4">
        <f t="shared" si="49"/>
        <v>1.2095297544735748</v>
      </c>
      <c r="O73" s="4">
        <f t="shared" si="50"/>
        <v>0.2095297544735748</v>
      </c>
      <c r="P73" s="4">
        <f t="shared" si="51"/>
        <v>20.952975447357481</v>
      </c>
      <c r="Q73" s="3">
        <v>21488</v>
      </c>
      <c r="R73" s="3">
        <v>19051</v>
      </c>
      <c r="S73" s="3">
        <v>16101</v>
      </c>
      <c r="T73" s="25">
        <f t="shared" si="52"/>
        <v>1.3345754922054531</v>
      </c>
      <c r="U73" s="25">
        <f t="shared" si="53"/>
        <v>0.33457549220545313</v>
      </c>
      <c r="V73" s="25">
        <f t="shared" si="54"/>
        <v>33.45754922054531</v>
      </c>
      <c r="W73" s="4">
        <f t="shared" si="55"/>
        <v>1.1279197942365231</v>
      </c>
      <c r="X73" s="4">
        <f t="shared" si="56"/>
        <v>0.12791979423652311</v>
      </c>
      <c r="Y73" s="4">
        <f t="shared" si="57"/>
        <v>12.791979423652311</v>
      </c>
      <c r="Z73" s="25">
        <f t="shared" si="58"/>
        <v>1.1832184336376623</v>
      </c>
      <c r="AA73" s="25">
        <f t="shared" si="59"/>
        <v>0.18321843363766233</v>
      </c>
      <c r="AB73" s="25">
        <f t="shared" si="60"/>
        <v>18.321843363766234</v>
      </c>
      <c r="AC73" s="3">
        <v>18875</v>
      </c>
      <c r="AD73" s="3">
        <v>15827</v>
      </c>
      <c r="AE73" s="3">
        <v>12735</v>
      </c>
      <c r="AF73" s="25">
        <f t="shared" si="61"/>
        <v>1.4821358460934433</v>
      </c>
      <c r="AG73" s="25">
        <f t="shared" si="62"/>
        <v>0.48213584609344329</v>
      </c>
      <c r="AH73" s="25">
        <f t="shared" si="63"/>
        <v>48.213584609344331</v>
      </c>
      <c r="AI73" s="11">
        <f t="shared" si="64"/>
        <v>1.1925822960763253</v>
      </c>
      <c r="AJ73" s="11">
        <f t="shared" si="65"/>
        <v>0.19258229607632527</v>
      </c>
      <c r="AK73" s="11">
        <f t="shared" si="66"/>
        <v>19.258229607632526</v>
      </c>
      <c r="AL73" s="4">
        <f t="shared" si="67"/>
        <v>1.2427954456223007</v>
      </c>
      <c r="AM73" s="4">
        <f t="shared" si="68"/>
        <v>0.24279544562230071</v>
      </c>
      <c r="AN73" s="4">
        <f t="shared" si="69"/>
        <v>24.279544562230072</v>
      </c>
    </row>
    <row r="74" spans="1:40" x14ac:dyDescent="0.25">
      <c r="A74" s="3" t="s">
        <v>36</v>
      </c>
      <c r="B74" s="3" t="s">
        <v>37</v>
      </c>
      <c r="C74" s="3"/>
      <c r="D74" s="3"/>
      <c r="E74" s="3">
        <v>26788</v>
      </c>
      <c r="F74" s="3">
        <v>23773</v>
      </c>
      <c r="G74" s="3">
        <f t="shared" si="42"/>
        <v>19519</v>
      </c>
      <c r="H74" s="11">
        <f t="shared" si="43"/>
        <v>1.3724063732773195</v>
      </c>
      <c r="I74" s="11">
        <f t="shared" si="44"/>
        <v>0.37240637327731951</v>
      </c>
      <c r="J74" s="11">
        <f t="shared" si="45"/>
        <v>37.240637327731953</v>
      </c>
      <c r="K74" s="22">
        <f t="shared" si="46"/>
        <v>1.126824548857948</v>
      </c>
      <c r="L74" s="22">
        <f t="shared" si="47"/>
        <v>0.12682454885794803</v>
      </c>
      <c r="M74" s="22">
        <f t="shared" si="48"/>
        <v>12.682454885794803</v>
      </c>
      <c r="N74" s="4">
        <f t="shared" si="49"/>
        <v>1.2179414929043495</v>
      </c>
      <c r="O74" s="4">
        <f t="shared" si="50"/>
        <v>0.2179414929043495</v>
      </c>
      <c r="P74" s="4">
        <f t="shared" si="51"/>
        <v>21.794149290434952</v>
      </c>
      <c r="Q74" s="3">
        <v>14273</v>
      </c>
      <c r="R74" s="3">
        <v>12865</v>
      </c>
      <c r="S74" s="3">
        <v>10781</v>
      </c>
      <c r="T74" s="25">
        <f t="shared" si="52"/>
        <v>1.3239031629718949</v>
      </c>
      <c r="U74" s="25">
        <f t="shared" si="53"/>
        <v>0.32390316297189492</v>
      </c>
      <c r="V74" s="25">
        <f t="shared" si="54"/>
        <v>32.390316297189493</v>
      </c>
      <c r="W74" s="4">
        <f t="shared" si="55"/>
        <v>1.1094442285270112</v>
      </c>
      <c r="X74" s="4">
        <f t="shared" si="56"/>
        <v>0.10944422852701119</v>
      </c>
      <c r="Y74" s="4">
        <f t="shared" si="57"/>
        <v>10.94442285270112</v>
      </c>
      <c r="Z74" s="25">
        <f t="shared" si="58"/>
        <v>1.1933030331138113</v>
      </c>
      <c r="AA74" s="25">
        <f t="shared" si="59"/>
        <v>0.19330303311381125</v>
      </c>
      <c r="AB74" s="25">
        <f t="shared" si="60"/>
        <v>19.330303311381126</v>
      </c>
      <c r="AC74" s="3">
        <v>12515</v>
      </c>
      <c r="AD74" s="3">
        <v>10908</v>
      </c>
      <c r="AE74" s="3">
        <v>8738</v>
      </c>
      <c r="AF74" s="25">
        <f t="shared" si="61"/>
        <v>1.4322499427786679</v>
      </c>
      <c r="AG74" s="25">
        <f t="shared" si="62"/>
        <v>0.43224994277866791</v>
      </c>
      <c r="AH74" s="25">
        <f t="shared" si="63"/>
        <v>43.224994277866791</v>
      </c>
      <c r="AI74" s="11">
        <f t="shared" si="64"/>
        <v>1.1473230656398974</v>
      </c>
      <c r="AJ74" s="11">
        <f t="shared" si="65"/>
        <v>0.14732306563989739</v>
      </c>
      <c r="AK74" s="11">
        <f t="shared" si="66"/>
        <v>14.732306563989738</v>
      </c>
      <c r="AL74" s="4">
        <f t="shared" si="67"/>
        <v>1.2483405813687343</v>
      </c>
      <c r="AM74" s="4">
        <f t="shared" si="68"/>
        <v>0.24834058136873427</v>
      </c>
      <c r="AN74" s="4">
        <f t="shared" si="69"/>
        <v>24.834058136873427</v>
      </c>
    </row>
    <row r="75" spans="1:40" x14ac:dyDescent="0.25">
      <c r="A75" s="3" t="s">
        <v>38</v>
      </c>
      <c r="B75" s="3" t="s">
        <v>39</v>
      </c>
      <c r="C75" s="3"/>
      <c r="D75" s="3"/>
      <c r="E75" s="3">
        <v>70853</v>
      </c>
      <c r="F75" s="3">
        <v>59708</v>
      </c>
      <c r="G75" s="3">
        <f t="shared" si="42"/>
        <v>47131</v>
      </c>
      <c r="H75" s="11">
        <f t="shared" si="43"/>
        <v>1.5033205321338396</v>
      </c>
      <c r="I75" s="11">
        <f t="shared" si="44"/>
        <v>0.50332053213383965</v>
      </c>
      <c r="J75" s="11">
        <f t="shared" si="45"/>
        <v>50.332053213383965</v>
      </c>
      <c r="K75" s="22">
        <f t="shared" si="46"/>
        <v>1.1866584042339385</v>
      </c>
      <c r="L75" s="22">
        <f t="shared" si="47"/>
        <v>0.18665840423393854</v>
      </c>
      <c r="M75" s="22">
        <f t="shared" si="48"/>
        <v>18.665840423393853</v>
      </c>
      <c r="N75" s="4">
        <f t="shared" si="49"/>
        <v>1.2668519657974582</v>
      </c>
      <c r="O75" s="4">
        <f t="shared" si="50"/>
        <v>0.26685196579745818</v>
      </c>
      <c r="P75" s="4">
        <f t="shared" si="51"/>
        <v>26.685196579745817</v>
      </c>
      <c r="Q75" s="3">
        <v>37935</v>
      </c>
      <c r="R75" s="3">
        <v>32454</v>
      </c>
      <c r="S75" s="3">
        <v>26167</v>
      </c>
      <c r="T75" s="25">
        <f t="shared" si="52"/>
        <v>1.4497267550731838</v>
      </c>
      <c r="U75" s="25">
        <f t="shared" si="53"/>
        <v>0.44972675507318383</v>
      </c>
      <c r="V75" s="25">
        <f t="shared" si="54"/>
        <v>44.972675507318385</v>
      </c>
      <c r="W75" s="4">
        <f t="shared" si="55"/>
        <v>1.1688851913477538</v>
      </c>
      <c r="X75" s="4">
        <f t="shared" si="56"/>
        <v>0.16888519134775382</v>
      </c>
      <c r="Y75" s="4">
        <f t="shared" si="57"/>
        <v>16.888519134775382</v>
      </c>
      <c r="Z75" s="25">
        <f t="shared" si="58"/>
        <v>1.2402644552298696</v>
      </c>
      <c r="AA75" s="25">
        <f t="shared" si="59"/>
        <v>0.24026445522986961</v>
      </c>
      <c r="AB75" s="25">
        <f t="shared" si="60"/>
        <v>24.026445522986961</v>
      </c>
      <c r="AC75" s="3">
        <v>32918</v>
      </c>
      <c r="AD75" s="3">
        <v>27254</v>
      </c>
      <c r="AE75" s="3">
        <v>20964</v>
      </c>
      <c r="AF75" s="25">
        <f t="shared" si="61"/>
        <v>1.5702156077084526</v>
      </c>
      <c r="AG75" s="25">
        <f t="shared" si="62"/>
        <v>0.57021560770845259</v>
      </c>
      <c r="AH75" s="25">
        <f t="shared" si="63"/>
        <v>57.021560770845255</v>
      </c>
      <c r="AI75" s="11">
        <f t="shared" si="64"/>
        <v>1.2078227049240478</v>
      </c>
      <c r="AJ75" s="11">
        <f t="shared" si="65"/>
        <v>0.20782270492404775</v>
      </c>
      <c r="AK75" s="11">
        <f t="shared" si="66"/>
        <v>20.782270492404777</v>
      </c>
      <c r="AL75" s="4">
        <f t="shared" si="67"/>
        <v>1.3000381606563634</v>
      </c>
      <c r="AM75" s="4">
        <f t="shared" si="68"/>
        <v>0.30003816065636335</v>
      </c>
      <c r="AN75" s="4">
        <f t="shared" si="69"/>
        <v>30.003816065636336</v>
      </c>
    </row>
    <row r="76" spans="1:40" x14ac:dyDescent="0.25">
      <c r="A76" s="3" t="s">
        <v>40</v>
      </c>
      <c r="B76" s="3" t="s">
        <v>41</v>
      </c>
      <c r="C76" s="3"/>
      <c r="D76" s="3"/>
      <c r="E76" s="3">
        <v>31813</v>
      </c>
      <c r="F76" s="3">
        <v>22651</v>
      </c>
      <c r="G76" s="3">
        <f t="shared" si="42"/>
        <v>22651</v>
      </c>
      <c r="H76" s="11">
        <f t="shared" si="43"/>
        <v>1.404485453180875</v>
      </c>
      <c r="I76" s="11">
        <f t="shared" si="44"/>
        <v>0.40448545318087503</v>
      </c>
      <c r="J76" s="11">
        <f t="shared" si="45"/>
        <v>40.448545318087504</v>
      </c>
      <c r="K76" s="22">
        <f t="shared" si="46"/>
        <v>1.404485453180875</v>
      </c>
      <c r="L76" s="22">
        <f t="shared" si="47"/>
        <v>0.40448545318087503</v>
      </c>
      <c r="M76" s="22">
        <f t="shared" si="48"/>
        <v>40.448545318087504</v>
      </c>
      <c r="N76" s="4">
        <f>F76/G76</f>
        <v>1</v>
      </c>
      <c r="O76" s="4">
        <f t="shared" si="50"/>
        <v>0</v>
      </c>
      <c r="P76" s="4">
        <f t="shared" si="51"/>
        <v>0</v>
      </c>
      <c r="Q76" s="3">
        <v>17457</v>
      </c>
      <c r="R76" s="3">
        <v>12672</v>
      </c>
      <c r="S76" s="3">
        <v>12866</v>
      </c>
      <c r="T76" s="25">
        <f t="shared" si="52"/>
        <v>1.3568319602051919</v>
      </c>
      <c r="U76" s="25">
        <f t="shared" si="53"/>
        <v>0.35683196020519192</v>
      </c>
      <c r="V76" s="25">
        <f t="shared" si="54"/>
        <v>35.68319602051919</v>
      </c>
      <c r="W76" s="4">
        <f t="shared" si="55"/>
        <v>1.3776041666666667</v>
      </c>
      <c r="X76" s="4">
        <f t="shared" si="56"/>
        <v>0.37760416666666674</v>
      </c>
      <c r="Y76" s="4">
        <f t="shared" si="57"/>
        <v>37.760416666666671</v>
      </c>
      <c r="Z76" s="25">
        <f t="shared" si="58"/>
        <v>0.98492149852323951</v>
      </c>
      <c r="AA76" s="25">
        <f t="shared" si="59"/>
        <v>-1.5078501476760486E-2</v>
      </c>
      <c r="AB76" s="25">
        <f t="shared" si="60"/>
        <v>-1.5078501476760486</v>
      </c>
      <c r="AC76" s="3">
        <v>14356</v>
      </c>
      <c r="AD76" s="3">
        <v>9979</v>
      </c>
      <c r="AE76" s="3">
        <v>9785</v>
      </c>
      <c r="AF76" s="25">
        <f t="shared" si="61"/>
        <v>1.4671435871231477</v>
      </c>
      <c r="AG76" s="25">
        <f t="shared" si="62"/>
        <v>0.46714358712314774</v>
      </c>
      <c r="AH76" s="25">
        <f t="shared" si="63"/>
        <v>46.714358712314777</v>
      </c>
      <c r="AI76" s="11">
        <f t="shared" si="64"/>
        <v>1.43862110431907</v>
      </c>
      <c r="AJ76" s="11">
        <f t="shared" si="65"/>
        <v>0.43862110431906998</v>
      </c>
      <c r="AK76" s="11">
        <f t="shared" si="66"/>
        <v>43.862110431906999</v>
      </c>
      <c r="AL76" s="4">
        <f t="shared" si="67"/>
        <v>1.0198262646908534</v>
      </c>
      <c r="AM76" s="4">
        <f t="shared" si="68"/>
        <v>1.9826264690853357E-2</v>
      </c>
      <c r="AN76" s="4">
        <f t="shared" si="69"/>
        <v>1.9826264690853357</v>
      </c>
    </row>
    <row r="77" spans="1:40" x14ac:dyDescent="0.25">
      <c r="A77" s="3" t="s">
        <v>42</v>
      </c>
      <c r="B77" s="3" t="s">
        <v>43</v>
      </c>
      <c r="C77" s="3"/>
      <c r="D77" s="3"/>
      <c r="E77" s="3">
        <v>52626</v>
      </c>
      <c r="F77" s="3">
        <v>42752</v>
      </c>
      <c r="G77" s="3">
        <f t="shared" si="42"/>
        <v>35753</v>
      </c>
      <c r="H77" s="11">
        <f t="shared" si="43"/>
        <v>1.471932425251028</v>
      </c>
      <c r="I77" s="11">
        <f t="shared" si="44"/>
        <v>0.47193242525102796</v>
      </c>
      <c r="J77" s="11">
        <f t="shared" si="45"/>
        <v>47.193242525102796</v>
      </c>
      <c r="K77" s="22">
        <f t="shared" si="46"/>
        <v>1.2309599550898203</v>
      </c>
      <c r="L77" s="22">
        <f t="shared" si="47"/>
        <v>0.23095995508982026</v>
      </c>
      <c r="M77" s="22">
        <f t="shared" si="48"/>
        <v>23.095995508982025</v>
      </c>
      <c r="N77" s="4">
        <f t="shared" si="49"/>
        <v>1.1957597963807234</v>
      </c>
      <c r="O77" s="4">
        <f t="shared" si="50"/>
        <v>0.19575979638072338</v>
      </c>
      <c r="P77" s="4">
        <f t="shared" si="51"/>
        <v>19.57597963807234</v>
      </c>
      <c r="Q77" s="3">
        <v>28774</v>
      </c>
      <c r="R77" s="3">
        <v>23022</v>
      </c>
      <c r="S77" s="3">
        <v>19520</v>
      </c>
      <c r="T77" s="25">
        <f t="shared" si="52"/>
        <v>1.474077868852459</v>
      </c>
      <c r="U77" s="25">
        <f t="shared" si="53"/>
        <v>0.47407786885245895</v>
      </c>
      <c r="V77" s="25">
        <f t="shared" si="54"/>
        <v>47.407786885245898</v>
      </c>
      <c r="W77" s="4">
        <f t="shared" si="55"/>
        <v>1.2498479715055164</v>
      </c>
      <c r="X77" s="4">
        <f t="shared" si="56"/>
        <v>0.24984797150551641</v>
      </c>
      <c r="Y77" s="4">
        <f t="shared" si="57"/>
        <v>24.984797150551643</v>
      </c>
      <c r="Z77" s="25">
        <f t="shared" si="58"/>
        <v>1.1794057377049181</v>
      </c>
      <c r="AA77" s="25">
        <f t="shared" si="59"/>
        <v>0.17940573770491808</v>
      </c>
      <c r="AB77" s="25">
        <f t="shared" si="60"/>
        <v>17.94057377049181</v>
      </c>
      <c r="AC77" s="3">
        <v>23852</v>
      </c>
      <c r="AD77" s="3">
        <v>19730</v>
      </c>
      <c r="AE77" s="3">
        <v>16233</v>
      </c>
      <c r="AF77" s="25">
        <f t="shared" si="61"/>
        <v>1.4693525534405223</v>
      </c>
      <c r="AG77" s="25">
        <f t="shared" si="62"/>
        <v>0.46935255344052229</v>
      </c>
      <c r="AH77" s="25">
        <f t="shared" si="63"/>
        <v>46.93525534405223</v>
      </c>
      <c r="AI77" s="11">
        <f t="shared" si="64"/>
        <v>1.2089204257475925</v>
      </c>
      <c r="AJ77" s="11">
        <f t="shared" si="65"/>
        <v>0.20892042574759251</v>
      </c>
      <c r="AK77" s="11">
        <f t="shared" si="66"/>
        <v>20.892042574759252</v>
      </c>
      <c r="AL77" s="4">
        <f t="shared" si="67"/>
        <v>1.2154253680773732</v>
      </c>
      <c r="AM77" s="4">
        <f t="shared" si="68"/>
        <v>0.21542536807737322</v>
      </c>
      <c r="AN77" s="4">
        <f t="shared" si="69"/>
        <v>21.542536807737321</v>
      </c>
    </row>
    <row r="78" spans="1:40" x14ac:dyDescent="0.25">
      <c r="A78" s="3" t="s">
        <v>44</v>
      </c>
      <c r="B78" s="3" t="s">
        <v>45</v>
      </c>
      <c r="C78" s="3"/>
      <c r="D78" s="3"/>
      <c r="E78" s="3">
        <v>46195</v>
      </c>
      <c r="F78" s="3">
        <v>38469</v>
      </c>
      <c r="G78" s="3">
        <f t="shared" si="42"/>
        <v>43137</v>
      </c>
      <c r="H78" s="11">
        <f t="shared" si="43"/>
        <v>1.0708904188979298</v>
      </c>
      <c r="I78" s="11">
        <f t="shared" si="44"/>
        <v>7.0890418897929797E-2</v>
      </c>
      <c r="J78" s="11">
        <f t="shared" si="45"/>
        <v>7.0890418897929797</v>
      </c>
      <c r="K78" s="22">
        <f t="shared" si="46"/>
        <v>1.2008370376147028</v>
      </c>
      <c r="L78" s="22">
        <f t="shared" si="47"/>
        <v>0.20083703761470284</v>
      </c>
      <c r="M78" s="22">
        <f t="shared" si="48"/>
        <v>20.083703761470282</v>
      </c>
      <c r="N78" s="4">
        <f t="shared" si="49"/>
        <v>0.89178663328465124</v>
      </c>
      <c r="O78" s="4">
        <f t="shared" si="50"/>
        <v>-0.10821336671534876</v>
      </c>
      <c r="P78" s="4">
        <f t="shared" si="51"/>
        <v>-10.821336671534876</v>
      </c>
      <c r="Q78" s="3">
        <v>25026</v>
      </c>
      <c r="R78" s="3">
        <v>21202</v>
      </c>
      <c r="S78" s="3">
        <v>24023</v>
      </c>
      <c r="T78" s="25">
        <f t="shared" si="52"/>
        <v>1.04175165466428</v>
      </c>
      <c r="U78" s="25">
        <f t="shared" si="53"/>
        <v>4.1751654664279991E-2</v>
      </c>
      <c r="V78" s="25">
        <f t="shared" si="54"/>
        <v>4.1751654664279991</v>
      </c>
      <c r="W78" s="4">
        <f t="shared" si="55"/>
        <v>1.1803603433638337</v>
      </c>
      <c r="X78" s="4">
        <f t="shared" si="56"/>
        <v>0.18036034336383366</v>
      </c>
      <c r="Y78" s="4">
        <f t="shared" si="57"/>
        <v>18.036034336383366</v>
      </c>
      <c r="Z78" s="25">
        <f t="shared" si="58"/>
        <v>0.88257086958331599</v>
      </c>
      <c r="AA78" s="25">
        <f t="shared" si="59"/>
        <v>-0.11742913041668401</v>
      </c>
      <c r="AB78" s="25">
        <f t="shared" si="60"/>
        <v>-11.742913041668402</v>
      </c>
      <c r="AC78" s="3">
        <v>21169</v>
      </c>
      <c r="AD78" s="3">
        <v>17267</v>
      </c>
      <c r="AE78" s="3">
        <v>19114</v>
      </c>
      <c r="AF78" s="25">
        <f t="shared" si="61"/>
        <v>1.107512817829863</v>
      </c>
      <c r="AG78" s="25">
        <f t="shared" si="62"/>
        <v>0.10751281782986299</v>
      </c>
      <c r="AH78" s="25">
        <f t="shared" si="63"/>
        <v>10.7512817829863</v>
      </c>
      <c r="AI78" s="11">
        <f t="shared" si="64"/>
        <v>1.2259801934325592</v>
      </c>
      <c r="AJ78" s="11">
        <f t="shared" si="65"/>
        <v>0.22598019343255915</v>
      </c>
      <c r="AK78" s="11">
        <f t="shared" si="66"/>
        <v>22.598019343255913</v>
      </c>
      <c r="AL78" s="4">
        <f t="shared" si="67"/>
        <v>0.90336925813539815</v>
      </c>
      <c r="AM78" s="4">
        <f t="shared" si="68"/>
        <v>-9.6630741864601855E-2</v>
      </c>
      <c r="AN78" s="4">
        <f t="shared" si="69"/>
        <v>-9.6630741864601859</v>
      </c>
    </row>
    <row r="79" spans="1:40" x14ac:dyDescent="0.25">
      <c r="A79" s="3" t="s">
        <v>46</v>
      </c>
      <c r="B79" s="3" t="s">
        <v>47</v>
      </c>
      <c r="C79" s="3"/>
      <c r="D79" s="3"/>
      <c r="E79" s="3">
        <v>110864</v>
      </c>
      <c r="F79" s="3">
        <v>89473</v>
      </c>
      <c r="G79" s="3">
        <f t="shared" si="42"/>
        <v>71095</v>
      </c>
      <c r="H79" s="11">
        <f t="shared" si="43"/>
        <v>1.5593782966453338</v>
      </c>
      <c r="I79" s="11">
        <f t="shared" si="44"/>
        <v>0.55937829664533378</v>
      </c>
      <c r="J79" s="11">
        <f t="shared" si="45"/>
        <v>55.937829664533382</v>
      </c>
      <c r="K79" s="22">
        <f t="shared" si="46"/>
        <v>1.2390777105942574</v>
      </c>
      <c r="L79" s="22">
        <f t="shared" si="47"/>
        <v>0.23907771059425742</v>
      </c>
      <c r="M79" s="22">
        <f t="shared" si="48"/>
        <v>23.907771059425741</v>
      </c>
      <c r="N79" s="4">
        <f t="shared" si="49"/>
        <v>1.2584991912230115</v>
      </c>
      <c r="O79" s="4">
        <f t="shared" si="50"/>
        <v>0.25849919122301146</v>
      </c>
      <c r="P79" s="4">
        <f t="shared" si="51"/>
        <v>25.849919122301145</v>
      </c>
      <c r="Q79" s="3">
        <v>59490</v>
      </c>
      <c r="R79" s="3">
        <v>48834</v>
      </c>
      <c r="S79" s="3">
        <v>39554</v>
      </c>
      <c r="T79" s="25">
        <f t="shared" si="52"/>
        <v>1.5040198210041968</v>
      </c>
      <c r="U79" s="25">
        <f t="shared" si="53"/>
        <v>0.50401982100419684</v>
      </c>
      <c r="V79" s="25">
        <f t="shared" si="54"/>
        <v>50.401982100419687</v>
      </c>
      <c r="W79" s="4">
        <f t="shared" si="55"/>
        <v>1.2182086251382234</v>
      </c>
      <c r="X79" s="4">
        <f t="shared" si="56"/>
        <v>0.21820862513822337</v>
      </c>
      <c r="Y79" s="4">
        <f t="shared" si="57"/>
        <v>21.820862513822338</v>
      </c>
      <c r="Z79" s="25">
        <f t="shared" si="58"/>
        <v>1.234615968043687</v>
      </c>
      <c r="AA79" s="25">
        <f t="shared" si="59"/>
        <v>0.23461596804368701</v>
      </c>
      <c r="AB79" s="25">
        <f t="shared" si="60"/>
        <v>23.4615968043687</v>
      </c>
      <c r="AC79" s="3">
        <v>51374</v>
      </c>
      <c r="AD79" s="3">
        <v>40639</v>
      </c>
      <c r="AE79" s="3">
        <v>31541</v>
      </c>
      <c r="AF79" s="25">
        <f t="shared" si="61"/>
        <v>1.6288006087314923</v>
      </c>
      <c r="AG79" s="25">
        <f t="shared" si="62"/>
        <v>0.62880060873149235</v>
      </c>
      <c r="AH79" s="25">
        <f t="shared" si="63"/>
        <v>62.880060873149233</v>
      </c>
      <c r="AI79" s="11">
        <f t="shared" si="64"/>
        <v>1.2641551219272127</v>
      </c>
      <c r="AJ79" s="11">
        <f t="shared" si="65"/>
        <v>0.26415512192721269</v>
      </c>
      <c r="AK79" s="11">
        <f t="shared" si="66"/>
        <v>26.41551219272127</v>
      </c>
      <c r="AL79" s="4">
        <f t="shared" si="67"/>
        <v>1.2884499540280905</v>
      </c>
      <c r="AM79" s="4">
        <f t="shared" si="68"/>
        <v>0.28844995402809048</v>
      </c>
      <c r="AN79" s="4">
        <f t="shared" si="69"/>
        <v>28.844995402809047</v>
      </c>
    </row>
    <row r="80" spans="1:40" x14ac:dyDescent="0.25">
      <c r="A80" s="3" t="s">
        <v>48</v>
      </c>
      <c r="B80" s="3" t="s">
        <v>49</v>
      </c>
      <c r="C80" s="3"/>
      <c r="D80" s="3"/>
      <c r="E80" s="3">
        <v>88382</v>
      </c>
      <c r="F80" s="3">
        <v>71273</v>
      </c>
      <c r="G80" s="3">
        <f t="shared" si="42"/>
        <v>56848</v>
      </c>
      <c r="H80" s="11">
        <f t="shared" si="43"/>
        <v>1.5547072896144103</v>
      </c>
      <c r="I80" s="11">
        <f t="shared" si="44"/>
        <v>0.55470728961441029</v>
      </c>
      <c r="J80" s="11">
        <f t="shared" si="45"/>
        <v>55.470728961441026</v>
      </c>
      <c r="K80" s="22">
        <f t="shared" si="46"/>
        <v>1.2400488263437768</v>
      </c>
      <c r="L80" s="22">
        <f t="shared" si="47"/>
        <v>0.24004882634377678</v>
      </c>
      <c r="M80" s="22">
        <f t="shared" si="48"/>
        <v>24.00488263437768</v>
      </c>
      <c r="N80" s="4">
        <f t="shared" si="49"/>
        <v>1.2537468336616944</v>
      </c>
      <c r="O80" s="4">
        <f t="shared" si="50"/>
        <v>0.25374683366169437</v>
      </c>
      <c r="P80" s="4">
        <f t="shared" si="51"/>
        <v>25.374683366169435</v>
      </c>
      <c r="Q80" s="3">
        <v>47589</v>
      </c>
      <c r="R80" s="3">
        <v>38722</v>
      </c>
      <c r="S80" s="3">
        <v>31451</v>
      </c>
      <c r="T80" s="25">
        <f t="shared" si="52"/>
        <v>1.5131156402022192</v>
      </c>
      <c r="U80" s="25">
        <f t="shared" si="53"/>
        <v>0.51311564020221923</v>
      </c>
      <c r="V80" s="25">
        <f t="shared" si="54"/>
        <v>51.311564020221923</v>
      </c>
      <c r="W80" s="4">
        <f t="shared" si="55"/>
        <v>1.2289912711120294</v>
      </c>
      <c r="X80" s="4">
        <f t="shared" si="56"/>
        <v>0.22899127111202944</v>
      </c>
      <c r="Y80" s="4">
        <f t="shared" si="57"/>
        <v>22.899127111202944</v>
      </c>
      <c r="Z80" s="25">
        <f t="shared" si="58"/>
        <v>1.2311850179644526</v>
      </c>
      <c r="AA80" s="25">
        <f t="shared" si="59"/>
        <v>0.23118501796445257</v>
      </c>
      <c r="AB80" s="25">
        <f t="shared" si="60"/>
        <v>23.118501796445258</v>
      </c>
      <c r="AC80" s="3">
        <v>40793</v>
      </c>
      <c r="AD80" s="3">
        <v>32551</v>
      </c>
      <c r="AE80" s="3">
        <v>25397</v>
      </c>
      <c r="AF80" s="25">
        <f t="shared" si="61"/>
        <v>1.6062133322833405</v>
      </c>
      <c r="AG80" s="25">
        <f t="shared" si="62"/>
        <v>0.60621333228334051</v>
      </c>
      <c r="AH80" s="25">
        <f t="shared" si="63"/>
        <v>60.621333228334052</v>
      </c>
      <c r="AI80" s="11">
        <f t="shared" si="64"/>
        <v>1.253202666584744</v>
      </c>
      <c r="AJ80" s="11">
        <f t="shared" si="65"/>
        <v>0.253202666584744</v>
      </c>
      <c r="AK80" s="11">
        <f t="shared" si="66"/>
        <v>25.320266658474399</v>
      </c>
      <c r="AL80" s="4">
        <f t="shared" si="67"/>
        <v>1.2816868134031578</v>
      </c>
      <c r="AM80" s="4">
        <f t="shared" si="68"/>
        <v>0.28168681340315782</v>
      </c>
      <c r="AN80" s="4">
        <f t="shared" si="69"/>
        <v>28.168681340315782</v>
      </c>
    </row>
    <row r="81" spans="1:40" x14ac:dyDescent="0.25">
      <c r="A81" s="3" t="s">
        <v>50</v>
      </c>
      <c r="B81" s="3" t="s">
        <v>51</v>
      </c>
      <c r="C81" s="3"/>
      <c r="D81" s="3"/>
      <c r="E81" s="3">
        <v>66558</v>
      </c>
      <c r="F81" s="3">
        <v>54365</v>
      </c>
      <c r="G81" s="3">
        <f t="shared" si="42"/>
        <v>44030</v>
      </c>
      <c r="H81" s="11">
        <f t="shared" si="43"/>
        <v>1.5116511469452647</v>
      </c>
      <c r="I81" s="11">
        <f t="shared" si="44"/>
        <v>0.5116511469452647</v>
      </c>
      <c r="J81" s="11">
        <f t="shared" si="45"/>
        <v>51.165114694526473</v>
      </c>
      <c r="K81" s="22">
        <f t="shared" si="46"/>
        <v>1.2242803274165364</v>
      </c>
      <c r="L81" s="22">
        <f t="shared" si="47"/>
        <v>0.22428032741653636</v>
      </c>
      <c r="M81" s="22">
        <f t="shared" si="48"/>
        <v>22.428032741653638</v>
      </c>
      <c r="N81" s="4">
        <f t="shared" si="49"/>
        <v>1.234726322961617</v>
      </c>
      <c r="O81" s="4">
        <f t="shared" si="50"/>
        <v>0.234726322961617</v>
      </c>
      <c r="P81" s="4">
        <f t="shared" si="51"/>
        <v>23.472632296161699</v>
      </c>
      <c r="Q81" s="3">
        <v>35773</v>
      </c>
      <c r="R81" s="3">
        <v>29676</v>
      </c>
      <c r="S81" s="3">
        <v>24050</v>
      </c>
      <c r="T81" s="25">
        <f t="shared" si="52"/>
        <v>1.4874428274428275</v>
      </c>
      <c r="U81" s="25">
        <f t="shared" si="53"/>
        <v>0.48744282744282752</v>
      </c>
      <c r="V81" s="25">
        <f t="shared" si="54"/>
        <v>48.744282744282749</v>
      </c>
      <c r="W81" s="4">
        <f t="shared" si="55"/>
        <v>1.2054522172799569</v>
      </c>
      <c r="X81" s="4">
        <f t="shared" si="56"/>
        <v>0.20545221727995688</v>
      </c>
      <c r="Y81" s="4">
        <f t="shared" si="57"/>
        <v>20.545221727995688</v>
      </c>
      <c r="Z81" s="25">
        <f t="shared" si="58"/>
        <v>1.2339293139293139</v>
      </c>
      <c r="AA81" s="25">
        <f t="shared" si="59"/>
        <v>0.23392931392931393</v>
      </c>
      <c r="AB81" s="25">
        <f t="shared" si="60"/>
        <v>23.392931392931395</v>
      </c>
      <c r="AC81" s="3">
        <v>30785</v>
      </c>
      <c r="AD81" s="3">
        <v>24689</v>
      </c>
      <c r="AE81" s="3">
        <v>19980</v>
      </c>
      <c r="AF81" s="25">
        <f t="shared" si="61"/>
        <v>1.5407907907907907</v>
      </c>
      <c r="AG81" s="25">
        <f t="shared" si="62"/>
        <v>0.54079079079079073</v>
      </c>
      <c r="AH81" s="25">
        <f t="shared" si="63"/>
        <v>54.079079079079072</v>
      </c>
      <c r="AI81" s="11">
        <f t="shared" si="64"/>
        <v>1.2469115800558954</v>
      </c>
      <c r="AJ81" s="11">
        <f t="shared" si="65"/>
        <v>0.24691158005589542</v>
      </c>
      <c r="AK81" s="11">
        <f t="shared" si="66"/>
        <v>24.691158005589543</v>
      </c>
      <c r="AL81" s="4">
        <f t="shared" si="67"/>
        <v>1.2356856856856857</v>
      </c>
      <c r="AM81" s="4">
        <f t="shared" si="68"/>
        <v>0.23568568568568571</v>
      </c>
      <c r="AN81" s="4">
        <f t="shared" si="69"/>
        <v>23.568568568568573</v>
      </c>
    </row>
    <row r="82" spans="1:40" x14ac:dyDescent="0.25">
      <c r="A82" s="4"/>
      <c r="B82" s="4"/>
      <c r="C82" s="4"/>
      <c r="D82" s="4"/>
      <c r="E82" s="4">
        <f t="shared" ref="E82:AD82" si="70">SUM(E63:E81)</f>
        <v>1226349</v>
      </c>
      <c r="F82" s="8">
        <f>SUM(F63:F81)</f>
        <v>1017130</v>
      </c>
      <c r="G82" s="3">
        <f t="shared" si="42"/>
        <v>844313</v>
      </c>
      <c r="H82" s="11">
        <f t="shared" si="43"/>
        <v>1.4524814849469332</v>
      </c>
      <c r="I82" s="11">
        <f t="shared" si="44"/>
        <v>0.45248148494693319</v>
      </c>
      <c r="J82" s="11">
        <f t="shared" si="45"/>
        <v>45.248148494693318</v>
      </c>
      <c r="K82" s="22">
        <f t="shared" si="46"/>
        <v>1.2056954371614248</v>
      </c>
      <c r="L82" s="22">
        <f t="shared" si="47"/>
        <v>0.2056954371614248</v>
      </c>
      <c r="M82" s="22">
        <f t="shared" si="48"/>
        <v>20.56954371614248</v>
      </c>
      <c r="N82" s="4">
        <f t="shared" si="49"/>
        <v>1.2046835711400867</v>
      </c>
      <c r="O82" s="4">
        <f>N82-1</f>
        <v>0.20468357114008673</v>
      </c>
      <c r="P82" s="4">
        <f t="shared" si="51"/>
        <v>20.468357114008672</v>
      </c>
      <c r="Q82" s="4">
        <f t="shared" si="70"/>
        <v>659442</v>
      </c>
      <c r="R82" s="8">
        <f>SUM(R63:R81)</f>
        <v>555128</v>
      </c>
      <c r="S82" s="8">
        <f>SUM(S63:S81)</f>
        <v>467740</v>
      </c>
      <c r="T82" s="25">
        <f t="shared" si="52"/>
        <v>1.4098473510924874</v>
      </c>
      <c r="U82" s="25">
        <f t="shared" si="53"/>
        <v>0.40984735109248738</v>
      </c>
      <c r="V82" s="25">
        <f t="shared" si="54"/>
        <v>40.984735109248739</v>
      </c>
      <c r="W82" s="4">
        <f t="shared" si="55"/>
        <v>1.1879098153939271</v>
      </c>
      <c r="X82" s="4">
        <f t="shared" si="56"/>
        <v>0.18790981539392715</v>
      </c>
      <c r="Y82" s="4">
        <f t="shared" si="57"/>
        <v>18.790981539392714</v>
      </c>
      <c r="Z82" s="25">
        <f t="shared" si="58"/>
        <v>1.1868302903322359</v>
      </c>
      <c r="AA82" s="25">
        <f t="shared" si="59"/>
        <v>0.18683029033223586</v>
      </c>
      <c r="AB82" s="25">
        <f t="shared" si="60"/>
        <v>18.683029033223587</v>
      </c>
      <c r="AC82" s="4">
        <f t="shared" si="70"/>
        <v>566907</v>
      </c>
      <c r="AD82" s="8">
        <f t="shared" si="70"/>
        <v>462002</v>
      </c>
      <c r="AE82" s="8">
        <f t="shared" ref="AE82" si="71">SUM(AE63:AE81)</f>
        <v>376573</v>
      </c>
      <c r="AF82" s="25">
        <f t="shared" si="61"/>
        <v>1.5054371927886492</v>
      </c>
      <c r="AG82" s="25">
        <f t="shared" si="62"/>
        <v>0.50543719278864918</v>
      </c>
      <c r="AH82" s="25">
        <f t="shared" si="63"/>
        <v>50.54371927886492</v>
      </c>
      <c r="AI82" s="11">
        <f t="shared" si="64"/>
        <v>1.2270661165968979</v>
      </c>
      <c r="AJ82" s="11">
        <f t="shared" si="65"/>
        <v>0.2270661165968979</v>
      </c>
      <c r="AK82" s="11">
        <f t="shared" si="66"/>
        <v>22.706611659689791</v>
      </c>
      <c r="AL82" s="4">
        <f t="shared" si="67"/>
        <v>1.2268590684940237</v>
      </c>
      <c r="AM82" s="4">
        <f t="shared" si="68"/>
        <v>0.22685906849402371</v>
      </c>
      <c r="AN82" s="4">
        <f t="shared" si="69"/>
        <v>22.685906849402372</v>
      </c>
    </row>
    <row r="83" spans="1:40" x14ac:dyDescent="0.25">
      <c r="A83" s="3"/>
      <c r="B83" s="3"/>
      <c r="C83" s="3"/>
      <c r="D83" s="3"/>
      <c r="E83" s="3"/>
      <c r="F83" s="3"/>
      <c r="G83" s="3"/>
      <c r="H83" s="11"/>
      <c r="I83" s="11"/>
      <c r="J83" s="11"/>
      <c r="K83" s="22"/>
      <c r="L83" s="22"/>
      <c r="M83" s="22"/>
      <c r="N83" s="4"/>
      <c r="O83" s="4"/>
      <c r="P83" s="4"/>
      <c r="Q83" s="3"/>
      <c r="R83" s="3"/>
      <c r="S83" s="3"/>
      <c r="T83" s="25"/>
      <c r="U83" s="25"/>
      <c r="V83" s="25"/>
      <c r="W83" s="4"/>
      <c r="X83" s="4"/>
      <c r="Y83" s="4"/>
      <c r="Z83" s="25"/>
      <c r="AA83" s="25"/>
      <c r="AB83" s="25"/>
      <c r="AC83" s="3"/>
      <c r="AD83" s="3"/>
      <c r="AE83" s="3"/>
      <c r="AF83" s="25"/>
      <c r="AG83" s="25"/>
      <c r="AH83" s="25"/>
      <c r="AI83" s="11"/>
      <c r="AJ83" s="11"/>
      <c r="AK83" s="11"/>
      <c r="AL83" s="4"/>
      <c r="AM83" s="4"/>
      <c r="AN83" s="4"/>
    </row>
  </sheetData>
  <mergeCells count="9">
    <mergeCell ref="H61:J61"/>
    <mergeCell ref="K61:M61"/>
    <mergeCell ref="N61:P61"/>
    <mergeCell ref="H2:J2"/>
    <mergeCell ref="K2:M2"/>
    <mergeCell ref="N2:P2"/>
    <mergeCell ref="H33:J33"/>
    <mergeCell ref="K33:M33"/>
    <mergeCell ref="N33:P3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topLeftCell="B64" workbookViewId="0">
      <selection activeCell="T6" activeCellId="3" sqref="A6:A25 S6 S6:S26 T6:T26"/>
    </sheetView>
  </sheetViews>
  <sheetFormatPr defaultRowHeight="15" x14ac:dyDescent="0.25"/>
  <cols>
    <col min="3" max="5" width="9.125" style="40"/>
    <col min="7" max="9" width="9.125" style="40"/>
    <col min="11" max="13" width="9.125" style="40"/>
    <col min="15" max="15" width="10.25" customWidth="1"/>
    <col min="16" max="16" width="10.625" customWidth="1"/>
    <col min="17" max="17" width="11.25" style="52" customWidth="1"/>
    <col min="18" max="18" width="10.625" customWidth="1"/>
  </cols>
  <sheetData>
    <row r="1" spans="1:20" x14ac:dyDescent="0.25">
      <c r="A1" s="3"/>
      <c r="B1" s="3"/>
      <c r="C1" s="41"/>
      <c r="D1" s="41"/>
      <c r="E1" s="41"/>
      <c r="F1" s="3"/>
      <c r="G1" s="41"/>
      <c r="H1" s="41"/>
      <c r="I1" s="41"/>
      <c r="J1" s="3"/>
      <c r="K1" s="41"/>
      <c r="L1" s="41"/>
      <c r="M1" s="41"/>
      <c r="N1" s="3"/>
      <c r="O1" s="3"/>
      <c r="P1" s="3"/>
      <c r="Q1" s="55"/>
      <c r="R1" s="3"/>
      <c r="S1" s="3"/>
      <c r="T1" s="3"/>
    </row>
    <row r="2" spans="1:20" x14ac:dyDescent="0.25">
      <c r="A2" s="3"/>
      <c r="B2" s="86" t="s">
        <v>120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41"/>
      <c r="N2" s="3"/>
      <c r="O2" s="87" t="s">
        <v>126</v>
      </c>
      <c r="P2" s="87"/>
      <c r="Q2" s="87"/>
      <c r="R2" s="87"/>
      <c r="S2" s="87" t="s">
        <v>131</v>
      </c>
      <c r="T2" s="87"/>
    </row>
    <row r="3" spans="1:20" x14ac:dyDescent="0.25">
      <c r="A3" s="3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41"/>
      <c r="N3" s="3"/>
      <c r="O3" s="87"/>
      <c r="P3" s="87"/>
      <c r="Q3" s="87"/>
      <c r="R3" s="87"/>
      <c r="S3" s="3"/>
      <c r="T3" s="3"/>
    </row>
    <row r="4" spans="1:20" x14ac:dyDescent="0.25">
      <c r="A4" s="3"/>
      <c r="B4" s="3"/>
      <c r="C4" s="41"/>
      <c r="D4" s="41"/>
      <c r="E4" s="41"/>
      <c r="F4" s="3"/>
      <c r="G4" s="41"/>
      <c r="H4" s="41"/>
      <c r="I4" s="41"/>
      <c r="J4" s="3"/>
      <c r="K4" s="41"/>
      <c r="L4" s="41"/>
      <c r="M4" s="41"/>
      <c r="N4" s="3"/>
      <c r="O4" s="3"/>
      <c r="P4" s="3"/>
      <c r="Q4" s="55"/>
      <c r="R4" s="3"/>
      <c r="S4" s="3"/>
      <c r="T4" s="3"/>
    </row>
    <row r="5" spans="1:20" x14ac:dyDescent="0.25">
      <c r="A5" s="39" t="s">
        <v>0</v>
      </c>
      <c r="B5" s="39" t="s">
        <v>2</v>
      </c>
      <c r="C5" s="43" t="s">
        <v>5</v>
      </c>
      <c r="D5" s="43" t="s">
        <v>5</v>
      </c>
      <c r="E5" s="42" t="s">
        <v>5</v>
      </c>
      <c r="F5" s="3"/>
      <c r="G5" s="43" t="s">
        <v>6</v>
      </c>
      <c r="H5" s="43" t="s">
        <v>6</v>
      </c>
      <c r="I5" s="42" t="s">
        <v>6</v>
      </c>
      <c r="J5" s="3"/>
      <c r="K5" s="42" t="s">
        <v>7</v>
      </c>
      <c r="L5" s="42" t="s">
        <v>7</v>
      </c>
      <c r="M5" s="42" t="s">
        <v>7</v>
      </c>
      <c r="N5" s="3"/>
      <c r="O5" s="59" t="s">
        <v>4</v>
      </c>
      <c r="P5" s="75" t="s">
        <v>123</v>
      </c>
      <c r="Q5" s="54" t="s">
        <v>5</v>
      </c>
      <c r="R5" s="75" t="s">
        <v>5</v>
      </c>
      <c r="S5" s="22" t="s">
        <v>130</v>
      </c>
      <c r="T5" s="22" t="s">
        <v>130</v>
      </c>
    </row>
    <row r="6" spans="1:20" x14ac:dyDescent="0.25">
      <c r="A6" s="56"/>
      <c r="B6" s="56"/>
      <c r="C6" s="57" t="s">
        <v>111</v>
      </c>
      <c r="D6" s="57" t="s">
        <v>113</v>
      </c>
      <c r="E6" s="57" t="s">
        <v>112</v>
      </c>
      <c r="F6" s="56"/>
      <c r="G6" s="57" t="s">
        <v>110</v>
      </c>
      <c r="H6" s="57" t="s">
        <v>108</v>
      </c>
      <c r="I6" s="57" t="s">
        <v>109</v>
      </c>
      <c r="J6" s="56"/>
      <c r="K6" s="57" t="s">
        <v>110</v>
      </c>
      <c r="L6" s="57" t="s">
        <v>108</v>
      </c>
      <c r="M6" s="57" t="s">
        <v>109</v>
      </c>
      <c r="N6" s="3"/>
      <c r="O6" s="57" t="s">
        <v>122</v>
      </c>
      <c r="P6" s="56">
        <v>2011</v>
      </c>
      <c r="Q6" s="56">
        <v>2001</v>
      </c>
      <c r="R6" s="56">
        <v>1991</v>
      </c>
      <c r="S6" s="56" t="s">
        <v>110</v>
      </c>
      <c r="T6" s="56" t="s">
        <v>112</v>
      </c>
    </row>
    <row r="7" spans="1:20" x14ac:dyDescent="0.25">
      <c r="A7" s="34" t="s">
        <v>14</v>
      </c>
      <c r="B7" s="34" t="s">
        <v>15</v>
      </c>
      <c r="C7" s="44">
        <v>24.915072299046525</v>
      </c>
      <c r="D7" s="44">
        <v>50.023994443392048</v>
      </c>
      <c r="E7" s="44">
        <v>20.100794629678308</v>
      </c>
      <c r="F7" s="3"/>
      <c r="G7" s="44">
        <v>23.459531221388019</v>
      </c>
      <c r="H7" s="44">
        <v>46.283876579381065</v>
      </c>
      <c r="I7" s="44">
        <v>18.487309268220329</v>
      </c>
      <c r="J7" s="3"/>
      <c r="K7" s="44">
        <v>26.706482237935592</v>
      </c>
      <c r="L7" s="44">
        <v>54.627151590275226</v>
      </c>
      <c r="M7" s="44">
        <v>22.035707139204487</v>
      </c>
      <c r="N7" s="3"/>
      <c r="O7" s="22">
        <v>370.94</v>
      </c>
      <c r="P7" s="76">
        <v>640.51598641289695</v>
      </c>
      <c r="Q7" s="76">
        <v>533.31536097482069</v>
      </c>
      <c r="R7" s="76">
        <v>426.94236264625005</v>
      </c>
      <c r="S7" s="79">
        <f>Q7-R7</f>
        <v>106.37299832857065</v>
      </c>
      <c r="T7" s="79">
        <v>107.20062543807626</v>
      </c>
    </row>
    <row r="8" spans="1:20" x14ac:dyDescent="0.25">
      <c r="A8" s="34" t="s">
        <v>16</v>
      </c>
      <c r="B8" s="34" t="s">
        <v>17</v>
      </c>
      <c r="C8" s="44">
        <v>25.95274669007388</v>
      </c>
      <c r="D8" s="44">
        <v>55.574174929013644</v>
      </c>
      <c r="E8" s="44">
        <v>23.517889857398533</v>
      </c>
      <c r="F8" s="3"/>
      <c r="G8" s="44">
        <v>24.520448787549775</v>
      </c>
      <c r="H8" s="44">
        <v>52.023163228374948</v>
      </c>
      <c r="I8" s="44">
        <v>22.086905972969049</v>
      </c>
      <c r="J8" s="3"/>
      <c r="K8" s="44">
        <v>27.71184306055623</v>
      </c>
      <c r="L8" s="44">
        <v>59.935398793913251</v>
      </c>
      <c r="M8" s="44">
        <v>25.231454625611981</v>
      </c>
      <c r="N8" s="3"/>
      <c r="O8" s="22">
        <v>357.56</v>
      </c>
      <c r="P8" s="76">
        <v>654.30696945967111</v>
      </c>
      <c r="Q8" s="76">
        <v>529.72647947197675</v>
      </c>
      <c r="R8" s="76">
        <v>420.57556773688333</v>
      </c>
      <c r="S8" s="79">
        <f t="shared" ref="S8:S26" si="0">Q8-R8</f>
        <v>109.15091173509342</v>
      </c>
      <c r="T8" s="79">
        <v>124.58048998769436</v>
      </c>
    </row>
    <row r="9" spans="1:20" x14ac:dyDescent="0.25">
      <c r="A9" s="34" t="s">
        <v>18</v>
      </c>
      <c r="B9" s="34" t="s">
        <v>19</v>
      </c>
      <c r="C9" s="44">
        <v>18.279968454258679</v>
      </c>
      <c r="D9" s="44">
        <v>34.876182965299684</v>
      </c>
      <c r="E9" s="44">
        <v>14.031297715013435</v>
      </c>
      <c r="F9" s="3"/>
      <c r="G9" s="44">
        <v>17.006566073835728</v>
      </c>
      <c r="H9" s="44">
        <v>31.666449247003236</v>
      </c>
      <c r="I9" s="44">
        <v>12.529111540557958</v>
      </c>
      <c r="J9" s="3"/>
      <c r="K9" s="44">
        <v>19.799685170129223</v>
      </c>
      <c r="L9" s="44">
        <v>38.706775761559612</v>
      </c>
      <c r="M9" s="44">
        <v>15.782253988881667</v>
      </c>
      <c r="N9" s="3"/>
      <c r="O9" s="22">
        <v>272.17</v>
      </c>
      <c r="P9" s="76">
        <v>628.36829922474919</v>
      </c>
      <c r="Q9" s="76">
        <v>551.04897674247707</v>
      </c>
      <c r="R9" s="76">
        <v>465.8852922805599</v>
      </c>
      <c r="S9" s="79">
        <f t="shared" si="0"/>
        <v>85.163684461917171</v>
      </c>
      <c r="T9" s="79">
        <v>77.319322482272128</v>
      </c>
    </row>
    <row r="10" spans="1:20" x14ac:dyDescent="0.25">
      <c r="A10" s="34" t="s">
        <v>20</v>
      </c>
      <c r="B10" s="34" t="s">
        <v>21</v>
      </c>
      <c r="C10" s="44">
        <v>22.51612603833124</v>
      </c>
      <c r="D10" s="44">
        <v>45.483162405061336</v>
      </c>
      <c r="E10" s="44">
        <v>18.746133353534589</v>
      </c>
      <c r="F10" s="3"/>
      <c r="G10" s="44">
        <v>21.105584444946878</v>
      </c>
      <c r="H10" s="44">
        <v>40.625706534026683</v>
      </c>
      <c r="I10" s="44">
        <v>16.118267525436391</v>
      </c>
      <c r="J10" s="3"/>
      <c r="K10" s="44">
        <v>24.221713426511293</v>
      </c>
      <c r="L10" s="44">
        <v>51.356661996377674</v>
      </c>
      <c r="M10" s="44">
        <v>21.843965778107901</v>
      </c>
      <c r="N10" s="3"/>
      <c r="O10" s="22">
        <v>299.51</v>
      </c>
      <c r="P10" s="76">
        <v>628.02911421989256</v>
      </c>
      <c r="Q10" s="76">
        <v>528.88384361123167</v>
      </c>
      <c r="R10" s="76">
        <v>431.68508563987848</v>
      </c>
      <c r="S10" s="79">
        <f t="shared" si="0"/>
        <v>97.198757971353189</v>
      </c>
      <c r="T10" s="79">
        <v>99.145270608660894</v>
      </c>
    </row>
    <row r="11" spans="1:20" x14ac:dyDescent="0.25">
      <c r="A11" s="34" t="s">
        <v>22</v>
      </c>
      <c r="B11" s="34" t="s">
        <v>23</v>
      </c>
      <c r="C11" s="44">
        <v>22.643464458145644</v>
      </c>
      <c r="D11" s="44">
        <v>50.49052388685984</v>
      </c>
      <c r="E11" s="44">
        <v>22.705701891043304</v>
      </c>
      <c r="F11" s="3"/>
      <c r="G11" s="44">
        <v>20.492920818038797</v>
      </c>
      <c r="H11" s="44">
        <v>45.254326166754069</v>
      </c>
      <c r="I11" s="44">
        <v>20.550091391766045</v>
      </c>
      <c r="J11" s="3"/>
      <c r="K11" s="44">
        <v>25.386712152377132</v>
      </c>
      <c r="L11" s="44">
        <v>57.169852338667873</v>
      </c>
      <c r="M11" s="44">
        <v>25.348092824753277</v>
      </c>
      <c r="N11" s="3"/>
      <c r="O11" s="22">
        <v>413.92</v>
      </c>
      <c r="P11" s="76">
        <v>494.74777734827984</v>
      </c>
      <c r="Q11" s="76">
        <v>403.19868573637416</v>
      </c>
      <c r="R11" s="76">
        <v>328.7567645921917</v>
      </c>
      <c r="S11" s="79">
        <f t="shared" si="0"/>
        <v>74.441921144182459</v>
      </c>
      <c r="T11" s="79">
        <v>91.549091611905681</v>
      </c>
    </row>
    <row r="12" spans="1:20" x14ac:dyDescent="0.25">
      <c r="A12" s="34" t="s">
        <v>24</v>
      </c>
      <c r="B12" s="34" t="s">
        <v>25</v>
      </c>
      <c r="C12" s="44">
        <v>27.196649645494286</v>
      </c>
      <c r="D12" s="44">
        <v>52.933397009661661</v>
      </c>
      <c r="E12" s="44">
        <v>20.233824897037334</v>
      </c>
      <c r="F12" s="3"/>
      <c r="G12" s="44">
        <v>24.322863808306195</v>
      </c>
      <c r="H12" s="44">
        <v>47.783738187186152</v>
      </c>
      <c r="I12" s="44">
        <v>18.870924993373972</v>
      </c>
      <c r="J12" s="3"/>
      <c r="K12" s="44">
        <v>30.816482385363742</v>
      </c>
      <c r="L12" s="44">
        <v>59.419928943785891</v>
      </c>
      <c r="M12" s="44">
        <v>21.865323112848365</v>
      </c>
      <c r="N12" s="3"/>
      <c r="O12" s="22">
        <v>350.8</v>
      </c>
      <c r="P12" s="76">
        <v>593.35803876852901</v>
      </c>
      <c r="Q12" s="76">
        <v>493.50342075256555</v>
      </c>
      <c r="R12" s="76">
        <v>387.98460661345496</v>
      </c>
      <c r="S12" s="79">
        <f t="shared" si="0"/>
        <v>105.51881413911059</v>
      </c>
      <c r="T12" s="79">
        <v>99.854618015963467</v>
      </c>
    </row>
    <row r="13" spans="1:20" x14ac:dyDescent="0.25">
      <c r="A13" s="34" t="s">
        <v>26</v>
      </c>
      <c r="B13" s="34" t="s">
        <v>27</v>
      </c>
      <c r="C13" s="44">
        <v>22.164804587396493</v>
      </c>
      <c r="D13" s="44">
        <v>45.511134416468614</v>
      </c>
      <c r="E13" s="44">
        <v>19.110520340062575</v>
      </c>
      <c r="F13" s="3"/>
      <c r="G13" s="44">
        <v>20.49192881428614</v>
      </c>
      <c r="H13" s="44">
        <v>42.017643275032924</v>
      </c>
      <c r="I13" s="44">
        <v>17.864860055418564</v>
      </c>
      <c r="J13" s="3"/>
      <c r="K13" s="44">
        <v>24.227943259732164</v>
      </c>
      <c r="L13" s="44">
        <v>49.819617324292167</v>
      </c>
      <c r="M13" s="44">
        <v>20.600577771020223</v>
      </c>
      <c r="N13" s="3"/>
      <c r="O13" s="22">
        <v>287.41000000000003</v>
      </c>
      <c r="P13" s="76">
        <v>598.61521867715101</v>
      </c>
      <c r="Q13" s="76">
        <v>502.57123969242542</v>
      </c>
      <c r="R13" s="76">
        <v>411.38791273790054</v>
      </c>
      <c r="S13" s="79">
        <f t="shared" si="0"/>
        <v>91.183326954524887</v>
      </c>
      <c r="T13" s="79">
        <v>96.043978984725584</v>
      </c>
    </row>
    <row r="14" spans="1:20" x14ac:dyDescent="0.25">
      <c r="A14" s="34" t="s">
        <v>28</v>
      </c>
      <c r="B14" s="34" t="s">
        <v>29</v>
      </c>
      <c r="C14" s="44">
        <v>23.513350559862189</v>
      </c>
      <c r="D14" s="44">
        <v>48.341085271317816</v>
      </c>
      <c r="E14" s="44">
        <v>20.101255936233862</v>
      </c>
      <c r="F14" s="3"/>
      <c r="G14" s="44">
        <v>20.483556320179417</v>
      </c>
      <c r="H14" s="44">
        <v>43.116081166187925</v>
      </c>
      <c r="I14" s="44">
        <v>18.784741700239692</v>
      </c>
      <c r="J14" s="3"/>
      <c r="K14" s="44">
        <v>27.380929037824274</v>
      </c>
      <c r="L14" s="44">
        <v>55.010882566324824</v>
      </c>
      <c r="M14" s="44">
        <v>21.690808614134195</v>
      </c>
      <c r="N14" s="3"/>
      <c r="O14" s="22">
        <v>320.32</v>
      </c>
      <c r="P14" s="76">
        <v>537.66233766233768</v>
      </c>
      <c r="Q14" s="76">
        <v>447.67420079920083</v>
      </c>
      <c r="R14" s="76">
        <v>362.45004995004996</v>
      </c>
      <c r="S14" s="79">
        <f t="shared" si="0"/>
        <v>85.224150849150874</v>
      </c>
      <c r="T14" s="79">
        <v>89.988136863136845</v>
      </c>
    </row>
    <row r="15" spans="1:20" x14ac:dyDescent="0.25">
      <c r="A15" s="34" t="s">
        <v>30</v>
      </c>
      <c r="B15" s="34" t="s">
        <v>31</v>
      </c>
      <c r="C15" s="44">
        <v>23.163723843674823</v>
      </c>
      <c r="D15" s="44">
        <v>44.645272570468883</v>
      </c>
      <c r="E15" s="44">
        <v>17.441457643859049</v>
      </c>
      <c r="F15" s="3"/>
      <c r="G15" s="44">
        <v>22.066290432669099</v>
      </c>
      <c r="H15" s="44">
        <v>40.971216434433735</v>
      </c>
      <c r="I15" s="44">
        <v>15.487425672358302</v>
      </c>
      <c r="J15" s="3"/>
      <c r="K15" s="44">
        <v>24.479894581320139</v>
      </c>
      <c r="L15" s="44">
        <v>49.051631194345724</v>
      </c>
      <c r="M15" s="44">
        <v>19.739522350714545</v>
      </c>
      <c r="N15" s="3"/>
      <c r="O15" s="22">
        <v>251.29</v>
      </c>
      <c r="P15" s="76">
        <v>634.06422858052451</v>
      </c>
      <c r="Q15" s="76">
        <v>539.8981256715349</v>
      </c>
      <c r="R15" s="76">
        <v>438.35807234669107</v>
      </c>
      <c r="S15" s="79">
        <f t="shared" si="0"/>
        <v>101.54005332484383</v>
      </c>
      <c r="T15" s="79">
        <v>94.166102908989615</v>
      </c>
    </row>
    <row r="16" spans="1:20" x14ac:dyDescent="0.25">
      <c r="A16" s="34" t="s">
        <v>32</v>
      </c>
      <c r="B16" s="34" t="s">
        <v>33</v>
      </c>
      <c r="C16" s="44">
        <v>21.471401095792999</v>
      </c>
      <c r="D16" s="44">
        <v>41.943173920773205</v>
      </c>
      <c r="E16" s="44">
        <v>16.853162670640522</v>
      </c>
      <c r="F16" s="3"/>
      <c r="G16" s="44">
        <v>20.137612655659609</v>
      </c>
      <c r="H16" s="44">
        <v>38.365408647838038</v>
      </c>
      <c r="I16" s="44">
        <v>15.172430672834514</v>
      </c>
      <c r="J16" s="3"/>
      <c r="K16" s="44">
        <v>23.099284035241972</v>
      </c>
      <c r="L16" s="44">
        <v>46.309820739650817</v>
      </c>
      <c r="M16" s="44">
        <v>18.855135418792447</v>
      </c>
      <c r="N16" s="3"/>
      <c r="O16" s="22">
        <v>301.29000000000002</v>
      </c>
      <c r="P16" s="76">
        <v>582.98981048159578</v>
      </c>
      <c r="Q16" s="76">
        <v>498.90802880945267</v>
      </c>
      <c r="R16" s="76">
        <v>410.72056822330643</v>
      </c>
      <c r="S16" s="79">
        <f t="shared" si="0"/>
        <v>88.187460586146244</v>
      </c>
      <c r="T16" s="79">
        <v>84.081781672143109</v>
      </c>
    </row>
    <row r="17" spans="1:20" x14ac:dyDescent="0.25">
      <c r="A17" s="34" t="s">
        <v>34</v>
      </c>
      <c r="B17" s="34" t="s">
        <v>35</v>
      </c>
      <c r="C17" s="44">
        <v>23.176133913520715</v>
      </c>
      <c r="D17" s="44">
        <v>42.72844878278255</v>
      </c>
      <c r="E17" s="44">
        <v>15.873460424556818</v>
      </c>
      <c r="F17" s="3"/>
      <c r="G17" s="44">
        <v>20.708578577724701</v>
      </c>
      <c r="H17" s="44">
        <v>37.852938667576552</v>
      </c>
      <c r="I17" s="44">
        <v>14.20309997173279</v>
      </c>
      <c r="J17" s="3"/>
      <c r="K17" s="44">
        <v>26.210079186113578</v>
      </c>
      <c r="L17" s="44">
        <v>48.723058366983054</v>
      </c>
      <c r="M17" s="44">
        <v>17.837703078904731</v>
      </c>
      <c r="N17" s="3"/>
      <c r="O17" s="22">
        <v>305.02</v>
      </c>
      <c r="P17" s="76">
        <v>596.82315913710579</v>
      </c>
      <c r="Q17" s="76">
        <v>515.06458592879153</v>
      </c>
      <c r="R17" s="76">
        <v>418.15290800603242</v>
      </c>
      <c r="S17" s="79">
        <f t="shared" si="0"/>
        <v>96.911677922759111</v>
      </c>
      <c r="T17" s="79">
        <v>81.75857320831426</v>
      </c>
    </row>
    <row r="18" spans="1:20" x14ac:dyDescent="0.25">
      <c r="A18" s="34" t="s">
        <v>36</v>
      </c>
      <c r="B18" s="34" t="s">
        <v>37</v>
      </c>
      <c r="C18" s="44">
        <v>20.72375341889332</v>
      </c>
      <c r="D18" s="44">
        <v>38.381299345565687</v>
      </c>
      <c r="E18" s="44">
        <v>14.626405679587595</v>
      </c>
      <c r="F18" s="3"/>
      <c r="G18" s="44">
        <v>19.471960620792061</v>
      </c>
      <c r="H18" s="44">
        <v>35.038545247442187</v>
      </c>
      <c r="I18" s="44">
        <v>13.02948787796241</v>
      </c>
      <c r="J18" s="3"/>
      <c r="K18" s="44">
        <v>22.219521679953335</v>
      </c>
      <c r="L18" s="44">
        <v>42.375559012249653</v>
      </c>
      <c r="M18" s="44">
        <v>16.491667660979203</v>
      </c>
      <c r="N18" s="3"/>
      <c r="O18" s="22">
        <v>217.79</v>
      </c>
      <c r="P18" s="76">
        <v>573.80044997474636</v>
      </c>
      <c r="Q18" s="76">
        <v>500.58313053859223</v>
      </c>
      <c r="R18" s="76">
        <v>414.65172872951007</v>
      </c>
      <c r="S18" s="79">
        <f t="shared" si="0"/>
        <v>85.931401809082161</v>
      </c>
      <c r="T18" s="79">
        <v>73.217319436154128</v>
      </c>
    </row>
    <row r="19" spans="1:20" x14ac:dyDescent="0.25">
      <c r="A19" s="34" t="s">
        <v>38</v>
      </c>
      <c r="B19" s="34" t="s">
        <v>39</v>
      </c>
      <c r="C19" s="44">
        <v>25.290950660078181</v>
      </c>
      <c r="D19" s="44">
        <v>52.476583818865706</v>
      </c>
      <c r="E19" s="44">
        <v>21.698002142663732</v>
      </c>
      <c r="F19" s="3"/>
      <c r="G19" s="44">
        <v>22.782223053392279</v>
      </c>
      <c r="H19" s="44">
        <v>47.449272651981666</v>
      </c>
      <c r="I19" s="44">
        <v>20.090082249009967</v>
      </c>
      <c r="J19" s="3"/>
      <c r="K19" s="44">
        <v>28.383474122742026</v>
      </c>
      <c r="L19" s="44">
        <v>58.673780236789661</v>
      </c>
      <c r="M19" s="44">
        <v>23.593617730805725</v>
      </c>
      <c r="N19" s="3"/>
      <c r="O19" s="22">
        <v>334.89</v>
      </c>
      <c r="P19" s="76">
        <v>617.34599420705308</v>
      </c>
      <c r="Q19" s="76">
        <v>507.27701633372152</v>
      </c>
      <c r="R19" s="76">
        <v>404.87921407029177</v>
      </c>
      <c r="S19" s="79">
        <f t="shared" si="0"/>
        <v>102.39780226342975</v>
      </c>
      <c r="T19" s="79">
        <v>110.06897787333156</v>
      </c>
    </row>
    <row r="20" spans="1:20" x14ac:dyDescent="0.25">
      <c r="A20" s="34" t="s">
        <v>40</v>
      </c>
      <c r="B20" s="34" t="s">
        <v>41</v>
      </c>
      <c r="C20" s="44">
        <v>13.593319251011415</v>
      </c>
      <c r="D20" s="44">
        <v>47.92971966632058</v>
      </c>
      <c r="E20" s="44">
        <v>30.227482251341485</v>
      </c>
      <c r="F20" s="3"/>
      <c r="G20" s="44">
        <v>12.387036710059562</v>
      </c>
      <c r="H20" s="44">
        <v>44.117883112088485</v>
      </c>
      <c r="I20" s="44">
        <v>28.233546617915906</v>
      </c>
      <c r="J20" s="3"/>
      <c r="K20" s="44">
        <v>15.113808801213956</v>
      </c>
      <c r="L20" s="44">
        <v>52.734446130500757</v>
      </c>
      <c r="M20" s="44">
        <v>32.681254943316638</v>
      </c>
      <c r="N20" s="3"/>
      <c r="O20" s="22">
        <v>302.93</v>
      </c>
      <c r="P20" s="76">
        <v>545.58148747235339</v>
      </c>
      <c r="Q20" s="76">
        <v>418.94497078532993</v>
      </c>
      <c r="R20" s="76">
        <v>368.81127653253225</v>
      </c>
      <c r="S20" s="79">
        <f t="shared" si="0"/>
        <v>50.133694252797682</v>
      </c>
      <c r="T20" s="79">
        <v>126.63651668702346</v>
      </c>
    </row>
    <row r="21" spans="1:20" x14ac:dyDescent="0.25">
      <c r="A21" s="34" t="s">
        <v>42</v>
      </c>
      <c r="B21" s="34" t="s">
        <v>43</v>
      </c>
      <c r="C21" s="44">
        <v>20.124459758506475</v>
      </c>
      <c r="D21" s="44">
        <v>52.114182174629818</v>
      </c>
      <c r="E21" s="44">
        <v>26.630481818968612</v>
      </c>
      <c r="F21" s="3"/>
      <c r="G21" s="44">
        <v>17.733443417294904</v>
      </c>
      <c r="H21" s="44">
        <v>50.150914283394023</v>
      </c>
      <c r="I21" s="44">
        <v>27.534632407886427</v>
      </c>
      <c r="J21" s="3"/>
      <c r="K21" s="44">
        <v>23.030981095444147</v>
      </c>
      <c r="L21" s="44">
        <v>54.500732160779222</v>
      </c>
      <c r="M21" s="44">
        <v>25.578720729636117</v>
      </c>
      <c r="N21" s="3"/>
      <c r="O21" s="22">
        <v>301.73</v>
      </c>
      <c r="P21" s="76">
        <v>678.88509594670722</v>
      </c>
      <c r="Q21" s="76">
        <v>536.11506976435885</v>
      </c>
      <c r="R21" s="76">
        <v>446.29967189208895</v>
      </c>
      <c r="S21" s="79">
        <f t="shared" si="0"/>
        <v>89.815397872269898</v>
      </c>
      <c r="T21" s="79">
        <v>142.77002618234837</v>
      </c>
    </row>
    <row r="22" spans="1:20" x14ac:dyDescent="0.25">
      <c r="A22" s="34" t="s">
        <v>44</v>
      </c>
      <c r="B22" s="34" t="s">
        <v>45</v>
      </c>
      <c r="C22" s="44">
        <v>3.2489428892576111</v>
      </c>
      <c r="D22" s="44">
        <v>23.638468126103952</v>
      </c>
      <c r="E22" s="44">
        <v>19.747926386728864</v>
      </c>
      <c r="F22" s="3"/>
      <c r="G22" s="44">
        <v>1.637957086733155</v>
      </c>
      <c r="H22" s="44">
        <v>20.027802961619834</v>
      </c>
      <c r="I22" s="44">
        <v>18.093482397716464</v>
      </c>
      <c r="J22" s="3"/>
      <c r="K22" s="44">
        <v>5.2458082979966791</v>
      </c>
      <c r="L22" s="44">
        <v>28.113996313999312</v>
      </c>
      <c r="M22" s="44">
        <v>21.728359908883821</v>
      </c>
      <c r="N22" s="3"/>
      <c r="O22" s="22">
        <v>325.26</v>
      </c>
      <c r="P22" s="76">
        <v>568.14548361310949</v>
      </c>
      <c r="Q22" s="76">
        <v>474.45120826415791</v>
      </c>
      <c r="R22" s="76">
        <v>459.52161347844805</v>
      </c>
      <c r="S22" s="79">
        <f t="shared" si="0"/>
        <v>14.929594785709867</v>
      </c>
      <c r="T22" s="79">
        <v>93.694275348951578</v>
      </c>
    </row>
    <row r="23" spans="1:20" x14ac:dyDescent="0.25">
      <c r="A23" s="34" t="s">
        <v>46</v>
      </c>
      <c r="B23" s="34" t="s">
        <v>47</v>
      </c>
      <c r="C23" s="44">
        <v>28.986300245542274</v>
      </c>
      <c r="D23" s="44">
        <v>66.111061713871422</v>
      </c>
      <c r="E23" s="44">
        <v>28.781941491195042</v>
      </c>
      <c r="F23" s="3"/>
      <c r="G23" s="44">
        <v>26.944441023240916</v>
      </c>
      <c r="H23" s="44">
        <v>60.483046568053901</v>
      </c>
      <c r="I23" s="44">
        <v>26.419908799844769</v>
      </c>
      <c r="J23" s="3"/>
      <c r="K23" s="44">
        <v>31.536284492570822</v>
      </c>
      <c r="L23" s="44">
        <v>73.139631463992359</v>
      </c>
      <c r="M23" s="44">
        <v>31.628798952255099</v>
      </c>
      <c r="N23" s="3"/>
      <c r="O23" s="22">
        <v>317.56</v>
      </c>
      <c r="P23" s="76">
        <v>764.78775664441366</v>
      </c>
      <c r="Q23" s="76">
        <v>593.86257715077465</v>
      </c>
      <c r="R23" s="76">
        <v>460.40748205063608</v>
      </c>
      <c r="S23" s="79">
        <f t="shared" si="0"/>
        <v>133.45509510013858</v>
      </c>
      <c r="T23" s="79">
        <v>170.92517949363901</v>
      </c>
    </row>
    <row r="24" spans="1:20" x14ac:dyDescent="0.25">
      <c r="A24" s="34" t="s">
        <v>48</v>
      </c>
      <c r="B24" s="34" t="s">
        <v>49</v>
      </c>
      <c r="C24" s="44">
        <v>24.626287845268948</v>
      </c>
      <c r="D24" s="44">
        <v>60.862935339106251</v>
      </c>
      <c r="E24" s="44">
        <v>29.076247170923764</v>
      </c>
      <c r="F24" s="3"/>
      <c r="G24" s="44">
        <v>22.334184947832657</v>
      </c>
      <c r="H24" s="44">
        <v>56.386395101551457</v>
      </c>
      <c r="I24" s="44">
        <v>27.835400357013683</v>
      </c>
      <c r="J24" s="3"/>
      <c r="K24" s="44">
        <v>27.468365631360058</v>
      </c>
      <c r="L24" s="44">
        <v>66.413591717547121</v>
      </c>
      <c r="M24" s="44">
        <v>30.552855913142473</v>
      </c>
      <c r="N24" s="3"/>
      <c r="O24" s="22">
        <v>313.67</v>
      </c>
      <c r="P24" s="76">
        <v>649.09299582363633</v>
      </c>
      <c r="Q24" s="76">
        <v>502.87563362769788</v>
      </c>
      <c r="R24" s="76">
        <v>403.50687027768032</v>
      </c>
      <c r="S24" s="79">
        <f t="shared" si="0"/>
        <v>99.368763350017559</v>
      </c>
      <c r="T24" s="79">
        <v>146.21736219593845</v>
      </c>
    </row>
    <row r="25" spans="1:20" x14ac:dyDescent="0.25">
      <c r="A25" s="34" t="s">
        <v>50</v>
      </c>
      <c r="B25" s="34" t="s">
        <v>51</v>
      </c>
      <c r="C25" s="44">
        <v>24.036741519747729</v>
      </c>
      <c r="D25" s="44">
        <v>52.445690609113839</v>
      </c>
      <c r="E25" s="44">
        <v>22.903656401553519</v>
      </c>
      <c r="F25" s="3"/>
      <c r="G25" s="44">
        <v>23.244309559939303</v>
      </c>
      <c r="H25" s="44">
        <v>48.704097116843691</v>
      </c>
      <c r="I25" s="44">
        <v>20.657982220689995</v>
      </c>
      <c r="J25" s="3"/>
      <c r="K25" s="44">
        <v>24.998618555561691</v>
      </c>
      <c r="L25" s="44">
        <v>56.987345968945121</v>
      </c>
      <c r="M25" s="44">
        <v>25.591264753989652</v>
      </c>
      <c r="N25" s="3"/>
      <c r="O25" s="22">
        <v>302.83999999999997</v>
      </c>
      <c r="P25" s="76">
        <v>605.02575617487787</v>
      </c>
      <c r="Q25" s="76">
        <v>492.27644961035537</v>
      </c>
      <c r="R25" s="76">
        <v>396.87954035134067</v>
      </c>
      <c r="S25" s="79">
        <f t="shared" si="0"/>
        <v>95.396909259014706</v>
      </c>
      <c r="T25" s="79">
        <v>112.7493065645225</v>
      </c>
    </row>
    <row r="26" spans="1:20" x14ac:dyDescent="0.25">
      <c r="A26" s="88" t="s">
        <v>121</v>
      </c>
      <c r="B26" s="88"/>
      <c r="C26" s="53">
        <v>21.913851748194602</v>
      </c>
      <c r="D26" s="53">
        <v>47.954239486828534</v>
      </c>
      <c r="E26" s="53">
        <v>21.359662880981499</v>
      </c>
      <c r="F26" s="5"/>
      <c r="G26" s="53">
        <v>20.091748687348353</v>
      </c>
      <c r="H26" s="53">
        <v>43.841306449201454</v>
      </c>
      <c r="I26" s="53">
        <v>19.776177815249941</v>
      </c>
      <c r="J26" s="5"/>
      <c r="K26" s="53">
        <v>24.159121814813901</v>
      </c>
      <c r="L26" s="53">
        <v>53.022364135664148</v>
      </c>
      <c r="M26" s="53">
        <v>23.246976862401137</v>
      </c>
      <c r="N26" s="3"/>
      <c r="O26" s="5"/>
      <c r="P26" s="77">
        <v>608.92515428206298</v>
      </c>
      <c r="Q26" s="77">
        <v>501.75250971094187</v>
      </c>
      <c r="R26" s="77">
        <v>411.56316736450924</v>
      </c>
      <c r="S26" s="7">
        <f t="shared" si="0"/>
        <v>90.189342346432625</v>
      </c>
      <c r="T26" s="7">
        <v>107.17264457112111</v>
      </c>
    </row>
    <row r="27" spans="1:20" x14ac:dyDescent="0.25">
      <c r="A27" s="13"/>
      <c r="B27" s="13"/>
      <c r="C27" s="55"/>
      <c r="D27" s="55"/>
      <c r="E27" s="55"/>
      <c r="F27" s="13"/>
      <c r="G27" s="55"/>
      <c r="H27" s="55"/>
      <c r="I27" s="55"/>
      <c r="J27" s="13"/>
      <c r="K27" s="55"/>
      <c r="L27" s="55"/>
      <c r="M27" s="55"/>
      <c r="N27" s="3"/>
      <c r="O27" s="3"/>
      <c r="P27" s="3"/>
      <c r="Q27" s="55"/>
      <c r="R27" s="3"/>
      <c r="S27" s="3"/>
      <c r="T27" s="79"/>
    </row>
    <row r="28" spans="1:20" x14ac:dyDescent="0.25">
      <c r="A28" s="3"/>
      <c r="B28" s="3"/>
      <c r="C28" s="41"/>
      <c r="D28" s="41"/>
      <c r="E28" s="41"/>
      <c r="F28" s="3"/>
      <c r="G28" s="41"/>
      <c r="H28" s="41"/>
      <c r="I28" s="41"/>
      <c r="J28" s="3"/>
      <c r="K28" s="41"/>
      <c r="L28" s="41"/>
      <c r="M28" s="41"/>
      <c r="N28" s="3"/>
      <c r="O28" s="3"/>
      <c r="P28" s="3"/>
      <c r="Q28" s="55"/>
      <c r="R28" s="3"/>
      <c r="S28" s="3"/>
      <c r="T28" s="79"/>
    </row>
    <row r="29" spans="1:20" x14ac:dyDescent="0.25">
      <c r="A29" s="3"/>
      <c r="B29" s="3"/>
      <c r="C29" s="41"/>
      <c r="D29" s="41"/>
      <c r="E29" s="41"/>
      <c r="F29" s="3"/>
      <c r="G29" s="41"/>
      <c r="H29" s="41"/>
      <c r="I29" s="41"/>
      <c r="J29" s="3"/>
      <c r="K29" s="41"/>
      <c r="L29" s="41"/>
      <c r="M29" s="41"/>
      <c r="N29" s="3"/>
      <c r="O29" s="3"/>
      <c r="P29" s="3"/>
      <c r="Q29" s="55"/>
      <c r="R29" s="3"/>
      <c r="S29" s="3"/>
      <c r="T29" s="79"/>
    </row>
    <row r="30" spans="1:20" x14ac:dyDescent="0.25">
      <c r="A30" s="3"/>
      <c r="B30" s="3"/>
      <c r="C30" s="41"/>
      <c r="D30" s="41"/>
      <c r="E30" s="41"/>
      <c r="F30" s="3"/>
      <c r="G30" s="41"/>
      <c r="H30" s="41"/>
      <c r="I30" s="41"/>
      <c r="J30" s="3"/>
      <c r="K30" s="41"/>
      <c r="L30" s="41"/>
      <c r="M30" s="41"/>
      <c r="N30" s="3"/>
      <c r="O30" s="3"/>
      <c r="P30" s="3"/>
      <c r="Q30" s="55"/>
      <c r="R30" s="3"/>
      <c r="S30" s="3"/>
      <c r="T30" s="79"/>
    </row>
    <row r="31" spans="1:20" x14ac:dyDescent="0.25">
      <c r="A31" s="3"/>
      <c r="B31" s="3"/>
      <c r="C31" s="41"/>
      <c r="D31" s="41"/>
      <c r="E31" s="41"/>
      <c r="F31" s="3"/>
      <c r="G31" s="41"/>
      <c r="H31" s="41"/>
      <c r="I31" s="41"/>
      <c r="J31" s="3"/>
      <c r="K31" s="41"/>
      <c r="L31" s="41"/>
      <c r="M31" s="41"/>
      <c r="N31" s="3"/>
      <c r="O31" s="3"/>
      <c r="P31" s="3"/>
      <c r="Q31" s="55"/>
      <c r="R31" s="3"/>
      <c r="S31" s="3"/>
      <c r="T31" s="79"/>
    </row>
    <row r="32" spans="1:20" x14ac:dyDescent="0.25">
      <c r="A32" s="3"/>
      <c r="B32" s="3"/>
      <c r="C32" s="41"/>
      <c r="D32" s="41"/>
      <c r="E32" s="41"/>
      <c r="F32" s="3"/>
      <c r="G32" s="41"/>
      <c r="H32" s="41"/>
      <c r="I32" s="41"/>
      <c r="J32" s="3"/>
      <c r="K32" s="41"/>
      <c r="L32" s="41"/>
      <c r="M32" s="41"/>
      <c r="N32" s="3"/>
      <c r="O32" s="3"/>
      <c r="P32" s="3"/>
      <c r="Q32" s="55"/>
      <c r="R32" s="3"/>
      <c r="S32" s="3"/>
      <c r="T32" s="79"/>
    </row>
    <row r="33" spans="1:20" x14ac:dyDescent="0.25">
      <c r="A33" s="3"/>
      <c r="B33" s="3"/>
      <c r="C33" s="41"/>
      <c r="D33" s="41"/>
      <c r="E33" s="41"/>
      <c r="F33" s="3"/>
      <c r="G33" s="41"/>
      <c r="H33" s="41"/>
      <c r="I33" s="41"/>
      <c r="J33" s="3"/>
      <c r="K33" s="41"/>
      <c r="L33" s="41"/>
      <c r="M33" s="41"/>
      <c r="N33" s="3"/>
      <c r="O33" s="3"/>
      <c r="P33" s="3"/>
      <c r="Q33" s="55"/>
      <c r="R33" s="3"/>
      <c r="S33" s="3"/>
      <c r="T33" s="79"/>
    </row>
    <row r="34" spans="1:20" x14ac:dyDescent="0.25">
      <c r="A34" s="3"/>
      <c r="B34" s="86" t="s">
        <v>119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41"/>
      <c r="N34" s="3"/>
      <c r="O34" s="87" t="s">
        <v>125</v>
      </c>
      <c r="P34" s="87"/>
      <c r="Q34" s="87"/>
      <c r="R34" s="87"/>
      <c r="S34" s="3"/>
      <c r="T34" s="79"/>
    </row>
    <row r="35" spans="1:20" x14ac:dyDescent="0.25">
      <c r="A35" s="3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41"/>
      <c r="N35" s="3"/>
      <c r="O35" s="87"/>
      <c r="P35" s="87"/>
      <c r="Q35" s="87"/>
      <c r="R35" s="87"/>
      <c r="S35" s="3"/>
      <c r="T35" s="79"/>
    </row>
    <row r="36" spans="1:20" x14ac:dyDescent="0.25">
      <c r="A36" s="3"/>
      <c r="B36" s="3"/>
      <c r="C36" s="41"/>
      <c r="D36" s="41"/>
      <c r="E36" s="41"/>
      <c r="F36" s="3"/>
      <c r="G36" s="41"/>
      <c r="H36" s="41"/>
      <c r="I36" s="41"/>
      <c r="J36" s="3"/>
      <c r="K36" s="41"/>
      <c r="L36" s="41"/>
      <c r="M36" s="41"/>
      <c r="N36" s="3"/>
      <c r="O36" s="3"/>
      <c r="P36" s="3"/>
      <c r="Q36" s="55"/>
      <c r="R36" s="3"/>
      <c r="S36" s="3"/>
      <c r="T36" s="3"/>
    </row>
    <row r="37" spans="1:20" x14ac:dyDescent="0.25">
      <c r="A37" s="27" t="s">
        <v>0</v>
      </c>
      <c r="B37" s="27" t="s">
        <v>2</v>
      </c>
      <c r="C37" s="46" t="s">
        <v>8</v>
      </c>
      <c r="D37" s="45" t="s">
        <v>8</v>
      </c>
      <c r="E37" s="45" t="s">
        <v>8</v>
      </c>
      <c r="F37" s="3"/>
      <c r="G37" s="45" t="s">
        <v>9</v>
      </c>
      <c r="H37" s="46" t="s">
        <v>9</v>
      </c>
      <c r="I37" s="45" t="s">
        <v>9</v>
      </c>
      <c r="J37" s="3"/>
      <c r="K37" s="46" t="s">
        <v>10</v>
      </c>
      <c r="L37" s="46" t="s">
        <v>10</v>
      </c>
      <c r="M37" s="45" t="s">
        <v>10</v>
      </c>
      <c r="N37" s="3"/>
      <c r="O37" s="60" t="s">
        <v>4</v>
      </c>
      <c r="P37" s="73" t="s">
        <v>8</v>
      </c>
      <c r="Q37" s="73" t="s">
        <v>8</v>
      </c>
      <c r="R37" s="73" t="s">
        <v>8</v>
      </c>
      <c r="S37" s="22" t="s">
        <v>130</v>
      </c>
      <c r="T37" s="22" t="s">
        <v>130</v>
      </c>
    </row>
    <row r="38" spans="1:20" x14ac:dyDescent="0.25">
      <c r="A38" s="56"/>
      <c r="B38" s="56"/>
      <c r="C38" s="57" t="s">
        <v>110</v>
      </c>
      <c r="D38" s="57" t="s">
        <v>108</v>
      </c>
      <c r="E38" s="57" t="s">
        <v>109</v>
      </c>
      <c r="F38" s="56"/>
      <c r="G38" s="57" t="s">
        <v>110</v>
      </c>
      <c r="H38" s="57" t="s">
        <v>108</v>
      </c>
      <c r="I38" s="57" t="s">
        <v>109</v>
      </c>
      <c r="J38" s="56"/>
      <c r="K38" s="57" t="s">
        <v>110</v>
      </c>
      <c r="L38" s="57" t="s">
        <v>108</v>
      </c>
      <c r="M38" s="57" t="s">
        <v>109</v>
      </c>
      <c r="N38" s="3"/>
      <c r="O38" s="57" t="s">
        <v>122</v>
      </c>
      <c r="P38" s="58">
        <v>2011</v>
      </c>
      <c r="Q38" s="58">
        <v>2001</v>
      </c>
      <c r="R38" s="56">
        <v>1991</v>
      </c>
      <c r="S38" s="56" t="s">
        <v>110</v>
      </c>
      <c r="T38" s="56" t="s">
        <v>112</v>
      </c>
    </row>
    <row r="39" spans="1:20" x14ac:dyDescent="0.25">
      <c r="A39" s="11" t="s">
        <v>14</v>
      </c>
      <c r="B39" s="11" t="s">
        <v>15</v>
      </c>
      <c r="C39" s="47">
        <v>25.515356166586265</v>
      </c>
      <c r="D39" s="47">
        <v>23.04228975719569</v>
      </c>
      <c r="E39" s="47">
        <v>-1.9703297547977172</v>
      </c>
      <c r="F39" s="3"/>
      <c r="G39" s="47">
        <v>26.978122438686093</v>
      </c>
      <c r="H39" s="47">
        <v>25.055166761238269</v>
      </c>
      <c r="I39" s="47">
        <v>-1.5143992055610678</v>
      </c>
      <c r="J39" s="3"/>
      <c r="K39" s="47">
        <v>23.992385453590657</v>
      </c>
      <c r="L39" s="47">
        <v>20.946566889851638</v>
      </c>
      <c r="M39" s="47">
        <v>-2.4564561384933015</v>
      </c>
      <c r="N39" s="3"/>
      <c r="O39" s="25">
        <v>370.94</v>
      </c>
      <c r="P39" s="74">
        <v>103.14336550385507</v>
      </c>
      <c r="Q39" s="74">
        <v>105.21647705828435</v>
      </c>
      <c r="R39" s="74">
        <v>83.827573192430037</v>
      </c>
      <c r="S39" s="79">
        <f>Q39-R39</f>
        <v>21.388903865854317</v>
      </c>
      <c r="T39" s="79">
        <v>-2.0731115544292891</v>
      </c>
    </row>
    <row r="40" spans="1:20" x14ac:dyDescent="0.25">
      <c r="A40" s="11" t="s">
        <v>16</v>
      </c>
      <c r="B40" s="11" t="s">
        <v>17</v>
      </c>
      <c r="C40" s="47">
        <v>23.229717960742271</v>
      </c>
      <c r="D40" s="47">
        <v>23.226368325852476</v>
      </c>
      <c r="E40" s="47">
        <v>-2.718203810925246E-3</v>
      </c>
      <c r="F40" s="3"/>
      <c r="G40" s="47">
        <v>26.234707748074303</v>
      </c>
      <c r="H40" s="47">
        <v>26.597190756683275</v>
      </c>
      <c r="I40" s="47">
        <v>0.28715003589374621</v>
      </c>
      <c r="J40" s="3"/>
      <c r="K40" s="47">
        <v>20.006942034015964</v>
      </c>
      <c r="L40" s="47">
        <v>19.611246095105873</v>
      </c>
      <c r="M40" s="47">
        <v>-0.32972754092670531</v>
      </c>
      <c r="N40" s="3"/>
      <c r="O40" s="25">
        <v>357.56</v>
      </c>
      <c r="P40" s="74">
        <v>102.88622888466271</v>
      </c>
      <c r="Q40" s="74">
        <v>102.88902561807808</v>
      </c>
      <c r="R40" s="74">
        <v>83.493679382481261</v>
      </c>
      <c r="S40" s="79">
        <f t="shared" ref="S40:S58" si="1">Q40-R40</f>
        <v>19.395346235596818</v>
      </c>
      <c r="T40" s="79">
        <v>-2.796733415365793E-3</v>
      </c>
    </row>
    <row r="41" spans="1:20" x14ac:dyDescent="0.25">
      <c r="A41" s="11" t="s">
        <v>18</v>
      </c>
      <c r="B41" s="11" t="s">
        <v>19</v>
      </c>
      <c r="C41" s="47">
        <v>21.851776649746203</v>
      </c>
      <c r="D41" s="47">
        <v>12.166497461928927</v>
      </c>
      <c r="E41" s="47">
        <v>-7.9484103179364158</v>
      </c>
      <c r="F41" s="3"/>
      <c r="G41" s="47">
        <v>22.817507773259994</v>
      </c>
      <c r="H41" s="47">
        <v>13.130829944989241</v>
      </c>
      <c r="I41" s="47">
        <v>-7.887049659201562</v>
      </c>
      <c r="J41" s="3"/>
      <c r="K41" s="47">
        <v>20.84919715278928</v>
      </c>
      <c r="L41" s="47">
        <v>11.165369971858974</v>
      </c>
      <c r="M41" s="47">
        <v>-8.013149784261353</v>
      </c>
      <c r="N41" s="3"/>
      <c r="O41" s="25">
        <v>272.17</v>
      </c>
      <c r="P41" s="74">
        <v>101.48436638865414</v>
      </c>
      <c r="Q41" s="74">
        <v>110.24727192563471</v>
      </c>
      <c r="R41" s="74">
        <v>90.476540397545648</v>
      </c>
      <c r="S41" s="79">
        <f t="shared" si="1"/>
        <v>19.770731528089058</v>
      </c>
      <c r="T41" s="79">
        <v>-8.7629055369805684</v>
      </c>
    </row>
    <row r="42" spans="1:20" x14ac:dyDescent="0.25">
      <c r="A42" s="11" t="s">
        <v>20</v>
      </c>
      <c r="B42" s="11" t="s">
        <v>21</v>
      </c>
      <c r="C42" s="47">
        <v>28.170181034839882</v>
      </c>
      <c r="D42" s="47">
        <v>27.635776129914234</v>
      </c>
      <c r="E42" s="47">
        <v>-0.41694948123727205</v>
      </c>
      <c r="F42" s="3"/>
      <c r="G42" s="47">
        <v>29.710851202079279</v>
      </c>
      <c r="H42" s="47">
        <v>30.376868096166334</v>
      </c>
      <c r="I42" s="47">
        <v>0.5134627426424565</v>
      </c>
      <c r="J42" s="3"/>
      <c r="K42" s="47">
        <v>26.566331275894139</v>
      </c>
      <c r="L42" s="47">
        <v>24.782277838843324</v>
      </c>
      <c r="M42" s="47">
        <v>-1.409579798249716</v>
      </c>
      <c r="N42" s="3"/>
      <c r="O42" s="25">
        <v>299.51</v>
      </c>
      <c r="P42" s="74">
        <v>102.86801776234516</v>
      </c>
      <c r="Q42" s="74">
        <v>103.29872124469968</v>
      </c>
      <c r="R42" s="74">
        <v>80.594971787252518</v>
      </c>
      <c r="S42" s="79">
        <f t="shared" si="1"/>
        <v>22.703749457447159</v>
      </c>
      <c r="T42" s="79">
        <v>-0.43070348235451661</v>
      </c>
    </row>
    <row r="43" spans="1:20" x14ac:dyDescent="0.25">
      <c r="A43" s="11" t="s">
        <v>22</v>
      </c>
      <c r="B43" s="11" t="s">
        <v>23</v>
      </c>
      <c r="C43" s="47">
        <v>29.485565956107919</v>
      </c>
      <c r="D43" s="47">
        <v>34.44112325965547</v>
      </c>
      <c r="E43" s="47">
        <v>3.8271117455881853</v>
      </c>
      <c r="F43" s="3"/>
      <c r="G43" s="47">
        <v>31.395610158064269</v>
      </c>
      <c r="H43" s="47">
        <v>35.335980223237698</v>
      </c>
      <c r="I43" s="47">
        <v>2.9988597491448221</v>
      </c>
      <c r="J43" s="3"/>
      <c r="K43" s="47">
        <v>27.374347934089592</v>
      </c>
      <c r="L43" s="47">
        <v>33.452016229196005</v>
      </c>
      <c r="M43" s="47">
        <v>4.771501007605794</v>
      </c>
      <c r="N43" s="3"/>
      <c r="O43" s="25">
        <v>413.92</v>
      </c>
      <c r="P43" s="74">
        <v>82.58359103208349</v>
      </c>
      <c r="Q43" s="74">
        <v>79.539524545805946</v>
      </c>
      <c r="R43" s="74">
        <v>61.42732895245458</v>
      </c>
      <c r="S43" s="79">
        <f t="shared" si="1"/>
        <v>18.112195593351366</v>
      </c>
      <c r="T43" s="79">
        <v>3.0440664862775435</v>
      </c>
    </row>
    <row r="44" spans="1:20" x14ac:dyDescent="0.25">
      <c r="A44" s="11" t="s">
        <v>24</v>
      </c>
      <c r="B44" s="11" t="s">
        <v>25</v>
      </c>
      <c r="C44" s="47">
        <v>28.380640465793295</v>
      </c>
      <c r="D44" s="47">
        <v>23.049490538573501</v>
      </c>
      <c r="E44" s="47">
        <v>-4.1526120354885343</v>
      </c>
      <c r="F44" s="3"/>
      <c r="G44" s="47">
        <v>28.74143776378606</v>
      </c>
      <c r="H44" s="47">
        <v>22.403653220784612</v>
      </c>
      <c r="I44" s="47">
        <v>-4.9228784865910651</v>
      </c>
      <c r="J44" s="3"/>
      <c r="K44" s="47">
        <v>27.980348506947106</v>
      </c>
      <c r="L44" s="47">
        <v>23.766024410839037</v>
      </c>
      <c r="M44" s="47">
        <v>-3.2929462571976931</v>
      </c>
      <c r="N44" s="3"/>
      <c r="O44" s="25">
        <v>350.8</v>
      </c>
      <c r="P44" s="74">
        <v>96.391106043329529</v>
      </c>
      <c r="Q44" s="74">
        <v>100.56727480045609</v>
      </c>
      <c r="R44" s="74">
        <v>78.335233751425307</v>
      </c>
      <c r="S44" s="79">
        <f t="shared" si="1"/>
        <v>22.232041049030784</v>
      </c>
      <c r="T44" s="79">
        <v>-4.1761687571265611</v>
      </c>
    </row>
    <row r="45" spans="1:20" x14ac:dyDescent="0.25">
      <c r="A45" s="11" t="s">
        <v>26</v>
      </c>
      <c r="B45" s="11" t="s">
        <v>27</v>
      </c>
      <c r="C45" s="47">
        <v>25.190201855842375</v>
      </c>
      <c r="D45" s="47">
        <v>24.323848893970702</v>
      </c>
      <c r="E45" s="47">
        <v>-0.69202936733762099</v>
      </c>
      <c r="F45" s="3"/>
      <c r="G45" s="47">
        <v>23.866766841973465</v>
      </c>
      <c r="H45" s="47">
        <v>24.626429585107278</v>
      </c>
      <c r="I45" s="47">
        <v>0.61329020083569219</v>
      </c>
      <c r="J45" s="3"/>
      <c r="K45" s="47">
        <v>26.663568773234193</v>
      </c>
      <c r="L45" s="47">
        <v>23.986988847583635</v>
      </c>
      <c r="M45" s="47">
        <v>-2.1131410961919395</v>
      </c>
      <c r="N45" s="3"/>
      <c r="O45" s="25">
        <v>287.41000000000003</v>
      </c>
      <c r="P45" s="74">
        <v>98.361226122960218</v>
      </c>
      <c r="Q45" s="74">
        <v>99.046658084269851</v>
      </c>
      <c r="R45" s="74">
        <v>79.116940955429513</v>
      </c>
      <c r="S45" s="79">
        <f t="shared" si="1"/>
        <v>19.929717128840338</v>
      </c>
      <c r="T45" s="79">
        <v>-0.68543196130963224</v>
      </c>
    </row>
    <row r="46" spans="1:20" x14ac:dyDescent="0.25">
      <c r="A46" s="11" t="s">
        <v>28</v>
      </c>
      <c r="B46" s="11" t="s">
        <v>29</v>
      </c>
      <c r="C46" s="47">
        <v>24.675963171538395</v>
      </c>
      <c r="D46" s="47">
        <v>24.546348440153754</v>
      </c>
      <c r="E46" s="47">
        <v>-0.10396128338412414</v>
      </c>
      <c r="F46" s="3"/>
      <c r="G46" s="47">
        <v>26.646833829154271</v>
      </c>
      <c r="H46" s="47">
        <v>25.27836804079897</v>
      </c>
      <c r="I46" s="47">
        <v>-1.0805369127516729</v>
      </c>
      <c r="J46" s="3"/>
      <c r="K46" s="47">
        <v>22.490338391931374</v>
      </c>
      <c r="L46" s="47">
        <v>23.734564991987938</v>
      </c>
      <c r="M46" s="47">
        <v>1.0157752981916124</v>
      </c>
      <c r="N46" s="3"/>
      <c r="O46" s="25">
        <v>320.32</v>
      </c>
      <c r="P46" s="74">
        <v>86.994255744255753</v>
      </c>
      <c r="Q46" s="74">
        <v>87.084790209790214</v>
      </c>
      <c r="R46" s="74">
        <v>69.848901098901095</v>
      </c>
      <c r="S46" s="79">
        <f t="shared" si="1"/>
        <v>17.235889110889119</v>
      </c>
      <c r="T46" s="79">
        <v>-9.0534465534460651E-2</v>
      </c>
    </row>
    <row r="47" spans="1:20" x14ac:dyDescent="0.25">
      <c r="A47" s="11" t="s">
        <v>30</v>
      </c>
      <c r="B47" s="11" t="s">
        <v>31</v>
      </c>
      <c r="C47" s="47">
        <v>23.388845319924336</v>
      </c>
      <c r="D47" s="47">
        <v>17.197951746090332</v>
      </c>
      <c r="E47" s="47">
        <v>-5.0173851273039975</v>
      </c>
      <c r="F47" s="3"/>
      <c r="G47" s="47">
        <v>23.419707701963599</v>
      </c>
      <c r="H47" s="47">
        <v>17.439254012373361</v>
      </c>
      <c r="I47" s="47">
        <v>-4.8456229567744309</v>
      </c>
      <c r="J47" s="3"/>
      <c r="K47" s="47">
        <v>23.356138350437107</v>
      </c>
      <c r="L47" s="47">
        <v>16.942227290003807</v>
      </c>
      <c r="M47" s="47">
        <v>-5.1995070097057505</v>
      </c>
      <c r="N47" s="3"/>
      <c r="O47" s="25">
        <v>251.29</v>
      </c>
      <c r="P47" s="74">
        <v>101.09833260376458</v>
      </c>
      <c r="Q47" s="74">
        <v>106.43877591627204</v>
      </c>
      <c r="R47" s="74">
        <v>86.262883521031483</v>
      </c>
      <c r="S47" s="79">
        <f t="shared" si="1"/>
        <v>20.175892395240552</v>
      </c>
      <c r="T47" s="79">
        <v>-5.3404433125074604</v>
      </c>
    </row>
    <row r="48" spans="1:20" x14ac:dyDescent="0.25">
      <c r="A48" s="11" t="s">
        <v>32</v>
      </c>
      <c r="B48" s="11" t="s">
        <v>33</v>
      </c>
      <c r="C48" s="47">
        <v>23.684429989158538</v>
      </c>
      <c r="D48" s="47">
        <v>19.99833208239512</v>
      </c>
      <c r="E48" s="47">
        <v>-2.9802440833389565</v>
      </c>
      <c r="F48" s="3"/>
      <c r="G48" s="47">
        <v>24.419542083198962</v>
      </c>
      <c r="H48" s="47">
        <v>20.461141567236375</v>
      </c>
      <c r="I48" s="47">
        <v>-3.1814942007386771</v>
      </c>
      <c r="J48" s="3"/>
      <c r="K48" s="47">
        <v>22.896873380549309</v>
      </c>
      <c r="L48" s="47">
        <v>19.50250475038866</v>
      </c>
      <c r="M48" s="47">
        <v>-2.7619650010541896</v>
      </c>
      <c r="N48" s="3"/>
      <c r="O48" s="25">
        <v>301.29000000000002</v>
      </c>
      <c r="P48" s="74">
        <v>95.515948089880169</v>
      </c>
      <c r="Q48" s="74">
        <v>98.449998340469307</v>
      </c>
      <c r="R48" s="74">
        <v>79.597729762023292</v>
      </c>
      <c r="S48" s="79">
        <f t="shared" si="1"/>
        <v>18.852268578446015</v>
      </c>
      <c r="T48" s="79">
        <v>-2.9340502505891379</v>
      </c>
    </row>
    <row r="49" spans="1:20" x14ac:dyDescent="0.25">
      <c r="A49" s="11" t="s">
        <v>34</v>
      </c>
      <c r="B49" s="11" t="s">
        <v>35</v>
      </c>
      <c r="C49" s="47">
        <v>27.200693326730232</v>
      </c>
      <c r="D49" s="47">
        <v>14.180182410961173</v>
      </c>
      <c r="E49" s="47">
        <v>-10.236194925702424</v>
      </c>
      <c r="F49" s="3"/>
      <c r="G49" s="47">
        <v>25.483593076983311</v>
      </c>
      <c r="H49" s="47">
        <v>12.224919727464956</v>
      </c>
      <c r="I49" s="47">
        <v>-10.566061286900085</v>
      </c>
      <c r="J49" s="3"/>
      <c r="K49" s="47">
        <v>29.113592741231887</v>
      </c>
      <c r="L49" s="47">
        <v>16.358401675100342</v>
      </c>
      <c r="M49" s="47">
        <v>-9.8790458814784756</v>
      </c>
      <c r="N49" s="3"/>
      <c r="O49" s="25">
        <v>305.02</v>
      </c>
      <c r="P49" s="74">
        <v>90.705527506393025</v>
      </c>
      <c r="Q49" s="74">
        <v>101.04911153366993</v>
      </c>
      <c r="R49" s="74">
        <v>79.440692413612226</v>
      </c>
      <c r="S49" s="79">
        <f t="shared" si="1"/>
        <v>21.608419120057704</v>
      </c>
      <c r="T49" s="79">
        <v>-10.343584027276904</v>
      </c>
    </row>
    <row r="50" spans="1:20" x14ac:dyDescent="0.25">
      <c r="A50" s="11" t="s">
        <v>36</v>
      </c>
      <c r="B50" s="11" t="s">
        <v>37</v>
      </c>
      <c r="C50" s="47">
        <v>22.294600938967136</v>
      </c>
      <c r="D50" s="47">
        <v>6.53169014084507</v>
      </c>
      <c r="E50" s="47">
        <v>-12.889294112001537</v>
      </c>
      <c r="F50" s="3"/>
      <c r="G50" s="47">
        <v>22.843324710381285</v>
      </c>
      <c r="H50" s="47">
        <v>5.2862445169272299</v>
      </c>
      <c r="I50" s="47">
        <v>-14.292254165903683</v>
      </c>
      <c r="J50" s="3"/>
      <c r="K50" s="47">
        <v>21.695913609031781</v>
      </c>
      <c r="L50" s="47">
        <v>7.8905387164069252</v>
      </c>
      <c r="M50" s="47">
        <v>-11.344156498941215</v>
      </c>
      <c r="N50" s="3"/>
      <c r="O50" s="25">
        <v>217.79</v>
      </c>
      <c r="P50" s="74">
        <v>83.350934386335467</v>
      </c>
      <c r="Q50" s="74">
        <v>95.683915698608757</v>
      </c>
      <c r="R50" s="74">
        <v>78.240506910326459</v>
      </c>
      <c r="S50" s="79">
        <f t="shared" si="1"/>
        <v>17.443408788282298</v>
      </c>
      <c r="T50" s="79">
        <v>-12.33298131227329</v>
      </c>
    </row>
    <row r="51" spans="1:20" x14ac:dyDescent="0.25">
      <c r="A51" s="11" t="s">
        <v>38</v>
      </c>
      <c r="B51" s="11" t="s">
        <v>39</v>
      </c>
      <c r="C51" s="47">
        <v>31.902815622161661</v>
      </c>
      <c r="D51" s="47">
        <v>31.25946109597335</v>
      </c>
      <c r="E51" s="47">
        <v>-0.48774889539220379</v>
      </c>
      <c r="F51" s="3"/>
      <c r="G51" s="47">
        <v>33.066881783514226</v>
      </c>
      <c r="H51" s="47">
        <v>33.462892343795822</v>
      </c>
      <c r="I51" s="47">
        <v>0.29760264535685366</v>
      </c>
      <c r="J51" s="3"/>
      <c r="K51" s="47">
        <v>30.66155771035346</v>
      </c>
      <c r="L51" s="47">
        <v>28.909915545824205</v>
      </c>
      <c r="M51" s="47">
        <v>-1.340594888981983</v>
      </c>
      <c r="N51" s="3"/>
      <c r="O51" s="25">
        <v>334.89</v>
      </c>
      <c r="P51" s="74">
        <v>103.56833587148019</v>
      </c>
      <c r="Q51" s="74">
        <v>104.07596524231838</v>
      </c>
      <c r="R51" s="74">
        <v>78.903520558989527</v>
      </c>
      <c r="S51" s="79">
        <f t="shared" si="1"/>
        <v>25.172444683328848</v>
      </c>
      <c r="T51" s="79">
        <v>-0.50762937083818827</v>
      </c>
    </row>
    <row r="52" spans="1:20" x14ac:dyDescent="0.25">
      <c r="A52" s="11" t="s">
        <v>40</v>
      </c>
      <c r="B52" s="11" t="s">
        <v>41</v>
      </c>
      <c r="C52" s="47">
        <v>13.732587976539579</v>
      </c>
      <c r="D52" s="47">
        <v>20.060483870967751</v>
      </c>
      <c r="E52" s="47">
        <v>5.5638370734458764</v>
      </c>
      <c r="F52" s="3"/>
      <c r="G52" s="47">
        <v>13.075313807531375</v>
      </c>
      <c r="H52" s="47">
        <v>20.449790794979084</v>
      </c>
      <c r="I52" s="47">
        <v>6.5217391304347894</v>
      </c>
      <c r="J52" s="3"/>
      <c r="K52" s="47">
        <v>14.460973724884084</v>
      </c>
      <c r="L52" s="47">
        <v>19.629057187016997</v>
      </c>
      <c r="M52" s="47">
        <v>4.5151489577179404</v>
      </c>
      <c r="N52" s="3"/>
      <c r="O52" s="25">
        <v>302.93</v>
      </c>
      <c r="P52" s="74">
        <v>86.495229921103885</v>
      </c>
      <c r="Q52" s="74">
        <v>81.936420955336217</v>
      </c>
      <c r="R52" s="74">
        <v>72.043046248308187</v>
      </c>
      <c r="S52" s="79">
        <f t="shared" si="1"/>
        <v>9.8933747070280305</v>
      </c>
      <c r="T52" s="79">
        <v>4.5588089657676676</v>
      </c>
    </row>
    <row r="53" spans="1:20" x14ac:dyDescent="0.25">
      <c r="A53" s="11" t="s">
        <v>42</v>
      </c>
      <c r="B53" s="11" t="s">
        <v>43</v>
      </c>
      <c r="C53" s="47">
        <v>18.232544110993821</v>
      </c>
      <c r="D53" s="47">
        <v>44.555873925501444</v>
      </c>
      <c r="E53" s="47">
        <v>22.264030612244888</v>
      </c>
      <c r="F53" s="3"/>
      <c r="G53" s="47">
        <v>17.727603787327027</v>
      </c>
      <c r="H53" s="47">
        <v>61.070648215586296</v>
      </c>
      <c r="I53" s="47">
        <v>36.816382083642665</v>
      </c>
      <c r="J53" s="3"/>
      <c r="K53" s="47">
        <v>18.774425511958736</v>
      </c>
      <c r="L53" s="47">
        <v>26.832890417383148</v>
      </c>
      <c r="M53" s="47">
        <v>6.7846801789944733</v>
      </c>
      <c r="N53" s="3"/>
      <c r="O53" s="25">
        <v>301.73</v>
      </c>
      <c r="P53" s="74">
        <v>127.07387399330527</v>
      </c>
      <c r="Q53" s="74">
        <v>103.9339807112319</v>
      </c>
      <c r="R53" s="74">
        <v>87.906406389818713</v>
      </c>
      <c r="S53" s="79">
        <f t="shared" si="1"/>
        <v>16.027574321413184</v>
      </c>
      <c r="T53" s="79">
        <v>23.139893282073373</v>
      </c>
    </row>
    <row r="54" spans="1:20" x14ac:dyDescent="0.25">
      <c r="A54" s="11" t="s">
        <v>44</v>
      </c>
      <c r="B54" s="11" t="s">
        <v>45</v>
      </c>
      <c r="C54" s="47">
        <v>8.2257840688315209</v>
      </c>
      <c r="D54" s="47">
        <v>7.3723286150430223</v>
      </c>
      <c r="E54" s="47">
        <v>-0.78858791472992129</v>
      </c>
      <c r="F54" s="3"/>
      <c r="G54" s="47">
        <v>7.9574551900728707</v>
      </c>
      <c r="H54" s="47">
        <v>7.0185805265576828</v>
      </c>
      <c r="I54" s="47">
        <v>-0.86967098461351311</v>
      </c>
      <c r="J54" s="3"/>
      <c r="K54" s="47">
        <v>8.5264474361803835</v>
      </c>
      <c r="L54" s="47">
        <v>7.7687044802471794</v>
      </c>
      <c r="M54" s="47">
        <v>-0.69821041214750412</v>
      </c>
      <c r="N54" s="3"/>
      <c r="O54" s="25">
        <v>325.26</v>
      </c>
      <c r="P54" s="74">
        <v>95.151571050851629</v>
      </c>
      <c r="Q54" s="74">
        <v>95.907889073356699</v>
      </c>
      <c r="R54" s="74">
        <v>88.61833610035049</v>
      </c>
      <c r="S54" s="79">
        <f t="shared" si="1"/>
        <v>7.2895529730062094</v>
      </c>
      <c r="T54" s="79">
        <v>-0.75631802250507008</v>
      </c>
    </row>
    <row r="55" spans="1:20" x14ac:dyDescent="0.25">
      <c r="A55" s="11" t="s">
        <v>46</v>
      </c>
      <c r="B55" s="11" t="s">
        <v>47</v>
      </c>
      <c r="C55" s="47">
        <v>27.457368639955625</v>
      </c>
      <c r="D55" s="47">
        <v>31.616525717454593</v>
      </c>
      <c r="E55" s="47">
        <v>3.263175069342461</v>
      </c>
      <c r="F55" s="3"/>
      <c r="G55" s="47">
        <v>27.079188221249506</v>
      </c>
      <c r="H55" s="47">
        <v>32.146173232524198</v>
      </c>
      <c r="I55" s="47">
        <v>3.9872658003235806</v>
      </c>
      <c r="J55" s="3"/>
      <c r="K55" s="47">
        <v>27.871351822273848</v>
      </c>
      <c r="L55" s="47">
        <v>31.03673587919269</v>
      </c>
      <c r="M55" s="47">
        <v>2.4754442741157012</v>
      </c>
      <c r="N55" s="3"/>
      <c r="O55" s="25">
        <v>317.56</v>
      </c>
      <c r="P55" s="74">
        <v>119.58055170676407</v>
      </c>
      <c r="Q55" s="74">
        <v>115.80173825418818</v>
      </c>
      <c r="R55" s="74">
        <v>90.855271444766345</v>
      </c>
      <c r="S55" s="79">
        <f t="shared" si="1"/>
        <v>24.946466809421835</v>
      </c>
      <c r="T55" s="79">
        <v>3.7788134525758892</v>
      </c>
    </row>
    <row r="56" spans="1:20" x14ac:dyDescent="0.25">
      <c r="A56" s="11" t="s">
        <v>48</v>
      </c>
      <c r="B56" s="11" t="s">
        <v>49</v>
      </c>
      <c r="C56" s="47">
        <v>25.248255234297101</v>
      </c>
      <c r="D56" s="47">
        <v>33.236291126620145</v>
      </c>
      <c r="E56" s="47">
        <v>6.3777622110424703</v>
      </c>
      <c r="F56" s="3"/>
      <c r="G56" s="47">
        <v>26.270336957359852</v>
      </c>
      <c r="H56" s="47">
        <v>35.90870537435422</v>
      </c>
      <c r="I56" s="47">
        <v>7.633121641426488</v>
      </c>
      <c r="J56" s="3"/>
      <c r="K56" s="47">
        <v>24.153312407070882</v>
      </c>
      <c r="L56" s="47">
        <v>30.373368577564854</v>
      </c>
      <c r="M56" s="47">
        <v>5.0099800399201699</v>
      </c>
      <c r="N56" s="3"/>
      <c r="O56" s="25">
        <v>313.67</v>
      </c>
      <c r="P56" s="74">
        <v>106.51002646093028</v>
      </c>
      <c r="Q56" s="74">
        <v>100.12433449166321</v>
      </c>
      <c r="R56" s="74">
        <v>79.940702011668307</v>
      </c>
      <c r="S56" s="79">
        <f t="shared" si="1"/>
        <v>20.183632479994898</v>
      </c>
      <c r="T56" s="79">
        <v>6.3856919692670715</v>
      </c>
    </row>
    <row r="57" spans="1:20" x14ac:dyDescent="0.25">
      <c r="A57" s="11" t="s">
        <v>50</v>
      </c>
      <c r="B57" s="11" t="s">
        <v>51</v>
      </c>
      <c r="C57" s="47">
        <v>32.548105962550686</v>
      </c>
      <c r="D57" s="47">
        <v>30.481491069117261</v>
      </c>
      <c r="E57" s="47">
        <v>-1.5591432849423881</v>
      </c>
      <c r="F57" s="3"/>
      <c r="G57" s="47">
        <v>33.990882718607551</v>
      </c>
      <c r="H57" s="47">
        <v>30.700372979693324</v>
      </c>
      <c r="I57" s="47">
        <v>-2.4557713720153362</v>
      </c>
      <c r="J57" s="3"/>
      <c r="K57" s="47">
        <v>30.98173310537209</v>
      </c>
      <c r="L57" s="47">
        <v>30.243858544047519</v>
      </c>
      <c r="M57" s="47">
        <v>-0.56334157735641321</v>
      </c>
      <c r="N57" s="3"/>
      <c r="O57" s="25">
        <v>302.83999999999997</v>
      </c>
      <c r="P57" s="74">
        <v>99.864614978206319</v>
      </c>
      <c r="Q57" s="74">
        <v>101.44630828160085</v>
      </c>
      <c r="R57" s="74">
        <v>76.535464271562546</v>
      </c>
      <c r="S57" s="79">
        <f t="shared" si="1"/>
        <v>24.910844010038304</v>
      </c>
      <c r="T57" s="79">
        <v>-1.5816933033945304</v>
      </c>
    </row>
    <row r="58" spans="1:20" x14ac:dyDescent="0.25">
      <c r="A58" s="88" t="s">
        <v>121</v>
      </c>
      <c r="B58" s="88"/>
      <c r="C58" s="53">
        <v>24.226959186979215</v>
      </c>
      <c r="D58" s="53">
        <v>23.993243058462689</v>
      </c>
      <c r="E58" s="53">
        <v>-0.18813639973650487</v>
      </c>
      <c r="F58" s="5"/>
      <c r="G58" s="53">
        <v>24.832361427548165</v>
      </c>
      <c r="H58" s="53">
        <v>25.670453119878278</v>
      </c>
      <c r="I58" s="53">
        <v>0.67137373894550212</v>
      </c>
      <c r="J58" s="5"/>
      <c r="K58" s="53">
        <v>23.571547486571976</v>
      </c>
      <c r="L58" s="53">
        <v>22.177486484355157</v>
      </c>
      <c r="M58" s="53">
        <v>-1.1281407658735643</v>
      </c>
      <c r="N58" s="3"/>
      <c r="O58" s="5"/>
      <c r="P58" s="77">
        <v>99.11348769947368</v>
      </c>
      <c r="Q58" s="77">
        <v>99.300307723351665</v>
      </c>
      <c r="R58" s="77">
        <v>79.93458776841716</v>
      </c>
      <c r="S58" s="7">
        <f t="shared" si="1"/>
        <v>19.365719954934505</v>
      </c>
      <c r="T58" s="7">
        <v>-0.18682002387798491</v>
      </c>
    </row>
    <row r="59" spans="1:20" x14ac:dyDescent="0.25">
      <c r="A59" s="3"/>
      <c r="B59" s="3"/>
      <c r="C59" s="41"/>
      <c r="D59" s="41"/>
      <c r="E59" s="41"/>
      <c r="F59" s="3"/>
      <c r="G59" s="41"/>
      <c r="H59" s="41"/>
      <c r="I59" s="41"/>
      <c r="J59" s="3"/>
      <c r="K59" s="41"/>
      <c r="L59" s="41"/>
      <c r="M59" s="41"/>
      <c r="N59" s="3"/>
      <c r="O59" s="3"/>
      <c r="P59" s="3"/>
      <c r="Q59" s="55"/>
      <c r="R59" s="3"/>
      <c r="S59" s="3"/>
      <c r="T59" s="79"/>
    </row>
    <row r="60" spans="1:20" x14ac:dyDescent="0.25">
      <c r="A60" s="3"/>
      <c r="B60" s="3"/>
      <c r="C60" s="41"/>
      <c r="D60" s="41"/>
      <c r="E60" s="41"/>
      <c r="F60" s="3"/>
      <c r="G60" s="41"/>
      <c r="H60" s="41"/>
      <c r="I60" s="41"/>
      <c r="J60" s="3"/>
      <c r="K60" s="41"/>
      <c r="L60" s="41"/>
      <c r="M60" s="41"/>
      <c r="N60" s="3"/>
      <c r="O60" s="3"/>
      <c r="P60" s="3"/>
      <c r="Q60" s="55"/>
      <c r="R60" s="3"/>
      <c r="S60" s="3"/>
      <c r="T60" s="79"/>
    </row>
    <row r="61" spans="1:20" x14ac:dyDescent="0.25">
      <c r="A61" s="3"/>
      <c r="B61" s="3"/>
      <c r="C61" s="41"/>
      <c r="D61" s="41"/>
      <c r="E61" s="41"/>
      <c r="F61" s="3"/>
      <c r="G61" s="41"/>
      <c r="H61" s="41"/>
      <c r="I61" s="41"/>
      <c r="J61" s="3"/>
      <c r="K61" s="41"/>
      <c r="L61" s="41"/>
      <c r="M61" s="41"/>
      <c r="N61" s="3"/>
      <c r="O61" s="3"/>
      <c r="P61" s="3"/>
      <c r="Q61" s="55"/>
      <c r="R61" s="3"/>
      <c r="S61" s="3"/>
      <c r="T61" s="79"/>
    </row>
    <row r="62" spans="1:20" x14ac:dyDescent="0.25">
      <c r="A62" s="3"/>
      <c r="B62" s="3"/>
      <c r="C62" s="41"/>
      <c r="D62" s="41"/>
      <c r="E62" s="41"/>
      <c r="F62" s="3"/>
      <c r="G62" s="41"/>
      <c r="H62" s="41"/>
      <c r="I62" s="41"/>
      <c r="J62" s="3"/>
      <c r="K62" s="41"/>
      <c r="L62" s="41"/>
      <c r="M62" s="41"/>
      <c r="N62" s="3"/>
      <c r="O62" s="3"/>
      <c r="P62" s="3"/>
      <c r="Q62" s="55"/>
      <c r="R62" s="3"/>
      <c r="S62" s="3"/>
      <c r="T62" s="79"/>
    </row>
    <row r="63" spans="1:20" x14ac:dyDescent="0.25">
      <c r="A63" s="3"/>
      <c r="B63" s="89" t="s">
        <v>118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41"/>
      <c r="N63" s="3"/>
      <c r="O63" s="87" t="s">
        <v>124</v>
      </c>
      <c r="P63" s="87"/>
      <c r="Q63" s="87"/>
      <c r="R63" s="87"/>
      <c r="S63" s="3"/>
      <c r="T63" s="79"/>
    </row>
    <row r="64" spans="1:20" x14ac:dyDescent="0.25">
      <c r="A64" s="3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41"/>
      <c r="N64" s="3"/>
      <c r="O64" s="87"/>
      <c r="P64" s="87"/>
      <c r="Q64" s="87"/>
      <c r="R64" s="87"/>
      <c r="S64" s="3"/>
      <c r="T64" s="79"/>
    </row>
    <row r="65" spans="1:20" x14ac:dyDescent="0.25">
      <c r="A65" s="3"/>
      <c r="B65" s="3"/>
      <c r="C65" s="41"/>
      <c r="D65" s="41"/>
      <c r="E65" s="41"/>
      <c r="F65" s="3"/>
      <c r="G65" s="41"/>
      <c r="H65" s="41"/>
      <c r="I65" s="41"/>
      <c r="J65" s="3"/>
      <c r="K65" s="41"/>
      <c r="L65" s="41"/>
      <c r="M65" s="41"/>
      <c r="N65" s="3"/>
      <c r="O65" s="3"/>
      <c r="P65" s="3"/>
      <c r="Q65" s="55"/>
      <c r="R65" s="3"/>
      <c r="S65" s="3"/>
      <c r="T65" s="3"/>
    </row>
    <row r="66" spans="1:20" x14ac:dyDescent="0.25">
      <c r="A66" s="29" t="s">
        <v>0</v>
      </c>
      <c r="B66" s="29" t="s">
        <v>2</v>
      </c>
      <c r="C66" s="49" t="s">
        <v>11</v>
      </c>
      <c r="D66" s="50" t="s">
        <v>102</v>
      </c>
      <c r="E66" s="48" t="s">
        <v>11</v>
      </c>
      <c r="F66" s="3"/>
      <c r="G66" s="50" t="s">
        <v>12</v>
      </c>
      <c r="H66" s="49" t="s">
        <v>12</v>
      </c>
      <c r="I66" s="48" t="s">
        <v>12</v>
      </c>
      <c r="J66" s="3"/>
      <c r="K66" s="50" t="s">
        <v>13</v>
      </c>
      <c r="L66" s="49" t="s">
        <v>13</v>
      </c>
      <c r="M66" s="48" t="s">
        <v>13</v>
      </c>
      <c r="N66" s="3"/>
      <c r="O66" s="61" t="s">
        <v>4</v>
      </c>
      <c r="P66" s="71" t="s">
        <v>11</v>
      </c>
      <c r="Q66" s="71" t="s">
        <v>11</v>
      </c>
      <c r="R66" s="71" t="s">
        <v>11</v>
      </c>
      <c r="S66" s="22" t="s">
        <v>130</v>
      </c>
      <c r="T66" s="22" t="s">
        <v>130</v>
      </c>
    </row>
    <row r="67" spans="1:20" x14ac:dyDescent="0.25">
      <c r="A67" s="56"/>
      <c r="B67" s="56"/>
      <c r="C67" s="57" t="s">
        <v>110</v>
      </c>
      <c r="D67" s="57" t="s">
        <v>108</v>
      </c>
      <c r="E67" s="57" t="s">
        <v>109</v>
      </c>
      <c r="F67" s="56"/>
      <c r="G67" s="57" t="s">
        <v>110</v>
      </c>
      <c r="H67" s="57" t="s">
        <v>108</v>
      </c>
      <c r="I67" s="57" t="s">
        <v>109</v>
      </c>
      <c r="J67" s="56"/>
      <c r="K67" s="57" t="s">
        <v>110</v>
      </c>
      <c r="L67" s="57" t="s">
        <v>108</v>
      </c>
      <c r="M67" s="57" t="s">
        <v>109</v>
      </c>
      <c r="N67" s="3"/>
      <c r="O67" s="57" t="s">
        <v>122</v>
      </c>
      <c r="P67" s="58">
        <v>2011</v>
      </c>
      <c r="Q67" s="58">
        <v>2001</v>
      </c>
      <c r="R67" s="56">
        <v>1991</v>
      </c>
      <c r="S67" s="56" t="s">
        <v>110</v>
      </c>
      <c r="T67" s="56" t="s">
        <v>112</v>
      </c>
    </row>
    <row r="68" spans="1:20" x14ac:dyDescent="0.25">
      <c r="A68" s="4" t="s">
        <v>14</v>
      </c>
      <c r="B68" s="4" t="s">
        <v>15</v>
      </c>
      <c r="C68" s="51">
        <v>24.120462653784138</v>
      </c>
      <c r="D68" s="51">
        <v>52.029506240239698</v>
      </c>
      <c r="E68" s="51">
        <v>22.485449207761789</v>
      </c>
      <c r="F68" s="3"/>
      <c r="G68" s="51">
        <v>22.993347604907587</v>
      </c>
      <c r="H68" s="51">
        <v>48.04916787514675</v>
      </c>
      <c r="I68" s="51">
        <v>20.371687378350046</v>
      </c>
      <c r="J68" s="3"/>
      <c r="K68" s="51">
        <v>25.506795016987539</v>
      </c>
      <c r="L68" s="51">
        <v>56.925254813137038</v>
      </c>
      <c r="M68" s="51">
        <v>25.033273929030653</v>
      </c>
      <c r="N68" s="3"/>
      <c r="O68" s="37">
        <v>370.94</v>
      </c>
      <c r="P68" s="72">
        <v>322.80961880627598</v>
      </c>
      <c r="Q68" s="72">
        <v>263.54936108265485</v>
      </c>
      <c r="R68" s="72">
        <v>212.33353102927697</v>
      </c>
      <c r="S68" s="79">
        <f>Q68-R68</f>
        <v>51.215830053377886</v>
      </c>
      <c r="T68" s="79">
        <v>59.260257723621123</v>
      </c>
    </row>
    <row r="69" spans="1:20" x14ac:dyDescent="0.25">
      <c r="A69" s="4" t="s">
        <v>16</v>
      </c>
      <c r="B69" s="4" t="s">
        <v>17</v>
      </c>
      <c r="C69" s="51">
        <v>23.528983793812188</v>
      </c>
      <c r="D69" s="51">
        <v>50.233725604321641</v>
      </c>
      <c r="E69" s="51">
        <v>21.618199219612745</v>
      </c>
      <c r="F69" s="3"/>
      <c r="G69" s="51">
        <v>22.197221678732149</v>
      </c>
      <c r="H69" s="51">
        <v>46.210787191025894</v>
      </c>
      <c r="I69" s="51">
        <v>19.651482400661813</v>
      </c>
      <c r="J69" s="3"/>
      <c r="K69" s="51">
        <v>25.208736067124594</v>
      </c>
      <c r="L69" s="51">
        <v>55.307859992596555</v>
      </c>
      <c r="M69" s="51">
        <v>24.039156428618359</v>
      </c>
      <c r="N69" s="3"/>
      <c r="O69" s="37">
        <v>357.56</v>
      </c>
      <c r="P69" s="72">
        <v>231.00178990938585</v>
      </c>
      <c r="Q69" s="72">
        <v>189.94014990491107</v>
      </c>
      <c r="R69" s="72">
        <v>153.7616064436738</v>
      </c>
      <c r="S69" s="79">
        <f t="shared" ref="S69:S87" si="2">Q69-R69</f>
        <v>36.178543461237268</v>
      </c>
      <c r="T69" s="79">
        <v>41.061640004474782</v>
      </c>
    </row>
    <row r="70" spans="1:20" x14ac:dyDescent="0.25">
      <c r="A70" s="4" t="s">
        <v>18</v>
      </c>
      <c r="B70" s="4" t="s">
        <v>19</v>
      </c>
      <c r="C70" s="51">
        <v>17.725227412514965</v>
      </c>
      <c r="D70" s="51">
        <v>31.573921206823986</v>
      </c>
      <c r="E70" s="51">
        <v>11.763573618577539</v>
      </c>
      <c r="F70" s="3"/>
      <c r="G70" s="51">
        <v>16.439986905151628</v>
      </c>
      <c r="H70" s="51">
        <v>28.037856016189998</v>
      </c>
      <c r="I70" s="51">
        <v>9.9603833865814728</v>
      </c>
      <c r="J70" s="3"/>
      <c r="K70" s="51">
        <v>19.257655867428404</v>
      </c>
      <c r="L70" s="51">
        <v>35.79007132465135</v>
      </c>
      <c r="M70" s="51">
        <v>13.862770768864552</v>
      </c>
      <c r="N70" s="3"/>
      <c r="O70" s="37">
        <v>272.17</v>
      </c>
      <c r="P70" s="72">
        <v>298.66994892897822</v>
      </c>
      <c r="Q70" s="72">
        <v>267.23371422272845</v>
      </c>
      <c r="R70" s="72">
        <v>226.99783223720468</v>
      </c>
      <c r="S70" s="79">
        <f t="shared" si="2"/>
        <v>40.235881985523775</v>
      </c>
      <c r="T70" s="79">
        <v>31.436234706249763</v>
      </c>
    </row>
    <row r="71" spans="1:20" x14ac:dyDescent="0.25">
      <c r="A71" s="4" t="s">
        <v>20</v>
      </c>
      <c r="B71" s="4" t="s">
        <v>21</v>
      </c>
      <c r="C71" s="51">
        <v>21.283579737927049</v>
      </c>
      <c r="D71" s="51">
        <v>47.695701268349055</v>
      </c>
      <c r="E71" s="51">
        <v>21.777161910535668</v>
      </c>
      <c r="F71" s="3"/>
      <c r="G71" s="51">
        <v>20.064197767450764</v>
      </c>
      <c r="H71" s="51">
        <v>42.753796770948107</v>
      </c>
      <c r="I71" s="51">
        <v>18.897889150472835</v>
      </c>
      <c r="J71" s="3"/>
      <c r="K71" s="51">
        <v>22.76266852626685</v>
      </c>
      <c r="L71" s="51">
        <v>53.690144119014406</v>
      </c>
      <c r="M71" s="51">
        <v>25.192899408284021</v>
      </c>
      <c r="N71" s="3"/>
      <c r="O71" s="37">
        <v>299.51</v>
      </c>
      <c r="P71" s="72">
        <v>187.78671830656739</v>
      </c>
      <c r="Q71" s="72">
        <v>154.2052018296551</v>
      </c>
      <c r="R71" s="72">
        <v>127.14433574838904</v>
      </c>
      <c r="S71" s="79">
        <f t="shared" si="2"/>
        <v>27.060866081266056</v>
      </c>
      <c r="T71" s="79">
        <v>33.581516476912299</v>
      </c>
    </row>
    <row r="72" spans="1:20" x14ac:dyDescent="0.25">
      <c r="A72" s="4" t="s">
        <v>22</v>
      </c>
      <c r="B72" s="4" t="s">
        <v>23</v>
      </c>
      <c r="C72" s="51">
        <v>17.949666913397479</v>
      </c>
      <c r="D72" s="51">
        <v>42.922937741590594</v>
      </c>
      <c r="E72" s="51">
        <v>21.17282013736359</v>
      </c>
      <c r="F72" s="3"/>
      <c r="G72" s="51">
        <v>14.846281229750158</v>
      </c>
      <c r="H72" s="51">
        <v>36.935704514363877</v>
      </c>
      <c r="I72" s="51">
        <v>19.233903830480848</v>
      </c>
      <c r="J72" s="3"/>
      <c r="K72" s="51">
        <v>22.082654137501191</v>
      </c>
      <c r="L72" s="51">
        <v>50.896538498417868</v>
      </c>
      <c r="M72" s="51">
        <v>23.601947847942185</v>
      </c>
      <c r="N72" s="3"/>
      <c r="O72" s="37">
        <v>413.92</v>
      </c>
      <c r="P72" s="72">
        <v>83.967916505604947</v>
      </c>
      <c r="Q72" s="72">
        <v>69.295999226903746</v>
      </c>
      <c r="R72" s="72">
        <v>58.750483185156547</v>
      </c>
      <c r="S72" s="79">
        <f t="shared" si="2"/>
        <v>10.545516041747199</v>
      </c>
      <c r="T72" s="79">
        <v>14.671917278701201</v>
      </c>
    </row>
    <row r="73" spans="1:20" x14ac:dyDescent="0.25">
      <c r="A73" s="4" t="s">
        <v>24</v>
      </c>
      <c r="B73" s="4" t="s">
        <v>25</v>
      </c>
      <c r="C73" s="51">
        <v>24.027531546563765</v>
      </c>
      <c r="D73" s="51">
        <v>45.614766920429652</v>
      </c>
      <c r="E73" s="51">
        <v>17.405196333977969</v>
      </c>
      <c r="F73" s="3"/>
      <c r="G73" s="51">
        <v>20.296481019673031</v>
      </c>
      <c r="H73" s="51">
        <v>39.30913457097995</v>
      </c>
      <c r="I73" s="51">
        <v>15.804829360052208</v>
      </c>
      <c r="J73" s="3"/>
      <c r="K73" s="51">
        <v>28.864806609986825</v>
      </c>
      <c r="L73" s="51">
        <v>53.78996527361992</v>
      </c>
      <c r="M73" s="51">
        <v>19.342099149746783</v>
      </c>
      <c r="N73" s="3"/>
      <c r="O73" s="37">
        <v>350.8</v>
      </c>
      <c r="P73" s="72">
        <v>159.21322690992017</v>
      </c>
      <c r="Q73" s="72">
        <v>135.61003420752564</v>
      </c>
      <c r="R73" s="72">
        <v>109.33865450399088</v>
      </c>
      <c r="S73" s="79">
        <f t="shared" si="2"/>
        <v>26.271379703534762</v>
      </c>
      <c r="T73" s="79">
        <v>23.603192702394523</v>
      </c>
    </row>
    <row r="74" spans="1:20" x14ac:dyDescent="0.25">
      <c r="A74" s="4" t="s">
        <v>26</v>
      </c>
      <c r="B74" s="4" t="s">
        <v>27</v>
      </c>
      <c r="C74" s="51">
        <v>22.260373143589952</v>
      </c>
      <c r="D74" s="51">
        <v>47.799197451702312</v>
      </c>
      <c r="E74" s="51">
        <v>20.888881369696154</v>
      </c>
      <c r="F74" s="3"/>
      <c r="G74" s="51">
        <v>20.548556137808017</v>
      </c>
      <c r="H74" s="51">
        <v>43.282417214851151</v>
      </c>
      <c r="I74" s="51">
        <v>18.858675545689984</v>
      </c>
      <c r="J74" s="3"/>
      <c r="K74" s="51">
        <v>24.408787723307988</v>
      </c>
      <c r="L74" s="51">
        <v>53.467978916927095</v>
      </c>
      <c r="M74" s="51">
        <v>23.357828434313134</v>
      </c>
      <c r="N74" s="3"/>
      <c r="O74" s="37">
        <v>287.41000000000003</v>
      </c>
      <c r="P74" s="72">
        <v>248.61695835217978</v>
      </c>
      <c r="Q74" s="72">
        <v>205.65742319334746</v>
      </c>
      <c r="R74" s="72">
        <v>168.21265787550885</v>
      </c>
      <c r="S74" s="79">
        <f t="shared" si="2"/>
        <v>37.444765317838602</v>
      </c>
      <c r="T74" s="79">
        <v>42.959535158832324</v>
      </c>
    </row>
    <row r="75" spans="1:20" x14ac:dyDescent="0.25">
      <c r="A75" s="4" t="s">
        <v>28</v>
      </c>
      <c r="B75" s="4" t="s">
        <v>29</v>
      </c>
      <c r="C75" s="51">
        <v>21.017477457419574</v>
      </c>
      <c r="D75" s="51">
        <v>45.291105421351439</v>
      </c>
      <c r="E75" s="51">
        <v>20.057952350289753</v>
      </c>
      <c r="F75" s="3"/>
      <c r="G75" s="51">
        <v>17.271930678609682</v>
      </c>
      <c r="H75" s="51">
        <v>38.944601304644145</v>
      </c>
      <c r="I75" s="51">
        <v>18.480697384806977</v>
      </c>
      <c r="J75" s="3"/>
      <c r="K75" s="51">
        <v>26.016894087069531</v>
      </c>
      <c r="L75" s="51">
        <v>53.762183235867454</v>
      </c>
      <c r="M75" s="51">
        <v>22.017118696504067</v>
      </c>
      <c r="N75" s="3"/>
      <c r="O75" s="37">
        <v>320.32</v>
      </c>
      <c r="P75" s="72">
        <v>81.490384615384613</v>
      </c>
      <c r="Q75" s="72">
        <v>67.875874125874134</v>
      </c>
      <c r="R75" s="72">
        <v>56.087662337662337</v>
      </c>
      <c r="S75" s="79">
        <f t="shared" si="2"/>
        <v>11.788211788211797</v>
      </c>
      <c r="T75" s="79">
        <v>13.614510489510479</v>
      </c>
    </row>
    <row r="76" spans="1:20" x14ac:dyDescent="0.25">
      <c r="A76" s="4" t="s">
        <v>30</v>
      </c>
      <c r="B76" s="4" t="s">
        <v>31</v>
      </c>
      <c r="C76" s="51">
        <v>24.089952153110051</v>
      </c>
      <c r="D76" s="51">
        <v>45.927272727272729</v>
      </c>
      <c r="E76" s="51">
        <v>17.597976464056011</v>
      </c>
      <c r="F76" s="3"/>
      <c r="G76" s="51">
        <v>22.530734842134681</v>
      </c>
      <c r="H76" s="51">
        <v>41.645711092483936</v>
      </c>
      <c r="I76" s="51">
        <v>15.600148219935583</v>
      </c>
      <c r="J76" s="3"/>
      <c r="K76" s="51">
        <v>25.980184604962318</v>
      </c>
      <c r="L76" s="51">
        <v>51.117791514946219</v>
      </c>
      <c r="M76" s="51">
        <v>19.95361968138738</v>
      </c>
      <c r="N76" s="3"/>
      <c r="O76" s="37">
        <v>251.29</v>
      </c>
      <c r="P76" s="72">
        <v>303.42234072187512</v>
      </c>
      <c r="Q76" s="72">
        <v>258.01663416769469</v>
      </c>
      <c r="R76" s="72">
        <v>207.92709618369216</v>
      </c>
      <c r="S76" s="79">
        <f t="shared" si="2"/>
        <v>50.089537984002533</v>
      </c>
      <c r="T76" s="79">
        <v>45.405706554180426</v>
      </c>
    </row>
    <row r="77" spans="1:20" x14ac:dyDescent="0.25">
      <c r="A77" s="4" t="s">
        <v>32</v>
      </c>
      <c r="B77" s="4" t="s">
        <v>33</v>
      </c>
      <c r="C77" s="51">
        <v>21.132094192353492</v>
      </c>
      <c r="D77" s="51">
        <v>44.895158089694398</v>
      </c>
      <c r="E77" s="51">
        <v>19.617479624851541</v>
      </c>
      <c r="F77" s="3"/>
      <c r="G77" s="51">
        <v>20.077498422997198</v>
      </c>
      <c r="H77" s="51">
        <v>41.47667537772972</v>
      </c>
      <c r="I77" s="51">
        <v>17.821138211382113</v>
      </c>
      <c r="J77" s="3"/>
      <c r="K77" s="51">
        <v>22.42375188550827</v>
      </c>
      <c r="L77" s="51">
        <v>49.08207939369413</v>
      </c>
      <c r="M77" s="51">
        <v>21.775453780502474</v>
      </c>
      <c r="N77" s="3"/>
      <c r="O77" s="37">
        <v>301.29000000000002</v>
      </c>
      <c r="P77" s="72">
        <v>290.81947625211586</v>
      </c>
      <c r="Q77" s="72">
        <v>243.12456437319526</v>
      </c>
      <c r="R77" s="72">
        <v>200.71027913306116</v>
      </c>
      <c r="S77" s="79">
        <f t="shared" si="2"/>
        <v>42.414285240134092</v>
      </c>
      <c r="T77" s="79">
        <v>47.694911878920607</v>
      </c>
    </row>
    <row r="78" spans="1:20" x14ac:dyDescent="0.25">
      <c r="A78" s="4" t="s">
        <v>34</v>
      </c>
      <c r="B78" s="4" t="s">
        <v>35</v>
      </c>
      <c r="C78" s="51">
        <v>20.952975447357481</v>
      </c>
      <c r="D78" s="51">
        <v>39.974337633513656</v>
      </c>
      <c r="E78" s="51">
        <v>15.726245770973101</v>
      </c>
      <c r="F78" s="3"/>
      <c r="G78" s="51">
        <v>18.321843363766234</v>
      </c>
      <c r="H78" s="51">
        <v>33.45754922054531</v>
      </c>
      <c r="I78" s="51">
        <v>12.791979423652311</v>
      </c>
      <c r="J78" s="3"/>
      <c r="K78" s="51">
        <v>24.279544562230072</v>
      </c>
      <c r="L78" s="51">
        <v>48.213584609344331</v>
      </c>
      <c r="M78" s="51">
        <v>19.258229607632526</v>
      </c>
      <c r="N78" s="3"/>
      <c r="O78" s="37">
        <v>305.02</v>
      </c>
      <c r="P78" s="72">
        <v>132.32902760474724</v>
      </c>
      <c r="Q78" s="72">
        <v>114.3466002229362</v>
      </c>
      <c r="R78" s="72">
        <v>94.538063077830969</v>
      </c>
      <c r="S78" s="79">
        <f t="shared" si="2"/>
        <v>19.808537145105234</v>
      </c>
      <c r="T78" s="79">
        <v>17.982427381811036</v>
      </c>
    </row>
    <row r="79" spans="1:20" x14ac:dyDescent="0.25">
      <c r="A79" s="4" t="s">
        <v>36</v>
      </c>
      <c r="B79" s="4" t="s">
        <v>37</v>
      </c>
      <c r="C79" s="51">
        <v>21.794149290434952</v>
      </c>
      <c r="D79" s="51">
        <v>37.240637327731953</v>
      </c>
      <c r="E79" s="51">
        <v>12.682454885794803</v>
      </c>
      <c r="F79" s="3"/>
      <c r="G79" s="51">
        <v>19.330303311381126</v>
      </c>
      <c r="H79" s="51">
        <v>32.390316297189493</v>
      </c>
      <c r="I79" s="51">
        <v>10.94442285270112</v>
      </c>
      <c r="J79" s="3"/>
      <c r="K79" s="51">
        <v>24.834058136873427</v>
      </c>
      <c r="L79" s="51">
        <v>43.224994277866791</v>
      </c>
      <c r="M79" s="51">
        <v>14.732306563989738</v>
      </c>
      <c r="N79" s="3"/>
      <c r="O79" s="37">
        <v>217.79</v>
      </c>
      <c r="P79" s="72">
        <v>122.99921943156252</v>
      </c>
      <c r="Q79" s="72">
        <v>109.15560861380229</v>
      </c>
      <c r="R79" s="72">
        <v>89.623031360484873</v>
      </c>
      <c r="S79" s="79">
        <f t="shared" si="2"/>
        <v>19.532577253317413</v>
      </c>
      <c r="T79" s="79">
        <v>13.843610817760236</v>
      </c>
    </row>
    <row r="80" spans="1:20" x14ac:dyDescent="0.25">
      <c r="A80" s="4" t="s">
        <v>38</v>
      </c>
      <c r="B80" s="4" t="s">
        <v>39</v>
      </c>
      <c r="C80" s="51">
        <v>26.685196579745817</v>
      </c>
      <c r="D80" s="51">
        <v>50.332053213383965</v>
      </c>
      <c r="E80" s="51">
        <v>18.665840423393853</v>
      </c>
      <c r="F80" s="3"/>
      <c r="G80" s="51">
        <v>24.026445522986961</v>
      </c>
      <c r="H80" s="51">
        <v>44.972675507318385</v>
      </c>
      <c r="I80" s="51">
        <v>16.888519134775382</v>
      </c>
      <c r="J80" s="3"/>
      <c r="K80" s="51">
        <v>30.003816065636336</v>
      </c>
      <c r="L80" s="51">
        <v>57.021560770845255</v>
      </c>
      <c r="M80" s="51">
        <v>20.782270492404777</v>
      </c>
      <c r="N80" s="3"/>
      <c r="O80" s="37">
        <v>334.89</v>
      </c>
      <c r="P80" s="72">
        <v>211.57096359998806</v>
      </c>
      <c r="Q80" s="72">
        <v>178.29137925886113</v>
      </c>
      <c r="R80" s="72">
        <v>140.73576398220311</v>
      </c>
      <c r="S80" s="79">
        <f t="shared" si="2"/>
        <v>37.555615276658017</v>
      </c>
      <c r="T80" s="79">
        <v>33.279584341126935</v>
      </c>
    </row>
    <row r="81" spans="1:20" x14ac:dyDescent="0.25">
      <c r="A81" s="4" t="s">
        <v>40</v>
      </c>
      <c r="B81" s="4" t="s">
        <v>41</v>
      </c>
      <c r="C81" s="51">
        <v>0</v>
      </c>
      <c r="D81" s="51">
        <v>40.448545318087504</v>
      </c>
      <c r="E81" s="51">
        <v>40.448545318087504</v>
      </c>
      <c r="F81" s="3"/>
      <c r="G81" s="51">
        <v>-1.5078501476760486</v>
      </c>
      <c r="H81" s="51">
        <v>35.68319602051919</v>
      </c>
      <c r="I81" s="51">
        <v>37.760416666666671</v>
      </c>
      <c r="J81" s="3"/>
      <c r="K81" s="51">
        <v>1.9826264690853357</v>
      </c>
      <c r="L81" s="51">
        <v>46.714358712314777</v>
      </c>
      <c r="M81" s="51">
        <v>43.862110431906999</v>
      </c>
      <c r="N81" s="3"/>
      <c r="O81" s="37">
        <v>302.93</v>
      </c>
      <c r="P81" s="72">
        <v>105.01766084573994</v>
      </c>
      <c r="Q81" s="72">
        <v>74.773049879510111</v>
      </c>
      <c r="R81" s="72">
        <v>74.773049879510111</v>
      </c>
      <c r="S81" s="79">
        <f t="shared" si="2"/>
        <v>0</v>
      </c>
      <c r="T81" s="79">
        <v>30.244610966229828</v>
      </c>
    </row>
    <row r="82" spans="1:20" x14ac:dyDescent="0.25">
      <c r="A82" s="4" t="s">
        <v>42</v>
      </c>
      <c r="B82" s="4" t="s">
        <v>43</v>
      </c>
      <c r="C82" s="51">
        <v>19.57597963807234</v>
      </c>
      <c r="D82" s="51">
        <v>47.193242525102796</v>
      </c>
      <c r="E82" s="51">
        <v>23.095995508982025</v>
      </c>
      <c r="F82" s="3"/>
      <c r="G82" s="51">
        <v>17.94057377049181</v>
      </c>
      <c r="H82" s="51">
        <v>47.407786885245898</v>
      </c>
      <c r="I82" s="51">
        <v>24.984797150551643</v>
      </c>
      <c r="J82" s="3"/>
      <c r="K82" s="51">
        <v>21.542536807737321</v>
      </c>
      <c r="L82" s="51">
        <v>46.93525534405223</v>
      </c>
      <c r="M82" s="51">
        <v>20.892042574759252</v>
      </c>
      <c r="N82" s="3"/>
      <c r="O82" s="37">
        <v>301.73</v>
      </c>
      <c r="P82" s="72">
        <v>174.41421138103601</v>
      </c>
      <c r="Q82" s="72">
        <v>141.68959003082225</v>
      </c>
      <c r="R82" s="72">
        <v>118.49335498624598</v>
      </c>
      <c r="S82" s="79">
        <f t="shared" si="2"/>
        <v>23.19623504457627</v>
      </c>
      <c r="T82" s="79">
        <v>32.724621350213766</v>
      </c>
    </row>
    <row r="83" spans="1:20" x14ac:dyDescent="0.25">
      <c r="A83" s="4" t="s">
        <v>44</v>
      </c>
      <c r="B83" s="4" t="s">
        <v>45</v>
      </c>
      <c r="C83" s="51">
        <v>-10.821336671534876</v>
      </c>
      <c r="D83" s="51">
        <v>7.0890418897929797</v>
      </c>
      <c r="E83" s="51">
        <v>20.083703761470282</v>
      </c>
      <c r="F83" s="3"/>
      <c r="G83" s="51">
        <v>-11.742913041668402</v>
      </c>
      <c r="H83" s="51">
        <v>4.1751654664279991</v>
      </c>
      <c r="I83" s="51">
        <v>18.036034336383366</v>
      </c>
      <c r="J83" s="3"/>
      <c r="K83" s="51">
        <v>-9.6630741864601859</v>
      </c>
      <c r="L83" s="51">
        <v>10.7512817829863</v>
      </c>
      <c r="M83" s="51">
        <v>22.598019343255913</v>
      </c>
      <c r="N83" s="3"/>
      <c r="O83" s="37">
        <v>325.26</v>
      </c>
      <c r="P83" s="72">
        <v>142.02484166512943</v>
      </c>
      <c r="Q83" s="72">
        <v>118.27153661686036</v>
      </c>
      <c r="R83" s="72">
        <v>132.62313226342005</v>
      </c>
      <c r="S83" s="79">
        <f t="shared" si="2"/>
        <v>-14.351595646559687</v>
      </c>
      <c r="T83" s="79">
        <v>23.75330504826907</v>
      </c>
    </row>
    <row r="84" spans="1:20" x14ac:dyDescent="0.25">
      <c r="A84" s="4" t="s">
        <v>46</v>
      </c>
      <c r="B84" s="4" t="s">
        <v>47</v>
      </c>
      <c r="C84" s="51">
        <v>25.849919122301145</v>
      </c>
      <c r="D84" s="51">
        <v>55.937829664533382</v>
      </c>
      <c r="E84" s="51">
        <v>23.907771059425741</v>
      </c>
      <c r="F84" s="3"/>
      <c r="G84" s="51">
        <v>23.4615968043687</v>
      </c>
      <c r="H84" s="51">
        <v>50.401982100419687</v>
      </c>
      <c r="I84" s="51">
        <v>21.820862513822338</v>
      </c>
      <c r="J84" s="3"/>
      <c r="K84" s="51">
        <v>28.844995402809047</v>
      </c>
      <c r="L84" s="51">
        <v>62.880060873149233</v>
      </c>
      <c r="M84" s="51">
        <v>26.41551219272127</v>
      </c>
      <c r="N84" s="3"/>
      <c r="O84" s="37">
        <v>317.56</v>
      </c>
      <c r="P84" s="72">
        <v>349.11197883864469</v>
      </c>
      <c r="Q84" s="72">
        <v>281.75148003526891</v>
      </c>
      <c r="R84" s="72">
        <v>223.87895200906914</v>
      </c>
      <c r="S84" s="79">
        <f t="shared" si="2"/>
        <v>57.872528026199774</v>
      </c>
      <c r="T84" s="79">
        <v>67.360498803375776</v>
      </c>
    </row>
    <row r="85" spans="1:20" x14ac:dyDescent="0.25">
      <c r="A85" s="4" t="s">
        <v>48</v>
      </c>
      <c r="B85" s="4" t="s">
        <v>49</v>
      </c>
      <c r="C85" s="51">
        <v>25.374683366169435</v>
      </c>
      <c r="D85" s="51">
        <v>55.470728961441026</v>
      </c>
      <c r="E85" s="51">
        <v>24.00488263437768</v>
      </c>
      <c r="F85" s="3"/>
      <c r="G85" s="51">
        <v>23.118501796445258</v>
      </c>
      <c r="H85" s="51">
        <v>51.311564020221923</v>
      </c>
      <c r="I85" s="51">
        <v>22.899127111202944</v>
      </c>
      <c r="J85" s="3"/>
      <c r="K85" s="51">
        <v>28.168681340315782</v>
      </c>
      <c r="L85" s="51">
        <v>60.621333228334052</v>
      </c>
      <c r="M85" s="51">
        <v>25.320266658474399</v>
      </c>
      <c r="N85" s="3"/>
      <c r="O85" s="37">
        <v>313.67</v>
      </c>
      <c r="P85" s="72">
        <v>281.76746261995089</v>
      </c>
      <c r="Q85" s="72">
        <v>227.22287754646601</v>
      </c>
      <c r="R85" s="72">
        <v>181.23505595052123</v>
      </c>
      <c r="S85" s="79">
        <f t="shared" si="2"/>
        <v>45.98782159594478</v>
      </c>
      <c r="T85" s="79">
        <v>54.544585073484882</v>
      </c>
    </row>
    <row r="86" spans="1:20" x14ac:dyDescent="0.25">
      <c r="A86" s="4" t="s">
        <v>50</v>
      </c>
      <c r="B86" s="4" t="s">
        <v>51</v>
      </c>
      <c r="C86" s="51">
        <v>23.472632296161699</v>
      </c>
      <c r="D86" s="51">
        <v>51.165114694526473</v>
      </c>
      <c r="E86" s="51">
        <v>22.428032741653638</v>
      </c>
      <c r="F86" s="3"/>
      <c r="G86" s="51">
        <v>23.392931392931395</v>
      </c>
      <c r="H86" s="51">
        <v>48.744282744282749</v>
      </c>
      <c r="I86" s="51">
        <v>20.545221727995688</v>
      </c>
      <c r="J86" s="3"/>
      <c r="K86" s="51">
        <v>23.568568568568573</v>
      </c>
      <c r="L86" s="51">
        <v>54.079079079079072</v>
      </c>
      <c r="M86" s="51">
        <v>24.691158005589543</v>
      </c>
      <c r="N86" s="3"/>
      <c r="O86" s="37">
        <v>302.83999999999997</v>
      </c>
      <c r="P86" s="72">
        <v>219.77942147668739</v>
      </c>
      <c r="Q86" s="72">
        <v>179.51723682472596</v>
      </c>
      <c r="R86" s="72">
        <v>145.3903051116101</v>
      </c>
      <c r="S86" s="79">
        <f t="shared" si="2"/>
        <v>34.126931713115852</v>
      </c>
      <c r="T86" s="79">
        <v>40.262184651961434</v>
      </c>
    </row>
    <row r="87" spans="1:20" x14ac:dyDescent="0.25">
      <c r="A87" s="88" t="s">
        <v>121</v>
      </c>
      <c r="B87" s="88"/>
      <c r="C87" s="53">
        <v>20.468357114008672</v>
      </c>
      <c r="D87" s="53">
        <v>45.248148494693318</v>
      </c>
      <c r="E87" s="53">
        <v>20.56954371614248</v>
      </c>
      <c r="F87" s="5"/>
      <c r="G87" s="53">
        <v>18.683029033223587</v>
      </c>
      <c r="H87" s="53">
        <v>40.984735109248739</v>
      </c>
      <c r="I87" s="53">
        <v>18.790981539392714</v>
      </c>
      <c r="J87" s="5"/>
      <c r="K87" s="53">
        <v>22.685906849402372</v>
      </c>
      <c r="L87" s="53">
        <v>50.54371927886492</v>
      </c>
      <c r="M87" s="53">
        <v>22.706611659689791</v>
      </c>
      <c r="N87" s="3"/>
      <c r="O87" s="5"/>
      <c r="P87" s="77">
        <v>206.21651616808759</v>
      </c>
      <c r="Q87" s="77">
        <v>171.03532933124822</v>
      </c>
      <c r="R87" s="77">
        <v>141.97531486993225</v>
      </c>
      <c r="S87" s="7">
        <f t="shared" si="2"/>
        <v>29.060014461315973</v>
      </c>
      <c r="T87" s="7">
        <v>35.181186836839373</v>
      </c>
    </row>
    <row r="88" spans="1:20" x14ac:dyDescent="0.25">
      <c r="A88" s="3"/>
      <c r="B88" s="3"/>
      <c r="C88" s="41"/>
      <c r="D88" s="41"/>
      <c r="E88" s="41"/>
      <c r="F88" s="3"/>
      <c r="G88" s="41"/>
      <c r="H88" s="41"/>
      <c r="I88" s="41"/>
      <c r="J88" s="3"/>
      <c r="K88" s="41"/>
      <c r="L88" s="41"/>
      <c r="M88" s="41"/>
      <c r="N88" s="3"/>
      <c r="O88" s="3"/>
      <c r="P88" s="3"/>
      <c r="Q88" s="55"/>
      <c r="R88" s="3"/>
      <c r="S88" s="3"/>
      <c r="T88" s="3"/>
    </row>
  </sheetData>
  <mergeCells count="10">
    <mergeCell ref="S2:T2"/>
    <mergeCell ref="A87:B87"/>
    <mergeCell ref="O2:R3"/>
    <mergeCell ref="O34:R35"/>
    <mergeCell ref="O63:R64"/>
    <mergeCell ref="B2:L3"/>
    <mergeCell ref="B34:L35"/>
    <mergeCell ref="B63:L64"/>
    <mergeCell ref="A26:B26"/>
    <mergeCell ref="A58:B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2011</vt:lpstr>
      <vt:lpstr>1991</vt:lpstr>
      <vt:lpstr>2001</vt:lpstr>
      <vt:lpstr>ur2011</vt:lpstr>
      <vt:lpstr>ur2001</vt:lpstr>
      <vt:lpstr>ur1991</vt:lpstr>
      <vt:lpstr>area </vt:lpstr>
      <vt:lpstr>2011-1991</vt:lpstr>
      <vt:lpstr>PC growth</vt:lpstr>
      <vt:lpstr>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GEOGRAPHY</dc:creator>
  <cp:lastModifiedBy>user</cp:lastModifiedBy>
  <dcterms:created xsi:type="dcterms:W3CDTF">2017-02-01T12:17:45Z</dcterms:created>
  <dcterms:modified xsi:type="dcterms:W3CDTF">2017-02-13T16:59:48Z</dcterms:modified>
</cp:coreProperties>
</file>