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publishItems="1"/>
  <mc:AlternateContent xmlns:mc="http://schemas.openxmlformats.org/markup-compatibility/2006">
    <mc:Choice Requires="x15">
      <x15ac:absPath xmlns:x15ac="http://schemas.microsoft.com/office/spreadsheetml/2010/11/ac" url="D:\Excel+Dashboard+Datasets\"/>
    </mc:Choice>
  </mc:AlternateContent>
  <xr:revisionPtr revIDLastSave="0" documentId="13_ncr:1_{34B5607C-D562-4EE4-9D96-3D97631A5495}" xr6:coauthVersionLast="47" xr6:coauthVersionMax="47" xr10:uidLastSave="{00000000-0000-0000-0000-000000000000}"/>
  <workbookProtection lockStructure="1"/>
  <bookViews>
    <workbookView xWindow="-120" yWindow="-120" windowWidth="38640" windowHeight="21120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Prep'!$O$3</definedName>
    <definedName name="_xlchart.v5.1" hidden="1">'Data Prep'!$O$4:$O$51</definedName>
    <definedName name="_xlchart.v5.2" hidden="1">'Data Prep'!$T$2</definedName>
    <definedName name="_xlchart.v5.3" hidden="1">'Data Prep'!$T$3</definedName>
    <definedName name="_xlchart.v5.4" hidden="1">'Data Prep'!$T$4:$T$51</definedName>
    <definedName name="_xlchart.v5.5" hidden="1">'Data Prep'!$O$3</definedName>
    <definedName name="_xlchart.v5.6" hidden="1">'Data Prep'!$O$4:$O$51</definedName>
    <definedName name="_xlchart.v5.7" hidden="1">'Data Prep'!$T$2</definedName>
    <definedName name="_xlchart.v5.8" hidden="1">'Data Prep'!$T$3</definedName>
    <definedName name="_xlchart.v5.9" hidden="1">'Data Prep'!$T$4:$T$51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T2" i="2" s="1"/>
  <c r="B8" i="3" a="1"/>
  <c r="B8" i="3" s="1"/>
  <c r="B3" i="2" s="1"/>
  <c r="S4" i="2" s="1"/>
  <c r="D14" i="2" a="1"/>
  <c r="D14" i="2" s="1"/>
  <c r="I8" i="2"/>
  <c r="I5" i="2"/>
  <c r="I7" i="2"/>
  <c r="I9" i="2"/>
  <c r="I12" i="2"/>
  <c r="I4" i="2"/>
  <c r="I3" i="2"/>
  <c r="I10" i="2"/>
  <c r="I6" i="2"/>
  <c r="I11" i="2"/>
  <c r="E7" i="2"/>
  <c r="E9" i="2"/>
  <c r="E4" i="2"/>
  <c r="E3" i="2"/>
  <c r="E12" i="2"/>
  <c r="E6" i="2"/>
  <c r="E8" i="2"/>
  <c r="E11" i="2"/>
  <c r="E10" i="2"/>
  <c r="E5" i="2"/>
  <c r="F12" i="2" l="1"/>
  <c r="F10" i="2"/>
  <c r="F7" i="2"/>
  <c r="F6" i="2"/>
  <c r="F3" i="2"/>
  <c r="F11" i="2"/>
  <c r="F8" i="2"/>
  <c r="F5" i="2"/>
  <c r="F9" i="2"/>
  <c r="F4" i="2"/>
  <c r="P44" i="2"/>
  <c r="R44" i="2" s="1"/>
  <c r="S33" i="2"/>
  <c r="S10" i="2"/>
  <c r="P26" i="2"/>
  <c r="R26" i="2" s="1"/>
  <c r="S42" i="2"/>
  <c r="P46" i="2"/>
  <c r="R46" i="2" s="1"/>
  <c r="S32" i="2"/>
  <c r="P42" i="2"/>
  <c r="R42" i="2" s="1"/>
  <c r="P33" i="2"/>
  <c r="R33" i="2" s="1"/>
  <c r="P25" i="2"/>
  <c r="R25" i="2" s="1"/>
  <c r="P9" i="2"/>
  <c r="R9" i="2" s="1"/>
  <c r="S43" i="2"/>
  <c r="S41" i="2"/>
  <c r="P32" i="2"/>
  <c r="R32" i="2" s="1"/>
  <c r="P24" i="2"/>
  <c r="R24" i="2" s="1"/>
  <c r="I16" i="2"/>
  <c r="P5" i="2"/>
  <c r="R5" i="2" s="1"/>
  <c r="S40" i="2"/>
  <c r="P35" i="2"/>
  <c r="R35" i="2" s="1"/>
  <c r="S24" i="2"/>
  <c r="S30" i="2"/>
  <c r="P16" i="2"/>
  <c r="R16" i="2" s="1"/>
  <c r="P50" i="2"/>
  <c r="R50" i="2" s="1"/>
  <c r="P14" i="2"/>
  <c r="R14" i="2" s="1"/>
  <c r="S21" i="2"/>
  <c r="P21" i="2"/>
  <c r="R21" i="2" s="1"/>
  <c r="P49" i="2"/>
  <c r="R49" i="2" s="1"/>
  <c r="P13" i="2"/>
  <c r="R13" i="2" s="1"/>
  <c r="S15" i="2"/>
  <c r="S26" i="2"/>
  <c r="P48" i="2"/>
  <c r="R48" i="2" s="1"/>
  <c r="P11" i="2"/>
  <c r="R11" i="2" s="1"/>
  <c r="S14" i="2"/>
  <c r="P47" i="2"/>
  <c r="R47" i="2" s="1"/>
  <c r="P10" i="2"/>
  <c r="R10" i="2" s="1"/>
  <c r="S11" i="2"/>
  <c r="P43" i="2"/>
  <c r="R43" i="2" s="1"/>
  <c r="S44" i="2"/>
  <c r="S19" i="2"/>
  <c r="L5" i="2"/>
  <c r="P29" i="2"/>
  <c r="R29" i="2" s="1"/>
  <c r="S50" i="2"/>
  <c r="S18" i="2"/>
  <c r="S3" i="2"/>
  <c r="L4" i="2"/>
  <c r="P28" i="2"/>
  <c r="R28" i="2" s="1"/>
  <c r="S49" i="2"/>
  <c r="S17" i="2"/>
  <c r="P31" i="2"/>
  <c r="R31" i="2" s="1"/>
  <c r="P3" i="2"/>
  <c r="R3" i="2" s="1"/>
  <c r="P27" i="2"/>
  <c r="R27" i="2" s="1"/>
  <c r="S45" i="2"/>
  <c r="S16" i="2"/>
  <c r="P45" i="2"/>
  <c r="R45" i="2" s="1"/>
  <c r="P15" i="2"/>
  <c r="R15" i="2" s="1"/>
  <c r="S34" i="2"/>
  <c r="S37" i="2"/>
  <c r="S13" i="2"/>
  <c r="P34" i="2"/>
  <c r="R34" i="2" s="1"/>
  <c r="P12" i="2"/>
  <c r="R12" i="2" s="1"/>
  <c r="S35" i="2"/>
  <c r="S12" i="2"/>
  <c r="M5" i="2"/>
  <c r="P30" i="2"/>
  <c r="R30" i="2" s="1"/>
  <c r="P8" i="2"/>
  <c r="R8" i="2" s="1"/>
  <c r="S31" i="2"/>
  <c r="H16" i="2"/>
  <c r="P41" i="2"/>
  <c r="R41" i="2" s="1"/>
  <c r="T41" i="2" s="1"/>
  <c r="P19" i="2"/>
  <c r="R19" i="2" s="1"/>
  <c r="S48" i="2"/>
  <c r="S29" i="2"/>
  <c r="S9" i="2"/>
  <c r="L3" i="2"/>
  <c r="P40" i="2"/>
  <c r="R40" i="2" s="1"/>
  <c r="P18" i="2"/>
  <c r="R18" i="2" s="1"/>
  <c r="T18" i="2" s="1"/>
  <c r="S47" i="2"/>
  <c r="S28" i="2"/>
  <c r="S8" i="2"/>
  <c r="L6" i="2"/>
  <c r="P37" i="2"/>
  <c r="R37" i="2" s="1"/>
  <c r="P17" i="2"/>
  <c r="R17" i="2" s="1"/>
  <c r="S46" i="2"/>
  <c r="S27" i="2"/>
  <c r="S5" i="2"/>
  <c r="S25" i="2"/>
  <c r="M3" i="2"/>
  <c r="P39" i="2"/>
  <c r="R39" i="2" s="1"/>
  <c r="P23" i="2"/>
  <c r="R23" i="2" s="1"/>
  <c r="P7" i="2"/>
  <c r="R7" i="2" s="1"/>
  <c r="S39" i="2"/>
  <c r="S23" i="2"/>
  <c r="S7" i="2"/>
  <c r="M6" i="2"/>
  <c r="P38" i="2"/>
  <c r="R38" i="2" s="1"/>
  <c r="P22" i="2"/>
  <c r="R22" i="2" s="1"/>
  <c r="P6" i="2"/>
  <c r="R6" i="2" s="1"/>
  <c r="S38" i="2"/>
  <c r="S22" i="2"/>
  <c r="S6" i="2"/>
  <c r="M4" i="2"/>
  <c r="P36" i="2"/>
  <c r="R36" i="2" s="1"/>
  <c r="P20" i="2"/>
  <c r="R20" i="2" s="1"/>
  <c r="P4" i="2"/>
  <c r="R4" i="2" s="1"/>
  <c r="T4" i="2" s="1"/>
  <c r="S36" i="2"/>
  <c r="S20" i="2"/>
  <c r="T34" i="2" l="1"/>
  <c r="T10" i="2"/>
  <c r="T40" i="2"/>
  <c r="T17" i="2"/>
  <c r="T45" i="2"/>
  <c r="T16" i="2"/>
  <c r="T43" i="2"/>
  <c r="T15" i="2"/>
  <c r="T31" i="2"/>
  <c r="T30" i="2"/>
  <c r="T33" i="2"/>
  <c r="T42" i="2"/>
  <c r="T46" i="2"/>
  <c r="T39" i="2"/>
  <c r="T19" i="2"/>
  <c r="T37" i="2"/>
  <c r="T21" i="2"/>
  <c r="T32" i="2"/>
  <c r="T13" i="2"/>
  <c r="T49" i="2"/>
  <c r="T9" i="2"/>
  <c r="T14" i="2"/>
  <c r="T50" i="2"/>
  <c r="T5" i="2"/>
  <c r="T25" i="2"/>
  <c r="T44" i="2"/>
  <c r="T26" i="2"/>
  <c r="T35" i="2"/>
  <c r="T48" i="2"/>
  <c r="T24" i="2"/>
  <c r="I17" i="2"/>
  <c r="I18" i="2" s="1"/>
  <c r="T28" i="2"/>
  <c r="T11" i="2"/>
  <c r="T12" i="2"/>
  <c r="T29" i="2"/>
  <c r="T27" i="2"/>
  <c r="T3" i="2"/>
  <c r="T47" i="2"/>
  <c r="T8" i="2"/>
  <c r="T38" i="2"/>
  <c r="T22" i="2"/>
  <c r="T23" i="2"/>
  <c r="T20" i="2"/>
  <c r="T36" i="2"/>
  <c r="T7" i="2"/>
  <c r="T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<sst xmlns="http://schemas.openxmlformats.org/spreadsheetml/2006/main" count="3949" uniqueCount="83">
  <si>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</si>
  <si>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</si>
  <si>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</si>
  <si>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</si>
  <si>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</si>
  <si>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</si>
  <si>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</si>
  <si>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</si>
  <si>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</si>
  <si>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</si>
  <si>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</si>
  <si>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</si>
  <si>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</si>
  <si>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</si>
  <si>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</si>
  <si>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</si>
  <si>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</si>
  <si>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</si>
  <si>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</si>
  <si>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</si>
  <si>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</si>
  <si>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</si>
  <si>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</si>
  <si>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</si>
  <si>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</si>
  <si>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</si>
  <si>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</si>
  <si>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</si>
  <si>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</si>
  <si>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</si>
  <si>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</si>
  <si>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</si>
  <si>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</si>
  <si>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</si>
  <si>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</si>
  <si>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</si>
  <si>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</si>
  <si>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</si>
  <si>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</si>
  <si>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</si>
  <si>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</si>
  <si>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</si>
  <si>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</si>
  <si>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</si>
  <si>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</si>
  <si>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</si>
  <si>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</si>
  <si>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</si>
  <si>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</si>
  <si>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</si>
  <si>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</si>
  <si>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</si>
  <si>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</si>
  <si>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</si>
  <si>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</si>
  <si>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</si>
  <si>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</si>
  <si>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</si>
  <si>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</si>
  <si>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</si>
  <si>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</si>
  <si>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</si>
  <si>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</si>
  <si>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</si>
  <si>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</si>
  <si>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</si>
  <si>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Current Year:</t>
  </si>
  <si>
    <t>AVG Wage by Industry</t>
  </si>
  <si>
    <t xml:space="preserve">Industry </t>
  </si>
  <si>
    <t xml:space="preserve">Avg Annual Wage </t>
  </si>
  <si>
    <t>Employee By Industry</t>
  </si>
  <si>
    <t>Employee By Industry (Clean)</t>
  </si>
  <si>
    <t>Others</t>
  </si>
  <si>
    <t>Wage &amp; Employee Trend</t>
  </si>
  <si>
    <t>Avg Wage</t>
  </si>
  <si>
    <t>Comparison By State</t>
  </si>
  <si>
    <t>Population</t>
  </si>
  <si>
    <t>Employees per 1000 Capita</t>
  </si>
  <si>
    <t>Average Wage</t>
  </si>
  <si>
    <t>Map Filter</t>
  </si>
  <si>
    <t>Metric:</t>
  </si>
  <si>
    <t>Date Filter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</si>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</sst>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#,##0;&quot;$&quot;#,##0"/>
    <numFmt numFmtId="167" formatCode=";;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2" tint="-0.749992370372631"/>
      <name val="Calibri"/>
      <family val="2"/>
      <scheme val="minor"/>
    </font>
    <font>
      <b/>
      <sz val="24"/>
      <color theme="2" tint="-0.749992370372631"/>
      <name val="Calibri"/>
      <family val="2"/>
      <scheme val="minor"/>
    </font>
    <font>
      <b/>
      <sz val="20"/>
      <color theme="2" tint="-0.749992370372631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0" fontId="1" fillId="5" borderId="0" xfId="0" applyFont="1" applyFill="1"/>
    <xf numFmtId="0" fontId="1" fillId="6" borderId="0" xfId="0" applyFont="1" applyFill="1"/>
    <xf numFmtId="0" fontId="3" fillId="3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0" fillId="3" borderId="0" xfId="0" applyFill="1" applyAlignment="1">
      <alignment horizontal="centerContinuous"/>
    </xf>
    <xf numFmtId="164" fontId="0" fillId="0" borderId="0" xfId="2" applyNumberFormat="1" applyFont="1"/>
    <xf numFmtId="0" fontId="0" fillId="0" borderId="0" xfId="0" applyAlignment="1">
      <alignment horizontal="centerContinuous"/>
    </xf>
    <xf numFmtId="0" fontId="1" fillId="0" borderId="0" xfId="0" applyFont="1"/>
    <xf numFmtId="0" fontId="3" fillId="0" borderId="0" xfId="0" applyFont="1" applyAlignment="1">
      <alignment horizontal="centerContinuous"/>
    </xf>
    <xf numFmtId="165" fontId="0" fillId="0" borderId="0" xfId="1" applyNumberFormat="1" applyFont="1"/>
    <xf numFmtId="165" fontId="1" fillId="5" borderId="0" xfId="1" applyNumberFormat="1" applyFont="1" applyFill="1"/>
    <xf numFmtId="166" fontId="0" fillId="0" borderId="0" xfId="0" applyNumberFormat="1"/>
    <xf numFmtId="0" fontId="4" fillId="0" borderId="0" xfId="0" applyFont="1" applyAlignment="1">
      <alignment horizontal="center"/>
    </xf>
    <xf numFmtId="9" fontId="0" fillId="0" borderId="0" xfId="3" applyFont="1"/>
    <xf numFmtId="0" fontId="1" fillId="5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5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67" fontId="0" fillId="0" borderId="0" xfId="0" applyNumberFormat="1" applyProtection="1"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FFCC"/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</a:t>
            </a:r>
            <a:r>
              <a:rPr lang="en-US" altLang="zh-TW" b="1" baseline="0"/>
              <a:t>Annual Wages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9-4081-9987-D5C2A8BBF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822060688"/>
        <c:axId val="1822059728"/>
      </c:barChart>
      <c:catAx>
        <c:axId val="18220606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59728"/>
        <c:crosses val="autoZero"/>
        <c:auto val="1"/>
        <c:lblAlgn val="ctr"/>
        <c:lblOffset val="100"/>
        <c:noMultiLvlLbl val="0"/>
      </c:catAx>
      <c:valAx>
        <c:axId val="18220597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6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FE-4BA8-943F-83672B71C3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FE-4BA8-943F-83672B71C3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3-4486-A41C-35DB44E5D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92825896762904"/>
          <c:y val="4.5803714199249765E-2"/>
          <c:w val="0.86929396325459318"/>
          <c:h val="0.8459886995646843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_(* #,##0_);_(* \(#,##0\);_(* "-"??_);_(@_)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B-489C-9A59-3237CB961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818438944"/>
        <c:axId val="1818439424"/>
      </c:barChart>
      <c:catAx>
        <c:axId val="181843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439424"/>
        <c:crosses val="autoZero"/>
        <c:auto val="1"/>
        <c:lblAlgn val="ctr"/>
        <c:lblOffset val="100"/>
        <c:noMultiLvlLbl val="0"/>
      </c:catAx>
      <c:valAx>
        <c:axId val="1818439424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4389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Wage</a:t>
            </a:r>
            <a:r>
              <a:rPr lang="en-US" baseline="0"/>
              <a:t> &amp; Employee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1B-489C-9A59-3237CB961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438944"/>
        <c:axId val="1818439424"/>
      </c:lineChart>
      <c:catAx>
        <c:axId val="18184389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8439424"/>
        <c:crosses val="autoZero"/>
        <c:auto val="1"/>
        <c:lblAlgn val="ctr"/>
        <c:lblOffset val="100"/>
        <c:noMultiLvlLbl val="0"/>
      </c:catAx>
      <c:valAx>
        <c:axId val="1818439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4389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C-4257-B791-ECD328A615D2}"/>
            </c:ext>
          </c:extLst>
        </c:ser>
        <c:ser>
          <c:idx val="1"/>
          <c:order val="1"/>
          <c:tx>
            <c:v>Selection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2C-4257-B791-ECD328A61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822060688"/>
        <c:axId val="1822059728"/>
      </c:barChart>
      <c:catAx>
        <c:axId val="18220606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59728"/>
        <c:crosses val="autoZero"/>
        <c:auto val="1"/>
        <c:lblAlgn val="ctr"/>
        <c:lblOffset val="100"/>
        <c:noMultiLvlLbl val="0"/>
      </c:catAx>
      <c:valAx>
        <c:axId val="18220597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6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71782577703656"/>
          <c:y val="6.8159339263783508E-2"/>
          <c:w val="0.33773687679044556"/>
          <c:h val="0.86542937993228886"/>
        </c:manualLayout>
      </c:layout>
      <c:doughnutChart>
        <c:varyColors val="1"/>
        <c:ser>
          <c:idx val="0"/>
          <c:order val="0"/>
          <c:spPr>
            <a:solidFill>
              <a:srgbClr val="FF7453"/>
            </a:solidFill>
          </c:spPr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F8-4EA1-B11A-09C6AEC4F284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F8-4EA1-B11A-09C6AEC4F284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F8-4EA1-B11A-09C6AEC4F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92825896762904"/>
          <c:y val="0.241907395344509"/>
          <c:w val="0.86929396325459318"/>
          <c:h val="0.5218793897256601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_(* #,##0_);_(* \(#,##0\);_(* "-"??_);_(@_)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C-495A-8C8A-72B4A851B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818438944"/>
        <c:axId val="1818439424"/>
      </c:barChart>
      <c:catAx>
        <c:axId val="181843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439424"/>
        <c:crosses val="autoZero"/>
        <c:auto val="1"/>
        <c:lblAlgn val="ctr"/>
        <c:lblOffset val="100"/>
        <c:noMultiLvlLbl val="0"/>
      </c:catAx>
      <c:valAx>
        <c:axId val="1818439424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Total Employee</a:t>
                </a:r>
              </a:p>
            </c:rich>
          </c:tx>
          <c:layout>
            <c:manualLayout>
              <c:xMode val="edge"/>
              <c:yMode val="edge"/>
              <c:x val="3.0358617377201264E-2"/>
              <c:y val="8.43314766317039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4389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880178526057637E-2"/>
          <c:y val="0.31826774531742574"/>
          <c:w val="0.86889620719378502"/>
          <c:h val="0.53356841300309432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9-47FB-BE3F-4BA583EF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438944"/>
        <c:axId val="1818439424"/>
      </c:lineChart>
      <c:catAx>
        <c:axId val="18184389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8439424"/>
        <c:crosses val="autoZero"/>
        <c:auto val="1"/>
        <c:lblAlgn val="ctr"/>
        <c:lblOffset val="100"/>
        <c:noMultiLvlLbl val="0"/>
      </c:catAx>
      <c:valAx>
        <c:axId val="1818439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Wages</a:t>
                </a:r>
              </a:p>
            </c:rich>
          </c:tx>
          <c:layout>
            <c:manualLayout>
              <c:xMode val="edge"/>
              <c:yMode val="edge"/>
              <c:x val="2.5076078364609691E-2"/>
              <c:y val="0.129618554430599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4389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title pos="t" align="ctr" overlay="0"/>
    <cx:plotArea>
      <cx:plotAreaRegion>
        <cx:series layoutId="regionMap" uniqueId="{1565A618-3C37-4213-9E16-0A5D31959016}">
          <cx:tx>
            <cx:txData>
              <cx:f>_xlchart.v5.2</cx:f>
              <cx:v>Average Wage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7H1Zc9w41uVfcfh5qCIIAiQ6ujqiyVy0y5ZkeXlhpCWZO0GC4Prrv0MttsSSLFWUJmYyZrIWh5VC
EsDB3c69uPnvy/5fl9n1Rr3r86yo/3XZ//k+0rr81x9/1JfRdb6pd/L4Usla/tA7lzL/Q/74EV9e
/3GlNl1chH9YJrH/uIw2Sl/37//zb3xaeC0P5eVGx7L42Fyr4fS6bjJd/+a9J996t7nK42IR11rF
l5r8+f6/Kh5lsXn/7rrQsR7Oh/L6z/ePfun9uz/mH/WXx77LMDPdXGEstXcsQS3LJba4eTnv32Wy
CO/eNgghO5zbTHDGzelF7p99vMkx/hUTupnO5upKXdc1FnTz54OBj2aPn397/+5SNoWeNi3E/v35
/lMR6+urd2d6o6/r9+/iWvq3v+DLaQmfzm7W/Mfjbf/Pv2c/wC7MfvIAmfmWvfTWC1N8iM6jxfxd
dMQOMylzTMYfwyLEjklcSqlt36Bi4v3bh97CMtuy5+fzNDiz4Y+W8H8nHo9O0Y2gpJui3uC4PFz7
o9/6u1jYO64QrkkJu5UUdwaJtWNTQRhj7i0k7P7Z95Ly8oyeRuO/6n7ko/lDVk63QlYezRrY+LIo
ri91fNno+y3654rMJjvMYYRRym63H4rqoSJzrB2HutBz1gyXV87maWgeDX60TizzfCvROZONjt75
GyWz+E0tDd0RJhW2RcgtQPQxQK4J+bJNFxbnVr5mKu3183oaqvn4GVpn/lai5W+y+IdURfyWPoGz
YzGbc0HEk6IEgHY4cSyH2HdQ3YvxraZ73ZyeRunh2BlC/n+3EyGZSbW5kvd79M9VHXV3YIgYM23r
aXxMtsNsx6UcIvbQK/BfMZVnYPk5cg7KyVaCchGrMH5roWHEEuakw25eM/XmuDtcOI5r34M2M0Ov
mdHT2PwaOcPmYjsFZn0tAc5b6jNrh9sw/ba4szxkZnnojm3b1IHx+QndQ7F5xYSeRubnwBkw6+0E
ZnGdbbqNur5XKm+gyRDGmK7DLXrnU4vHyDhsx+YutymB6z29ZkLzmhk9Dc2vkTNsFsutVGgrGJn4
6g2FxnJ3mGBQaXSGiYs4x3Wobbn0SWl5xUyehuTnwBkiq8OtROTDdVHUQ9Zu3tTM2JOXDNfsTlPd
8DGPwhxnx6WuC0tj3koMotSHuuy1s3oaosejZzh92E6ttie7NxQb29oxHZsz556YmbkBgoLRMU1O
zKeJm5dm8zQut6NmeOxtKR5Xm+gNnWXb3qGuMB3rPlaZ0TaE2DucCerAm34sKnsvTeQZLG6HzcFY
bKUS28tAAsi4vt+Zf27yocAIsLARvvxUUA8VmCt2iO1yytxfLsFDBfaaGT0DzM+1zLHZTgOzV1zF
mzdlaMQOQn7hiDtkxNzy8x3wZ67JxR3FZt8fi9u4/xUTegaZ+5XMgTneSqE5vu7eHV338eUbqjHk
acCcUVAut2kYc2ZXiMl3iOlSBKDkMSqvm83TwDwcO8Pm+GgrsTl466yAC2/YdqzJ4bp5YfcfqjPh
wvwgVYMszq26Q37toTp7eT5PI3M/bobKwdlWonKSZjD6+Rv6YRQUmIvsGL9TVVPe8hEuDvywKYJx
nFtcoOse4vKaGT2NzK+RM2xODrYSmwNsS3OZDvf7889dAIq9txxqIbR/DIrLYGAgSIDtFpSZgXnN
VJ4G5dfIGSgHX7cSlKONGrJNcfWGoIBUnlBhM6Pv8B3HBLGJzM0tJjA8DwXlNTN5GpNfI2eYHG2n
r3wom7h+Y4/M3BEuSEvO7xItM3AEARtAXJRv3LlsM4F51ZSeRufB0Bk8h//dTpGRhX5Td9l2dkxk
m4kAcXzz+otLhjSZDQaN0xksRy9P5WlQfg6cQXJ0vp2QbOLiDdlkm+1QpC1t9sDXemjzudixCCc2
CJonzcvRS9N5BpTbYXNItpNHPtrU9eYyauprret7Tf/PTT5oMSSMkWJx7kjjmTvmoMrMRKkTdWf+
8avn8xw2j5Yzx2hLNVl8GcXhpnhDeFDbBGyE497Zmb86ZgAOzMDED0yvWW3G0Stm9AxAP0fOsdnb
TpUWo7aplnrzhuBwqDVBUFx2R/rPZEfYO0QglEEV5/1Db/mYo9fM5TlYfi5jjst2cjJHcV1P/5Zl
fL9J/1yrUdSUWchf/qQqZ+4ZuEyUzVpglu8KNf4iNq+a1HMQPRg8B2k7aYAJJNmot0QI9At3UJFp
36X+ISIPXQKBZKbjoFCG3SWYn0DopRk9D8/tyDk221kxc3z9XW3q9C31Gio2UUNGHeeO0pxjI3YQ
+4Bau9d7s+T/a2b0NDa/Rs6wOd5Op+1zXF/Koo7f1iPgFPUWlN8nAx4LDlQbGBwUCIinqwBeNaWn
0XkwdAbP5+30CY6v281blmZQsUMZtxHnPJ1CI4TD7jD40u6txwCH4SFl8/J8ngbmftwMleOLrfTU
ptzG7iYv6yh+y5Imm+5wl4Gvua9Dn7ECiHQYNB4qBe+Ka2dO26un9RxGj1Y1h2p3a6Hav1b19XB/
kP+57zbloZEtg4Z72jNwUBYAxw5Xu24jHjHjcCacXp7T8yDdj50jtL+1CH2VKn1DfKwdcM6WTemd
7zyXI7YDzxoXo+4vrs08twmfl2b0PDq3I+fYfN1KbM5RiIard9dvyLQhu+bacMyQwbmVjjlfMIWs
FJcInlFyr5rS0+g8GDqD53w7I9MTdR3Kt/TccM+GuqiapXdJNPHYcyOWuYM7aoTQmVvw8kSeRuR+
3AyOk9OtlJZjqXD9abFJ35bDcVBizimKM+BU37xmoJgmKp2ni7j35uZek95SOa+d1dMIPR49w+l4
scU4/W+4pobCAYpywJ/O9exCtIP6NBe+Ned3Uevc7tycn9fM63dY/Ro/R8vfSrROovgNi6Hgu9m4
aAtW9K7oZuYboEQd5c/gdJ6Rppdm8zQyt6NmeJxsp0d9GuHq/Lu9+m1rCHAHl1suWIE7r0DM3IIp
9iGISad+Ajcv4PYwMH3trJ7G5/HoGU6n20kd3F5afXNrhGJCCscZgegtDjMdh4hox6Imkg58FvW8
dj5PI/R49Ayhs+20Q+fX/Zt2GSDwA6hrwz97up4Q3A9CIpQbwv2eXhCxhyL04nSeRuZu2AyS8y9b
aWw+6U10vyv/nCiY2DZkrkHZ3JUSzmjqmw4pDmpwLD5zBV6ax9NQ3I6aIfHpfCuRuLhWOWpd3g4M
3OYwHWbhn5nJR3sHzi0uOEqgb16zZMErZvI0HD8HzhC52E5EPm/AdxahftOIE8ENwknmuM+Yk5uI
E1dw77Nws8DzdXN6Gp6HY2cIff7vVsrM5+tav/t1p/tWub+BGsP9c9sCRqjlvHnNbD7ab3Dk4kCJ
3hmemW/26mk9g9PjVc2h2s4UwudBoj1X+IbqDaQnimss/kyPIaRDwd0QpH7Mu9TP/bNvaYJXTOgZ
eO5XMgfm/xDl+Xynrp/NzBYbvVnedEF70Kzr9+/erB2t2WZD7xyoJ2XsVvz2rv5877oTYfazudr0
GY88r183yudjrje1/vO9gcvscKltkEC2Q7gjOIi5DmJx+xaUJ2cueq7YJjyN9++KiUdAfzYkwSl+
4AgKdx3Np+B9oEbi5i1cPYHeZagOZriMbeFK0P0CP8hsAKn4czfu/v6uaPIPMi50/ed7JKjevytv
f29aHrPFRKYT18ZtFYEbk9zE+5ebUxzw6df/V5q0UUJGUe0OfIi+6EQX5YKXtGu8fsyl3zsq16uy
Gj5k0ho7P4taH9crhF8EZrlK2rhIvJGO5EsQN3nkFUXK/ViY3XWvubFw8eG+G9DUy0L9oXANw1NN
9s02lLugTVyuilDU64Ga4VL1gg8eNjHeDXLGzhLdFYd9r8fjLGG689zGHHedqg5sP0hytY+7tumi
kUHvGU4WeTpSlUcFVwd9pRKP5zTzjJ4l6w6TszyqeLnnjHGwJw2lTwsR2vuqjr8lTmV8ibPcOA+r
gnt21RfrRljhsgxL6pVuXZ6Mfe0u8r7+2LrhFTNSLDLASklkfbStIV0JkUaLgVHDS8JCr80w/VEq
GneeKbRcFOaol6yMx5VV6XJVjXh61FofOe1NL3b0kZYV9RrL+hgT9zxomyMSiMKL+uKsq0Zy2Hdl
4mVp0XqW203/yw/lkB/abvklyLXlj0T3++kQfhM82OOVbL2M0o/pkH6rWJt4jpRnfWKMX9OsMBcl
jaJF6pbNqjGH1o/jwscRPO9psAychHtpwKcpVB5n+GhR9XTtjI55QlPDWOk2lWdhLbILOTT2Belp
saZFVvpVGNAVJ27vFVpXXmTmP+qx/AA+YNwNbGNf20O1kTZR56XQrRfFgUV9WmbLzrXKD1nHdgN3
dD2X6epkaCP1xU7dc17Hci17Fa9JPYSHPEid5egIsisq7i5V5n7KxtKoPJt2n0I7CPftXNaO74R1
/tESQXNpmJUqfKcy6UdtZfQ4j6uILDor6l1PRtW4zKLijBqkX1JVqGhhSXpaZ1qsajcoFpRG3A8g
OV4St/EiyozWb/O+EmtV0TLdC0tCvDAepJcQ5nrabbk8tkjfHIShoZtVpwz2ybG7+MDOufnNxsIX
9aBjP48TK14w7KVcEVcFyqP9YB50Q8X0nkxM5jGW6OGHUbDRWLtKyuDHIJzuKLMUjbywsNNl5sRU
eSQL/TJPyNnDPomPVMSlLAcVh9Fdh8qff/3Puczx703jxF8/nBpc/vobaj9vO2P+9rfQCmUyUfX8
lyZF//OzfrVonLTrz36NM3V920vzXtX9nTdfp+iJsKF/n1f0s5aXk/K8HXKn54mJria2eUNP0slW
Q9He6fnpsjk6baLU2SHWpGOhze8VPW4TTKNgZpybdzCHe0VPEIGCNhNoYAfHgLh/R89bFszMQz1v
onWUQ1Ex6iK3jelRRK0P9XxeOXXdp7w7JHGZ9RX33E6jLSrEjkvzQJata+V+Ujl6bNaplWe5+VnD
RpFlWpR5fW7lth5x6FCRai0zlaiyS3ynLarSPYt5UdZc+01SxKTxy663ixUEs8j9ohDDbmJ0nRH5
BbOsvN2DAcjrtvZG3RS6PCqyISkWbRu7tSfcsjhkQdLvSyNvzb0k5sPRYAfBeUKrcr8w+Bejlu26
k60T+mYvFoIl5WGS1/E6T/qGQHhS6zzi8Vj4cdR0hifyLg09V7Vi2dGq6haZGkPp8Yz3p2Paso1Z
WkEKzVW3R7EZBWppRRrGT7VNPHqChma2Lvo2W/ctlM6CCRnv8TysnGMBmU78ejDjdWUYEp9ZDnqt
Vdo2npEZmR/ldrpbBqpbJaNyRs8xCnxwYSdB7+dt0J5YLCi+6m4gpx2PinYtYX0XUV23oReWg9X7
dTiMXp3mapGwqv2ilT1cBKN0uK/Cquz3eun2qRcohoXagdlYX4IsqQ47RrJ1bXG1tEnaLnlYVsSr
iTrspCTlAiXh3dLkNCq9OO3YHg9q50IkQ39o6Q7mOE7sSq+iWpmZ1+KoLwzaDObHiqdLSxtFvqY6
C3wuWT96baIdL66TxPBZm7eOh7Y+Si7MxmZeydt8t5JBtOjDtnFXVtd1y04n0s9Dqw1Xg6VNbHRY
lswnddb9cILY3IyMhKuUoSPuKg1itTQLe9jkyJ9ZK6Fytm5kX54RaOyDlOvsizRhtwKzJZ1fGqHe
zdooNBeWck7yfFCLxoqCpYqkU/lllBEcGtKTdhmGWbUa2rBfRo4SJz2rynUVqMZvKjvcj0TQO56k
eXrGM8pKj0VNdmUmhtzTQWLt6dzJF2gGEnyDNKjWKxIivgd5S2JvqGEm16GurPMgi5u9TuXOyspa
J/JEEdRnrt1emh0zFu3gjovAVUPuQQLiPemUNPeHsG+FH3KXHOY8s/fTiLlfkfO11m0d8cBj9UgI
rIcVerWVG3RRB9U5szN1XLnm+D3TebBoqnC4gG+V7wZjABE0DFMkXmmMdNmWRn0yyL44rliSdJ6W
SRJ7VhsHPqtTd0GiQH7iYaW9zhDFXiHi8LOusrz3XB1kp6ldWn49puW61flaSxfn0AnsxmN2an5k
UdX4g+6pWMnCtuCxsYAEB2XpJl7DdHmi8gDWlZvZdUHSYa8S6PjbR1Xitf0g4FTpy8SM7QUdus5n
bmzvJpkQvrStTd8Nn1mmmF+koegXorUclS4qyoBj55VVVDb8Q1cbQYjHpow3g/L+v1V8vpf0r1DG
ooSAMnjeLP61IGqyjHfD7kOgqQeohdgHZgeXtJBl/WkaER1NxaQuCupvwpxfIRCySrAuaJ1nMWGh
WNu2f1lGXFrFx6EMSKDKnpiE/x3TSCkW9NA0TiEQ6EVcgoFxdGzc2n9sGi04ijltmNoVrRFTv1BU
LxFoqfQgClp20Juqas9CVgf70oRV2UPQoz9GpdHm6zQhQ+or1Wa5F6Ui9p2goV7QIASxyj70wzCw
44+irc21kxbUC0WV+GNvdMdhSiK6IAOMW28V7Asv2k1GBj/ER523VcDOdCrHj7US57IMEz8rytT2
JM+C2mPEqT1Fk/Go6WwGG5645LTmknq61OYXkRIoRcOIrdOi6NL9WrV6KXM39nmJgR13jCXCzv44
72W9IOgGfhqMlrHMa0P8qC0lTa+UtO+8Nh/VXtgi3PLsPi03tCV6OXa18Ee7TrybjUrHyl0oJ/oO
/GMomxqjO9KqPZaq0V1PxJT0k7zZG9PE9h3aYGDNutpaWEU5TJGayMXnNhmr0C8y1/zi5Ho84iX0
ILPEuJub/biru1rttUaDpxO366BxjWFVx1r4XSxp40VaKObZcWylXlfTcVclbpMvrDI0vjYNZWeu
TvLc4w0lh8qthbmebOTFkGaOu2jDhnxRuWvEXtqb+LQsj/oTt8yMH2PUCb+nVQBN3EdXRlb3xyWc
ufXN/OppVjjZavAS/H/PyjTAKPKx9R3uFN3KVA3CyQahlnTLcRVLbHLtDnpZjG0TeY6OrcPQJQ2P
vEanaXfIrSCKdoOMpOMuR3t4uoqYk8ZrOlI4GEkwGl5hyHR/tOVeq2xteTppm5WOQ+tLaZguX5Fy
cM01jsq42+gcZ8Et0/2kqesFnh77oq5ZvLQdBNgyH7MLZdDsLCrV8KUqo/rQLag4T8bWXUXUUnxR
5RXdL1gTHgSVHX1OBgTFmRjYgVECbJcnKYJGzWK/lVhkMjJjyUarLtZoA2RDE1cI3LnQ3OuTcvw6
Ft2wdu1arLPMoj86TrvSD1SeS4/QsY8WoZXECKgTU0fHaSbxWaLJyhWX3Oos36YtEPZaJZ1kqcO0
Pg1yMRzFY5f6VKbxYtRmcJTzPO79NuzcNdGCrFQW0YuscdN17vaG9FIeiWzR6zh31ykx6zMt7S9M
Z81hzszPhdsPiT+0VRd5STMa47JNs6M8DEbt14TzVeyOgY/OIKXfmGmxHwaomPPixlUn45jJDzUf
84+1QfmqG4b8A4ttst+EhfCIVYXL3OH27uhwvbSEPe5HdpVmXmp11O8yRj/1hJseywdE0oHiENQe
/qJdpxAMq4hxqLogXRW67ZeW1HbmmUEy+g3s3roqaX3UUJGc9C5NDwqjYx80C61lG7Uav+jU8LTC
PAsSzzWEfZiJKm4WXW86X9rRiI8CQsLLQSUJLIPcUwOgH0uRLgqUm3UIcWWUeENCeQGn23Q2YyUg
9Eai+mI3lHl1VgmzTJZdS6JlE7U09oy0GD/1bDCXY1JFxy0t1f5olvLC4GxYW5WDKIIOhtST/2ca
y2IYSem1mbYXVlTUS9oUjECUWUe8JuvMRcv5cNAFpfwY9WP9WWD9dM8Oxj7ZK3Pp1As+hmq/CZLI
NwbejF7auan28oLFWH/VNP4YOZL4TlEqX2VWdM6d0Bz9PlOpb6k8OWh1kg5+q+LIMxOLxx7lZe0r
0fbryAwLvxvyjRzNaqniwdqTAUIAECHGeZpmUP5wNMeV6PqE4hGZLv3RHdUH5abpvlO07kJ2UOYW
b6GVat4EX280S5Xq4Ifo83Q/k5BQi4zEvJWiEneXzvoROkp1ubvghgm12lqyhdYYYGGU5MW6D6Ge
yyKzbIhDZ50SNj0ITFi/KKwaM8nadDzqzK4tvWjy6I5h7YfjWqVyWEgJYqpuivFIIfxEExP4AHf8
7P/zJMLlw2+quOfib/yeyUt53lmafcHCAzdrGnfnLXG+g5CfIn5AeH1DDN97S7hLjUqam27DlKFV
t4sqgDseATU2FM2fcaXtrtf9HYlA4CqhIhfhEcGlK4Hu3X/PVXrkKU1PRB2pQMbIclC2iOa6jz2l
jCSqIF3Krl0S6EYsrdIuEemaZRuPF4w1ZboBt8vqVVEN9WAvtNWzqPcNGZjfw0LZheFLq0+dfRGx
oVmkwiiq3U7kWX2Usbw0Bk+mPSu/s1QnvVwYnGc4xqEDr+3a6SFup1nUO9nGdVkZXNKcVvw45DHU
n5eTuMZU7JKp/CQiJujjRZgxlZae7FieHxJnqDDlMM/JcGDltEh+GHUrMeYBpHdH/yGl/tibRDmn
ifp1gZs6U8NObBeQfUi0OCSPm4hH7nXQySKpdnVuZ/ZuZre1cnbHOtRx54/gYOIfmRnEVrD6/eOn
1MADbxbPh7M8tdmhyImDBBfT+w8I/TGhLoIsHl8lJKVp7GtJGZhDBNBGlaxU34VKL1SkQzvyDNsY
y+JDZ9Ohtnxij7yj+xpkRJ16EsS0Isco+6rw3u8nOZFNv5IONlx9fIcJ0h5TORIulzuzOfZRbFiR
osYVN1RrWotwdEKnWmWurakJv1Jz/i1lZqBR3/VT3F7GZnoucjGOhaIOC5en588tm0E60qDuVTjg
zHGvNcus/hLZgVWEXpfETXxSBPiOIO1FkUTpx20UefsVNE88/jEHNy3bQYkPmlKDa0TpiDPj4ELW
xobZR/QKKQunoj7rTM42ECQD3O8YO9lxbBBJjmhaDc1ZWpvmGHnI7GfYlN9vxF9ngmtiHH2ywC9O
X88wC3kiJwJTNJjqyuYdRG41ED6SdMVU19T2MnYDm39TDbag8mqOKplvEgkDJZZtLM2yewEVBHmP
TwOzUCaA6vTp2jRqPGanQfPYTIa0CC4DMRZMrWVV5sGwNIK8FsN6cFWPI/L79ROwsbNnChN3FSZB
RaNQNGt7LCWhGBMmSm18xz0xJzd2ex1NAoGIKAIt0XSJPdp+nNeDVXq9sCg2goEfbM7ykieDXxhE
FWcij3JVLComlXWaIyysv/9+mpM+fSgnqK9AWywT7WTwJSeQlpkuaTowRGY19t97hWDA9MwmNYGP
2XeUGV6vaGuclVZaTUKjOzn9EZdh8wI+f9ksgsTlVMeOBsQ2EpLzabiVVesB8eX3ImMGdHgC7TUi
PBxMjViABgx6vw4bfKFNnrACGlWVuSJs1zUSo029KoK2nTT/EGFUEY9ZezDFkzJ/Qa2Q+bHGd1Tg
4je4AQTyyGtOncYe6r4enHMpipF+rwOLG/ky0XWZNR+qUcclPLhqqDA5w8lbvCeHKocf5KbjYJx1
ZRns1UJlSejn42gOB3lUFTrwCtD5AahtZhrZKWLVcMx9NM/uoRItIxlIsW+OYmJ70zjoquoFMSXI
NT86AKgJQONnwU0U2qBfLZtpDJzMomqLtvzmMMkS5pcmLq9VXhA0QiifjI4B1R4Mt9oza2y819yo
k5IELt7qO015tWo6pBtfkiF7rsXR4gjOCFITaBc+ye7sdKZ9WudBJMtvpYIUVUsKDtE+ssBrDAe0
bgZshwjabLxAPD0MjtdEqqsiHwq/46dhNQbGrsrtZEQU2tT82I355CD0dptnYp02bIJH1lTgCA2t
w9rTUiXpeDFmPO1Sz8yyyWjF2H0AJAsR4YcUCa/xws2ROA48ypIBf9SjGWp3UbKa1ivuNBN2aR/G
cDCqm8cLNzQG8JWyT/AREs4DZh4bxeQb6JLl6aavOTIdK9Eq0p7ZFK7zoVIpkndw/RXyJkYY5P1u
aMO4fi3cIrAvWlDSOGSOG8LPaKtCwkX5vW6Ya03svoM+hsi42KghoCDBHp11GgxFSESZfRtJXqvQ
60GxlQgaZSKzPdpUHRTF758410Ygx2zTIjflCrDd8yciIVBHXU67r3RspsPYNfak/qzaSWG8eVsx
/i1I6IhD2FmNrsOjm4oI9YKUT3URj4SCOij6c2ArcE/TsuElP175SJGiNgTPL3K7yDVIL9kw41pW
UQVtFKV1QZYqcGT8oa3dEBqnjJgMl6GrrVZ66ETYZa2nrbA6yAKXn/UUiZ3BqzvC21PtGmbsV2zs
5QEOkQkWwLSDuER6BVUUEPbIxDlEGAbvYi9IUj1Jfotk4AkqRZ1y8GiqaN+uf7/xc72Gr3xzzanS
1Lr5ehcUizxeccqDqOiq2vnUNoUJJ5YpZcGJReyOc2vDybJ3I9L1OLZ9KpDm8kJ949kavJyONG2S
zgrOgp5PR9qq4jFXu3Fp0UlFVmNtklWVtSWyaCMbpuAw6PLJpyaDm0M6HVJBjH6/JGum2Vx4QC7M
JrQaEETZ80xVVxQ8mUwK65OrIyT3VhoVF5iARrJpEt0bOcZN0AFzC6J+EnHoykmlqLKCoTEihLIH
BBQDfiSrFD0sMpE49m7cIbtZedXQSX4cVD1+K47otMQhzHm9Sg0HtFqJjCCt/QH2Ast9YWmzCABL
EwTflEAgKiZD0+vZ0nSfEidr5PCJhu2kqbSqcLTGbIzlpTbd1Cq8AWUf44VjFZN9zA1JAEjP8ywc
lmPOiQ5XghpN9wleqsJ2dE5CcfpoO0KbFLEhcMTsLisn7dZAbe7GVglK1dfwSPDAWAcm/oYYi2Ar
8tDGVmjtRIb2WdYkEIlIWAn+drs/kyqcWoD8ztOeyagLdwHelWMxF2Gn+RdXl3SjzQdeGedt7iD7
trp1b63I7Vuwda4VgVH5/ROtmTmaHmnj+r2F1CX+g9f0WEjMRMJrLXvnvG4IToge0OsMudlRY3/s
pLQlWwadIfsa2V86YMOzNijgskDpYZc61Wf6g8NR/pGsAm27UAYQyPZUobMMLEBuQPB1X8BQ3cEW
Vl2Brewzt4CsQIomOMK0n4AwkpjgDzEkoj01JWpT4jVLU9gmZC2nOPX3a7dnZVxoRswnIwAlgeQ+
vKB5ZAN3sDZCsx/Oo2hAjsDTTUpBrnbgCI+5NdpqWFYRiqBcT6B2IIk8paq42jezhvZI1cLbMQ5U
mBv2EYqbHOpXnezDSzPOzN0uaGy+SJ1CZld2ko3qNJc8x5ekgp7qTuyWgKFfuEkhGGqB4D/WKH/p
mNseqyoKeuTFczMnh8iUErEoCiWIn/S6UYEne7caEw+pb2X3ftinLYShHVU3ZF5vsMROVsIijY0s
rB7sKeFPmq5Zl6KLSAD/LQj1no4ceGa+M2bdOCKsxVEs9/p0CBqvqsuEr1rhhHTBcqMfzzsODvyi
sbMwWFCw58QfEJ/KweOhrlFMEFugkkOWhbvoaqcXlTS78QDlWKa5Jh0KvlahUbuRuSxTmdufBtaG
qfFJSLPvz3skPvWRUevCOIXFcJorpjhXn0anDQuJfIokUf1R9GOWroMY7MZqlLYL5lukklqR76ix
rtzvJE/c4iqyStn2CxyVoboWje4600+zribJrg6KirkLxAEs4+sgN1J+LIhjpOm65aVVZ9F1BBYf
zLffE+oq+wipgxZHeiSqLqOPlJuam8uisMvS2Wv+h70v644T2bL+RazFDPEKZKZS82DpWn5hWbYv
MQAxEUDw63vj9O0uu9eq+vr9q4dSlZQSRBBx4pw9HEjLaH87ZqsAPM3nblpmyAfajrFjIFPJ8uds
Mkaec57SrjxireQQ86l5C5F+9rZkC6m6IM01hAut2bg/L50NKDstbMBpUwuypAiws2Iu+ywDl2f2
jMWxBG29JEhbonunkHWRavJJueYPPahAfJku3wwY6/EzmP5SXG6TNtUfm9Mknq95blQXX0VrEBRF
7XkmXHFawcQPPejoeT8XwyxgGE6XZDhUvq6tR9ObmmeUZN2DX9SiikfeBnzpj4VIglidhfOknB9y
nmSMVJqQHZMozJRR8VZ0bRtsN2naW8xU4DVC9h2itqYgQ5LWFD2ENZpF/SOIdV62h4UjEHQHyeAN
NjVC1n5Lfg56IN9hRz3TTagEhxBynMIgGz/HXTziesPOer+6rtS6Nii9MbNx6RhOkDrK6f5HcP9I
WSqtyZ7Tp9Ri9FA3RCNYB06XfcaSfhL4Ii2dgpdxKPaQn85TVxY1WSaJBbCNyDdOoM0GfE5dhkqn
bMP0aV7gH5wltsXVehqhyBwjtj+eSKU0zv4V9es+z2NKOLCkwAUGjyIYRUnTH1qjoNFHwxgyrXop
Iw/tBStp5gI8wdRp9zbx0bER8xXQTZ6o29JovSt5sd8yw5NW20uOlYUrJPiR/miDdV9guQn2J5/5
AN/rybBPzTxH+CiO2FIvuIcZ7ZIwxl/jMSZJ9AcAN4rvZauS+YvI0pYkdboQAECVKigol8Ov1dNu
luBPFjzYB9dO/udkOKwaU//KcUm2Zfv/JTYTd0nITPDya6qDy8f/M8mXzwEpiMUdyKIBNxCNAZ0/
BMsVMyc2Jh6D1vGGd1NXXZx0LHxBAd5JUmWXByW3ecJSQ+XtTHceI+LbrIoEnX3+QAYnMUtzPPT4
SKyAsZkaMEc7k0qEfk96uwH0KfYoWA79QS4zKBV2EOLaZUw0ZqjRaiXHfImuvCv36jy8PNrL8oDq
ssf85CnDbxyyot8Hv0InjHXaRWa/DE1pjm96qcOCvoJLSt0EoRZN9um9LKTNeWhSDhjk/lciZix+
D74SCD0qO9H91i8TGmzLhv+RfSLT4hCE2Sj4eYNKelWnLgSIFB4W5iT2NOHdjnxYSLo+2FzE+iPK
uxHLx2bIWDF4MyPZfbDAsvc/GM/7l3TuSnyBEHbfDsOW7fc/uryjy6vru75jkCOX+LtUJ1GXXAnr
i2i6SS5rhXFLpuL0a8oJnw1uZ2WJwB/BCSBxca6YwDk/R3rLw1dkbrycG6WDaWR1aLsWF884xWs9
m6lXwDZ7AAaAbPCYICooZLdvZ4fzFd8T3uW8PAoki6u/TojtV3k1pTIchronaT/MVWuhND1HJHL4
PJ20xRckjVl/P2iHf/thAW6XhUsEqEgDy+/vZ/BNAAUWw3H1iHZyfsvHdkUV0HpIwKdmQe8PgMRg
vGNEmNJQEKeHfsAROxzWYGyJPWcER9X6HuaguvJj10spxNUvOJlPPTX86GiPevebTy30IFeKU0zH
Kfm5Z7Qse0yYbRfRbm8JLeUyvepkoUt+NV2GvpLOYooStW4CIxIdWMBDvoURohwUcPv0RavaVw3w
qn2JX/DT0ooFMxC5eB/vBCkAvhgscHxeM6CPQcX6Dbgy3lUrQMgCsvD5cJeoyOATuY/2GnbOnMW6
uoAsWwTNUXt0ozZtfO5aDXq72i7QW4uyHKihhvIJEGUbQXT0BYIzIcd66gFMZDcDiGaMdIIGGCB8
J8oJoTLJW48zz3pEGn5EZbtPnmPJDhXE4KiBxfN+7PDraASPUb4vSM/a4HpprTHsniR8Bymlw3F3
V4g2yacniKsH3x7WFpIIeswXlfW2AXQBk29VAATKv6Qd/AW6wmFI8PC3IN0wqnwc9mNjyNp9uZnY
RFh8l5nkkwQSnbCQJfP1smVDWzyJDWLKF4NkGqjCpjTJvyDeYn0Fi9owAxz+gn0ZKWg09RHl5Y5S
9Qz5KjJrMshFfcmJpzr6SNc+7+/zXCvfHtNY2in498IivrYHnGhJn1W2B/4d1GUfFeYNiOQipk9h
p3nXQZHtE7o+LwVyG/2dzGzW8bttS0ATJyPcPJA6iDcr3rbUxamsHE6HFcV+FEnklEWREReB9yYD
J3E945tBMVfFAmZqbX6N5PIsteIAiGt0I/D7sH6Gm76f9/hHfLdHE2T/++Zldtg/Mf5E7yEO3L+X
RWGAT/jO7x9sIS3CJ1C579wG61uFrdwhW2zvt8lH6sCxUfddSYb9J7+WLHJKRCICLzd+dIHg93Aa
dLVZvUkKCApMWD46WnSLrBaoJPGg/daS+Lzocd/lXbDtcKAFT4QvKdKy6ay3EOs7DcE/3AO33O9c
MDCNX35dKDMER5rGUgleLhXbyPhWiIqPyqVP4hKwxAVo1OjjiNUQ9HoHIa3JTZo2QzdA8llRnbvg
xbFMYczTAhZvvmZxt6dxNF1xjWLu99tyPzccJC04R6o2c/smV/FOMzbjsu5rsoA0STBIMO04DAfK
e+xGqAh3TgI48B70BASS+LupjQJ+Q+MEmp5/AL7+KOiB5SA+YAVDilbkUHn8UdDTCRwC8Or4hUpI
UXRVdN2K3bBIhFkdpPsOAtW+766Z6f3e/6G6+x3v2i+P/uZ4p8n+ZkZc/4/C1rhVBostAFVdQiMH
Boy7QB2AnfT3l/oDQMdugg4vxLUAWeHf+V7W/4U8hGZCly1Syf+skVCsUtZatWn6gEbS++omOd0f
qmMcT1imJsUj+xUc//5efocQMrwiFKgQXu1e5qDDsc7j3++lnZMY8C3vXtCKH2GMQRiMEG0tXlN5
2CRS53+a5/99QZgkARygvVUMcHFvd/3XwQtqwgi69/YZLiAcFFAYkelceIGl9mtn//0Aox22+x96
Zx8hsNuLKyDGqwH/BDLXnqewDPUosi4RY6HbDtr7PPFZdlxTW85HrtrNPLkl8bwZ3LjH88QgNAR2
S3Ee/cMd/b7ScUcopfZ3SyQFyeBh+JMW8yQMlsIn+rm/bKoFeR32+OpgDdIQP80Mj4Cm0IPHDUlw
OCC1COh+I1wl2m31rFHZH7MhkVlYrQgtvkao1/g49kcb3TOfxImulwufpS5h9u8H8edjxINLwyTM
wJjApQ+D3R+PMad6itdgvqdW7JFp+5kIKZuN7skHpUvxYrj/d6grAwGCziYhHuT+z94g6PfrFSuy
Ebyqw93/OvbWbhc1h1CkZbKCyaz7P0FrkKpGeB0bkEUEbmzV/xUOkgVqrXFm/P5yLCFJ3p9GAS1j
chit3g+Mvx/gHl/+skyxIEA/7Q2ToUeBV+VPPHPx28rMlomrYgyMyOpiGIrkS26wYf5pC/7vS+HR
QQ2cQzaHIvPPUDe08eBdl3dXl1RkzoCOYB3FesCXvx/VLynGXwYGrBCXIhDI/CTm0T3t9ycXhuBl
CkbtyWxxSO0hztZdjeDQ2ttJmNhGcOi1tB2wVVIN7YZqsYKsboqGG5zWkOB0tRQKyM9tnAJ7CB+H
FpJ0eeWRG2Tyvl2ZiFZftzEop3eroaaEz5HH6agPQ++2eKoh68rt0JQmA9R2m6yRTPJHcuHzRI5i
JHmAhj/S653o6EwgmXFzziJgIhxSjSsUGgUbmj7gCo/iV4JSBPg1WolLWoEMvcRhkf8MY5dSQywh
QvdChxihG6XhngYscxwgoZVwJPX3Y+zwAaRYuSvuE9vvyVxwyW0UyFHs9lCV0Qa9rJ2GaKtGqJRH
1kBd3HNX/Qfy0Dg2oaW7JDI/MygwawvmF4rh/RAv9JzoM2oLkccHVUpcchCoKubrEGwF6+p+HdAM
/QQ8v+f9a4K0lyT3uZ9Iqs48D4MdDLCzAc7qL3UYWbxNdEOFGwC7AoEpwDJUnE6lbOvAyW4Jh0rj
RbpZ/Eg0UfDBdBqbGx4KT+ZNfgLfsDNayAGhZ7+XkwWJ8IkpoM1dAxES5ARHanQU8XqIkHT+26P0
tOV1lq9L/CXKVj+V9+kAmeLTSAgX8YGPNoCNRiFwrFMN7y+49MMoPZ4t5JfxBulwGACZmGukZnAS
1j717XIriJ3sVoGOXhiqaVIa8KKMhvaUhv20fOThIDxt2hQJ91gNxTiYzyOQl8BV5W5CBlh2ScE1
+PAuvy0HxG1+HGmfxw5Z9M88C8D3nif6ET4v+qsK7X9mg2PRC5RshkARA1WmCfMhQiTrZIHbiIWI
q0UEM/mEIC7LFzWSoD8OLOuyinbd8pJ5lvHGs6U9sXROrliYbOfBrPMVkAz5XJg8rleS0fuCTX0I
zHg2n1os6qu0y6StsPvoBwxm/ecuZHDQujAcq5aa9IhiF5AS1PI3pQq/SIHtOC4qv80XttuaKMXT
DQNz5MWaHrhk7mHj/RQekJVPh9KH8AQLmw/f4Bd5iaNU3Zg06G6G2cKiawFBQ/vSXc3SkYaSpXwq
FNXg9RX7zqxum56qrvLpODZZS/R1ucXD0bcjWOBRwYODPNSPdcrH4rjgT55L1GMfZpXuBN1D+10T
0Z/EGvVb5QnPjpSH8kWlwObhjQ61rYJEdq/LupVfe5g/Ucq74RMcsuwQwid1jZ6blFUyCJLbFDDd
0UwW7T950T4BPGTQK00J+R6B6kE9E6noeY45ZUflx+AQ2WF6tnMKwAGhADbU1V0n1ngBrfFS1m1B
Wlp+ZnNM/BkKBPfNximPDtKpCWUOG6iv5iQrf5RTBt9T0AbmeiCQIzRpNPGndU4E6qRB3mR2inTd
llR+DblVt2uRhjc2j/YV2mY7h9rNy/WKdPYuLMR8BvodXDOR0LgpEf2+R8uSjNW2lRHs3NAVvi9K
Lz/grVvrmEXbV2u5jKEoUJAPbpvFyqW9gss7ksY1Cirw9Tp3ne6qMFLs3kcFAjFKqnpekj65Rp+S
Xl2bVZtjrFx8k+22JiC9b9niv4Wube/TCNtntm5qAC2GrOpWGNqazMsEgvlpvFc0Ne9ercjJQtDb
na2cgAZC1AXrYBILXJJ+BTMtqyTuR3iXl6SKw2F6WqNRPFnqJ1GLaepeNfX6s1nVEFd6dWvdRgYe
b477A+NaAnPDxlvpVqdruTyS2NK+hl+Af+WD2iqQPMMb3t2rK6Xm6ImARDir2JS1M2F7nbIx/WrL
fL3lwPtn0A6pw0XbCZaUQKMidd1tXgaSVbAYkK8mQFLTlMjPeJVxqx/zJRdHBPo8rwnbiqsJyu9H
6HSg7VioeY3lCO+XW6MTV3P+1STt64I6+XXTA6weWqUwQuih++ExISc6Fc4dkAb6l8mQrK1MqsHY
im6qQjrP55zASKaRh8JIXVjySsaJfCSrSj5x08qPeZu3Hw4LvJkLGd+lEBacQpwUjV719IL8Mqiy
ZZxvA2PFly2UMKP3UQtlFuDke+rDFGfZiogUclYCD8pEfoVXELa1siM/icyZV2i7Etz/HF9H4Zgc
eZ7Yd+By+pGM1FxFvicvw2C2m85yfVgLhFyUwQO7H9NwujYuXR5H25pPpizTb4mYERxi7ef71A/Y
PMC0HqJkcjerKZYzW9ZEArcpx1ObD2mD8hgKS8Ae5LwFpr1tEd6etrikryXi9rveyukTDvzuCput
uNuiYIKGKWfHnrTZLRjuKKmnATaGcvMwFYXQoh23LpCPAhD8Y7dKpWsoQ8KjWbh+V5NLOxTX23Zr
SOpuIFQSQAcG+alLNgLfUjfABF+I8ioC51fPaksfyrlLgMyb4HvQxtCg3fos3Rip/bAi120KB0i7
vBVZMhfTIYRVqp9gDFHt7RKo7hEoS38fpH586yfzFb8Du+LEojc7IIPhruD3K+GQX2YqYtdEqviL
C1q3N5dYwjtIfdwri+dZnyiM+2lNaFTcpK005ZGEw0iuB1qqBjxuCv8p+O6mJNtQVHybyFwNSTve
ywB8/40PdIG5zsNlMreazCB6otVEy3lM9fCQrGnwVMDiqOp8hUP0QIkyz7xj84D2AtLTm4EJyZrA
jHAswKYVBaditnZ79uVoHD3tqUfYoEmC7KXArMmlE9cCNbnp66hA5lJng2vnO6Al3NaJi7pPS7FJ
X8uwz28h12vRjiBCingzoRCf3jKG6s8gjhg1ZXAEwXMAWdHVPOXFdRav4cg/bYlv47nyqw6Ju44R
7MJzmYIROOnej6ahs83cCwk6waHA6XpiKgNTZC/qICXrC0ugmqlimvZP0kfBdoIDB26XsNBxeLsQ
vo5wQgDHvyt6hNMGArmtkUC2rnmMzgUw64nrKfCr5Q+9D3KyJZj+MVyHBjjNIHaVloqz4WGaUl5O
jc953scA2K3EfihBb9Yu8vEAU7Lr6a2gYGfhzwDMW2/TqscqGTyIn8JxcTWyNJOHDkThnWCASRu+
svUq6WDea/IypAUgMW6is+iMAh3pssJX8QL2O5/i6T7IyFrUA29TWxWpSADFAbN7i1Rgvs9wjDeJ
gb36hNYKUXLoZhq7uEYKRwNZg5uHFG2pCpo/+yCVBRIzV3rW14ikEz4gw4DhHdAIQrrMD1T1cAd3
OlrJQQxFVNCDileZZXdRMOfuFWTu0F5xXaZfu3n+sm20e+2o+tIRlcFRo5fhZYG249CWrTmFODxC
BIncgP4qtpvex/09Oom4I5pikFpptamqgExTVcOQDS9m7PPGGHRNcXDLIr7ClfttglXpWMgeNF63
tndgGMuwjla76GbDYZM+EkuTlwICItOwGVgP1gMWTAU93PI9kko8KT3a8mCLoru1cpQvTtupOzh4
uNFgZBy6ogqGlZwHyTUsfLo/it2sOIowOpCJyhvRZsFdLNb0JlYgLWVnQV4TlEVNHLfz19EV7rSt
cbzbknAINyGZtT2oCA00oB9cprMyS1sRu4RrrQWcj2luYWAh0dBCQwpBpDvbHIM7eIDcL1tr2PcW
vLc+cfBrjcGmXKrNC3OPUx6HP8tF3zCO/AK30D7j1GFHhzY9tRsVfeOsi74AeVuPEO2QkwzJcCxU
wR8DHhp0/Mjp53AcXnsOJViHwu1YxC1/l0s8ySqDJ+89CVvYjuIEfWhas/KyZgBHr1sVY9BdCISb
rXONYjd54ChLruclYt8ETYovou2izyJKltsZzG2TKS3PCSDjN4Dvsdhj2qqqhIf6Lm/bBHkrguO+
CNNvqdiLYT8O+6m9xvZDzvAuHvqcgQgFmCzz85iNTNbWsHUC17RJgIXFwqM66RFHqjxgPLvrlY0/
KKWTqGBQj8aK9wUta4G/WwP+wpqgXmXnIXdx0UxwwvYGuZborgclp38pVG20FipJwi84eBdTkQAN
aq6CSeTNpHhwxXQWv+66gWO0zcJVzAfqIctW/uHmUuF4QOV5lK6FGkq2WXIL6s7cKPjA+t0TFpvb
1Tr1IeJpZbUFzDhXbO7Xb9PksVewKVGnOQUU8/sM1mquwMjNh5HPyTVA6g6SKbZuSOYhG/2Bd6zN
7XEo6HSTetRvVYB0ZGr6VgfZIdADNL/hNmdvk+3790LNay1sYps+DHR475YiegG7VhKogpDDVfm0
0P60IKm6RvQbl8OqKexxeiVIPaHiCOR9QpcoqF27K/H8EGbqYNQMhwEUKVhEdUoHylMxH7s5B5Uy
iJoLJGnmsJexc916DR9rnSVju30eYdESD7GMFtugqmgFQhrJ5aZqE7mu96cgjPmYPsDa2paViDRL
vvaQjQZjPQflytsjCDPYWu8ElbkkNartNVWV2+hgXV3gwM18Q8FflT08qDjlfTPOvh3EjS/Rpyes
rVtJhDY9M9ChpFoh8ybuaJzS7HPXiVR2zYKtAhoFbpxkNNW8aplPxw652nh21AXoBqTtOmcHCv3T
MB4yDa7tpQ1jcC8nBaHUNDbGp0HIH7lTaMnxlgaQSzl0DXDgAGbI3DH8H0NAihDzaPnoG6Lomn3O
wDLRlwtYG6idcJh6WLhfgjhqV3WDnms7dQ+9wM6DYB9uxXe0CgrX/ARd9Yb9piNL2LtTCw3Q1akE
0BWgsm35kuOIQDie3hwFoFDeTkgo1/uQk9Cnteus0+K0gd3C08KRxyX/SEo3zkOT9ZPz403iMLyt
YhIqC1tD9JIM7UsyoQ9UfsghVGXJdeic9hI6JDYhx0Ht0Onjz14JMWR6shFQId3FEHMhdVcEEdMT
hiSqTE9sKgbvFVDYGUgqQ4sVdFRZ0kM3rinrD2qB4oYAOxhlebsh9SsPbdDnLViwuSXKVVGqSXoo
/JakJ/B+w5sqXf8aQF0zVbEkYVmlDnvnALXJ8D0c4SQGSxNSIw4yt4Q2s4FOZa029LN6gmHI+Z8q
+2v0ipgfAZbOV8CB2a0M26QWce7ueAQn7AHdLSDWmuG8TlTQv3CyLsVZI4UrqgQ+8LRa4VQfT2YK
oWJcS7WMMOfM4rvaQrRnaU06tFWOc9Q1U7L5Z8uCZUWCEPQHZKCoEFuusuxk8nQamhZO349ga1ev
qqhbdPRcCiayZsGbE78ZNNwxleUzSoNxC2ZUI4bDt4p0wtgrRzMxf++CdUdckFHHY70J2h3h05rb
4Di4qIQ4J9ZkrNswlfKQ+tBeRVYW7/3cp5FFA4C4kzUARZahQi28vR/KPHRNHGZu+gzpA2QTlVFQ
2dXQdGh0D3FRDF0RwK37DpX3UKUaefjdCsJtrZYEfa8KkffXQWclpOwug7kC2jo1QLoRe2ebcswI
KKlgoif4FvBgirULqgTauiuterQbcADMPjYIFrA2WvLk4CXFODf4qiO1Pno87CYlbUkOHNqKHwHE
SwAPuepuA4Rh+wXF5UKfCj6YPetKYnaFDCa/NjCRsw+EyMSfkjnlz3JJ2jvIJLvvnYkw8+WyrZCr
tQ7IyLaxtVIsXF7LNXOPC0zZGAJsbGCHi0EimhZoqbaKjDxHgA+LhnC5nCOAFqxZoI3515Kk8BFm
wqZXaKDDIU802YtuO3mc4jH8nBsbVaSADpGafoNC326+guXI38NTiX5bsbMzTF3ooYAmQ2wm87nL
DdRpdkR3t6prF3Q4WQjayC0G1XCtxsLHRzBE4FnRnI/ZppuTGaE3gN+BVZNCl4cq6azeG3J5e5c4
5W67OIL9Nsw6VRwhhFCflrWYoDqeRowSaoDiS2po2VUDEvAHHewZr0VH6LFCTu1ZlYuWQI4iNKMN
DnQO5RXgksdtAAJQbblS+UHMENg1STiww6ZX/E6XQU4H2cigGjis/71YOh7i1q71MmX+vUC0mG/W
aTSq6fVcPtvMTA6XyzKNgoABBRpieZf0bXxT0l4UkAm16Edj0IHuJgho/OF7Jq7XQNlHaPV4DQ1Y
/BWuGDeCZyiIr1lmuYEtPWW+cYvntuoNOsXAA87KHvHXJP0Nj2KfHad8yd6Clqr1HsiVgIE5lYOv
ejVE74xA8VANEGLcSyhMwkOxZB5FAYnhatBtmA2HIeL0k8hWs9Q4N5HVIT9vaGJ0uc9b/rAkC2Do
JJbtfdkPyWcNlUVXza5/T+wgP5sJ3RPQIBfYIxSVEEp1M5Z8b967YAk75FZrANf4Ft0ZB3uPBe7y
ZexccDYcm7oxTBQPk5vk9ZRpeD1MIW6BCxRXQRuWb0CMWYFl0OUfKkaPnTUN7fNsYBEXeGFsXPO5
XPZsLRwgnRkB8RTWllc2oSM89iRA4jQwsp7QHGvun+GWZY0BuNUYLPW01knmDkhfopvRSwpt4BJ9
pq1fP5N2iiplXQjrZCYOQ9m3/4asOGzSLJ1eS6T7pyhtow8JBfpntLXyGbohYuIg+Ueri7S8W0Hy
n9Q8YdeV7isEytOjcqFv0elHhhH2wfZIugCts0yUDiecB2ZEmWGTpiwgTsFv3y46NugIMURNuaJQ
0ehAuVUrjeDxL/v0hdMkHeoUqP5ZqTECFQalpUiSb94B/TcHoYAHmQ8cUGKYG3DgcDF9RkUrB/Vs
UivT7GHiVCPK27LctUlGw/8MkQAaNAwaXAMIR/mQekhp/GmJ4dWIm0SG60TPoaMD384QcvvptWXr
kn3LxlSKKy7LYUL/yNSE096cMksXg+AloGYBpwV9BCcRy9FsYNLRhrSxDD2rjchNuJ6dX4FiVnm8
Zsc0HZfySz6i3+FUaSX6tUccy2iYNcjzoFNo0IOg6yBoSaGxghwZaTxUVR5eaGwayNjRHQudDpX8
EerA780LAOsX0PqpxQsKxpJ1Amoh1bW7iBxrUIMG6Xi3hfppTsoJJQxL1tyYN1ku7cwbELEl6j5Y
htjK7zmX1snGLnhdUHQIVeKs/nBimyNf4a8o5utFpkjJqg1NsfSMLo2oikkNxHofSZp3IelPtFvn
Qv/LBd0WZxVrS4GfQQtf5OtNMFkUzDfc27bP6xXN54r5+A/03O8GEZB/MFATeGVBckKmB+HD7+Tc
iCYg6ASnyDd0Y4C66sJ6x7nIQD+ZBC3ErualnNHgKhxSExdVYXoYkaoePIqtp2Rci1f+k+j6+/v6
nV3GbRXg6WFXxSvkQB6CK/r9tljmYU3qWPFdSLUTLcNF+DEIgsYop0CCLvsHovJ3Tn6/ImzcmI3d
OwzKd28V8FdZAkDDcgrhl/gxXK44X1Q1STYaUPO2oKmDCG4O1wCWD8ZBVl4exf/v5vAPvX8jNGHA
qvtvLcDedPK35r9XX5evjP21AcSvX/lPT8gMjR8hqEEiAzVCBMfaf1o5QH6Hl22kOdxBEfxC+AiW
/69eDnGM13AgLyGg+vH6KHSM/O/OV3s7B6iAyhC74mcvyej/0s4h29fq//Df6U9d0+6AhnIWIDXy
od9XFvSTPVRuXfxirUJloDb4nStAARL8YT+QW5V25gn2c/NNFXtfRSqC55hofxrTwKu6h6wSJoA1
H9GKpl/QriGCajxQB9Do6h3udfwd4AhoVhfMcOOhXQzAugA1+1nSVRzhVgXvG3FyG8MV/0jJuACo
Ef4Eo7B4Rh+D7QoKfFtR8DI/kKqj/SRNl/QhABP6sI49GrtQOy1fSaf8VxwNnjUdxbTVFOJgVhn0
nzoWfah3xbj6QIMW/hVtUvxjIHwETT33795s0POpThR14rfpx2y6CH27+vTcxWH01NH8KZpgQqhk
b+NXSDE30fxlvTxe5vqvzSJ+ipj+eATQkxV4qohy2N97FPyL4GrY0pQHrc1fIPsl5wxawR1BNHlF
5BrAuYcqCw0W44E8ykLFt+MSY2gqL2VWMxHOp41yf4CwUZ7J5ua7rQWtGrtUfo+YCP4Fr4h9pj5Y
Dxnj/A5t+MCtlXTq33p4H08dNeroLM7RsjSvE3odXmVquYWkMP4U0/hUUPKd61x//P2gye8RDesO
KrN9AUPFgnCW/SkoUVBidGgfDZWZHNr3aH/6HQwynyPIKB7BSZmz44k5I92ZDikdQZThcN6ONkHH
M4CY4YcSEaaBZMv6sHfEvYb1PXtpPf5L42VrP2CfiW66IF4eqPsv9s5rOW5ly7ZfhA74BB67fBWN
SIqkRL0gKEqCBxIeyK/vkaROt1Q6Td19nzvimJBjoYBE5jJzjuVbl07czDcckI8YdO19iKnkMa+m
cU1l0Dyk1VTtE6M19vlIoXkB0L1VZsmadnpzvDCV863yh8upta1DP0TeAR4BmTKt8006L/l29iYM
HTJMdl5K+yjMTq5bTy9pAo2t6J3pRbaRg4qsaA9tbyHbTiBoy1do1zTf8VLm12I0eJm6PD3kzjei
+6xd+RoAtckhal0EblyuOX7nYZPSh15Bvwr3pmoxoKcDrZiqmu/miqe0QmeeXZWJ01wuQWF/IvOQ
34Oigd5WTa1ut5AoHmYlLIQAXXcIZ5leFH1vXkXJMt8ElTVeeTnV3hVK/aLEL6ayw9ImRAbKje07
I+3nD/R4uaF2SkoM4egwefrdNHJ1W45T9wkzSvM1jPP40nUpWZvxPP9FoHi2Z6FQg57Beeg4+GZ4
lq9GuF9eGJsydBSPwrhLelPd9iGENQN66OMyT5pDN4RrzHOsnbZWL5MdqDVKCrms3WlJvmWyht8G
ZO3U9GbzSTQumVFSmPsGnPYcujAlB798QD8f4uptvWJFPbHaFzz7y5oe3crsY7XtPF18Lmv7bjZb
mHxi4atCglqu3CRK12xXy250PVtvqLDaWk/21hYPkr1NzaHhZxKIX8NgUrevy1ZmTQiKG9Jt23jW
pSUhPtcahBcYZfcpzKzuU0W16jrtUqiCpaR4uKHSln6tzHzf1K1RrinRgZNzhsHfowGmYkAbMPgQ
mE29bN9/de1/I1mkwSdAyaGQ9LDw/L5fUUzBZ4iA/M5uJYD33hLWamkb42OGnPiqtTIK337TGffZ
kgKrwnUTyqu5rZJ5T5Of48XhHRyoOMPUC2iaPuejjwgmbCYJztpqo6fWXfgypl1YRyBlxl/Cyn/3
Bai2c1nMkQUAozHNv264lcpxnSWxuCt8AFhzZs3XjYzjXeNHFLi7in0mIuu48QBIpKsqAWnnY/B8
NklEL6zJj37w7jlszEv97MzCQnwy5ycce0OEiTqI7iG7UKtKqrgI/hIIvp7H/3NY6LWPDM8V8BZs
AWTo/NqnskWH507eHYZ3SINT10U/WM1RcGi7tnhEkaWusrmbPxSQmff9K9LQrir/GMh0PL0SICey
6mPhTS3EWdy5PUiLPR49+nttM1QfVNCll4JW2s1Efxm8IIzDH7SfcLaHqQtWYxqOJhKNcZ03ar6h
CU7RToyiXcvMI/2jf4j1dIg+2QlmRSMwglOXInmKkGnuis6JdxKC01PrV2rfTnSUUgrymNFEFax7
256/WwDc2xW0aYDrnbStrXJkuAPvhzWyPdC7qsD851IeASpFT5XgVScmmG9eX72ITta3NqIPtPVz
fpPSeXRS1I/vCruDN1UiLluHdpN8M2WnkHEk0RMrjw5BUeodRN8aFAcn3GnqyjVxM61cEo07HFuk
8HaZ35vk+DEVOj+FU5m9OCTOxyZO5mM+UehtW3ukslLYlwnmvw2Gqfk6sxRnyftvIUEiq/S3lRBi
eTQR6rJn63DwLGxgry6HLh+bO6DGPf5HkxeM8jB7cwEGgHY1nA0YP3yBhJ7jjlBMPvt2r26VxZ4E
BKs7JrTHAdtnxalJiw5vYmmm9LEpyJerOK52PaZ6XldLmF+XyaRCnPb9V3tyx+9DKlxjQ85Wik2H
hSeFkF0VV2PVeyAOTZjVAMDRWhWUloodqgzYdbTohwOcjXmzKIyns1s+zFONjkHgX4TJYqd7yP7G
La7yZdpQ2Bi+NR7HCusr2bR1Ux9mSyF/4609iALiOMJCnquc0v4TXPMDgxnGZTPbqdqGzvLJouZA
OSCg3GIuyMKo91Z7hj6wWDO7c9eQzsQLtKaShuGYn2orMw9wXBZj5Tuq2avGTuoreyYxXsshp08I
1PCxMzL6qkpODiME0jL7RP2OSnuRNwhWE+IWuN4OuwHIJgksNBTWnTFOOsBBBnYyA2ZLGF1Jz5Z+
WLxyEnCm/ZyUJl83Z8uDAciN6ibEBbgPB16DJbGhTQY+paBNoazqPsanfKTwzKmjrMz5mjgRyXxs
+TInJ+91+BMutzgea2OrUAd8LQvgseu+gSG4gGEw10bFUInYgwq7sBCCFe6R+gKpRlKvPctxPlvY
PlAhmoO6xdFNmdMS2XzXElseYH+HCDk6pX6QhgfHAD7mthgobUL9jqi3ma2atu4IuRUCWZqsfSgc
VJIA0a5S7Gk1TeZ204dejnRHRuYmdVTxAxzHHTCEIl17hK307TCar4spL68FNeEbuxTTmsMg5M6E
i7p9fZH+L7P9W2aLquqXLeePxPY/4SNU3XP3W2r7+m9+ZrZByFwpD4ycngb+OtPgvzPb0GWkFMgi
H/wDEYIXUq/4mdk6/n942pRHMYMM1nU0CBqV9OtYG+c/mEvA38alKjSI+R+NO4Cm9vsGCVCE/2AC
4LDEuvMHmwi2ge1KEqGjVwSI4zzsAC3o1L0CJnIq4sY7KKMG5FVP0/IN1am49HKXBm5gWdNdXQ8Y
XDppPBckkFeYhsNrhanq3oeXHgP692ELdq64Toqxu1uYgnNfdh7yzmFMj2XsW19qGWGczER2Cmx/
Czyr+TpCyT/MRtDyNmTTTKwxSPWCB9wguo+RxEZzbn/EL5CfqBNXF5Fwiv3gdLRy+uqq9jS9t4go
LWZlcrLGDh1TWmIHLQ3f2dhGLE7Eregho2L+UMug2MsiCC+XDn4zqpHZvp2NIURym5tX1pKis8La
Nq7G2ml2trCKvVXb8WcrTMNry8hvrJnWXWRb9/SU6o3lsxNUDS37lQkY5oezLPRKysVfB9ZY2eu2
bHtk65a7sjJcCDDEaKu0APD3XmHKbwg7m53TQg5o0pZ5CkOdPzRuRsoyF262l+WcHVA84z91JwQh
YqGOYNnDpzpIIyrvyXTb16l6CZdp+Uy307mN0doe0C61176TzbdUOHDY0ujZIUUZLujwNl8hes8b
mu5iJ8di3Asr52uQj6zcvCowik+oL3N3YJt2VmnrLWsnlBdgAI8udvPtAPgCJ3VdbTovuipzWR4J
Zo40SfINNWr1Cc1ys2+a0fsR06vifOlTdFzutMcuHh1twHA30LkUQwuMjPCQQqmxdVQ2XCCSzB7j
JQ2fROOD38EPjlzEnz7KcWruQ3DhV8r0zaupM+l9D+h/PkEj6S6zwSzIl125p3xvh6sJOsXBmwuR
rXI98kctIr2KY1ftFiE4pgwZiDtocKScVQ+tN+2cUQulzZuwZa3Uce9HsGbd4mXAwHIdgdo8oAx2
LvxeFvtS+jTGA5F+hgttXVex9G5pMqjDTKp4bRqjc2FPnnYr1vEHfMkd1GgHVHbZFcfSGKDSRlrE
U3nBtd1I+6kKLf+qid38CCJBHrKsoNFZImrZTW7ifSjkdGEnk8tybNqDYfa0kGLmfQ5U4JG75dbW
lpF4RlT53Wvm8hgvEqnfUnrHuoncnQgk55uo7EfHzV+WyeHMM2LXfhJBdV+PjnqkwLXQHq3M2zrx
CR5mYqOTh0wQMCZl/utktDxrPWFefUbTmd2IOCdTcx0nfCH1TvbVyD+KVVo8BKlZrkfHYDLFmJcX
WcxDnByHqSADcqyASPKjcLoeQQC0sFWfW/dMZaSeNPmnmq5MhYNrjWujrLCCZvktaKTizouKg79M
/cmPVHWkIULxnrCDhkvoPPV1mB4FLtwd8pBmI7oeqVE1Z3eyM93vCrnF2snBHqsERTdd8Pwzlor5
QVTSuJU2I7x4oAKLb5KjnaXle0M0spsKv7loWvqM6zDcedDR91GH+JJWS4GY8JYke/xsQDAFQuJY
t5mJH74Cd9RxNJvjdWWO7YvT022OXHMzmbPYo1CZt2NhDQYzNZzgcw9uVa6kqYqU3shSY5Fd4g+q
q/O9wVQvRmUsnli34+zrxgMe1hjkIzjijm5nPVDYCMPxIVaLq8dfheTpjDxhm+uo+hFzqIuaDurV
whSyrWUZnzM7bwlmYhpwaRGKFTuAuQ7byl8XRvoJWZl5LExai4wLaVZ2ltdfC+zZF1GdhLceDfpj
13lzuUJE29+mvZHj9mA2Fu3iZx8zwT4zveDGxDrQM3LJMa/HoDbXQQRBfYWv3t8iRw4fQ06Na4UL
4VMbuOllqcYvIfChAyeiWtMcHa+72CVWHqfssstgafeLEV6Wg9ve9FnUXGXm1NAjTQt0cKXc1lYX
76wQgY2yE2qqXeN8yqfSPvg937KNgnqXzJn9HXTqcDV5oXx2nUYfLgigPydlkT4AuBmLlZ/mJFBZ
GO8R/SDiWOJpbVhRcmNZoK7RTnmrkQLZRxNIvM531WZZerntZjug9qTlknNRJx8ckU0sNOashIbr
IT8nRNwvsTPsK1RmxzxU8qEYcHxYkMDh76gb6mnuVo4wVsFdmQohglG5qCXnnZ5Tdm2NsX0KrTj/
Qicx30x4wqg9c9ymvOIXABzlgQoi/KC8acOn3PfTTVlN5uciaqMDO1NyjHp7s9i+d6OGzHiROPRO
EoDbDo1i98FKq+LouQZWd7zPt8UyBQ/xFEQ7y2zMj8mYInQZBZLCBS3rzklEe90uzdcK5cCLqQa2
/6HtFR3t2Y33gCWtjcKQt7I748KrTBvdSIW8DgezpgsbKwubSsqOlpq39HBazv4si+8Hj0AEkDzy
3DVo/f62iZviUCe80quZmnq+Ul2L1EVEQfMD8El+HIvEXsERNC4p+m6RGpc341jlh94bntA7kXvW
WnYQAEL6mvf+E6phShPDD1GoJwCGd5VFBxuQhuTzmvLYomTYQnq6Bz8vTzIR4n6Uuf2YZ1P1Aj94
/tRG/MOx8g2WerowvuhEPZxC1Uk2XTP2ewYlIT2/ItSixY3qJze9bar58wiZ0uRyBs9B738egpum
bxb/c0eFZMDlGYDXmnhwuGBsuTOQ86/JA/ewQKTal/Q+r1LZGPWTZAMl9gpHqA7g7Rtm2ZWnwMhb
+peZjbQYnr0VL9VpaFPx5C1e88UUUZzdRHNSXIjEs9p71CxJtC9UXjD3Ca0rWiYIeF72LUjmznjw
mmj2tlYC7gsHDaruY8MEtU1lmMu+DetqN/rdp46q96qd42IDcw6NR+x+oqE2HfxUkl+X/XDN35x3
Ie7yNfrlU9q6l0wKRNBhGrW3ytHSP6JoMw7EIg+VSopt4tvixAkCUMRIY+wwhbWOKwDsjChqrlue
5kn1ECKSdHrWGIlTG/rGqnONYW9V84IwSIdb4BQHKt1Oe5Gmxzza4UaGp1RH/SHQ4vi8CdJ9h4J1
vUTubamSbpM1RnykYtsfcbVEp7a001NvYvywClDduIMuk8hHn42b+svg+MUaTc6yT5sxRbfShVss
JsxMSpm/MEWunAFi5hxkETB8j8d8GKiBrPrCLhnyEJk/XJj7y1rmElk0A7wc6xvlMj/41JlDJbqX
wRVN7j1EDUrBfp2S5wGG+b8k7v9lNg+Ocaqz/3t38j+LZ6iHv6Vwr//iX81JOwQ0b0PzxDBvvtHk
3wbW0XtkxigTgUPbs0Go6JGlPzM4zZmH14jbmW7ha0vzvzM4jz8CUcCf4tZ3dX73T3qTuv/5S4Xr
DTVvQU8EgMtVo/H/vU6LoGApS5y43xNTyexHUarIIdSg/4UWpO8ze3nMQPb0u25xCkQ7HZb5lzkq
JGCp2qsbeycNLRrkBQEvAcc3MingB0WezA+tWcLuXbeu9JWPtAFtu0FMN+JERCI9II2kETl09gfm
E0nUgrEpjekhof2jN/YhhibrosdEVaoGIoO908WonVczsmoUAVTgDM6ZasQEl66XLomg2v7yIP9N
2/CMHOBqyLxjAy/hvx4Y6/O7U2Orw52qvO8wkMawgPEoUHChqnKc/CqMURrh1OQILH80PvMq7iE1
amCwjaWH7wPDP54f3r+ks8I6lyQYv+kJoAEw4GAInD0w6mozmMM2/sYZDp5GuohYGFSDfSClv+an
mI5KTm2LfCVBcorEkHYwth1TAp/EzaNBnoJEPTsV5khgvlVRrIaNKmYexbbvVaIeIRjq7MxXlNyu
lWJ+S7ItQ7cjHjFR5YrwL4XW3+3oBAzcZJL7MDDBb/u8C78vwijJ59RgdOp3c0LR8xFVvVHfMUal
Vjfv370z7gYfxGQsF8WLh8SDQbxnDIGlKJtQ+XP0jaqJjStFFlHugoYyecNnQi/3w9TVGuO/+F4B
uFPCwhjvIAzAA33/SnTP/38qy/orO1RTHG02hrML2uD3r2w58WKGc+Z/G7ug9a89ZjQhcmoZNiec
U8x8G+9vVHz/rK+hGxq+QOzAHQgp/Fjm2bf34km25dDWX5MgReuDF3Lp1U2HLytQeDnMeBn3YSdB
b4LaS+EJdhUSLAObwrKwAsLcjZeXIVBl9sNHdsBPSCNXg7lGy62zH2+rCq80t4wjLCZIiUMUdPg7
BI5MPXamg+Cpxw6wt1SONQLyTMpIrzujYxLAsrEXMJ+36Bf7+UktWuqB4F9FTAa2s0zL/E2VanKW
7TYeWLMmmdL5RvpuVn73p8FKLbrJUadumB4Uep+rtIJj3cK/5RqJl8OKOis64M9IBmVWbQd/hpqt
ekeM99QZgMd2Gb8DbQ2DA7ckSfwaerVNl4GPLp0kZXJNhrBa6+MCfoYDkizLKPwvyAwxE+tQir/p
W6l2fKdwc0p/741z0t/2CHB5Q5dm1kDYrnUzGLRZHPLR/yJGObBAGcZB0u1fO/hnmieCDoTekTs2
6VXhVgEKPKubq4sEOdtwGujRh3I9Y2ri1jE/FwZvwABDdgBGOuiNAMiMTTtHBk2PwK12mW2GOu/t
CzD+9hUTL1CFZRvTjDTz0DMrgMfdHA9DuP0JJGMWtGa8p0IuJYM4NUzxXz+jIbRst06K7ThZs+Rq
BL5OojzuweCkmv06y4SdZnFqvhOIbn1XXSZwcee8QFJ7P0xTn+SnqmgH8KJWEmoEmmMIjqJFRhps
IBdBf5WaEhpyWKZhz6voAABj0WSRn5V3tENqgRaYVjbLBcOXjYZyBAzAqonttuCZObPJD0RoZkVi
18d9Hjgnw53T5aUp55F7WM9jxud7NqSc6GNQwB/JNkoMQTEdI78aNVpMVfpAopHp8GcLbUz9JbJQ
+vAFIQJWQCjxmHLFwh5Trq5Vziv/nsYhV9I6jctXiwOnccZTiOSan1IvtcurgAqDGV88+V7g7sOG
0XNJC9+e35yGTF+LG6Lz9Nc+drHlZQkaeEEbB8yaexh9RlGl66xMA30YRaOZp9edFtZ9TgeXX6xp
1GhFZ+aG+h43mAmzHwMzr7idKhB6zRWca8yB7GeIqlhKfL1Edbww3sug4n8bK0DAsBLErRCO6Uyw
dQJc4z1f2gV9woqMl9MlaxxNUU5gvfJDW6AqPAmv4zBEfS0tZ7ynLAr/YsugUNkth3E2u6y80oJ+
fmBDc5XrUxwwelU7aaq1mSS8TDiYgwJV8iYz75lok+okhgnmemdKiiRTOyAVO3KbWDq7nsSGWglr
u2DQGUmxuvEWzJQ2zRJqxO42LCdMnJs3cLXvMSIavZPZFxQyfMzP6QcIsinD/whA9BNmIJhmY2sG
1mgc084s0mU1t01fdwy16jpjwonXCa4xMpgj+9K4QVp7VP3hUGIoJ2iP649hSfkMv2xXh3Ow9hm/
ORVbNmK2m23vxBli6VgOdRj+i6TGWIWeAXVONgA6WQU526z/olCBgO9is134zvhIc0VloWViXhJf
5nUyWOK6n8NOL54UhoeefDdRHdpRJtDr0gTJzxqKnBS/30WtasWfNfY4tNa18iAsPnZNxV3alDnP
g+KdaVhDc42+1WbLzapm4ClVlgvDhfJGOfGzwoaOJ3PVdWLJrpOCWxx3Zi8n/iZxGTXsVd9Gel9C
RFXOt2Gf6WMOKWXM9iTd2ef+9QmuouuRu8i7YNl9x4Iam9ZZal3u0LD5AF+pSyLGUNT4Akr5wEe7
0FG5frZLjqNxkaJ2NiiHJW8e1cGWm9D3gwaqz75Hn24tgnZhf1iCxHA/zOYC1xavXOm5B9n0FV8p
qNu6hWJkc8KRbE758lIGNEevfgZX7Pr65oBqogq1z1t2VcYcJdnkGOiolMJTzPjpeNNEUxVtXVgH
zcefYPQ60cTxcZkEV0yBx+Au1fCfebGZfkeMcAjSQd/Bn8u6TCf9Z4uLzJXZ88jCuXKg8nq775B9
q0fLYFXSARCQ5KaVvcC24P004pQ31w0iD7kI9GYhr5EQVdmmCxE6GyuhrAWWYDUV7UeznIv73yDV
jJcec6YAjoN8+ZNUDZMgbb6k7LlMDP5fINUI7Sno4Bbq6wvpeJPUMzP/BqwuOFYRLvSjtW54Rn8B
VrtIvCjLy9ZY+qffsNVZ4+Yzk6gLe4kgQf/v9OoQQKXZ7iJbTfXFG8Pa7/OryQRosfuVYx1ntKc5
+PxenLoFQf3q39CsMS8Jbe4WNhSPd5jW8Aitql/1VJAQL0WOZ9y88a2Hrmmzem9Kschm+yfm2jXc
Tj32Fat65f0Kuy6wrLdyT1khVvPKHIX0N+H/D/k689A0rQcha4EmrfN6c/8P+Nd1kA82TR+vXxS2
O6d3jPi6tfky2U1dl4xLpdRTMNfhborLmpLRVKf6QKXCW0rvYVo8Kd2NjKYW81xtmjExytscki6i
VCt3kBh1rAkUKyOCapn7oI+VkI2El7sJdPjYcoDzOiR4mNkaSrqjbCWpsTAZeZctxRRTQHaQ/QcX
zD/VQw6Yojxy9Hg4GDhl+gp1LmVWIfiZu8HDGKRWoCP0tQuUJVzt8jYuZWjK1P/sVR0E5D1Od5GH
e4rZJFByaDy2Sa/r7PE+yBkJYe9d2yMKRtWho2jaapK9LAtSfWhExqTL/hh+PHOLFthXzgFkKnNO
DhWKKvaUcihNvihxCRpajX5p9YZYFjZn9ISCidBkWsKeG4SPSp+csJlnrrSNEySs+0EoUauPKOT0
MB4cP6jDoHTUEdtMxyQlrr8LM71P5q7Qk3XszAq5oooKlNU+hy3kLcQir4Nl7H5o/a8TxMt659uZ
qC7jOhs5FnspdSxVSaFDliRk1H3IxOrK760fg9EtebiBooFBaMV5SDK0EjKaubeh2XrcfvZwDcWq
X3NYAF36lPp5grn0Scf7HIgDO5of0sitVpYT6bFIMnazsN4vKd74H8VgcGPZZjJ9BQNQdJbPv+6E
aiDFrwaJ1oSkt0r4iXWJFsvd5FaFeHNFQKSXYmoSB9x55Rx5nwssTTnAK/0YOTAt6xESwtDfB1Q3
+cZOhiaoPWB0Exipqjgfp+RG4c2NwqcxFx5UBWx7cTkdXcLR8V4J3CLJylJSZ9RtS+s6OUqz0kGF
2Wd6vtNkL2h+EHc0LJaSIoQ1r9MJs2+/cXObmRIxmC6Oy7GWbesdTBl3Y3Cj+sSu00s/EibXsyhX
vwcOflq+6sioqvG+6Fz9ioBD01k8M/L4C9GIQec5swqD8LCx9AJzIrDn9r6xBTiODcRNfbpCjok5
NKm6E6iuHUcSBfoOvk8NytDrkblmeo6nyR3IfkRKVPyC39d/m6gEW9NUBILj0kq4LgwTFP65lhxy
kA7mHamv9u31yHs8WffFMNU81LaD2FpCaHPG+AuWrjhtD0ztohq7LhvWQrFOF2KCbOe2KF+R81Z2
WF2VkxWPPXMIO6b8nvgBNIo2xQT/K6UbMqLhoi2GtR1dmZ6gmHX4CzLmm9ekfLEI0/Z5bMEDo1/K
B9mzuSyM6rt0J6vPQWJ5NuusZJoSd5bGHxmbCU+EB9K5IeEliSfPGU+3YhzTZJM/QQZbmBwy4xvO
n8fEmrkp0Vvk08XmSKzR1QEV8X06w11etj8z4kBVIYHBHMcm2VcVNw6/islZcKwb4Jle9EAedUNX
2DTXDton0hE0gxBnD4EvneHeV4UD/t2YLO6/kYQ66RY+Tkt8gLOlk3ycNDqQj5k7Pd5HXRTz1PqS
KlW9mQNDIZBtR9pxO3BBNTM0CELYA5TVkDJSzJfV1On8geXke3w89YpI6a1Ssif7Byk8bGFbXMss
/QMa/IRUBbT28vL26lVjoUOrwihDcHGg/WH8b/oRLBgLA8AYl2lEzqKXJMLYqfpgujOKa26I0hm3
x/g+buQE/YNXXDlTLK989IcEr8uUxXtm98zDrT8LBRQMeFJxCDqbnIKDzXAZa4G+Y2Tr9Iu85seE
bt+yV2VNpSNRu7LZxdfTW9Y457RmkmOTjRabFAH/4OPPn9idt1gadRb4llgUkdIXXQOrXuI1b9kC
fasPFBmvS8uXhU6SZLL6p6Siy7BNrUFf+lDNnITbORmivt8aM8r6KyEpjvAX1cKKgmavN6yex2gk
6xnYefpKk+gU5U6kmfmzU886Q1/edo5w7nSgW1q5XpX/rE5FzShgcmHoUKUWnnU+EonGINa3sJi+
zlGv88wxMYrE2yBlawo48DTveKTvf+R5NVB/JOmpi1dGa6DFWTVwgbUXmL3ff/XAbLPDvy2NIjAM
jq5/+lH0NrW6PbBsKoLn05EYjyPVSHXiK2AXvT/VvuuMBIVs1uxd73/Wa2X215If82IcYTkeuizG
f/xRau9M9PPam/l1dsqBRAb7JNaltde7Ca9h0pYa7a3gFuTPQ+XSiF4NWBKDYi17m7ybKoQu14ak
vHrveduZfxZ0K9zuOkQSXseZIPxm4lfvX/4fTwVJqGkxRtR0SMft87E/cxuV2HoEczRTa+Y6OKB0
WsjhSgr1zz7K9ByKlyCJBYY8/vlZndKg1gNaRzgvxdDo0lazSP3o2Wn0pIz3P0uXy399KIjTXdYZ
Ol96NA6Nmt/rsDbta3pqnv1tRhKdut9JpURCz1sOvMVx3ehicLH4+m17/4PP7ycNC6JW/R878GgP
nRkcGS0CzTPLuxdsnXpbzETBLKQI3xH76vsfZf1ZbGZSFrUr3wOdSVPj7IZmmH7yiZEKKMT8RJiH
CErpjwLaVAPrn5Ersfwwhyoyy8s6RczBDIoxoRyQdULvb2gcojkidmQO/G2WgZF2iQ8qu7jMx7hF
IcbWyIS6vyyCPx6MB5SaIbJ6FzAtal2/PxgrzAObWXvVS0W3nKtgKgmRxmgtRC4/04qoHGte2r/c
rD8fDMMW8eoFpmW7NpvR7x8cGZY5y9YzvirPsGy1DgEwDAAnApm0MJ4cNO7FgYJ+Lp4hI+qjs4Hy
RCzC7CMCmZTBGBxhTOBSPcOY8d3tnMonKvDKxf3rpnL+ZAlUhBPSCqITxIy+81VExpEy3MyXz2ES
OMPCkwVpgENB6NPEj1Bi/G13Pm+hWLyVQs+P5TPhn5/Ppm5RGAcxb8UzM2r0uoUbRMF9YHQJsZQd
6vAuCv2YRTws/Po7o4bM9gOBASqy95/U+YOiawqoXVvcUMBaf4y2m6p+hkkUO18o31FiWhJGTbwE
ldCVr/c/6fwuY18x+bZ46fg06shnSyInh6LjnllfBkDG+RXKPV3FSjPXIR5ObJ1gvf+BZ849YQO7
pkNDk5cZd6xE/dV/cV/1WaA4d5f2Swuzgc0WBKSOCIgf9CzOqG0YHwNpIV6ScC1yL4n/ZkB6dTv/
ui+Sleipo8yHEYww9pyzfZE5YFgepKi+NAmDbqotvSyVbykQJmEGk0dH+GOb6CzSx1rJQ//ZPzK8
XleHSx+XXHKc3m7Oz3G1vFALB16Nc4zEWr0NdGOeSB2AV3F6wFar1MpBUms0hY4rx2Wox3qTRCZn
JF4geujZphcDdVaLQXJTSqZDNXvL1IDU7o8preUAlh7QXD6mQwnMuWpgWifhxx6jI1+mApEGMM9A
R8NStpJHJ956WR1ZMKcM2F2dX4DWe02ObEvnlVGGSZICZ8eUFCrJccZI4JM9MmSPemSV08F4//n/
seAEkGPT9wSIfKSJ53HJQBKeGKZanuqkcdhaY2bekZujc9PB8s/uzvsfeWZSFjoqgdTEzgetALrE
2Rrn+Fk0fmt6ChFW8wSHNPTzK6xpdm5co+nTU/fcIhyoN8wWI1HoVxSlvpr3L+P8m4O3cjHcINbj
a9N4PzuqKr+pJp5l8pTXdApOKYrn8sHG9tNe2l3/F5fj+Q6CBN4TDkVV3wEB43pni9y3zDhNZNd9
GfUgkkcvE3pZZJnUScj738s+e6X56XivoN/6gvMMXNvZF4unmUm61Wg/VF1vBptosHzGT8Z0HCgK
oVQnkFrR8C75P0Ftk3U5e074SF3DQ3Ip6YBQraQ6oPv3WGMYVLSxcDWTjKYxRyKjxnkrkjoDa7V2
Z6Y6YRfptXbsOAa+7qjkJY3E+9GwHL6cAd/BPcSxoZuq1ljq/ZrcOZ+bI0iadCl2VW3G7tX7N+Hs
fnMPmPjgoBDnXAdyf34PPJjuIaC7+WEomaAGb6qmq4dXfaopab//Uc7ZetbPlM3LR3ABfoN99Gw9
T7Wk/WC50X3g1q+fNXh0GfBy6ax4YKtnC3rrvReIdLgLmKt0Q+Hnr9px0MU0wDXcXI8whaObsoke
Y2qX4Dimo5Fng6EuO15VMKKpLPNpv8AA4d1hyDqVJJy7OoP/2SOnsar7rUaR2bw7KjAVfzbWpX7g
ysv4FOM15hRvVbzRolnA0DdNO6FT/zYFTIxs/PWmb1Pdg/nZbeaNZO1mtAc596KIgqCzWqxyolr4
/i0Nfn98ADKAY9iY4PSAFISI54+v4RuMgSmjFyh14jODQTzoTSgJDtiUpEs7LAFI584hTDvm72yk
G1WH0s6LxzFOTfTxsNvQF8QODMMlYDwo07QeIko93U0xd2OyToLRPqRhdltWwnwZpdvJFdPokmVN
29P/MHpRfZHgbr3iREoUha1kzDdGlzmfFNHZeIrg8DJkExOTu6HAnj8ayujJo4sZpmMXtjcup1K+
cwvDucJNPAJQXJotkWbxmHSFeyoKm4ZaJnsmP9ZogDPsEcUXchHvYgH2lYLza0xr48hW3Nucz88y
qS0PapqfUO2Lu24PI7C6n4QzPKaOA2EmMA23glLjyad8CLtvhSHbj77bdYRF0XDI5gFaPP08ZKS0
Vuf1PIWpsRrccjwx22vbT+B0AQlk2acBpzANpmjIN/3U1vd4HKgew9KGqGcY7hovw63bL+ZXhrl0
Xyyh3Idk8IZ1wrjbi1x06RZ6VHrx/or4fbNmQZCksZl5hAp6jsS5nKamUioaL66+8bzmm9BmzuvW
L+o+47GZ/sP7H/b7C/32YQKhnD7mieHOI5JIuYR2bVh9883/Yu88muO21q39X745XMjhVn0ToHM3
m6lJiZqgSJFEjhthA7/+PqCP75FoH6s8PwO7LIvsAGzs8L5rPcsp0AhJ9aKVtS6gtGZXg2n0lEqi
qrilm+5kv9iP/Wnkf3xNtDp0N5nEPx9Gekt4VWa2xWtT4vUg97HO5KYwYKX+Ypn4eKV/77s+viU8
Dk69nqexIH8++0rcrzrYrRhMe8UzY+gsF35FbSBZIcTFaqIX4V2CzaUmQ9BCsG8Q+plvgdXYCMg7
ZF+I9ezr1m69Q4n19IH1VrBP6vPusSjYvOhdWdS+3mnmrTqk5XvRG+4JE4NzO+iTjhGeko6vVZpa
k6YWXRuFxzhWnMKm0JnRttZGjxp0602v6SI1TQmi2WiRpT7DhDKCmfv3i73QJxEel2TZBrAN4rrg
aNI/bwk0xRHSdKf51eyXiw/VMd4aVZrv5CyfgftBHyOpedXrEeFjTavYO7OcrF9FpljLAv3TnXEW
seYindIQjpED/POeXMvCgk5bDNyyJ12WynObAfWyHG+FWWImI9Ms5M4pOgmDVakL0nurYldR4r0a
ahsdO+Qp5XrWInMHWZEacxt63wqonJAGM+UqmUrnhFdsWwL4vNAuyK/JcQX3bdNDnoKZtOurEeBU
GDi159yxbRwqTD3J+2Snydlw6mSb0VTZJVFVXxdWl3erKhQ9bLm4f1AtPbtVyiV/wpbauDH0boSs
1ybRZcy9OA3iRuULxJLEE1Ix6ZY5aYPXxWFNvDctxT0l8WR+0ZbIM6KXIcT9Ytgv1+7ztcVOxR7U
5jTr6Mvz98N5p6d7wn13iG9ITOusNEb6WCe431ZZU6pnbeQs8Yt31H4WvjKqcPgvqltO+RgKKAL9
/JYaZte2YOl8S+vUPFBhVgro/ZNypKafbujZdcz0VtS+1oaaPyaR7E5J4qm3BHIYm7+f2T6ii37+
+mw1mT51Fwsgrs5PX78dC0u4UVm+RZJeHOf2KvxWtTOcZUIHLcI29IxiYFGFud9ZlNVXaWxbuxg5
7IqSoucFaAPAVbSV7Xwl62NYuiR0m0pFxFeZnYhdYxjybGP22keWE5nATTx99MWk6aAVa7Xo/VZz
q4BQT6veKlyWTZp1yhWEEOASVP2Uky3i6Qb4B8tZSsjEJhpZvYMK/M2pQBHBjtIohsjPm5wcCqw3
yB0IsX4ku3lasxcR950uyz1+GQNYuoN9nZFIZzWwKZDfGF5Sok6gToUMXtKC7ew8jwJwn/XVWHsY
ZqqkttHVuiBq9+i44MkR4qp/IRgl+Qq+tns3Ex0ssxhSMKZ/f3f+PP8wUjxKURSEsBL8qQRu6ERe
EzeevZGgpjq+B8L9BUHURLQ0t4wzlfM6i36hdisv04DjA/XoUBe/+hh/MWCJEGTbbKBcBWj1acAi
KhSFmJ38LSxsIAsfN8SeCQE9JTkkYHUmKYYUzn4z2XG4rr1QPsVuO9SMk1m7/OKa/MUD62IsVqlh
6lQwPyt2oQyMQwVw7y1yVPsev5u403NFWeGaSI6si/25z5vuUJtlsc+loV11uBToRuWdvEngXyNI
Bg10SpTeeEc531i+2yTZ/S8+5Z+2DCDdkM/ziKOZ5lD56ZINBZxNrzH7NxpETfTAzsISAUV3UO4C
e51uDxntVzGTEuS2VvUez6qDVwhP1Lg1nEo8Wl4enVRnzB70Flxv0LMKbNq0zbncUeoEZkMy+O83
+r9m+ctUv/3///f8WiQlNlgOKd+7H10TjOzl0PyfjRZfpopfjf7id/6wWqjmb/QOyENVbXoV+Cv+
zy1PQh1/heMdI9AycNnJ/stqYVo44tleuDZmC1zDy0HyX2Z5U/0NeDVNCJo1KvOzpv8Tq8Uyif97
kreWR4Xtg4G9XzeRoBvLZvqHNY7gDS2xwmY898VrJHKYIC8/XI2b31/qR8jZzxWGP7/Bpw1KKzFo
1JI3cEl8iN3C773nZDgnXgBh+u/f6qMy8tOXASpmkWdrwEfB9//5KDhpQsstdJtXqZVPakpUgoLY
nYwEtk9ZY31D2Ri5lCPQdalIm7DzzQROW1NSHsAJNFHxCmvEdaLrqDdjUNHbsI3ULT68/i1xVTcp
Tn1rCsU8qnY973OUKkTAuKlKcx1seXiZmm6Twn4+iC7VbtKmSnG64u4su2Dp5fqu0VoAtgb0hQiO
BjyBKwvxf5zdE2sfDQDzzJLAmxUfoqCSa0+cI8peP7RkGj0gQu+PYOt7J6A7mI+bYkhyozg6eN1W
lrTnswvJffymVKrtZ0pUJJRakH+pDiaSaxP18nxEjhIr91QPErNcI2aAmYMiMUs7GW6dvE3E9uOO
/HfW+NWsQa+QJ+0/zxqPSRslZfKTQYsT6/JL/5o2HGtBRPK/9KXnTNn939OGa/yGpJqJgSbPwthY
Joc/IBvebyY1MiYHFVDpUhT5v3lj4W8YlBRVyk9sanXb/ifzBi3in2cOKpOeYzhUzJi3eNQ+6jI/
zBzuYFcVfmJt5xJ9lmO3qNygpUgTzOXUkFMEDbkMv02lC0mtd6P4Qe1x5puqUR2TOOrPRmXjGWwH
Y2M5KOLWrWO5N/EUEcxml/mlKvF3w6t3903YXQCwo1EmSv5ZNeqshZPMBX5Aml0+6p2N24Lcvdwn
xrB9tcKyOlZx5J3MSaJ5Vpt8DkjKsJ6NGn28z1Hae6QGqbxl0pEPGRgn+cbZ3oPXkQhzPKMDX7eF
oKAu06OaZrW7tXGPXkYw/RQRIqRI5x57NRzJuFIuGKLrDq15OaxrN418p+EIJoqkMVcgZOVZa2W+
GpteebHzrhiOohtcLkul6zsNycUprTVkjpmNsZcFoUJ0Oo7WRmtUk5T37MUs5vIYkXGHN2E2V1Zr
Zl+RHBKloIXmSnFsKJyhMT7qejpxuiMnd2+KPtlWdVHfhB57h60MY3MPUEJ5IuQiWfVCyodYFfEq
S0Ax+M08NM5jLZKhCxxbKt56Zpdf++RHqM0m9CLwPFRuOv2afIm52ShEr16gb5vPPd02JIn5WD+Z
kemelvL5heiz5SpnGtcCr7N28TJL1f1JH7ULVQCklnlt8fKdgdXLb6tOOwvqKuRRYMQBeFKX4Add
a9B0akxocuiVNNTHRsAhR63NdQNBDP+Zayn3FXhGixunh7scgHridwjtzpxTXcr6SYc7VaBkKMLH
FNTiAhmyiXMYTIpmeRzNGroyy3t0q8zoKXWF3iMAgw7qtTtUZIq0pnbBIcbXKNDHbUenwvQuO8/Y
G3FnPdcSMvPW7BamSyvFfPRKTi6QtLTqqEdaNgepOfOF2ATyOg3emmOXof8/KO7EBxi1RkZrJ0q5
usUQ1k/5WFC4iVBCkiRByncKWtvJTZjbxE6fUTyO4YbOhhrtu0Uv5iN27F6hPUOQQXKPg0UuLxvD
0Mi3yOCWc5BSDmLwbYX53gc2z8tLFirWhblLsUdQBJ2DFsNi4s+NY+xNNIh7KWNuyyy6+smO0G2Z
Ss2XCHtdvXGTwT59vKPtUJTfDMBn9igpGZvNQE53kI5R+Di2WecG1EwiB6WRPsB6AyP+rALrdgOT
zvTRVtv6qdG1efAbDBS7COukeRultNgyo4krWmZJiyrQ7g0jaPSE14+MnK81FeSOxVCnv5hdOimP
H58S4Xkf7fKJ+LsAsw0flpI6o4ylXzujLCvBQmeCs6CwR+4zwPFmvu9GrCEbwru4pbq6XB9kgqo4
d5NXHT1bVMeprfizR5pd6sOMh6CpQMfaZpXCgMA6kWydMWeGoibR7sxC1aZNQuTC+zwjh/ZTW1nG
lKbnsC0oVRTbqh9olThaISl/UqgLJPazESKWPu/Y64936ujKmyGd6ic2+b1BOmyvuYxTEmB9D03f
qXP7oKotd/ItfLCDL3T82n1RRkYwtcI5U4EMj6k3eY/cTHvhRDraXUqICOq2VtRPndkLglexat4P
jOJtOrrFZmY7FahDZN32SSe+p4qhgS5l0XnMvVzeu5isAkTkDGy9pcJLnaXi2K3iUw/KgnxeeB3o
jgOqvzk5Rh4RxNg8ogFWDE2u3ah5znfKGY6xBizs4s8J0eH7usig7EapuQdlyfWdILI8tpRyTzYR
igNvWIzXo2aZAMUgCK+VzsBO0IQUggp8u3tDJsYWTGYcBy0rxm2p1eVdjnCSQ36WQ+Rxslh/8KrZ
2cDYn95MpzCow3fJLh1c7TW3nPnRjXrpbHAipaemtZM3o5HjBbLitK+LEvhCmodBlSgPbaq0j7Fu
ilVJk6Yi6A7PPQFqqU/MdH7SZElYgyfLjeoWiCYjdX5LJhBFgTHm4uhaJHz5Q+oQcrKYmJ+mLBVH
4t8cQvo41u/7uc2uCjQFK2skHQTCfafbMKFmmFQLKMBuizcwgLG5Jh8OoIecmumAxsA956Nyp7HB
lWv8q8ScZbjsIABCem9uZ9Ogw6aieh5suZlxN69Ek1G2QCrA3rAPb8qhZTaZHKxEdHjuyOn8akQI
VoPOE3O0HRCenuoM1sVDCGr/kdSj9p6gmZvYgjuIFDDyx0hod6RRO/elQ5JA3svOvW6oV+wSIuTW
Kjjmr5BvJOl97mWOdPtLT+jitpLIvLekN5JHxH2DBzS0S4CaMWLL88CZ1vqNIG3Wt6GdWutcjYmn
q+Yc6xnc1lsRk7siUW/gxW410EtGK/2YKIN6DZymVGnLx+M3bA0Fxj2zt9INdaS+IJU5z3vQJyaZ
MQbUHFeq3UUvM/cpoRoHbTcx1Os+NXu/UJV6P9gGo3o00m+S5f045n1/7nT120hEyBX4SJJ5QN7U
NsXIsDthjE2ptHr6/QQfhbZMqt1mdFLfB1O23ybkJ82z7NR8uE3A4kXHrp2zPcl8ZVA37Vd9msPb
ONZCcDtZCFNGk6ehg46YQ5MfHJuIMWEo1y0O1bXQseiSLFO8kQQsT82ckB9nTfotSUrDk5vY4Soq
YvvGqz3rWvYjgW0wFIvG5xhanx0lzK7UsNHLVdyryq2ZEeTqmD0xVkXu+OgT5KEWRfkt6UlKsKr6
Iexr9UAJ97FjSVzHwPhXIlWfND3ap2MqTjSRzK/jGKFSdrKpDbRQaEQOxfER3A11eoKdr3qn3YEs
6fzM0XFZqVrPrFnV0jxRrYP6xBEXb7pp5KsIaBtHokk52yZDRQUxQkhttQMH+yVMTZI2cpuIEr0y
A6pr2QqnbL7S6oFxoNfmmq6Sx0rhhfMqMhuEhzZL+MYzDVX6ul4bt25k2jeu13b3FYUTFvoSHYcg
IjrIZrlRnG64Is2SZl0fPdhqQ/BGqyTowiVdB4r3G5wExX2SVgMGCLYfG71cGiB6nhJhB4Hf7zvb
IvQL1/BNIVtjkxnqdFHbdjhOwlC/KC2/ONhRdcUMNOwSKQiXIcrz1uiAedcleVOrTieZ2Chm4J5W
kQ/BVIpx3VdLqTkGmXnoUdTfAgxWV20I2hVNzqlCrf2gCswsPqGTj3Eff0UUF2LO0Fw2FHKIHoZ6
SQkSaI19lFIHG+jaTqoRsBkUWhu7t7kPXZuOZDIWKsAi1+ntdkMchcWTUJBdW0urIc6uZ3XMY0CQ
jVPAmBtN97H2+OJDLdv7MK2cjZBNmK5ZDsedi0x7hR4XMFWEB1SUxR3skRI2XBqbKHMicazMySTC
NJ6WqFST1gEUWGPD78grp5CxCyDUGqCQ9/a7i8B0nWS2Ne9wdOTfa8dpdnTewnW+bK3qQrR+PkxQ
GUwN7lVepPY6UZqaFO4hCdze7SnaavoqnPIumIZmWGWIfI9ZWgznWbi18cD6hoqKlBYY3YUnixuw
bkYgMqu660kxte9yTzHmwFJI1hwQzvtuOZovGarUaOORB8IDpLIXzGwtu45YZCMS605lJsR66jNP
Bqlww1vBNuBKz+uamXcyIkCyQ1lBF0rZY5neU9Rr1d0cjkvtIooB4vTTyRKWdUbi1BCz1zTKqq8s
7ARV3h2l1kxbFwTTDT4ncYnH4tCMzbF2Z7miotBcE1MvvlM+VrekmrSAA61w20buIxu1ceOIlnjd
1rxNKSfg4hqyjPxfWUT5QSAK0DYJScuTP5okFFMmKSsA1Lo93yFTqF8knh94RJ6eEzRcgnUxsLG7
JYqwU9aDpf4+DVLc4IKZr5V4bpM1ySNW/+J29aUmJC1z/BYjcKhvC4XJbR+Sy9bEhnNXafmXGh1J
fCzzxglPRqk+03Cur6TFRi5xGQvgdpOQ+5wCYHezNF76ThSDviQF/9XC8UHocLMILYCyEyeIZgWu
/Zc5NqvARGEVOTeRXjc3rH77rmAFHXc/nOT/ouL1cxUajIEKRIFYHhR5FMSBmfxcUou8sZ/0iH2t
07bmngQr74QTXb8A6ROvXqslvxdZvsv/id6qv3g/6+eG9/KGJnIhVLSUvmlFfhYMEacFGEIV1Y4k
eI+4Orbugon5OVM6+i961X8Hc26a52hwe2NPaChxO4GgSV9QKEtzZj4e7DUaJ7O9LtpBO0OVnInL
puX4OMSdtx6yig2gCQWTbVthi1c1Ug2PA73Zzfe6reAFaWTW7pK+Z5sJDPq5soaxuxeaZ4nN3IHV
FPAabMP8NnOeyMgJlxzYopA0iASn8exnzBiXwjHqJ3zQ4pUhU76781DeG/inhY8GjJ+nvFo/Efgi
5SnibASAvGDp9h1NCW9nRfQC+zEHh60bVXiPlmSYa7OqNXvbxpot14Jm0tPHWbiwG+0fibaWe4A4
DWA/BUjyDf7UuMvYIYfgJ6qdNS3nZRIXOBuQhMxx7e9H1zJ6fqhx/v5GCHl/F2IiCP55dIHlMJUm
541g13OLa7co1l3ZcH949sj/TlzO1lElOYRgtauf/um747twPdRL6OGoGn+q5tYKyerkzMF+TGv9
Yo9g95Mmmdg/EnFQSYV3xZfKIUAZC45tf//m2s/NpuUiIzpFMY6D1jEQbX367uhoFJqQbbUTFERr
GnrUaa+crNEvZQo2b2VqNl9+MKfq2EU1e1TEkj0HP0Cg+Q4N0L8aTv8tb/6ivAnsh0v/n6ubwdJi
/N4l3/vux77I77/2R31T+w0dKc1LimC28VN90zF+Q2vsUMJ0XFMj0ZQi5h99EZ2GCT15+iJ/kIJ/
7Iu4ns3Ua2EkB0v8j+JxaH58etBcRNWerqJf1+DTqPonaaSlTwByMAXvqjJaSn3EazIredSTuq+T
nb24CFX8uiJHoIR4EmSpLXxJKMiBMnwdqJ17cQc3O2A7z8gtyU+DuyRSKzZM1JYjtqpA/kvBZU89
UY+I0OaNaYADB9Vn0CdpvE3tKWAyUEkG9MVvaxgaK5j1bD2pZa21hhhO2N/UOTDvBSmio0AFbrjC
vPF1yD2OsknlN3WF4N5KX2ylVgFq8OMZZZegYt3f10P7VWO2CGZrMEhQJ+ygCJ1HxIV3qaG9DOx9
+d36a14l74hqyH+tHCqBtn6rwRzw9ZLvY9eSCPi2+WpjKWAL6RBMoPD1yghRjyQidzUoDkuOu4/I
S1tT0KyDgT1b1BWUDtLsHR2v9G2bS4n5UKzUhhfNBy6BmUUPfAUug+rui0SIVdjyU4PKZ0CEB2iU
4Ge/x266S9mhUMuB3mfD5g+GzLwdXfjqy2+mnD79xCNQdtYXiuvEJahzoyOTQ5tvoyq/9aZ8WOeC
t8yxKx0ts+Hjj4a+xuYjkNXZ2Yq26kMmPICnwFdWoADfpxIofWOQw2JhW1mBZaC9Q1v2e5grGtfB
u6Az7dZGmcNGgMZDsws6BsVC4PHqADM59cSF4O+MbHpQvAi+5w1pp2SquFw9Q/Cmo+XsXU25fAyS
pJmA3JqNWNUO40CbDDJXXGzVqncZXW0IqLeya1Wt2yHhQ0UpBRZDab2NhqV1VUWFPDhep6+HehlF
RNEEtLdIFdFIPamEvnYG9DZ2aC/Rrgysnp4dhnXrzHh+xw4K+lLno+dj8oJliXs/86c0RHEzaEq5
GjsXKwpO4KBg44yrGiKvTr/pSm2EF7Si/fpxv4uIwMsBJivlIr4vlApv8X5y6xuK39Rm84OqRe88
5IxqQILUfxmdLsUbCDv8VtR000Me80fMvi+EE3D/pQfJswYu03O56Jlcppk7PzY8J44zhgdqXPNV
DA8Xx4z4Sl2oBlfDHXZ7BpPL0/hxMcqah2JU+NE6K14KIr7Xoeo0B1w1FjUrBi0lxPAwQTK+Iwyz
DujFpz6lJZBxuM038Dn0Naku6or6FJdUHfgMUUz9RyhyG9GoORkN8TBNN+vrzOGhnEaDHkla0t+r
GGUlfynHMrtydR5UQ2UicAcwknBj8jU9iHeKB8ntEFvnj8eLLKR5x0FaJ3EydzkRuEhUegpfFDvE
ysRke6D8Um4lAM01Pn4ewwwlzce9RUizWFrLE02NZQphCJQ1KTTGyLX5GOWzk80bbN3elkN8RtpN
7m2Q8dLFUBjOHwNgGeE84rcJm8KtMTGNeQPPtzl78+7jNnf9uFBWGEaAzbv1kGrhMycAZWctMTk4
SBGX9pqyCz1SOdDuvEAN5RZo2TvwZbS4Bk+PCjiOUIXOo3uqhQe17cuTk6jybElr647pC2SRCRXg
WJ7CTM/W0DkRQ8yqsossntNqJlFnIsZqQw0l9cvCKE8Kmc80qJi+yLSFh8PkoM3QmKW5xcIoIKxI
XkwjH8oUBtWdTjVW2NuF3+ii3Y82emunJOlVJoW6UyvLWCtwCAMn0pjcRm7dB3uBavltTMsfk3I5
beuOyQSr+hBYDV87HPgIY6/xFMG22BWoh3aFQzbox9yke1Jffzy0hNeTJxIpF147vrFahkRLmVyf
0mkLCM/1LeDQLDsjg6mR9YbUBe5fRQwournyRKVfnnsne/dMMkKBC/HOy7W2iWBYZQUvye7U25il
na1N2YmVQmvdzzEVoYdRwhvK88UK22e+dcPmvXH430WfQrey2F4mzCemkicbrW2/Iye2UHVRO6zo
IxWVWa0zJb5Rxv7sLKpbY3Sjw5RICr0KJS1tZfeTusY9QeBFKRV7wfzN38i8LuhVsCOw156rCcUH
XpO+6GklKfGk9BWJ3L5YUZav8IPU6RX1g/4AkYBbaKghoe9hRMFvnapNShck6W5iqj0hwH4thwOP
hX9Igynr1LWcPLoLsJprLbA5UB/qsH8mdrt6Fd7w3UwovFNFktm72xgKiEgs6LNAqS3HHXG61YbM
dpA3HCwbg+Cblmc+NQeF+Dl4I/h5wyuAFbOyyQ2M6edMR1a0L8EUFjtQJJ3yFRLUEMQ91YFTGHsG
dvU21+ygmUj/PVsDprx1pJehclf2bB9ix778sBX7i+Pi5wME+5rFWUJ7GBEUDHH6yj8qPihi6LNZ
tf3OSSYQuHP8DkDOZQpyL8CfoId1PHVm8ktT4Odj8cf7mgC62Lcv9rhP+ylvMnXAIHW/08aPyY5n
0Eiy13JEqwQM8v3vv+XnM/HHuzmoFnVstITrfXq3eYwIOZ7LnsYQA2TZCXhZqKwjRairj3f67yHg
F4cAug7sy//mEPCcsy9sP4kcfv+tP6RRmvmbhskJ8s1i3aSr9G9plG7+Zi5uDoxXUGq1JQTphzOA
5mCfUbm1HAWXFNY/gkR0NA68IKpVqFacL/7RGeDzeVPF74gDH6cOw9UwKSL9/KiAWq/qpu/lmf0g
VZARBKRfGSlC/swZh1tbsaYDgW74C1Q164D1m8NDZlIC9YVXNl9+uHp/8dxqn5VUfBoO3TgaHFPl
CGQvp+MfBBfIx+HOxT0KwabUzlFGOcbvaQ7jMBhYCjgOm/2TM9Q0M9vCpf/bpC1n4HAWjhm4nlO+
el2nXvMaMYn0ea49sOV3tS3Fo/ANB7MmN3//iT8E0j/UKpbrZyJJ57xOs4/svk8PobloKm1v6s4G
GvWIcv2cP9AmcQHiORPc7GGSWrpKAKBTq0Cj6U+ZamyLoSWjs8VF/QrBW2gBHSraDuQaDT4FLbrT
Tmtl0ZoGeHyDgeVQCI/KOedJ71HEzTHLR0uu4RnZV0kbD8Uvym1/vg14ElWOXJx0cIB/VoU7kxKN
Sp2L84dioIpQ7nBYgdJPHbQnOk223n0davnXv7+YnyY00NwOVIil7MFY5F/Lx/rh7luqjMxaROW5
dGftrGVxfy7BiCRuGD/+/Tt9WiA+3omIHpUilk1/9nMqaV2a09y0cXV2a9V8bsaKznvYuZPuZ3W8
Vpse1QCNDfaTKTS14leDZhkUPw4aviWn7qWaado2s8OnYY7iCHlQWSTnhR3+XAAbfM7y5TNYJNSu
7ZY090nl1m/HvPnIcamcty73xH5kiWHbY+CHNzAlZAFIqOLBaGvdWMXuNL3Ba6hXqjIXTmB5lQnD
x0Cq/Ksi1Z9vlMu6o+OBp+zMs8qc9uONUu3eKi0rVK7ocxXP4CJF5BOq0xF/gHegjA4jaLmXyKWj
L+cmBm1nyiTQtcF575x5rtCxRGh4QVm9Ja3hvA5AbZxfuFeweX6+ygtLeGH8Lo6exW/686e0W6JM
2rgzrlKzqUPPRYgQL+oWaXibbgC81spGvR0Q+vcQZ2PCOrRyK3TIbjnRSkFGsuhdnQOnYrc4Rl/G
lCy8SWBirK2mfoBShpkUXwasJlKT/KQz0tEPkS2dx1oR141CikUUaR5bwjmktKsPcbGz7C6/09Po
BuK/IekoO825C5tLpwMgXtkDR2wtmXTmBrOfoSGObnoC++I+hVSiD7HtaqeZdpcXjGpM/DyDLiG4
p50Kf5xwYGuQKldzKr/TGuju6X86S4xR52xCQVOBXoR+aWJtzLaho2hIYuIsfOEc0g5+UjbKt75w
ihVaGH0P57Xea42XvyaYaHjujSK7T5C20wEi9P3Qhm0fkFVQb3EPedfNWEjApG2z0TSpUWugfBUF
FC/dJhh0VPEFxu9VX3vX5NJEHO6he+9YavQxKFVEsy50vq+yUOOjDtDh3jI6a9t7qaKz5S/mZ9eu
2rVQJfUFDnnRRpFSfYYGMb6LqK6R4+mdSn5TpA/RRnYpgTHjOK6naOjdTVuF8Yqg2mJX8qM+03lb
caGLASU8iVXwKcORcPXKkuiLOhQR+OHLYttyZohMdvG3IwYpZNWtSrIpI6nbGDRrxFYajjzZ2Tzn
4W0/NrRN/SnhDNK+0p7X9flJjIok4Q2RFVN59V0Hl9kZLQ1UOgjqucs69tgHL2nm7eCBhCXRdVEB
pchp7lVHMfbpZKCv6bkHIcwmmNXcLsRBcOJC1sMuz8aGFMgxUgPQUlp4zZHIdqpdNjljvEJJ63V4
RziXIWMIyVoZOTZaysZW4jS8Hnh0bMhJbk2+g2ZkotiQN9162EhYvMK15GQWKCHafsufQrU0AwxQ
CM1ir0eiNZIaVqwF6N1sQ2pGQTN1tpgxS53AqaCI6Uf5g+DwciMShdp9FSXuu9IPHGxXaqV328Sk
WXmm0h2Fh9JwOuhtQQlLaZ52QmV2i9c1fq+CWtqAGI+jTJlsJvri004VgvM2hctFsEesQ75tKc7D
+KOb8AXzF4I3jO7UyflHVa7zVFWooHRl+SWlblPsjZbG6jqLO/uOIophbFIwktoxHmNBXc+J9bhD
ET0Q3cxibBzSCAXZpq/5BOuqo3i2RrkArQslVT1eFe7E0FZ4VNoVKpH+0FK3pcUfGlG/nKG5nYkj
2J+US9j3GwQijwQlPkCxMqYibvYaQFqkYU5mU9yiJrBKqiRczX1Igx5VT+3dpPRJzQBwLA2kArux
ciSJ3NxodRhZfFzPqdca9uZqHycw79eZZ8ajv/ycvySdlQyfyGgouyTKBzBEgWsxVaRAAoJ09TN1
gYSkIhe5oHFBb633Z7v2yEMrvaa7svqSJSkSqB6gexbwOTYhfPvyadbyMj40FE3kRozWnBw12M4X
E+nEsyXpy/su1TtjA28LVRTKEaR7RQ/Sa5UDZkN1OoYguZIGPeDIziKN0uFeWPb4UrexsRscJHZ0
PRdFZemGvI6VV6nclEvbbpa1Yd4KzFgXrVP4iZFgF6JVtckhnUkv0mTXSl0nO86hdnOdKI73+Ls8
tkxTtIxOLmJxIyfKlIHajNybeCz5YBW6He3ICuY9Ii9mdBfMku3K1TxZ7TvhhTrx7n2W3ekuB929
NOEGXHWyWzafS7g0mY+03yrii8Z9Vc3I/jCUdvNWzZzlyy8ffWR+4nPVhXY2rZJv0TeEXvkLwBnW
TTbw6NQ5/LPbsnV45NueXUHE3zGnYh2NrxvsyguirY5VbvfYyv6qoMYk/ETtG7mRMFSMNV1/ZKb8
eRGpsYD3gfS0ZZ+M+fQx1A3v4A5J4lJ2JAk7kOB9n0eMj6gmW7S1RidVcYzY5qbHqi6z9N5ltdiK
UtXOjRc1T8RiEGoXm3GiHyo38vpjGFfRsJpa3PNscCdjW+tcVhT5zfQ9yzPrRvZLy7BRpyH7MtpF
JHZFqBTvE2mkzCHAQWjfwsUg1wqXu9jUBPZ+UdSw2BQkJlORMZnmpnaM7xICIY4UJlJ0ZHqrR0x7
4AF8MDDeIwq2IVrnerloPmHZeXuzrLTmrWBCnuhWMKTW4zJjr+mvcUXlMA9rFhmUBFrbo0aDtNYN
rLTGoLL1btJvrYerS4GyrR1mr2u1106UE5ZnxGDDPhmpICMo0uI5MMfIjvY1t4XYqcyzMacNQ3cl
Jye/TwdYYq4jEE/KgUTG0ebmZODIZsILs6q6Km0kQkqnUk+KmxLldASrFKK7JYr4wk6ENrS3WG+Z
OlG5ZrHAVOGNg9uwCkzNPTmPWrJEmhouelZ2YNMDlTjUzTHs+JacMiWLDkpYjy9xpBI4nDtU3feY
KbVbcoNCZKs96RXrZO4ZpMA/UuNGIpi1zoVdI5doqKTbsEJjUwYTuxuxpn7KXRvRY6Asmp2CuUMI
rMnSABI+5LrbbmcXsbVPOjHa2CmcSFQLa2E3X0Zr0i4psDV4eW3iPTLWC3FTeqXGBKuTK79xUXWN
vuyfogkKlI7oWiM6Ti+b/2XvvHbrxrJo+yv3B1hg2JsBuLgPJE+Ujo+yZL8QsmUx58yvv4OuAFt2
W6h+bqBRqKoui2LaXHutOcccGRSEnTiJYCV11QFEAT7uPNEbvKrcTTYO83QZG11aXlpNFRlXOswP
E8VF6XBe06SEp7RRqtEHIMGaQTXWd6eMsEm2kYAgt21kp5EPKEQ9zMCMGyjzpoWeOIisP0Ec/+uk
vNNJgSmzduH+cytly/4mfnn+fpb615/5q5Fiq3/wI9B50iuBT/ptz/ZnnI9iW3+wSTVX5/5qB8Gs
8U8jxcB9pmpoh8n+hX9CX/CfRgrdF7m6Ou1vnnKdpvC/MYu82WxAd4OXB/YBQAd/q65Wlu+3RCEP
z2JXZb/X9R53PpF+lEtCj7Bo9IZDL142xSUUVix6TkR3/btr9YvGyZsNGZ/CdWD8DTWHRuMnNlhd
h4szLFO3G3t92Fhzbm60WM98MjPz/X9xKMBn+PLQgtBe/fFEEe0PmobPfSe0Jt5luja6Ros0lV1u
/V+cFZfSMUw2zEzDzR8PtWhTWs1CkNE2TTEF91L7DSHQXjdZ/eH3Z7XuWL/bkX+7gPhVVbw5PBRy
7bd9f/voLvUpSQfdzokD2kyoTclhNV+nwfRDsgQ8oDWKWwcBMkEW638FucBZxN3DGSWs9SmmpH5z
nmRkExNQdd1OAZBKwuwEy1UT9eXvT/HnZ0TizdRXrp+J6/ItRqElAaMd6qDfNY7A0i2+AS7kVFvD
Jln14O+c1JseEicl174lfh6ECrQ4efG+v6ISu4QRaV2/C2cTSWzafLUM/RXdUu5qWX5B5MN72pn1
J/54D1csnrOayeilwl358YiEGSH3N8p+R5qlJAHCAeCpOuXm95dxvRk/HYU9LbQEwsAwOf94FNEH
WpEiWtwZBFS4hqJc0nA/z5qOGEDN5Tutll9dRf27o715NOiWhjVw+35nD6MGtil2wwHfZIVli4Gx
w2QlTT///gT1tfv09gxBz2HMo3PJA/lmKZuj1MSfxWunRaZAXiayB8DI2OzLhXS8Mkz9vr6xhtn2
6ky0LyZUrWMljX0fNiWqemfY9BOQg2a0qi/ThPJxNoXj6gCSbpdmBscRhZ6W1ss7C5P2i/u/EgnR
26xwtJ+eOLtlCF12vEbx2IvUFSRJEJQ6yWGjKIbqogSovYqoHN/g6m10gi8/qYs1MSS00Y3TCScL
JHTO1KLhO++C/OWvxvq8vuHy54Zq4mR0CmTW0X2KNnoAx5e27cT+2+xA+4XtPW4PsgxG08l8kFzF
cSqSBsJVDmcpXyXNg1pQU7WJW8+F6hrs//wAWK+L5Xa+CHu9wVO/KIeFiaNPqiVJ05asqPob56Fn
84e23Q48h32k12CT3WJGA02DUhTd9XTs0gavroJ5oAukQ2a1vIhEet+PNsM9MUO1AkG4bYw+Zjze
nUvHWvZ1bC3uLJjpkkkXXKJvXsXf9bBLCgK/0eu/prNx09ld6jqEDe87oFNnfnKx/f3T+vMLYrOA
rgABrN1YRt88rFPLHFyO601vow9KCosIG/NBi6e7fgmqDb4I7V+/khyRnQV6U2mt682PC4DTTIPt
LGm3a4LgoLVik2nhF6cQl41Bn4QdwNPvz/DndXtl2RCRRLdlbWO8WdaI8hpItOm7HXkK8IMGMR7C
EuuprTez//tD/fyY2mSjoTGlZwoq7y0OJewlFA2GEjvHHuRFqdTaoRx7650L+MujoBmmTKFnwDX8
8QLmJF7lmNP43JmN2qCzd5Q9fQr76vcn83a0xReIs7E1eu10G1HbvTlOSs9Do51Bq27SSp8WWLI1
kX4D8MAhJEi9oaTgwWeQSz/TfmRLuStFGr+3LK1t5h+XU4Z+ZAesWF2QkuLN/avrUizxYOGjnDIL
2Y6TbWnqdFsxdvFqIlzEgThUZ9Oo5desHK2btEvGHWCn4ZQvi3Gkefge7Er/5e/EmIEkPlTc8m3F
EQqw9kFktLsi7IsD+KKNo/Zs4ElS/xAQze1FFjLnjK6GlxF5du6reF6JMbrv2Gj5rSL7mmnT8CG1
J39Zxk/kE+teHXfV7Vz0sVt1sdyDbBqPxZx9UNTuveLi1yeAqxSDHzZL9Vu65nejokAjJWO2Ry5q
NN+EjVVt+1GE9xGrmFfVVuJj0lG93DI7vlhNfqRH9mzH1l3bmM6hr4KA9LYGt49aOtd46EpghcvX
BV/10cCRu6X1MKN4SxS+FV22pcdYvfNJ0Nbb/tNj8d0ZvHk6xw6rGczedjfjtjwGi1McOzkB+VEI
0YobFvkeqkOSqAejRIPVVgTK//4FMX75FKAbUCUvI2zh9UX97iLahEYQAtO3u0RBUI8izpafKauu
LNEWGP7UlzIbpkdL16IvjOG6fgi9pNTxVBsRIrew3eoo8v0Gvoc70n7EH6X3hJFwwN0kEQQStad9
nQtNY6m0bi10WpIcFN9UnEds5M0er4Z6qUgCA5ayfEb0d2vOHCgUuMUreuzynWv+c+lmm+wGBRpp
6N/sln48XwnzPg1QJe7qJHsswEEMSeYrixqRJIDM6fdX9xfLNnweBN3U9fzgtwicNktNlDRau6vC
4tVhhslXGz2eoH38zpHWvcmbJ4kjrRNonBiAkN7UiHUQ9pUVSJ6kJrxLCbh8xDaOPx3sNXapOaWT
o5qKfSQJ6D2Y1y++vhhhyWAz0A6squUfr2hHLKweJGq76635IwPUq8mqb1QRvGZW95ktr/nOB+pb
7fnTucIiZOLMhtt8u6Y7g9JOMVTwHdvwApsOdc8cGP5cYGgyhuUrjcO7Ms4mP5wrihsy4byhDRtf
pVr5/f395cOEH4IvCxCzn7TT2AcHiSul3eHe63y1skxXMPlxlbgMSTl6L7b0Fx9N4DqIyB1sMKsR
48crbUKsD3NicXbz3CC3rLTAW3o7emeP+MvrS1ICUvH18gLA+PEwSauFpcYQfsceufFsEjT9oUjg
nAW2chgZ4nkhjWrAmnVGenaYe3QDMsZFysWymO+tkT9vypnOsytkU47cRb59X8e5l+R9p/wyA5o2
RsZ06prlNA+EfoSENnirkXMXWZ3ulmmvvvNavYH3r9tyBDg6lnJJ3Y6C581y0YUDDfNCbbBCi+hz
RdSTRA8bduc21iQDV7M0YWr3/ABXwRRLQW3WmfSB8qS6m9ekpXik6o6nITKQ7uld12ueDGX78vsH
8RcLDXJh02SNQT4Bxu7HWxYpNiBj8M074nWbbS/obIuWhDxq+fidS/KLQ9EbBsqGgAL10dveT5xo
LW5eq951S5C/CuItrxestw1SZvW/OK3VZbbCuHmXf1rVKvTKXWWLeif1uLkG7mRuy3l1/zcdXcR/
Go1Xf64ev8E3rfeZI9EWoUREzPC2U6GTw5yUPUfCHx36QVdUt3lY6xu+bkzgp1y4gIznd5aPX15K
9tcC/Z4mUBH9eNeIGiqQI8h6x5QGVbucQLAnue43qt6+cyhH/uJDT6WhwndB62J8w3P98KFPRdnD
AuEREcRUbUkV7pDVRGJcfEZQBeDDptV9MKMdMaXGMCpbdo79tFmY3+XXuS15uTCxLc4haOfsQa8G
pjYNznLS17IMxg0Shui5RHxwSg2GF+jeM6SwLd5hKLmckoGnomR27QwS0+WI/IdYBoKSdjGTo4Uc
siaCOpNG2p3Z68xwMzGBOE4gSZgbw6ki/ckB4kXWcEKzJHQrdjDRxRRB54eSkzbRfZuV2nzIgJLK
HaPQXGwUtdKO+ULzf9f26dB+kDlq05Po+jm4NqFoFVv+WYExNTZtih9AOGnhF8zhwpNtFdLyewns
dNvLOrsdFCwMx6ZQyr22ei/dOWx0vKpR/JC3eP6YWqBmOVgh2UgYcUvAG0RgzeEmr1AEXCYD20mc
Jk41Zru2HZ3UZx40T345MF2/wB8aqPQd8kr3q1yuxVUML+nZYogzu0D0J28Bpt3cVpKB5o45WDJf
wVcYbotYNB0hVTVkUrXM7XDTz0PYQ2qMpm1tT06M+jlEvyGqcFm8tk2c3Wr4LjdZsPJtVUXHu1y3
0r5PohryeZaX+IFFhN88QS6BdLu/ps+77ZHoPAaVnj1liq3edAWTmiBPpr0CRWJj1M65h8tY1O12
wolwE5BUPoiIgTQT5p0u0tFPnTTfhv1wNIjjxFzQPiepKVzZ6wE5vFiiGTC/CEMZNwODNn6HxtqZ
7ahuHBGbO+EscClGASS+cMKLVlTTZ6tjMoREA927NTwvNWTOwUDFMUzgQ+LsAeHlxlTM+ko6ebPR
1CK+AsGweL0aaxd2nkUnZCLZjt1C7LZx8DAthtwRPYL3HKUbU93gEDgi9aYk7SkqWsvL+Er4bWst
12k2HepOQDAjLZu/pOeU7hKUzuaYTpPuL2pabyaSrtwkCga0lGl+MRqRT1i0fRXY4obR7bTRRjva
ogFfvFnpej+AA7wjTki9CcKs+oSEX70sIgtXTFcDGVa75tVU6sJTOkReNg3rnVWW8tBkTLmANEwH
Q431Qztb9oYmxVFH7RjLStumcn7KGRI/FXGwt6S4jfv5iUF9sRlVh0ZdHzzlphI2vIG5fRh6q4B7
UyNEkMpd6tjBsSW61sfUb+PTEAr3oUYrkziLH7FvuIkbZbiqw8a+afuJ76LRXnZzYLnZhLZgVoqv
bT1We9uATQJJEx1Obg+vou16BDPjQocrHeJumdFR1QVyVJdKs0EBUMZORw6hDX5J5+F5zHXVmHyr
Zh/Bx5RFIgn78WPFtf9Qw6mlPYIhxk61g0pMBaqMjshEbbEv+BtwGrwQUCR0ObeX9ow1vP04Rw0u
TqBNgRhTf0H49RFE/1ZNQjQxClPsamcpevmFXLO02htppvd+bjfW4M4l2t1LRTFR/qfE20JfnQep
HGnPqnjcyxoRQsOVckmxyyDO58NdRFf/CoqCfhfkRRofxsRsNhL1D4xd3d7iwRsXd6ppxkVxq342
1YB6kv5utbEWNbuo+Mh+6Vo7NLE5hKgSRwm8ZJpa81YMafDq0NzvPaoAJprfXHTLbAPAGuz8talg
jYFsarVPyDEany2aPDuFXn1EHzL6yCHmXUfFcmfPIvk4tPycWcnQMnR6fVxK9tMxQWkHtIztI104
xiAJ1vlVQMeTEBlO/RSh8oKAI9ItMbD1kwXOaJ80QZcBsenSbcwM+FGWyEVQWY2jbwYyJ3p7aXk5
Ml2RDMTxE4UmlK+EguuALCL1LVrIG3alTgNhQhvyfV6hj3Q7uDsP5PyuQhwZww5ywlVpX6oCdw9Y
B+NQkUy9PoPKeAydJCJtN8qg7jLk37ZcTuUB+QanaK064wuyR/lVzXR4GHRIIqcwCMJzbNcYa8iv
PpV42S4F2I51vB/vhBqbt0Ony8WlEqlBTETRmal49YnWnb6hcSbPYcOruinKfNku5Bhsx3IS+Q69
c3jOsmqwPLhg8sxLVPNScXdpwtfHNHfEGfR49bkh1+laLI1218Zc75gcld2ChGFnR1xUpRHzhcKj
eV3Jpvos1x0mnvOlAvRAHhGWGRnv5ZTzYxVkuloj6mOFafFyGdrqczdXzROoaX2zWFb9BYZ8A2Gg
j7isSA+CY0g3AtFdh4F/bOVZkOE5QrxzwvMUAx6m3s3z+QUlk8CJhXKPIFR8L1owX2p8lisfOm/o
Kdg6azcsoqRgheoDXEWlqt1V2izPsSyD+8qMQkIM+/KTGeIA7PpoiVwdhaTmDjZFpOxxEoWdXR/n
RoX0gmzsosk5eVB9072tJKyLYRDvv5kWK1UJz71Tmwt2UkkFXsDwOwujzg4N1PDA7RyaOH6c4pKL
8o7/AGeS7YbhCKU7WSpcMAvvOW2son2cZ5rWtjW0L4CapRdA0ThoTbc+5X1U9cxcdHkbE33wIMoO
QuVY8ktmUk1v7K6png3Q0LcKEZkZIukxOs9mXgBtEUXzlNXLdGWbbf+gVlN6E6+3W28C+1JiGbup
xcCBUmXeOpa1ap6UMjoLQuvAboJ+VkNlflWXMt4pE7oh4OF2cIPQSRxqNcLhZoz8xHJJbyjZp3s4
Cu3LMiLoOkKkaKMNeOr51apo83lBH5HPTL+lbdwCPmfhmUqJ6k0kSw5hTTGDG5KleLqrvq3nQz4M
xGtEPU/SotQNS68peNJYs6Jzlial5uXaUl4pRkITF7wG91pt7Wg4mEZpF57Tdq8l0YFI4FUCHep8
rF+VMtEeRIgQYxhb7SuWWFS4vHr1NavF8lrqSQUgVC/mFPeo7L/qNppF7pnFs19VXBaTL3m7U8dU
a9xvJL4F+PGN0wFNIC16+DpVdn1NhDKN/1qvPnQDqDEYf/W11tnhOTBBmnWEviHntBFYttEqJLF5
vwsl7B5r0h7V60axW9b4MiU2q0Qr90pFbZ3YEwfbqg8aFjFgI/RNO6NnIGzYnyCrdB+CvIIolWXD
XqyEuZrP5qWBT7J3pRXGVyaJGqQFi/a+qQa0XTiSurDkX7VVVfnBUBmfpRPKraiQUVaY+33dmAoP
07K507heLhNNsnNB+65QwXyGitVMVxQho1uIJHjQs1B4mVLedo44DdZqPlLVmL1M0/gjQtoPNf0f
tY+GY5JXDYdNzbM6okRDZcm6YUB9m9RYOU2YqM9ggIJbM9DLgzPFIIQ6ktVcjYhUt9akepBxdxzm
OSPmuR9Oajg2l8AHCtyYxexS6lMCOoz/aKE+O6Q9H8gsn27ScjBeBqI+6ljVWNLwZCxGW28KU8M+
2YmLaUrEI/W2ivJ9Kj874zpnKrttRGcZPGZpMS2LKEgHIq8ebaCSN2oRAXiZqr1ZZrXvjAqapBjL
sj0uz/T/8o9pThIz3xwukq6IkIWeHY5nzbOIvCRN20OqqIY7BAqGkVzgLkRxd5EH/eSLTM+v+Rsg
mQwr7vpaMVnqnPCmbzlILwPrqkeY5dKYXklVgXhGbGk+ILfN9nFsPUyJmu9ol0bUgZRybh7PJST1
MTrFNo0bSCOHwFi0z5EajNvBVoj9xovo23Fv+OPAy9gS8uqOKa3CcJ7NC4oL8ZgIuSvkVEL7SliA
y4TdaWjWzs7JHOd1IAv8caoIZXVyZ0G1kIu7KpoSb6KG3UrWLk6tzR40aVnX88BdkgMunq1FXeg2
XYPXZJqqrwujJp2g5y7+UCc8BqQ0hrGLY7RiWavmyBV50noTnkDkwWibl073esukoBdh8pzME67c
sdh3aZ0lrhTKZTkn0/WiQoxHCrzlVdwi2cITzIyNgszqP+RCBveI4SgzxEDAvaWCHLC7+MZWm8VP
c8O+aKEXewHBO5HMyAmDMHwmwLwsvWh0NIYW2XKY53I4mVLhs5PbSsoLZxbHCropEmAjghKQoNN2
G1LdEjdTEl4jZmjDySEd+AkuubmTGg14WmslX6yloqXRxwrJKoFRX4JYxQ7NlwHOfd8k6dEhXPZG
WuLYJNa0D2CKDnabrnm15UVboCZvRZkxHIUHhj+yu6TvO7tmm+w1yKNPDjNT9jnPTVmsYmm5eDUx
FauTI8LnDRXtCXlqcyDd/rO2mF9hgdSfqFizT1mLASFpW+XeylByG0Mfbjqrz69nk4olmxuNobfT
LV44Ia2nHJr2KGKH+KgY5Sj8wVJba2+lGpLbQpjlWRnJGXGL2SrPtG9wquqwXUvGABmLEPk6yac8
T4prvbbzazOmj+zGMwsoAVLdS9bq6ucCrthLHagLZnGFH1ijAjjKJilvMULa41NDxcN9A9eyRdqX
8ZVQoGlmFRDIxQFeyteS3tmSaagiMbIahzKI9TvqY3amaR6JY5hO7QsIxu4F8g1NhHbu89dUrKSw
dumCT2qbaJ/Tb5pCMFvTVVtPwSc9bdiEiyBWHK9aAkg7siJiQl8Gx9osqSxus3piYWijaSy3Vgj2
bSuckY5GP0U8HpHer1bzAh1+ZPYosWHbBZ8I5OHPOBBRG5Lp4b36olB5jApjhtI2tPyWaEuRS/kF
KjaLTczEQRMg1O1FvMiOfaNaDFrkjdUYh2CbAFkjVSXm9yBG2o9+JJxZ2SnzWgJ0TEgxvk25c5lE
KskPZpNTtII/4y4pC586L5v64NPQDGTEhCTGwW0IZf6q9z1H7WsDd9koDHJOvl1MOSghsSOMJ3GG
tyrKNEtbptJlP1HuQOCQ0VzjZ/HoBXHp8TsUtxL9WLHLoOc+rMqCmA1mOqX7SqMLdNZrOZFBLxfy
mZquvJUjigpuIfNWbwxqzo9AdvohTaWmyUWLimHY5Wu+6wkL/fA6mPRG3V7H9XMyFS26S+dB34Gx
KR5z3FrXqeXUACMqW71DcNrO+4k2fHAWPSe91weV35GqnN86LgJunjlPhcL8r5QZbpKYd5feP1kd
9GW4ioPS8d8vhd6+xOxeYpdf1rmc26H9GmMAyXZO3yAM7508TpBrx/rkZSrvjwuKB1hFQf/vOOK0
U12eQyo6GYkqOahmQxOlYbYCkaCOJdE9hWDDzUeY75eXE6ySol7vV9/PgifwHA2GiluREjKzChiB
GdrAey1R9U2dleqRmXSzH/Me5gXcJ1zTafywLNF4P+pYqb/1O/+nQX1Hg8qI02bE8E9r2H/unv/P
16KLu/nDc05CwqksuufiBw3qX3/mbzPvmnOAZpRZG1ZLeok0Wv/SoGqa+YcKvQkmuaohjdSZFvxt
5nXQoKr8X7jCKdPI2P5HgyrEH6gsJJRxpmfS5DH+NxpUkGh0jb8bjzHIVfET8j/GM/qarPhjV7la
ylRn4xKdrapyNB7GHIjrGOnSk7WZznsLDnSxJQM7Wh1rRnUKqZ+9LA6jFzgRtNisMNf51qlRPR2i
pc4Lt2wt88vS6M4mL2KbXjgtzUuispvsMV4QKZbtor4kRjg57hpj2FOqatbs58owGDs2FeW91XUW
banaGYbjBPZ4PDWVWWyiLp1oTOjZ7KbAhk4VMl4PQ2HHzFK5VPu5Qp2NP8nTkmLR/ZpQ1gGh00bX
o+wghkmdvTmx2UVItcelZIRiS68qAmsyFjLyhBnFJ4C546HHZcfeuW8OpP6hOmziYroeaoXQuF73
S915HIvJ2JGvjk4hhyvGbzUvyeMkW1AgvVH5PfLyyNHiZp8sWgMVnQ1IQA+jzJIJae+3yANtTT/Q
SzDEoD+CdNFc7jxXWV167SpeExPYZ7VXLVQV82KEx/SFKzJfQCNZExYYni2HrvmWvGA14ZRuVvRr
JUZzqnYNCcjZRkdUdyoTkcUi2xMaSsO/2Jprd0nzRkEnztgn8QQcewLoWNHFu6ADUTSgLsmM0GDo
jlHaJxHU7xCLzHDQ8lRzhgtijJIYheakIZUG2WorllX5FZPtj4Ohazdty4c1qx1lenEKi1h4hynQ
K21rOgAf0JDKXLu18kDbml1McovLKNp6os/dQ13PneGSIiM9mkWPUcViUx55c9Ynh1g4hbFpsvQa
K2Cz+bZqs+iNZ+YLg6vGMca8bEpLH0M4XQVd0452wieWuQmdlThOoVRHZ7Dc001n9oKtDnWrHztN
VKBY6cKjjaVQAEPkant6Ygd7wLkQazJjlod8UpstGJf2udSr7Ive1fT9nLQ1pdvUtCM6O7AzFxB+
AyapdbRji+WPmg1qZMJXQiPmrP8UQcTovKUUEgRkEku3pMf+KWyEegH1GfvKJJUdPrvCtzjcKTMN
vJJImq8LcPC7aEzt5MxXzWJSaI+9m+pqeqFrITaaUW8H36a5cxhGVX6IuyDR3anLxCVMoOVYBIsK
V0olo6uPnvkdcU6oubbtMxorEbMOvxcm2TlW+xRNafApahC00JACv0rvZoN2tTj2mlXds4H4IEmu
v16f7HOggY3AQlRASdROCzhnAt+qzrONSm7tuGLcIYxKfWXOop5LzOlP4C6Xi6YW42UJknrfZswZ
5tgMd0ky4DAlK88Naiws+sgItzLxjKM7ki7gDv3STq2HRVfPhZHUHsxe8xKos7ys4lrZJ0k7Psq6
HImEJP7pEm2k/jFnXMKQZl5K/IyZatxAxeghbrfGq2LZUU7ERx9t0yXpDj3oVOa5UJniAMSH0s+1
46aDKW4rY5wiTwfj9EXYc3gnExGqbPUb+bnL6bAUJF7xMyrlkNlsgwyjQvTd054ZVbOksV/nOP8S
cMQDfjSjCO39JM2ArS68HOBOU0JNFEK9sfoOTxwgg7suakis4/rcsdlisJCUN7Y+XzpjpHgyDZw9
Dt0KO5ZRW0ebwYzjOtCOXiaziK6czI73Q1AWLxgnHT9TYVK7Vb6ONeZSrBtl7RCYyU2Xwx4DLTQh
zJnlraaQi+Bq46zvnd4IvLFb7m010fCEwqt36f3FH5IMTG/Zq8YnmGKjm0e94k+jJhKmDKb8KO3R
8RGZLjclIyRPWM34iPmIDa+RlCvaNW2xJE1f2BcOm0E3OohGo+KlsmaWl0Uo7oRuPOnFkpO7Fzvn
YbKXq7mQ5RZQTXelN011EQBhu7U0MNFeS5xEvS3LNty0Za0+21Xf+GLqyxsapSUo2zEyvCjpFVdg
NHydllDdF0NhfTSYA+B35tHaLCw5XtTNA2ZihGd+UbLy22OjuJY9mCe9XkKPN9LYilDT78PaqS7s
UUbH0mmqq1oj8a0DacWVdaIZunnT3ZKgVtO3Qq1L6T5n2N60NveCCeqypg36AS3z3COjx2WWx8Df
MRtRYuvlaSLYziPft7lcinK8ziyFqVzqnOpBl9TRcxwFB8NU0hOc6NrXdNxmWTvod0mbVSersudb
ddTaiaF65NwIZ+r2g91Nh3IKYgLkmFZ4QxSrZ1yq6WPulPUjzLHmquiz4KFKg/iin2p44QTQ39MB
nleNW4I0aJg3AXMkpEAFsRiCsy1pvOhqd2D/PLAftvp7IVR1dmPkX74SS/qDEmMabUb1qm6t0NhY
dlAeodmIziN0lxFuMuepFwMG3dilMLiO3fgkJktC2o3M3TzlhMsmdbActVgzvxDPpCpeGTCICzvs
cmaiOo/zItu9KhY+9Hah9pnbhm28NcEgA8KqqjvGnAxYFLREKckRdkxaBFRwGPrA3SuCKf9XHP9Z
4r5THKNMR4Lwn2tjUAJl8/xSfm/Q+vPP/FMbw60UKzgVpATauhVq8XdtrFIBS1ouUhOUztKiAP67
NsafpWG4gULjII01dXQSf4NuTELANKRepoUChO61869q4zd6S9XG+ELCDQIIDicIFfyxNGYOVNHL
w0BtI1ZIoAbi8Jj7p2ZwaNEfadhZce3StiX0d2e1AKLkpYFFddyEtOulRVVaznzhj9jj7dQ4FWRv
qAg0lQ5rJUWl/S1aqv8zZyq1mZjEpBuMA9S/hX9L5nCAL9IR96ocGJ+G7NqRc0X0hviyLak72haD
BvQInjLABcyPiM7Y8jOwpq20Oo8G9aNeMFXzSpNxw3yb1Avy2I0twtG6ZrrZR845jmHy0QJexX82
Ke6kwRSkgmR9sygICWbqUi9kFGf/Zb3535bynbfGwFPIE/ufX5u7r2BiSZX++v1789ef+tvYqP1h
0nTl1YD3yg/766Vx1D8MBONME7AnUxKt79NfLw0xV4A+6CUxCcfopK1iwL9fGvEHkm7k+zgGJNpu
doD/7//+gNlu3/zz98oowuF/3FDiKsRzwMYLtSwRfTz9P741hHUbSjTK4kBcfKtVO2YLuPWJPxjh
0nS5amuuBv52vOz0efZy5kY+ny5jZ4WBta9zwcRNBm2+WSX6H9pamHdTqpJVHauFH4YmEt+xMTZ5
aE5P+TTVtT/TpXp2wkI76JWaeb0jRxr/odiwrXjpi6o70LsOd5K8Qt+08bBrQRp5y4LRbB5UzNvo
cUuX9iIN7oh6LStsGpfJXD6Jqrafi6bND/0ULluGudu+tSxQoYPqDUkcnjVmcvsCisedjhEcPV8r
iErCs1c+RVpf7/RBWY4t5NnID3XT/BzYVhW5zFspDvImDElWmLt7lgD7ElSJetOPje4XmXU99Jpz
UhOj9u08DD9RIdE6N9Jhv1g9s9u4plJmirZrLILbxxgXSWPM12VVwpUtdHZ5OLtZRgbtTBL3MSxS
X5IBeqXYAeVNQFWozaO9ycKW7i0hgLfNWsaPtVA9dRHi0mGXeujbBRQlloijSCPlmLUMyVLKIi9S
koWECLU81WZkRZuaoR1Ng7G/Y3slNsRDWZdhkMudqLR8q9eG5Ke2y3U16O3JipXAZfRwh7Ni+jKn
vblpxySCIpu21wtqa7g0Zkb8AohDpZrmGxEn1uc+mLyqmD+pQG93WmUke4Yl+s7QneBhsONymySB
+ULURzqfAM0nJ3qbRBzZFdX7NHVkZ5Eb4ceRbe9bs2m2tanHPuUwZYiUuhvaHVD8uXE+200xvobj
7GwXtSBdrUZ9seG9EddiHtvsck4q0tq15J4+7PysmJiIgXVI9aSU6XDBYAZlaa5yk2MHi2sVAvQz
9YBm7ZKip6aUOiNOIOti1O6jSSEjTTFETRJImV5PJdhF0gKGs543zoWoY8izVSaYnMSaklv7Xunj
eYv2DLu8g2EtRdA7jUczXrZJoQ+Ou0zka9BttD1dq8OISbpOyEtvw0pZ6Nm6bIBUdrt6D04EHY3u
E7Vq+a2Wx+6kL/kVs9e9I+uUGW5RnxpTf2ZQRt5A/S17oNKyRzNurDVQbQdrU1MObfwtrgBYToJz
bnDGwvmyCHr+mzAg5GBZ4w7aXrdz7E5rCgLbYHqcXX///9k7k+3IkSvb/lAhF/pmisY7Op2ks+cE
KyIYgb5vDMDXv21M5atMVakkzTWQBlIEyXC6w+zec84+VrsY972Ll2CKysJ5IlyTR14/aVFS1t5J
NI5e+R7y0xq2qd1eW3bjuaAreU4OrekU/bOOt6tYQtT0ekzDGpCNc2K34A5KWCFeqXc8KHndq7nd
dsw81J5AlYnV9y3txBiorZJcOipjnFeVxVgHLAjawAOpmin+RHMagNVvns8Tjku8qZiROjWPvHOt
wnc9GnVh9JgaRq+5ZKOvjtQMM5KuysGtZ1gbVkMPEezmidF6nr54c0sKlV1wM3ip1hZ4F7Zc3inq
SjOdltJ04gMtWO5rVhCfqwmXYK/HC4XAzto5dTgz5hX+qMWxF9VWwbfcyqSnl2RB88dl2VQwaqV/
UhW4Tnj2odKMRSwb5zy4EGFFmRi6Jfad5s6BWdbYsjUwNcYvLJwaNs2scJ1fnCTCIWDfLTMFSRac
ikgFsZv7vcVrHNg4N55K4ep0ESo4Aoqm79Rgqzyxz4li3+KTQbvN8FPixYxDqyi59euT4ewnyqv3
WO7cfcN0e1/rJUwqT3P8XrOa85Ja6U3cts6uEaNJaZLpOnyogOF04QQP1x9zWz+5DgVJSo3pk34X
nl+JnUV9Qsh6B/yaubBs88jWh00D5WQpvq3U9cVJmQjd2bEvo93N7xZuodUHaXKzggKFXNRrYbGY
yX7sx20ArTqVqk9x8/qjW7vvnFH9BUXA3gknxu0wZ6rr62qnPmKMjaGn5O6zZSbDg2kqMYdDXR5h
qg53eIDgnLLUP821Gv+AsG3dr7EWDg7UDx6d8QGFTX0rHGpyhspz32dK7xoUHL095Fa33KBBb7eY
y7GdUCARtmLNP1Ld0E5sOOYLZXE7eFMYSEd1y4PRSDUYUKyNIuxs2z22/zxKCyjFZd0+k1MaCdPO
017r621vcXXsaOkRAlEHuocoWYkBa6MrlQWfe5MZPOI9bsNhSzSRMqtueVy4y/q6tOUmDLb37Zow
TYIBi7DzJXvYK640B1DCpbFS5NG4mW8GkyxnoeW132ZXH281Z9N+soltdhaZ2YhNqHawh854lSpx
pHtNErbakOwQWduor8fyUqiie5n4HN5OKM33FlrrmbxjHdAomZ+LlHB/RyPNhaomumf00j4wkX7Q
vpid0erT15hNxSWmGo0vMtjcBKpN9m02atBUhnoZFrw9oHMt995CkN2Tae6/YeENOskYxxE6PvQD
tihW1659rLzBeyjsdLvRWCh+F0PS+VRpqXCoG/WYqslr3Nd2oNWVyuXBwduvrBJOU/Sur2rKG42f
KqvUprtdava3hjLQwMLp34WLwqpY0lJylqnjs6JPI9xqxtnBN8HFeIpo/GFebC/oSHgEG/MHjqVE
HzHH0E9v+2phawlfDerbZsgq0H4eQzRR65u+4ERbzBS8Dfo4T4K+BzDBp8peU+fR6HM34chLKhb5
T4PN5vzhP5LRl/DzT+73ZB1kKew/vt8fP7+lf5mJ//Y3/hiKZfs1WBDAIAA1v/SdP+73gIJ+o8WZ
hj+dqhF58f9jJP4/5CKNkZhZGQ3KsiRv1Ph3bvcwY/96uye/DBSFH4uRAWICYKu/3u756HYw5WP7
gqipHJO4XrqbGoMM1ksIXjiXuEhUKEanRfXs8nHLWsv7DmLiZ0pg7pGDm7ug1hhPQC6X18JRshsG
mgVxU3dxW7S1TRc2a3avCWmVWscrO3o+bWkiRPes1h23V84FWfBceFwE55lOz4sDM6XzRVe6O/xr
9ZEqedID+dQFFcdrSA+TGZL5tXbY/CHS5970ULQQmvxcFfG5NNr2zB1l3POc7E46ZUmf4Mo+zGp0
P01vUGGONQ7F2Fn70VeFGphWZeNYG77xIdL49yIc5+QY+/RmW9PloLaNuUPXUy51rsR44Jx5lzL1
9HHQe1991k47adW8s4YSQ7MO754yqFR/hfsqyS9tSBSdfoQsVa8ruePrOHXcAEb1tbQy73mxlvVu
kepTiwy1LK4dzehasTFXD2audAdz6vVLX1X9cXLZ5ao5a4VKilqWlLc8pfzmjZ2FOZFHr0WPw01X
cVqUjTJ/HwonPq70D+2KWitBYWV9tEnBTAI7usAdKJnx9OznJEU1LC3LG2Vqgv6IjPbPTgpvXVW6
H7o+kdt0uNMvbvNaZdVrp/Ct664lHJOKmdgfbHTDqJuI8DTY0dZBNQRYP9NyUc0WOljmVY/OtpBG
xMTTHuU78rmbB3uHGYqTKJ7K4kB0tKPa1XGgvVDdEdZf+qGKAY47Iz63ybcLLbmahVbcU7O63cUi
VYNUKpCpoQP5A5pv8V1oF8ZGae7NvCQ7AVQzexQ2N31Lypbpahu3JPoJgqexuBd91+/qYVh+jK5Z
1j63/zGYCqX9hQ6QQ0gXpravnFyc+w3LKfVcONu/ZNLFFsln+qWdtpjS4JzUib9OrXOjtR52o2x0
VIBvq+qzm+awYorjqt7Z3OqZIaYXY1m5dWLT0LE3F92KXc/JQj1J5x08MyzRX8JtU+nezVxVS+6P
X6vOWW49Pdaf8ADF2ens9sT9ZnhOKCWp6AXV01+0vTaR65Ye7HNWqIC0Pm0GGt9IU+rcIC7iZOsV
hne26FVgYGymLpU1LDCTwp9756aV61k4k+muJIP+fYYtv9Pl9raQe9zta6Vry+0uu3X0MrnxBTRr
3CtFzCzNhng3QWpOglouiJuvXbEr18YurMo2hP2W0hWnb/fkEJpo62AU2jaxZ6isaMScstcSpXzv
lmJ6wSrdoJnUhK/yuGDU9ZLsRmnx3FlcVNBiuB35sGXhYOjQcYl7CxzNctNNAUwOayNeo0zuwWe5
EWftpu1SS2V681Z+JaMZ36Zyc27bbOFjt3/KgPhdPWM69LWx3YlJFUGzOCciKpnw81JfjllcUfpH
8u+erJYSaV97eiCa6yM39va2kmt8XS70M7naV2TXJUsAhIivpX9NIcnjknd64DVDYCytelshDqhS
JUhM9ALG0ZyBzuVOM7HZpnY2DcAEGzwUOi9MDKEet0771IRlX1qzq49kx/RjNUy2n0lxggsYywB+
yfteyhZx1j4pTrsSV0KjedyktME0SxuO4qyHNa/MByYSxsVe6h8wQdJAy6xij/m+DTNqWrFzbiNV
5tPyXFOvtuvaOglsqaeoWG58ytHF0ZNqS8zi9N1o1PSwSh1GWUp4Bua4KmEO2PGdQ3DDwO0pP7W8
U/xF6jlAYaZfeaw00BCz5jp0tobztfJHqQAlW5VEnUb1pQ5ND/jNoPRBS8jsXd+S8dxX5XVomumU
UkoYGFJOwgE73m9SYhJSbFKl7DQwnnT+OMVbZCZ2v6/MBgqxsbgh7N45nJzU/AmHd44EWtZEx1xQ
8Mws/bgQtO7iJjynitn5TWuJ1/ZLCJOSGHAcLxyNxn4nf8tnw7BbkjIuHu6sWG5rKaXBtkPGtTLz
o5BCmyslNy2u6/2mNto3USVmuKDKxVKe06VQRycCmp3KRPqYZdoStsDEuKmW1w2Nj9uDyoRKF19U
qFIDrHXLC51sfhCI41y7LWK4UzX4q1QN83JYa1/pEvGiYg89eVJaTOhAcnmCIjjy3MRfOqrnAcjs
lSnpfqKy3KdvrbxhgC8Ci/feU77qlcyz0KRrS11Uw2m+JenRc5VrsdJhu4i+oZXCiOm7l0JottjT
Ti5eIhIkVaC68RlPWLFvsL0fY6Yr9io4kkWLO5oPVLqbpOCajLQW6bSME9CJq3Ni9Ty+RSy+IXC1
ewX84M02D84PzSnL7/3QKhdr6B8Go7IeScQ9q6sJocaLu7MQBruyUdn27uRMUWc58zOz8nTCCPwt
l6pwmhMf7opMIorW4jBtJTduyIDDKdPjKTKzxLzCHm/uN5k/wVVhzdAXHnBf6+945cUZL+icYo6L
51ctyxQ5o1jnqs3yE+aOHcz8LiAlfkeo7WVRhOmrLKmijEUJppq5fPLcpN0zEXR3uFs1ukJbskZd
/NMtEh6BSZru3cHDdZYOSOkwgM6paYqbVgrtszegGw4UubYbVmd0lu0XqcSntKprwLG584jsZ+1G
rRipB4/xmubGLUN/HbWp9hEPRBioLCGr0jZnVhkrNu/lzBBrPpfSDNBJW4BJc+seKJG3y6RpoMfy
wuCf9R+LUts+pE8vamZcI47Ip11pDx9C47niSeMBKgdsoqSKSvwIymStYb/CW3KkWcHz0B2KpLxZ
xhs4/iYc+aZi7C0JyQOKwMKrOuVzrtj1I5eq4qb+MkNY0heRfVkkGumWgCDUXrC47yobFwW9xv0t
8RPSmtJjgRGj2qmpnpwdsoFRj6vnkMTSkTFj/rjvWE4dU7PUdouLrLzmOTtnU3ywzaby0+mtdi+E
tt21wslRsHvt1Gx9vUMCX75NX0YQuMRcUr7sIQXEzdq3gUSygd2WHzVlSx82eA4aZYdvVeLFIT/I
r2qqul1e1R6k81rpoYarblDlBa09dGHTudMVVe5rZlHftoteBEZBIwzG7y4NMKp/YtvXsZduNEpW
Ns5Cy1Nx0Bf5HffeYMzUkhJZmw123HKCihhCqTTJcAi3QOApp44NRf2FHmb5o3TTTCNQKFSjJCJC
21OvPbEfw3lDRTitV2jby00cD7gTax1jI7/qD7AVyUFf4jhyvow7yToUpx4PbpCkyhB2v7t7pNGn
S1XZwDUh+Wab+uC0HEisfJOcXNuo/Vhap7wjg8sDYdbLwKDDaBfXGzndR3eJWQmQfXDT5kc2Vfgz
/KouverJWdKiME+x5WbFDTXgXvMk0PVh8I2fC9O479XclP28J95nkL3TnDmocWuG5OkKoKOg9UMF
08wIo2RdfrbktD6Fx0/IHcF64+80H/QbxLtVn9tjvMZL72szIBvSK9lpAq5627X86Wawm3eDT55B
6/OO70i42fNYYiWkNDPwWjTFt0v92ceqdttki3u0MfHzCUaquTiT/bSR6PK73rI/zbLFDMMiCNuD
5YnI2rz+2suSqtyu+pNStdWDKtIUy2qzJn6TiulglqMrnwZryK0Pm5rJFUYXQ0V6KSsOdl8iiZSW
fqPWA0Z0lf1hRhwhcsuUNaq9VgZFfHw/tWgb6GKz+UoRGmVmQ9ZWeJ81+KqdWgLq5ZW7CkLbQVaO
67uw4rskh4DmqzQUPy6EHsI5T7I4GGmdul3bRA/ykaa6niUyHSCWa09Yj1v3zuUUprtugTMPRQIr
4UBn7mmp8vwpcUuaQ7h6MjMN82Wtt+SxsrZh58oXO65QXBVvZPqy9AqIVzyLHv/1Mkc2pPTjmg/d
YxxX6ggemz86sfw+FkNfX8eEmuKk07qXPu21N43wz1vdJC9x5ahnk/4yCPc1VVmG3pLfqj0Vxs2s
3jhe1T4ShMPlEMdt7dyiw5oPlA9/czYcaX67LWzblVSFa05ANguyLTGJ4GC/vivKtXzN1RbFIBfx
HvkMzv3KRhRH14z200/icyZGGrQEInA+Jy1OlKTe5TRPN+HC2s7v7dFaMZoRJRo7+CkhODjxfePW
R0ucQg9X3yzrfedIJG3tldm1T4jeqN1GXI/AlB4NrqJFukMaXxRmhk1zy8+gSLJjZVB4RzSAAXax
eTOpyvfSbbZnVsgxvivN5h9nrDw0VKtYXwseFTrvfMHWN3e2O2VttrCEjUQYZS6v1BPQmLTxvuo3
cs5ap0Ip0ossaLn5Blnm0cWbxxpJGpAhzJ/yIqtZ/dkyuFwTpJIG+S2JvLUTlBAMwA26t2YUbnWn
FflgkGO1GcZw3nB7nxsIvMGU2oMqSI3Y26ey1qq41zwlP9gpyMisnpX1dayXdnnahJJzviojA+9I
EGcwHJoMJ0d3WlS1fhE3vCS9S6o26VI7MAatmQr/vypzHlJzVJYLDQooHk73VJbV8vKn9c//ApPQ
pCL6ZwuuKxt9LJBt3MrY7kht9s+shbZbRF4amriAhbRCxdNTX9Ppc1kqihpojEg+9MrYz7l+Mgpr
p5g9OqUWuU58204b/ie6Nmdl7205mc5/WqP8v/1sNhRQWVlDr9Df2YMrbe5YYuvi0rb9xWm5K8aH
bP4nNcFsrv7HCwBjSRYU/d7k+9cXwMrHhaF3FpdMB7rIf2yl3NVOs/vPSvJfWknqqsrv7R+vJPc/
mz7Jvv3ZcKD9/nf+MByov1FtjKhPlOTLdcBb+G+mA9f6DREMW4EjvT1Qd/m//jAd8Hv+w2SANYF4
E8RkQJtw7fR/awuJj+cvbxiCu9Tf8sWwrpswWGz5hvoThszTGzD/jVseDDd5F8gB/jhg9QV19VYr
9mM/KweMYd2bW2lvK3e13eSsuwHAwShJB2RT9aMhqvU4SA5CzXB89CQboV/VNnQkL2GcvR7HMizf
JoWm0EiugiIJC9JPf1W+qAuSv2CU0CFaN8t2sVIv0ZQ411zyGsSWhYU7Vje1yARfDZOaIbouGhRd
D1fJfFDhqXRzdbcOuuW3kgtB5/ixl6QIa4itsHGEEyDST0862l/AtSSmsYHrgQluQkjuxDAmr7bJ
LK5LJoUj6RSj5FTkklihSnaFZg8gAxS7uyeQyrxSvkyALiZJvFgl+6ICgtGgZcP1nAX9MRAyMsnK
KCQ1w5D8DHwKBN0kU6OXdA32UwNXYbL+JeiNMYfBYUoaB3sjU9bAftNnSB3AJk7knTA0Z+A2csnz
2Nh2sWXzuJ449bUC+jEC/4AVcBdLGsikdMuhNSBLLE6jXT1JDRklPwS65A598WHTxupawG48Z6Xb
T34Ol43C9KkkGGAkItJdHBld3RVvLLOyB3BzNL0OCsONURPmbJO5f+wMJX7UTc26MYuVZJZSWf0h
QRgkO9Nmlx7N9i32CP14lu29LJVRYHhtJvADDeyGdPYoH+D4PFL15D44QjBVlwZCa6nP1mE03Pbd
walgE8uby5e6qGnNLeHVqHpJfQOjLLk1rQTzkqhtzyZOd0NY9BovnqdPGoo7KfhBb2tuzTEmiK1R
mbOUjaxl59ZO52fUt9DR0dABpcKnuFnZ0O90RpAPB5cJsI84waigQyX5KoRh91tFS5U1jxo99RfD
XpobU+aYCG3mH20bk2tCgSV4lZE82FW5skQjuIz71ZrpjaWmovanxKQgPhv4/YmqP2BpZ9VhsfcL
e6S2b51qlC8rsIbv/eQYR8UwpjxIhpFXtW/4M+m83PMCKgF4FdoCiLtoTxAP0AZGviTr23UK1TpZ
73UkrBdrojP4YA0z//huTdarQxt0xhgqJxncIDdDY9kMPqwSotYt+YIaGOwuwkVXU2JRrSxIqvY9
5fO3z2zwUIB8yW3HSzbY9J6M5Uur1dmFQYxYF8a6vcau/ae1kIqOp6a9+/rJchjT7g7zDV++1HXn
IdnYfRDWsrgVxKn7YEpZzVTG6lcp44a1VU9PQ47BtrG5nWBs5R/+FbeGRDY+c4TzB0vc+Edr5iES
ApteI5Ur7Z77SP7x9U7LrZHvhh4+T7hySN1m3KFx6XnNnWA1TKA+ySF1gAl4IXSov4pa0njGynQe
eisxj00RL1eNZGLY92Rr9WRyzEM780udJrNmVJBkPz0W7a6k2OlzdNLsUquNfedq9nrTxZp+lduW
q+iUKkp5RxaYoaz4w9O5PgqrSpEc44UvNLt8R2elwqdkqHtsNti9m012s8McvW/KkcCP/G1VosIr
wQToEiuJ6zHQYAkHTc4rtzqmdda6wYx9io1ZIbLGyPyJ8S9wSpbW28Z/QTJ6d/EhB3rH9m3It8tQ
p5e5W+8nZXiaOy6Ps9V8kC1Cv7TXwHNv9XEinZ7cp7OK62dMD1Xe/7KEd+MZDQwQcp217lyXwSAD
m+5He3tJ+sHGPLK4ZxtMDQgUKyqoV9XbtQlcXcounGPIMwZ0cGlFvpLhex60XLtQuaWHhebiJnNa
I9AcGL5ZtV6yxQvFkocDq2ujduJ7jZvjnbagHbhNgkYkXDvd201BxbI3mxE5FdAA0NEOyFhtMGJN
S0OF3pA6WQJKWX529dzcdEQqbvJtGqJar7SjoVs/2KAfatd64Jgsg2KeDNKVSfyuJPrboLg/1onb
71ZT0FTO5QjTkXWlUhkri9WN6zxFKHPQ2nbzOBmmGVBxvX2yuiJ0CEVK0vN27bg81vnUnjyn2EMz
TQOL8XPfZDYbkW6K/VysBc0E2rO9Mg8QvTwWy1odVXy0B8FDOFTdqY2Wml226k2Eqrd2pzTNe6cS
8VnqRj1Taeicet74MHhsNbTm+F3Vqi6ghtmftPUXM8e1zVznZ6ZDcqDQRf1wQE+EWlE8jWB5v62r
YkR81lFxjI5inqkGowOuRZptWcDO28bzwJjLQ5JvBhFMbp4kb0LsYo9dNXym6xizRXfXC0gwQRVB
AlAoqDG3r2wd8SRhjqrPjWZfSp75D7ytSBzZsXaPKGlGQp/qhsQmo0ZRFyj4eCkYkPX252DRuEzv
9XGtGiantv02lYziHYu6MNfmNzWmUlttOO09ErHgjKcfFAy8Y8XZq2sXPwuthRCPz4/cBOQBokLK
bW9azzHDTWDzMSQfXCdvlEkNAUGWcNRU9yxcYt1cEpArHWu+OiSFn4u1k3cIvI1wsez1JMZYsN7C
ibbAY8yfc4cBxxzM6ucQO/lPqA/lyeuZ8+moj4GMKQTrbVPsioG/m1TUBG2jenHivHlAuwaWmXbc
rAz0HNH27qWdW/FRk3n4EFQIXeyRxgOLGxaja8aIyKeIJ/mYwUBJa6sLYqhRmKuWPDnPy1gQl9Jj
jQTCsNkX3eumnZt0mCkgcLyM9qLc2VrvYmwG+8EvERNH3CdKNBf5dHas3uQdU1Np3LC3Y1m4CY5B
kiCXBpfsCbE2jmJqk2gG6+IXD+LwFUpClkfb0NW1P3q1chkT1zpyUyj2mtp0UbbQ6UZdZmNGab/8
qqkxv9OqZHwWfSYO9A52r3Y3AhfjWRgSbiah7Qiqos02o8VoOxYVtzBYKMpJbXiAteQ1Dg201aDt
xxxi0RpDb9JcfqwSmJ9ZfneG0vWHPhasghX1to/rnqLkpt93OgrDJApk3La/XWDLgWHeJzp7kdLd
3vO+b9owr2cwbKLrg00rND9jHbyrTBXbd1+Y+63ZbpcspdMYMJOvT7Esxxrm+63gjlcwRnNyze7d
inz+2BGjOrhGobwbo3fR6nb4KaTHvbPXcee1dkJiLG5xLHZ0+dA9F+IS5yOODCRJPFdO0Aa7KYHO
1ptW1oTCejHaZb+IJQkHY3tES3UuS6bj6HJdEia1trcJSgelhjdvbpKf3bLujZEjjwVWGc1ZPkWL
uiynbNaGACdPfKTD/pwl3ZX1hBVSkZof181mG5nDYAbQo6SFFgEnuXooCZV240yIEbKtIi2xIheV
yJMHw867kI/wIBLAVMKcE99TlIQjIemwAxeemqzE3UW5Lkd0Bns7W1xVKM5MqsKK1iGfw8VtdWAV
hFfz0ufcnpqwIn+ik0SZ0/VHWrhiNomtxY1+4DR8JRH+oKjevGPBK8EFk3iMabWMtHUbLkmOBJXP
lnlLPP6t24yMaJJ9ZV2iBPk2jtcU9lZYYtK665zW+j5gPA1yvd6+k9IcbwWC4C7T5p89W8ZIWPp8
6xKkDdk2mCdzYfohgD7cgyvQz8Kxu2vCVSVCwICBqzgfSKExscsp/ybGZIXp05t47+L4VCkZW/xc
VYOiG+pgnrOFXiY35ahsS5RSM9urrvfkKePiW4V5sxlctAm3f+Kbm32zqzDP4ZAsG/NHWuoDZJnM
O63JRo431+SlPyEy9V01QUM4hZWjx9QD9/jBPBgkKY597j2qVEOoGAtmIlvFPBbHbYvx0244TM8m
DLkHqqW215KexdshrX4wgCIpNHo3sVIdJWmgjpsQMfhHV1Wc+kpXfToz/cTUG44jXXPZvOs1tX/n
+mJHOjLfdYwJv3IHuhpZbt0Z+ZYM7GJK48TioguddeOTNtXixZ7EdNO1Rn3eytlt6Skfy7ui7hya
JV0j/Q7WUKXnjXTtjsovjgLVQ3CXkMaGe0DpuZ9uovLgmBNLu0LMcV/H3mnfN6Oqv28pKDEgM4ap
8Mh3ZCWfKuqnWkLpLImniyWobuDBSLXgdswkxK6VOLtGgu2yBMSdNgK7szvJvUMQzkAjsUsE1tHw
Fkq4lORfjLxa4vKImUt0HhrqF0mP27ME6y2/Y/YMidyDdTD/SiWGz5FAvh781QGJ52chYX2DxPbh
rz+zx6yYs3r3alfqfJ9IzJ8hgX+UTnK7JZbnWxIH2EswYC4Rgfxgzwx+cejgf9gpOSDB8osp+J+t
z7+y9WEtov+fRrR7giYyG/3t78rI//YX/7b6cczfqHThqLTJQoEQ/VNIy1V/w3epabgjdZYxmID+
/+rH1H/jf7LhtuNL9WALsMH5YxXk/cbNGQC4RrsJ7RT/Xt5E/+ro+dP2FC+waRoy7EWvMEiFvwcY
lJUxbFWrrgcL3sgaThpna2iVMmou29yws+Ys1wlc9tVOMO3TKzP0/dF0G03dbV0v8iBl0sRiCYvJ
wulh2YpPBecU9t6Pdh7jO2EzJ2ElU0MzmxbwQeBtNYxCwyCfZCZp0lKXpyISCezFFU8//bUkC/qc
8mBF05uXflj705p36UVjzxYhsyDl6ziNfBPESdSjM2DabaruMSn6pT7g3YDPo2Hx+QY9D8NCoaFj
+A0bOFSFFhgsSTAgqGl9oFQl+6loFIoImCu31Nw6b9ba5FPoKZ55TiumT19zBtpuqdEecMFaiR41
irDu0ZfLm9nw8jtUkvEWwJqy1+J8A8ATQ+prxpknjIiLHTp4PqPyIxku0lel9LZ0alUwZLw2Zhlf
Wsaz2/Mya4pDdgaxXj3VdjJFNQS4A/aWBJcvr7yZmdpJbF51PyqGvWMOQ8XaSrwxk9tT9Et8CfYb
AjMVIG2Qu1scYKxwdhiwuM/0bnVbO1qiRqtjE/XuixYDdG2pr7SEj+epMd8GWv8etWGo3b3bU+cU
6lQltFSJugUU28l4WUr0xHwy3D34tZw5a4vjW7MpCIMYKjibpt5uLWsero7duBjKASSeIEOqvyhO
ryOz0q7OfI/Nog65OXR7wuD35jRlTTA0unHRlGF615C8nqHvLHfzgHLs0aymAHwLCKRgSErHas9O
itt22cdnrwWXZKmjeVuY+msmTDssGrWgTXCSbNwkfmSPQGmvYlUHoaKJNtqI5STPr/HUqXfMww4b
DtnvApanyA03qkzM3emkNmFMLIAdz9zEh9yLrd1kV8UvT4gfWuwpu8Y0QfuxFtGuvMkTfyBLdcQ9
z+hYekaEXRIAr6GboV1bDw3vNgZd76aBc0NQELaskg5vW4VkDvFZ2aW6zTVjdfkph9QKkgl8ucYW
5VTOqfJmArM8tmXaXa2ybW9X8CYnxx06eV9bo55akKCE53wx5o73DW9b9oA2kin0MNxQnBNhrpqy
SI0Wcc48a7muYmSaSTKzwYJuVmuiPbtxuWQ72AvCaH3OSdOewlykScpmw14gDQAp9dzpUdcLSzxa
g005gU/WJdVeQPUlORJXnt3Yveo8jC5Y/tfF3OjNYj1aGjt0eXZRcKtXvj/7MYzY+qtntMCVylzr
54BjLe0jU0OOe1s8o86Pgt6L1i+bLedfk5OqquUVvJ8faVM1xeNYZJNFhjpRcuNSGOqcvxfQ+rY6
hG9b0z2QWoMerK3NEToP+sKTbcqS5L3SsqQM8lTL+P0oTcXbUzSrGi3rpqFB4h3ln++K1UnCMq9d
N+oq0iTJYcWw+D41tRh/OIWnFfY7r5E3zUQ9x+aUjbWB1FvHxUjHuMgqfAdY5zLeISpN0091MbFo
UTuD4lMdr0HMB0tbov+c1P/KSY2iIrs+/rE+cyzLrAYX/ReB5ve/9IdA4/zGtkenMdFiacvB+98C
jaf9ZqFKuLK55ytJ/d+pUE5pJBQPwimJS76edHv/cUoTpbYdAtCc4jqwe/vfUmwomfs7xYb2DY4X
dE40JBzdnvSV/0mxyewMe602pKelY+nM0qAh8c/u56btHKy460Jjujlx52+LDh6qbCJg6J1di1XD
wOX00GsVFTxuU9qnbXPMOALUswl/VNXlgUVWZe41ACTKQ+Hl/WsHrc4KYGQmebDGkjJC8pCyXsGj
yy9j3GT+VPGRhLw82YQdCY/5g+i346Zto+nXOfcG3F5GH81QmNOAjxhI6yFuGWxcpfvu5avz42t/
OboeHMSN9KRP0e04BKtr6VaoJcLUz55OMm3gALgVJvvoap6uA/zinTNQueJzNVMNjBda9tjm+fqw
pOp46RO9usplfB05S6PAQnCXxPI55BLceHl7La2W1XVCxTGOifWQUAB30tseeEjq7pmtwVekDXlI
q2ZlrQ8px/Eo9EILiWR1O3N09NfSY1LNjL581HRo+V5qfiRgT++Iq3shU4BxP+m5RB9xt0k1/T61
tyGEFO1ECrAWf2mV8t5wlPJi1OJqqXiOrLKECdwuTvoDCmi7Nx2Y8Aw8xY1WVWA/7aW7zj2iuz+l
WXKLLci8iLQ2+NmmbTqrIur0prnEbV/9ymfb283/j70zW44bObf1q5wXQAeGBBK4rXlgFVkkRYm8
QZCUhDkxJOan3x+02z7u9tkd9j63vmk7otUqsgoF5L/+tb5FidxOu7RdRY3Uj5w1P92QYY7kULim
kL5eeZp/gEL8GrAQWzU4yOnCdk/9QBZOEnR7ShvtPDpjMJ6dSg4PiTaBIGfxR0rJ5LtbesOGpf4Z
6/C0cWE0rkhpCuSqyrj15Vg85U1W4EjO9dV2iAu3vCNUPme3Jk/bqzFm3Zrmdf2FIShER7PH6wSp
fFONrr21XH5SA+DoxuzD6Hn2JYS93K9hFqaqxAlJsThyYlVZZyfmiTeZ3fecP38fdSK/yV4BFmTd
FzxKWOw33xY0NTdhSjwCIv9VGFjO04qNfwb2dD8bnXo0ba5o6XXtnZ0JcZ5ye0WAi9J3LvtLOTrz
Kz5tuj2Mto2BSsXWBvY2EWTH6cWmzrJhj7Eq2hl1d/Y4JJ7M2Lv0va5ZWXkK2DNHITA2I74YlfcZ
Hh6ovtC04AaG7Ni8uX0x2Ngj3z3SLGLuQnkWPYdDFDZEwi59iJ3m3mADY5Gw3QS5eMQbkm+VX33q
SspjkZYv09IQhU7wVsgm3wHVawmHJ/aZFCKMvuWTmr4bEeoTJyDij535VXQB57cpCA/V0BuXAc7E
NuyqaDksvHIz1Pd2VYw7kool5bqRS1GzFi8CjDF8fqkxljegEdGuvNQ4SSw1K1iSr8TV620ni2af
s6PDmHSa2+SuLVrStC17U1ZIKsTixa6bc7AoKFtM6bcmd7nLBg6UAqvKIx30+a3y3ehIXxTAeFxz
R1Lz460Y83mv2ozWBgwV+zkbvYtoejCiznBsJg45Gwziw20Q7Qs6uHEw6sm9EiqIFV+wUovBRJo3
RB5sagvfIsHCwSnuABlei8b/KOvS5cw6B88pCvqOwlaivH4SPpB3TO6Rgd6VqHDT1sjsc2K9e1Xv
0rTamO2bbviVF+TFpqly+0wKF4uk7XJJm5w3+kLk+G/i/GHitruKx4URUTYAVSWh7LkLiPuF3J+R
wtq7ZBqnt2AaAd8WiVk/1Q37BJMWeKgzxX3J3oyqhwDf0EPkhqw0KjxrpFkEZpzcpU1dz2l5rDI4
Rph4WuotKxU8tqn8yXFrWEc2IMkh9nNAyb6FOglU31+BhyvKcC0SBiOMjZ1LGKNKPGNnzaDnCSEW
uymG9cnNHbv52L3E+aQtcZh61Z4KZcYdzxaj/swMaMHU1af0l4wxpsn7rPFLFs7l6B8yktQzobrG
u408sJ+cJuQrkg1cejiJe/ebBot1iueC2neCjiCiuPoTCHVksRmNQilAolfysaYRAxMX0tOptKlC
rafQ2JEhVhHID/KaiRPdx3mXPwEvdwjJ9lR4xBkEhXUwD/ErHTcahpIoDpwF43cfV1bAoRyRB5tA
K+4ip7Fw/4oKu/I8UMPaVzgRB6fv+xW7f2Qzbu0/VSawTlHSNVzaXuuHabRrcF6gMRsW1apCHHWx
CqyoH+u+mqFTv9eNmbzyTGYzDHfygqJb3IekPH+ahJtpdshD5xHoQ//VoBH+WpjySPUQMaLC8b67
KoBklMRO3TGB9qh/lHSQk+6PBXfbteb8MG2mnBFvFYS8ixipY/+l6yf3Dutw/t1ICTGeis6m68ar
kuEW1sJ74TkSbCtyKbuOCBqgIEB0DCqZFUfHhhb3zwzXmeBmFCH9Z6pfysbQ5YopNh6S1NOUYzpF
80pwNrs6eRVFXMWtkGs7KGYsIXX2HepR9oi69gTl3Cc9xGV5IlBUsImK+bJWZVvfz7UDfFQP2idc
TC1IsZ3swLww8Ayv7jANP0I/rt98AawYLhkGxDDA97sa68k4NVbaPyiX+83K0Y3xKcxJ309Ahyl/
Ayt+wLhSNQdpDNVbEI2KiOccdsfKah2cFUlaY22VRfq1hnIkVn7ptACwsEXAX3Zq1jBVfuQ7B6a0
s80K+qHAgclPHmwd2ZivYdCGYqsSkxy91RvuvstF8hgGlUm6dpJrRaSEZbwv0OqdGEO+a/UkgDJb
3jGA1SeC697Gq4S5mfpOs+bhgiOHPa9pShTb2mTTA+e/3dJPE4iVpaub1el2o103uMuNHsFQomVu
RplWRy1Fo1ZFrprXrElbzNxRp611N+ryWzbhi9i24G4J3kKx+UEZj3MJTdJBDCQfIoqDLzJWxXsJ
z2LnxOw9N9ziw2I19RkqOu053BHdcTKPiTTlJZiFfOvdJmeZQ56Zlbk7Q3B0JudDDuT42tByXgL2
EMnKZ44HS9iwaFSlXR5ArfJ/MwA9/gFM9PToZ2Hdr0c7tt77oAeErdzqDfdke3MDlkvrdLTN127m
ALmNzKHjWjJ1t8LRYX0PanI/27DwIrAPZRp+Q49VX1i0eRpUXDyeO91N+P4MAyp4o4kzIuge0yh7
gBCZfKuVvEZTj0Op6MFJG1v2gIR/pja4iTYwr9gAok0UQCnC5lzZ9+CUjZVvRXJfI7AzIze9+KCY
16aGrqyiFyUmCH5pMSDVWoZjTWtLJyas8Ci66taeWXvO4dFOc7b+wm03c+Xku840uzuLhJbXNcWP
OLU7YBWdJ+ldIhoAD0VR/gh+6EtEavTDE2W460sTXZpPc142YqK7xPYIRZJjFivc0EX7TpooFVTL
iPR7xdZErTAHonEbcc6txQFpSaznax6O+TMG5nhvJq7BfBB2dw2ZG9Qu2qjPWVME68jkjFgMsB1n
5Lqdauru4CcBhCXQm9k3jVetWZHrI6URJy4r4aqyvS2ptfmcGVZ1Gjxh3fEb5ne2SJLPcE5aTE1t
eyiqut9FzPnHOo+cjZ3NX6sJaWxt2VbzHhGgeXDqmvCSmTTH/0zJ/+KUjG3wr6Zk9T35E4uXyXr5
b/42JIvfZACqRdK9yJJa4hr8m4nR/41dFScwhORfwy7/6m/Zaus3CW3XxN/oWuKXXP33GVn+Blse
xhFn4t8hZX8iJf0lOenP2Wo66B2Ln2KR0m3Pt21m+H+ckTumtWSOR2Mh/Y8bKknydzelXwawvInA
HONJoElIT7RydUY/rLPItu48WOaX2QvFuLaomd8CT++/SwLG9zOmnbfABGREGCeDyc9/VWzGMuQa
VrN6K9zQgUpt2festT38h0xoFyxq/rzO0oJNmg5yDyuV/wSFNX9sxq6/N/v3omz4zjBYvkBBal6R
TntjPfc5eInMrMZ3Us3FSHW6Mc2crmFGbEbYL+PKaSn13lZenX3EfIuhJDUFxJKJWhN2dlOCh6QG
jRvmQXdZ3I4O95ZwJjXTgC3e5qUvGSkRq6kZ81NnXwdLDcyIUHfn4LjztzywEkx9CmzqOjOy8rPS
VfVaAsm4dnoy152T63MU6OGTpJZ6FW0C/JvDzHQmNlTfpiqN3u3YZjJO7XJVYELgAVWtPZ6crMP8
4TrTpPDgOhPQxsEfa5jhxSD3iI7Z1XeK8Uaz+byrpnYz6fIo5UAPRs2Y2KuO5hEx7Qc7kQ94nwJ7
lTrF56hzi+NY4T8AwSNV0qbtkwNiiKYRFgtimJxDOIPcod1lEcRbQD3pNHdnfxyS8Dhrqz71cw4V
3YzcgB4Lt5Z3UF1ttW6MKX9xiqp7ghHESaqzaIqi0M76ltBm+601iDdVA7KyUoFxN8ysslvFYF/i
bVkPI5ieObK6r3k2VfV6aUK7G8KmPhMU6n8GhJNBsEytkW10TkKsFyrfVoRy040aAqJOFuGaC+Ms
MOIAGP57/WvXq0fsLlFSYE2yKUB6S1M6Axbye12tstqJHpQfKOvA4id55JDlfLVBU9yC2eXVHFM2
TxYb9x3MGnG27JQhAbJLfGAUZkE7YYKw274+DJPVP0asPNYehRevhoqak2MWwQ8CtbLZeSYxypXl
DH4C6qoOHhF+5oFkY1Qa39LI8R5ikTAxUXxvqFWg5+xTVKUTIFrg6gEjXGwClyBeXVjqmc8xw66j
4wc5pvqirSk+SaxVwdYqBxLmoRKkeaeo2HC5UhbtINdT9VTiE6n591YZCfCeoiuXvU91TbG7J5pz
Nd9ygCFWChIkj4JA8PZAZjExYwGN4X9KZUUt7OWgn1KPSGswmvmdQgVTrJ1wvM4YDgiKhz09Isjk
vTOdwOukh3rwHiyAyEz+cl47DsMZnRHB05jz7dnqsctfoQtNKysPOT3JDvLBOqvskjSxdp+6zmWp
PiVsH1rwTrh4EvMqGK/vWrACe0Hzx0qXGjtaRoVhEPbZ1nfIIzd8Xx5DzVJqleBy+zL+GlcRKsz0
QSb40YKNqBjmn8SssZjmiBjKvdoWTN+ha14ER+ibkflL++EyITuMyn2kvEu5TM/FMkfny0RddcV0
Q6Wwj90yb5fL5O1POr+BiiMe/vtcjkkbPuNWVnyQAPFWtJskpFTiawEkpVsmfJNRv09PxID4mxyj
3neLGhAgC3iLPuAiFKSQlUGJmivWm5q/ZlETFl0hhuhB1yVag7WoDuxS9X2CEBEsigR+bcKQi0oB
DTwka8jdekLCUIuWES6qRjZ9b3R/bmfew7A1z+kvAcQKMnNn6vjL+EsdQSbx5YRegnCCxYkW3cR+
NBdNhTKkF8a+e29I04cW2QV/DOGv6SwXPaYwS7YOTgEvSrbrYRFuKETqN/YvNYfotn+QMV4N0sAs
7/5b90EBqkmInxpHn9tFHJoCv9/bi2Bk6YmQtAB4z+o+i09NJEXCr1fNr0Sk9CUYB7Hz8J3YXEZn
b5GlzKixCSsvUhWVdXvDVcZecNJdt0SIrtMvdUuXVr/yF8mrnqbgkSARcSaCxvktW8QxL2i+y5LF
YpZE1hnqVM1ajXDQuqJZYrnNYl9d+Vx+zxJHw4b2jXJTL3LcvAhzkRdNV+oFCbb3VvNlZr+7Nlyy
wHaQ3NzGqPlKIPM1qF4oKUh/BMaLpz4Pw5u7CINikQhdeF0bh48pYPbYZIuQmI/he7xIi/YiMtqL
3JgswqO3SJAUTECZdryTXuTJsePSoav9q7tIl3SZcjZN2asFHj+pncnPgdHi0TcCQD/49HfONAe7
bpD5T0+H6joPW72IpSCy0E2bRULlHmPcpUDUSebFxbJdi/MNvLDs7CwCrLtIsWAN40/xS58NSq3X
MuseuQjza1Ca+QOFPcS8Fmk3WUReAPFLlbvYLHLnsVik4Nx3gg1AbOThwXpz+4bzsWVkT8UiIruL
nNwSNNzpXxozt8NFbyaEvYZ6o3bTLz0a+ivIPiRqA2n35Ophwr6ajEev5RE5ZrN3NHIqbzf/OSf/
K+fkhcvzl9ukp7Jr4/+zead85A+Rn9//w98Py4H3m+BE6rl+ADlI/ONGyTLptOAk7LCnFdKmGev/
npbd3yhDhMDrLCDRX0fs3xdK7JoEqw9SZE5geeT6vH8nAgQZ948LJcoxMJGQGODCYPlPQcQfD8uB
qVUbhrVxFsLqb74riu0sGkj9+Zxxi0eOMDkvPzq5BwyiFHjtkIqPvuVzT8nK4XnKvOLsaLtYW3WL
tJeYPQJwmqq1Kq10zXMo3mZt9BhVzkFkbb8KRZOvhVAvQ5c90LFC4dAQ+WsDhApAU5RfUvPBKiCQ
TJlThspU0wn21CqGTaZKvtNOVFzF0Otn5QTEG2UrNuSq8+/cFleEOb6kZfrTqdoaUaS7TcGElFN6
7r4eXEGHX9oVjwk+8FNZ+fV5knHPIQB0D4UBZI3SXJHPHzyeDdFYbFN8gyeBAWLX6s4hcFnO9Hvx
dl4bz7BZ8Iop3PS0d6HAjIDUAMOr6TCbjbk1K0GRjlu7d2bjH/LcfqxMQH0YQq0L9Q9nPMgcacAk
Lhw+e5vFcEbrGoZLa1bQgwMQLb5iqq7huxPIr9dRRgU8H1ZxZrWW7aRryBMRX28dlgg0HarvbrSR
tg6jIhyJy2SkAzifn2pXYdOc4pdgAr8+FK53HIXsX5VV2swf0E3MySnDa9VMtsl8ECcNHh4jtsxz
r5ignlTjZFkHzoVOwU+K76DQrcq8M+ZdR7MWdV2KIpK1ic23X8Enr9tVy0bysXaUfw2iwFwElZrB
pZn6etgXuIYOtnTHPfdyjMMJN7j7sVAgqmRrtpyNjCJuV/6snX7VRrCggVSa69RiPtga2WwgeRAh
AizLofzKIs2pjI0BwTaa92XVzE1DU0eeoHHAVYRLzXnK6bWkkKofmdZYUKjWY9yyQ/exmTmhZJxQ
y8QAhcipkqwwhYhZsVecgmgOdeTc98MuCFnfz3sx4zx+DPRkT96Xwey0+WT0k0f3Mz0UOToJh23a
U3eEVP0RmlzmlSQjLkOimAB2NU8fhI3ctL6WfjXehrGeUdZSVdsL5ictGbeicZOwmg7XRqd1sAXT
abzEmZtkG3uW2MBbrxgvmWVCUFRB/d2do3relLUdPrLsMuhMkS6DAPiP+CV0VVZcDXAi1EVWNEfM
/eD1ABXlEK4ZAEpGjFbRvJZa8YHOLWObzNKJ1qhf01MTxiDIHKMZv2YJe04MHp7zxtTAQTEqovs6
nup7Oh39LYXIDHexpYY9P4B5mU3tQhWukf2h2x+SSVUPxOfUS8BYineqtvBLC5LlgA4Dq0EHSwnk
+V549Cvk2ZWrWwluvh1Z/hr4L1empSQf+UzII3WdlpN1T9NMbOr2seulegCpHe1lLeCL9tTrpn30
HObVeK7yikRgjSH59T8PxH/lgWjxJOLp8T/bKy7vifrxB2/Ff/8Xvz8JPawQDr0FHtkabBTcwv6u
G0lYfb65ADKZaq0/IPkwZBB1tTFNmraPiRYr5t+ehA5oe9QkU5KoNYWNF+LfkI1Qpv4xO439kQwH
T0PBMxfutvengPYEvJqLy5hJGNBEsXWnCy0x//Bu/D8C6v/8Ess5gGUajHCeutafXiIcupxsUTDT
LOIgffsrovYr3+Mt/ft7/r94leWn+AeHCA+rcXRjXkWqN228leOP1l3//73En4L2MimFKnteoptv
0rxNyaaeP/76JQC8LX/LHwypPlAVLG02mWhhWX+OzOvcQErqiXW5hmo+S+lhb0jMwd7KgZd2Q7Q0
RInwZOZdeHIwZu7IpY1bjhDWfhr7YZ9UTfNix+SW4Eho0KytvLGJ7TGn9pTbBGRqdiXL643Tjj07
/pDSTRwA8Upi4+dg448rmUpa9Dzao/2yemNeRIXwNU9Jqz90OBlcNHCW35zUMJHJ+IItj06tuitX
HhFGXHAULsVmLs+mP3uvsKcVCVV3ii8mxabnPMqn9WwaehsbLkPr8vRApmBVy16ku6MYb/6CSp5v
4ioG/kF1tGcX8hQm5Iiwz/SgcOdiL2x9JzK7/TKqSdyGsLP2RifzbQlX8SiKJcjXWWIHeIsj0VhZ
F9/MONo4YlyN9tg/OhIrpSBlfSfndNqWMzU5q56t7iXk8X8owdOuo7KLb2HaD59Bi0TQzw5EGi8c
5Vr2Ka+XzD8G5YXf4or5boOvc/7iDTRsM7FbP5pmpMvcBen+06jFAhJP8/YFACKku5GI063vgbLK
5Q12BUCXyaWlryCEuvYm19sUVdiyvAydln4U5FQebBITIlCVNTKSXHd5alzTSPxotcFieGq77+k8
fhGz/SNgW/o62vQVis5IvlF7BmZnqnlLmri29moQP2Ye+rCph3o+pLVJLiyv+BDcEC9GZ/L3FSM/
RzrK7FQErn5JqIlcw1+R54It0aUqhnDruI217/QQ38iGpMdIOXQ1N5T9DghO+9K2KZlwSUeuAyJL
W5/1Wbqecz86uZR1Hmhu5AXs2VvXddrusVZl4IvT/onDZvfUViF/uAk0FwYz/S2PkKHhoWQnjGqM
00bZbXvkrXs/4O2Ea0gQumgqe8NZX15bGsbSY2p7xY4EOjv+ES2Cp38TWo+iC6PbFCXmU6oI4Kw4
Crn3ZKxTuNeRubc49n6EeNBYsNpGeLWHAF9AFkvZ0QUEfhxFXdxPMbwkQsbemuWxOLFjre9qQ1qP
Fq1XR4+s00NoOMaeVl3nQRL+uhuECyWmnm/kZzWaD0aFQxfXHlXDDSDdrhvzcZ1R1PPRoszgix5K
ejGNztiXU+z/FGnm/8S/0q41qsW5kVbwETPjbKOuFiil7PCRM9oAR1qwvB8hZN8NjZvfc45f6Vr3
Y76No8o8kPmZDqTn7Dv2cuLZZH6mpQdTKi/mWntfKjDZgxi++XbYv6nQjW9mUZuHPrFzD4vdCJwG
EJyzKhgjPy2KU0818Kkrq/7hvSEEd1FdFNyPQI+e86AF8ag1u0Vse+55sAlrO30276Kq8R/Y8Kn3
KXaHG71G48OYxu111LV3Z41yunBCd88ZEZm9VbskTqfWe6rwoWzIl8zIkYaPpdy0eYHaWm5euc3O
tCEmr1ZIl9Dklee5m4TE9K4PMWALKueKVcxBH0NJn3KG9PSBrbXegr7Uey4NdwMp2UWCr/S+LUkt
bnSVaIxvsdh2pqjP+eAhJwNijp9nu2CxAmWNv9MNY49IioSsJ9V84qeNnm2rnE8TKcozLPlpnbth
Uq9TT0HccYuUQZITw65kjNmwZQ2OLsRa7OxjucUuY+ybOEtgLXsQj2hDS2fkQLPdotQ1R4O0Er9G
7U+7MA4JDIRUhG9t2ElrvAe8DyOUsJWtaLxVeVN/DHXbchvrsxtJKh90GbDXlrvAG84GqrN6KQ+I
Nf0Paap5ZxNkPNvKUvuhBJSwwj9SvUPGsD5aSRYEnFUS/tRBR2xfI6kFlpmdfv1xW3nuE8YcwGNj
VNir2ZXD/TCn4z2mhnbb+xm5da7hXwsOfyOsCMPCr5dMIIkRddN0jtK7EOiVk7fmB1Zm/RWur970
bswfFY3DOT3xpgvGkhRfYmQ/CjWGr6mIy5c+KYo9LetqT9A45DxvmYtQVqyH2gzW5thRB1h27ygV
7dEnqMI5uwPe5YeZeUiHjCqcqemvdLrz9qnYNbaNFSQXLxv7i2WAfFpNVjkeSiOY7JVfWc6xQceE
V+X3xSnV1phR+Y0YtaFucT60aulyNkdvPgAH856sUZvfWt3Pt0RoPrqq8BOQtb7ay8HDFD5XHS+b
ZEN4GmfSaVbT9RhRauMZ/9Ew4MTgo/ed2borpdNQLenE3zGph6csT72novHcc2iVwT7yYGTZNQFC
vv2Gv+c02uCNMrKXIUiCvVK19xTUnrF1ke3XftuqfQQEeXGezwds73plpHJ8QAMwtlRMBOsy0A7L
bW98cHCWvROvxnJXcYGzLMxOM1f0WpqiJTFgqh+EG7ujrU39TNH7/MKFFD14sRHdt2kXYDnDYuAJ
HcD7qxTRCsf71nIgxR4PChFfLRSHtSbcuLdDOrDbNptvs2H2P5jEjS/FYsohyEihnG94v39OWTuG
PyeTH3YUzrAzRWVd3SQ3nqMw4yYDQe0EP7XbGu6YvKpO+7eg7HHz0dz51ekm8bVvloZzt5quPKm8
XVzHxmaCskhpiIgPErfoZY6M5hF7hNrajSqYwp3x+utdb6EabErt+/f2IrArVfLg0+kZmKSF2zFm
64FlY11yIe5GVN+zrGO1VQFQyGJqHfZdBTzGxsSkGspgOnX2lN+HeCuoyIyJiv66lmfSebfAEHRQ
MG+cZyTPq9Qq3Ba5pKJUsLFauQy792adFkd8V963gNKmfRuaEPeX/kQkLMHHP9fzJdPkeJfl4Toa
AocgyJTF3AIt6zE2ko8mm8YrN4XpaAPjvZfNPEM+c5FXJ11NL/hEXTzE80DquZv0TloZBpwAJEGX
yfQe4ZsyZMfOTqIr3HM6zOODJQdjG+KnIHOqeXRjr2mZVkvDAQNcSOZ6gNbYYyy8RDyb+mPQRNix
Q6Gry9BC61srqcpnSlwoj+WGwxlISX22hN0SQSQE33Q0mEdxPl+mAadFHXrDzrEtWH0AJo1nbZpl
s2ZTy4lZOKSNem4bZqT5agLxAhShE0oL/B4gXl31at9aKn8xOy6nggbvkxMk1ocZiekigM1syMSY
Hyww7G41JqWD3KPDE7J9u0W1sE/zOMy3hiL5k4cytvXbqWF9BOtv5Ux9RVNP4PUghvqSOx2p+/lm
eiPfecPJSeLS6TI+C+ipZPrDuL/rWiNF28rEQ+qwkGerWocHwBFin5jOfKRYFBAynK7lN7qX8WiD
9XcJhs2JTcY5KZ5wwxCH9lNFDDg29q1bgip33Ml+m9TkAz9V9ZPDXg+dJjHOUdg/dNUkKROFBTmk
xg+/buWOQu5vTseGOcfcdsevkdEGWXLndCPd7Hy/GahdpEAnDBOqRziXnNkYNRSG16bcckKMT9UM
JLaNobNUxJsy7RWfUhmfenbvRxuQhj0OxXJuq49+zAKCGNrzUMYzKS0jOnC32vNG9Gu0ZDLyYQGE
OvO/GQotsE2dEmcncXx6+bDcoQ+2ECNa44h1ik2/rPh9VeUSQetsD1dbpS5jBexMxRG4Cyg3XpLD
Eyips99Dsovfog4CTzZaOf7cDgggON/yqRKeDcQlMmu9Kuz4HKde9aDANXwzIsg+PNWLV21UHRk/
6T1hBBLjhr6g7IjpcAbQGmR71o/dgUg5IQTAcOJB+M38kEZe81RBVNz2Be48EnFNsfFmz9uOEsZ7
2MBlBSuV7vo6YyQ38+QUpdYE26UlONDMxRlGnXOYs9wNms1QRg5kFr8bs+ys1QfHe+uVLk//YgVs
SdeNDdC6r1OsWzYsoodwnspjO8EVIjsFRcmnYcYuCkxTWWDESyyfTxEWkPtB33m99D7OE6WxbXpT
Lqlh+oOaVzJOMF5GK7avkx+0r1keyxNcQPU1nOSSBlcE5czlCelZBe02sR8jzqruHCe+uMSFbr+q
1nEPY1sPp9yN+jOE2OyzFSnhsNjiw2UDET70siq+F1pSleVZ4h0+emnzFankycpscde0bFQ9gwGb
lZwSzLqaetbJaMUXR8lim4WulS1b4/haGtOPrJf+N7uUCnzOTCwgyueFoA9PAfTPijPezKMwht+7
6tgWbryp4U6W5ukBqzzRBNBgfLw8bU8TUwWeOWdeDZZPuKSiyiopno08Ye+O+h5xl0fiA/pNWQdD
sVV9pTDXwcWWQ4ckQ1N3xEuDdl8GXvFcZkV51865fWyakKMU3X9TGDnYwCu/wy+vB4MGJmF7xg8i
4kswnR2F1Xn+C3H0JTPS+XummGFlG0n4JXeM9o6HIjbrpknfR8spv6R1Vn+rOsIV+8qgo2iVhDVl
xn25rO5Yt4O8MFp1o/l7UGsU4fEtazyMQh3J1lNvdz+iwR/w3PrW3Rj46uxwsv1UFSs6ott6Q1HY
dS77nACMY+T7NpP1euCjustAetA5VlftVdh+dE05DK1Skad66/su7VCRh+m1Se1Hvv/fWyzUiPlI
3CuwiqBPwhaUb6m7h8xEZBBRHr+MjXZ4cElrS1VKeANnXH44RvUmUj28iWl8mrFAiZ304AIZarD2
WD25s1eGg/98cUMHkuamOK4bUif50qyKUdIj67hD7MYNzhV/MNj17OPYkyQhcF+siKXLY8yyko5g
O/pwJ2iZgMnLlesY0c6PRvnMqMPzBKPk20IB3VRR8FUQqTybFYxO/hbwLWPdPpFd/S6BjwGKaqeP
aA4B72eDj63KmdJLgDN7T8iCdwz1fl9HKTZqI+BNcUL5VfaxeE56UPxpt2jiDQugQXGmmmLCLi7O
W2p87AdmkBduyNn9WM3eqa49bORElrdVrsL3Msjmdd4MPpkAJ716+HTg9UBuX9ngPw+jxm0b9YN6
VLPG/Wwbt6Io2mPrT8UtpFX9QWJ93nhUKV1htzs/rQgUdJkCv2kIFp5CMOT3yqVfMnczmjqqNIDc
jtvY6F5TyO1Ubet9we12S6wKfHk7mrcw7CjeGapuXbZZSZuekz+13HFX3dLrEwS9uW/y7jnqWLuP
0vROTlRO+3Zo3kBayEMKwno9cBDE1y2NAyzS/o6jnDwNosByGtUZ599S/exaqASbvK0+nDqtXjX9
YVSUQerMPkozTc2zVXXhmaRyukEtGbjYtP3c2cY4rYFpusE1yYlVrUtVA8R1QKa4u1qNM6NZ3ARX
NTX5syoCzMfuFOzjRNNGhIT17Nn6xzgCQDBnjipN7QDtm4dPEDvFyc1ZHHKoYkiqe4r2AJQeiySw
towTB8O20xPff/ebLLwX6vumNVnb6MCpMN8gd3xqO+k2eAmWdg6erxAKD93ovUtGkJGAgduYN85Q
C0kOmcjofOtTBPlwFqXrbL3aQUjJVHMf0aLUB0b4M/Yc98E1Dfumx+BnPQrjJeKr9wV+WRNvXAqS
iQE35MVx2S8OObfcm8HYbe2EYhGvjXBdKBSAvxZC/1kFxeMuIeXR32r5OL//KOeSuLWhkvrNYRDo
d72BGJdUJddkvWceL/Z//Wr/JFGDzTVlYDmmzzraE3+SqOXojpyTZHOYStJypuYfSUGDUh5V+ebf
fynLJsLINpvF+J9dmqb2AHCPFr9Y7P8Xe2e2HDeynetXOeF79EFiRoR9LmoEZxZJkaJuEGxRwjzP
ePrzZUltk8Uyy9rXjh27bfWWlASQw8q1/vX9wcMYGxwZcS+uMIVMFp8PJWvY7zPJwIA12joNnA4Y
8eAdQl+GqKQzVF7n3WWStpLiHBNyMnkpsI7ZtuiZXJ8PeuxVakIXOnk4U3p5vv9w9F0KTUGL5k30
TC1gEnNK16TsuJMaJ57vEOOJONdlQVPCsDHyRWPwfqiEzX8uS6X2aMgAep/6ALWUyonPEo2MJpqV
6rac4EJRDg6vunQcT4wvZ8Xh+9V09MAu8gZqNAezZgqMMlSToPGcDPohQReJjGr48vn7lA9xOIiO
fsGh+ZVaka29f8hRcFy0rlZ7bUvq1h5CoojA1v3rVFNnb54ox/d0sq0LGrA2nw99bP4gJUYn4VK8
EbIK9rak4prGKNDV1zJJMq1LHREpeRUSwbaiyu6/gAhsCpG9fz6snCEfnhiNNRIRHtcSlL7eDqs3
LsTMiGHtKk7PsTr6Yrmk/AKLWevazN/Phzs2YdGU0L4MSwQN9cELDuoKkzVnYrimNR/oqdhy+R9R
8dvqiV1GHIhOpJrcpYtZM7iBs9Gohy90nn9/S2vuhu/Nfm5Ofvc6tsxNBUEvymVL3VrOrL6EdBF4
LW42/8KkRVyDkAahjeF8WDS23s5DoILjtANjZyKDvcJltDoxyrGXyieU5SuVwue+yPWmGmfQKdcZ
GVvPfhfoEQAuab8ZF8KIyxPf79gqNJDfoxciKw9V//10SQAq9VM6sKHCIFtpQ/HNcopvn8+RU2Mc
bGr0dmgWB3XtCa1FLV9vDSf7ZXj3zgn5rfPx0cnB/ANqw1Q0aQx4/xyuGztDDRzBK4ldr4JO1c7h
FFMo64foa6iwwwB0lCJgyix0pqtndIme2tE+Lj1dRaWBe6WhuqQuDnY0wyyRrRZu5QUCMW1btNZy
EElFt1UMpLF089WfvlfGo2UCMripCftw7VVcq5yp1CsvA7N7YVjTDiGpfSKU+DgXdWroCDZJ7UrE
wcECdwPkFHQgVF7UotpsSph6Rdnj3UEt4/PHOTISDwGJ3bCEqRv2wTTBNCWap8kpPLY2aF1Kc0FX
wUNZx4+fj3PkMwnb0FTBt2Ln2neCvFldVolFnlvbhTdHkJXTF8UB6ZHky6jyzz8fSft4xurvhjo4
Y8lRWXSYMVTXuyTuc4P2x8H+pSDH9abP5y8T4rktPTB+vaoMDCjVuvKfQT4p63amey+m+rvVGtJo
GRYOiIiNOTk3nbg8hxWCB+AQzld+yj0QeykdZjDVIu5V7TrVaGk4B4Y8Xg9FRwZ76qx0SZoNAhpU
yBMPaoCxODh1OMGp66ksAKGbh4ddms6K7uYd77QJ2yd0eOo1Hh13UHmjl2zu7PMuhX5ap/5zPSbB
xqa7gZq1dWZZ2ToyqcyKqkywq/2SYbu0bC1a6YqMdj3nCn7uDIc4Ad+dDOQbI3py/TqmczwYip72
XM0+V2KlW45GYXjUtodV2zraknFi3IsV+zIx0DLE2A4hAi7ClYuF6myjmaK9ANsrJ9AU7o1zo/5t
+0N+4tA6Mtc0Fx0CCha465otg4Q3c83P+oroY+K9xEpz2UPrOuOrj4BR67hY0GczeJ9PuY8BD8BH
oFymgTAT/4iD5Vqhp+sxbcIq0GmNM/Kt2bqi8+HS0st262M7ehmSen0wIkjjn498ZPkSzakWrimO
/fHOAQCxV8LOyj3SXNPXHgk6lrCleDDRZ/74fKgjD4nAg92IXAf/PQwdqYty35y63Mv6mqpILyji
UQmiuyPO6zOrSUBXNBTYp8WgkbT/fPAjz0lcpWPLYHIzQGfy/pPijtSRdspzD9QwRrjAAYMxQOoR
T/UfhwGG3KSEjcKI3jmp9H07ecgBNQFy2NTTHOdpmvJhpTmo4epU1/94mhJuIJhCGMXtQ91j3t5M
01KaswV9l6IrALk+WyRe9fhmGEwLQLn1+qcv0FB1HkxDK00V+fDYAjde5kZa8VhmpntKOeUFNURq
Og1E9+bEO/y4ABmM0IbQwKSgfXh8VWhDQqvLeDLFeAh15amanVfQ+Q/BYJ2IQeRafh95MxTXUkvS
8JgdB0sv00N0iwpCDL1M1zq5Urcw6alJewiMeX9OmvJUNHp8xL3mWwrgJHfo7QSBeWvDTWDEStAY
j+FzMYkHvaY/BG+WlC4t7fLPPx2BNz1fRB2MeDAjzYZ7R+vbiad03TkIHc8wkpvIUk8M8zFgNFRT
5Wqo01fIyzwIpHpHHcF0GYnXK5qCJWJunJUjJ+LnD/NxF2EUQY8lO7OKp+7BQh7RYsOCEYlX62S0
yPQs07j7aefWLq5aCuq0YtJveGKX1D6elIzKxmGbNNqzWx6Mihd263LtSzzXpEdzSGHML/MygRPs
UqWfc4rYzeTCkFEKg54YbINKyl6qvW3HKjhLqSNv4Is9zJNZ3eGbkayCsiQ4kGFBVcCvRxZnfXG1
wcJdoTFP/PRHP4wDN5JioOMahx8GSUKYUtmgdR+A0Dqe3PhcGclzfv5hPu6wvCJ0laSUXM3+EHJm
RsUxEhSpl7c23JWi99REPDh2eypqObJgTRp8UFValsUd9v3yMe0Ux/UqZyMaS4zRFT88Gy113Hz+
NMd2IDrVScM5XMp5d+9HmWNVG4NOSRAPNZh92BxTo9m166ZJ/+5j48+jaO6MyEQ5MoCKqYc3VKeN
rB7BVcLd0X+V766OrF1W+0+fP9WxxYPflGUjyeVicDiNxybJQWCxeNIIH/dkEpTYfPOVYkuxqQPT
+T6kZXxGtrA5cVQd2/NQxBrE1e6RSw+pUzXUjT7xgkC7aXMFRmewKePHMp7v2a5PjHZswnPtAcJm
yJ6aw7eZ8oy2VTaJVwaYY2aWae8GLVZWn79McWyO8BJtjeNIR+Z8sK+6nTZCBq0Sz+kG9RHzaZC8
KI5piYGiT23OHr7EwimWHVjQmwoTiGsTQNo2BJCxhnlqUViOsa6uMMZMMTrYhF0Xn7rd7pt6Ds83
mAy6XJk6fNuD5VLjOWgOWcZpMxqUCdrqRbTSMVF3GsgezlM3kp2wy5AiRq5HjwndNme+W3wLUXTM
VtmelwNmomSRgM9PCt5fIc/x+Ys88h6paROC2vDuZHz4fq2lNj9DNBJuD/n8Ws6i3aglYko/Rb8y
vXw+1pGJKPYaY1Mmaom634+liQnjJ6cltPfFq0rCYZWZ6gvM39wDGw291LTaExHGkUVHEyANXIwG
FPDw+O1rqOh1UPB4sfkVlpuy1FDtUMeocQzSpupLVQ/VCjVG7/35swpBFpOMFAHi4U5p0KkS1U5T
eNzVrisLvz8MDXdk44NFmASPYPeCP4/bGFCmATRaV9jKDt6uRbWxMarCU9SgWtJajioh19vdULmZ
l1lcpD9/wiNnDuMRQ0kKBMHiwQoER2aEEQbJ3tgHVC6MelipVVGtdBSx/8pQrurqDqRG8vwHB0JJ
v26bAczyhFvkt2YKobu2W+si6oQ4sX0dm6M6C0r2IchM/8Ec7ZHE5Viuc1fJuocuLH6YJi56Dd8P
jP/O6bCH+fPXqNN0oZlCo3xyuADFSK1Na+bcmzF+Xqj2cFdj4lpKd57PBzqyMZNSV01dJ/NMG4f8
nm9vLPOAAsznCojr+ROuSltnrh4+H8LU+TsONrx3YxzMCcwMk9gwGANBv1jAoMG+3WzMO62zfFAZ
A/YnUIUW5lCXq8aKgy/FUNOsZ1KrhaickPzrUEPmEZVeg75AqD6CrrYp9SK9rc9nwwh3GlwpqEE4
sPilmm+zBnEWt9tpiQyWDifToUiBB8OtKWq0uoAvxR0AZ8RWuWiSTZE1YOP6ygeKgXT0JsYUeoP4
FM+gJALpDBJyK8Bfn6UmEs1eD7OrHgiu50BkioqkWfKGk01GrgioCEJBD3FitiiGuYTlF5qIhZPh
Ep/aaDngBrH5/PUem5uc4rZgnujUKQ7mplU1VTtZzE1kwi/V2L44YXlj6MpGz4o1uLXiX1h2xNwE
e6TvKQgdjGeGUw7qYsq9tgplzumapumzoc1PBK8fU36YmFE1JPFHjgB6+/uJaYxJqNdAVzxE5Luy
jGo0g873KvlCEfoKQcqyM7VvQZ2fuDLpx8clS8sb5XJ9GJC5ZVZlcEXIiRTT/DUcVbqEakPZ0egC
7RHNDHccnFgwG0j6apXmiAQhArCRV7hEm6j8zXhQznS1g9rXGvnSRxjKhCu31DupYLvx3/DHuKiP
SAETew5WOMACqOnteRUIrN0So1k6s1ktkjY2aLecy2Ad8/Os2rT8Qc+HuI0dCYvAK2VDRxf/PpvN
Zdi08dpWbO2x0s1Tn+LYnm7pzDGXMhwfRL6yN3tERFNhlic9RPf2ZaK6tJgGdZvgh3ViZh3bi96M
cxgY9WWfpYU75J5jpuoyJ9+wzMJw/flyORba4NDCbVWj3vaBtK9WWllUUNo8ik6A6Mx8wWX8qUgg
02M6fKLp7OhgEoJE4Et322HYa9VsRnnKWlFCK+MmOm97o9ygAEVL3UYnXt+xjcAi7c9pQcveh+A3
nSZMYVBReXVc77TGBl/gT09FWv9oIzQLoXXiTYpj80LWvLnAIiGwD+s0c1OmvF/itHhMQ7q8NAGi
rB7ONHLxq0JXQs8oq3Y5lq5+F8Fc96aApoagiPIrJ3CSjVsY0xebliDaM/yAztTPv/TRH48NkTQS
+Vv3cGOEAdQoUAIzb6jKH7obPIZaf5/q6Ej+hXFsrOyIKC3ZMvd+eTQ49IYlejyPm2hJNqd9ySdl
WBVdfeIgPRa2kpxCtKHKf9gH61AfXDo40F56LT0jYYPEdch3dWGex464SYvqIUvdE4mKYxP4zZCH
AWs8GxCqTTXzlGHcBl3xwzVSxO3WeV2c8s/Vj81fbqQUyQgfuQsf3IvwSIaiM9oZ24w2fWvD8ucQ
udayT3F/J30bLJVSiZYZO/I6qmSvgSKkMrNG9Of2zZNBUuXJx6TM6zQ6Fuhqo88obOt7zK2KlZND
aoKV42xGe3AeHZNdE2ZIg2BKacYVDc6kNgvtpzpotLMUzmos1W8xjuZIccp1S8gXOf0AdBNjIzg9
2n2J6JrDni7nz2fTsbfgyk5dUhzM28MCbIplepPTn+DNJSRvLHCggxtPZmlekDN9aqNpODHgsU8s
O7MQytgkWw9fexmLYKoIhryocvEjK7u63Mzcfld64Kc+jnBo0j9/xL124iAgRDGj8YAsF66ZB186
AO1FlTTNPCub3WU4dNa9EQrc7PXJvAiLFJdLLXNWsYFyct8u4GDx8Jh1c7tukfRtlWFAuf75D3Xk
vRNsyBZojGK4ThxclFwL34dW01MvcQNpmTZZV3lI2DjFRfMU12L20EX+/fmY4kgSE1UCWR+5a9sf
7r7BaM4lkCu2jtlHyqoHxgZBqr5p/LrZulBIFswUlJNmunaDOoRt1CR0Xhi/MTP/bdlfP7JXyr5w
5BjQBim0ae/3MLC0gYW1He5IeaxTGpF9DZGezju01XjA8mbsszZGjUyLVbMIsDhaCwW4EJTLsL8d
9EHdTJOvfg0NAm+tndWvhMU55vBMKTqmkg2iPnOLJP/HhBibLbtfG1Yc4sCrGKtayVsvtCobWHFn
r5zgQisS/T7BYeSGZUsTGpCl+Sl0Ovc8Ve1ntcNj9fMvcez5qYDRg27LCv1h4oh0W5w2WJ56dpqM
9yGyNG+0xugpEkq4+fOhEF6jNaAbnWNDRkFvoimKTlWVyWPJLfRwVVaO7OYby+TcDdPg6fOx9t/t
cKXJ7K/O7ZVj8PD6j4902g1ZxOWgN31nAd1hotlrNsTWL4t+ldupuBD4ody2I/bomqYEO63FRgg6
U7ktc/V/uZ//58f/CN8A2YAd5z9RAquX9uX3n7x+yX78x7+dFQN5s19/19nrf/wbiWf5B/7hGKl/
MS1t1qaxxxH9Jn6CN7JQ3XNm0ml7wDDS/8IVg02F2s/en4pp9g+6ARtzSzJESWqj2pDkoz9AN5C/
ZcK+mWMkYBAqsIvpREAam5i8/r+Z0FPWtn1uR865WmXjhRI35WpItORu5Ab/muX9fIZTHTxqmy4L
tOx7TPUeWL1nVyPfV27h+cIaAmPc3wKC8B+TGVzZRRUBvw7bKA7OikrSqUG46Mqy2qOy8f9ZA8+1
HyezHXYcWvRX1RNGUecwntPXvge63Ved8xiOBZyceU/lbimSTKtcwrpbSHyhxHf3EuQdh5Lpbe35
3rlEfROopD9y6N8Bmozr2B17zt7KuANgDiW860v/ZyvR4YHSXyUpHlYSqh8/zxIxbvhB/zQGVbbU
pib8iaV0iTtjYFbVoh7t29ICobMaJ72BXBaMV7NdiwFtszH9tDNF2RV5jPeg3SMfp27nn1mUJzEx
RPeM5UihG5daSEKFbOUsaA/nJHzhjkgCx/KbNR60Id5NOtkQ3cmcbYPWxIbnZKX3kwjDGwiI8Mo7
dNzRkAZbQiPnHAFWv1ULajerOcvo5gyDGbPsPEztxTSFSDsLeptnMpRQG1e5Ubivk1BHKABOTV8M
oGoMF9y6XWp+Up13fhJLAbk10+tTYPFZje5FjR3Q3iklX6hu6Vwb8EcBGVLEuevtDKHXFBZeoqgN
VFUflyk34ia4NMh231fp0J4L24GLro28HDelDU8p8/RG2IgjF04wY/1lTQWWlKbdf+WaPi0smjic
CzwLaWWgdwhdox/Y7jkVe79dBRhorlOCrBu6BQA9jxEAct0qKzrsxhBdekQ7eRtTh15Y4RjcOm35
s+Fv6QhM5ypaUVEofg5BkhoLTOpTAFHG3H4H1GQpnu876aNP9vys1/NqPdOeqJ+VudW/lBBebsn4
grqGrr2he4ocV6xX+oa+WUCyYySGm7ltgvgRRII/9vSeOhEGomLG8GJrY9h0R8EyvM00WFLpK19X
G4wlfckR73Y08hBhjDqjkcFa3bIz/zqQeKlMgqZkm+bzYA4WDYFgqAKHMXCSBbg13xsSVTXsqVWt
EFzy/VxIo2OwVlR1Cb8pLZ5PEnrVZEnG8qb5baKrsZRoLIgatEVLXFYjwVlVK/xNLGFa4KQ0LGgB
bNWBnq1SmFuahG8VEsM1FsYdKBiaLlTzcpaorkkF2kVgP3mYrPDeu1FSvXoJ+Mqdmhlo5JV6reDt
Yq2aBhgYpgXuBpJYe65lNdInMnpn+ugOl50EiQ0SKVaZXdcuimyuLqym6s41CR+bRA6HLJJIMiuW
2Cu32c0hCzOBWzbDLxNwzKzUSV6dujBWsWWFiyKKmwel09LrdIC50UgYWjSa4r7eE9IcCUtzG7Bp
6h6gJlFqsYSqYW7QoopObnV4a64ErwUzC1spdC+GyWZJOFsmMW0+Hr7LeM9ug6frePVsZctRot3w
cRgeqGKEK1WC32yJgIOA0G8dDamaJaU6bE/JepLQOFvi4yzThZkZGE13ZcLdXFdjDFMtw2JGTw2D
Xg4aTsMEWeVIgenc7lr7ATFLd1EOVoqwOWjYU8Au4mAQmb7yXZ3HAmhzEsw3sBx4c3kQ3849e2MS
ANwsSL56HVWNy0EoyL+DJhg3vjZ3S1qp6HzHyW5Jk2F1nXUY2tt1JpHm2gsphQmNHc6lI3X8BRwX
Grgb6XqOTaAEeYQgoGdsWpZWkPK2NcBx9NEqrvs9iiYOEUfvybRFKJaX4AfyywhXkJu4cYbXXqVz
vs+TGbAqRDWVvkvuEXa3qRsn+wpXzLkN2wAXgYDP/zV2zI1mdsq1mYz5jeg7HPRo/XlA8Z/+bCaj
fbZFYNzb1ZjvqioM1pOo1E1awnvv59Y5i1WjgfACqXmNOAJOAtqV7j4y9OLcCRv9RW+Y0gR8wyW+
FGQ9RNl4I4SLm6YxkyWthx2rapjuA5FZDjdREV3TfAZpFPjsZWOmvqeGZrzs4yZZAU5gy0yDG+E2
sRf5SnSrJJ3t4H/s2Hhm6MEKm3PQz34bznB5ynCTgcC+Bpnhfwnpm8bzrjSbb+Aso2QxK310qfVJ
4+FaTXPpLMa/s7ZLIPyV8wOduZgA+LFd08CAYBVyWPOlCgbtcgY0f4kRAH2VqaXK6lwV3plWJ+61
oNc2c0H9dAL3MC2xWw6fyqpssBunfT9sCrq82JgqjxN9fAmTKn3QQ8NuFp2FC9sw6MkSDcu8jJmV
52bd7lravGMpNRZt+1WtLAnrnNDDJerXScHbxStoVo2eaAABK7dsC6vjJEpU0FFzEfbaIte7bN0J
q8IWsadwUKrj/Oq0vbWmOx+sbx2xBVMEBztS14O/CMKp2w5q9jCMY7UFhhCsmaSw0TCjXnUk8na6
JGNDwDnvAqVcVVb9W3Xwf9/dxH4B1b8X5VRjbdIe/PL/PRR0XGb/Lv/Mf/6efYD2X7+6ir7XRVP8
bD/9XdsfhQwum8Pf9O5vZvTfP52MSd/9Yr2PbHfdj3q6+9HQ3v5PmCh/5//0f/wfxscQ2rkc//fx
8cVL3rw07yLkX3/knwjZ+AsVMlsVFQlSJ5pMUv+Oksn/wSpDSUYy0hHkKglQ/+Hik3n4HRXrANK4
lqFe0SjxSWHEn0TFQPU/RMWyvk8ZlJQ5koTDHEflt04aB6N1kWmlI5aIFgQNvQInlWrZNUopEZlY
UUC5TjJJgERkDziypgMOEvLcMivvSempSnbeNBaVkLUyj7Xhew6IKWvZ6T33cLtK5/I6CUk825us
xt9ouG5V+D0jRHqb6MDA8LMN4GemmXXZG1XzPQmGHa7XYGJokLKXBk2mm5TGLYzKKloGtXm6V5wZ
zsfchhGW0K7IsZ9gP4znLbSERr3MaVFHB9yodHPbdUOPVVo5XXUbK35yj+jafW7SWYdCzKErWGR9
XF5YeR0CyJ/crzimGgVDTNa8HpFnRdvSBsECowC2hV5Ezk1S5dZzZdvDSnGL4VvUG5w4oKY2RTeZ
S/INtaT8ayNnux4q3GkLBVP0OUvP4i4Nv1m0kH7VGh38PSa67ndIRN/Tcbp21DrG3ynJpjP+4V/1
naXfRGakenRziDX9/O5yBGnG79HdatfFeTjQ5zupq3YIeqyyStulptcVbImGbyGJFWbv5cqc3Xai
ax7HMMNXpJ4Guvntaec22nTOwSgJ+xGBK6YgSuSFaRy9Mh/MXZxgb77uC025Ae2B6Z1p1V5TjAJM
fZs/hLNNCO50xS1HrL3sxwDxByoJ7cowe+1JKdJGtnlp+k1hYPLrloTLGR1qZ30k5ou0NbFUiTpa
0YWWgx+Ru+Gg+ONGH+CspKRK0Zv41fxNIR2zcSCWbAFUzWdGqM3fwe/TbdyI8n6mu/O6U6rislCC
Dk7ZrEw3Y0cnqRCbsTdazSL0/P1/4ZgbfXilmFpJL22kYtlSLareNfL6PEaBO+Tn5F+HtFjZrV/F
7karFUDRwhnw3h0ops9rFcdh9ft+m/jfHfVhKskbvLySvcFNoa2j7+3b7VE3McT8bEd9esGJIw/a
Ij/yx37vqug3/qKqjLzsN0GZlMQ/u6qGEYlOVxVXZrJp/2yo7l+4ZbMBo+ClgdXU+RH+STuYfyHe
l7InukHhGf/ZBvs+YQeEGbUcOhqqT9RoUUAfpGtngCQdPsXWLuvTbF7m0djhati0ODsOVXOi8ep9
4WU/GDJdmYx36amhSeh9hiMwR+lwDSsvVKbymRuw9jARpz0mUVtbCxRe5XOAxOnF7eP6RGLy6NCy
HQQTU/KSh9r1SEnE2BbC2M3uyNBurYCqmQa6gm3CpgfdGYVGBbPW9GXj4519Iiv+/hSTT05ZTxOk
K6X4RfKu3+V2NBwWAAal+i7NlCQiBO/baqnid1meR4Ucbswc50QJ/kDa+3tQpgoVZ8DYH/qxwDv5
XVC62s7Ucg3QtKOfaZk1VxuqfO5j2ZrOpRHpDM7GS548bLv2FXEhNBqFLNWysugnKHH7Hr1GqQN/
PZPwfKHghPmUD/FOXJC9mcQqmgsFzHUpwCiNSO305ZvldPsrA/a2l4618SYv9usxqDTTb6Ahj6aX
7f27cwbMI1COaDvkK8yVLqWPJAWTsXGaUTykEZroMTGb189HfZ+N+z2qy/Kwye/BBTj4Ypai2vFo
1mIXi148cD7RW2Hn4U81HvGHEfN4Z+4pVTbWM/TNdtH28/E/Lkwb6ReCc4vevY/yEHCIeVKBsdlZ
ijXeQWwsnye3G2+DvhInVIoH5ZP9s6JGYGXJgo1NC8v7NwzohWum2okdbTjjnVIihNxwAPrpwtf1
5nVMDOMFjL9cnWqGx4I9sFj2gLEYWtSJz33swRFRsVsKmVQ7LDdr0CDdSvXVXddWLBLD9tPiEstG
tefWDKrq89d8bJHIfDDrkv/QbnJQRhBlrEaK3mu7uqHbLcfVcl4awVhcdLZaXGR1bJzpfVNcVFXE
LIcJKq4z7EyhYcQC0rOI5+JCgQh1F1SmhJXT13KJpAXnl1be1sK+GvhbY1aZ6dAWSXUCB7HN5w9x
oNfdf0BbAmZVwVHhMmPff8A4DfzOmVwBhCNWqw2Z0Nrbz5sRAOlzXWfKMnUG9r2JF5g5g7sOojmN
lij7K6+csgTLoAQd/XYmEVevhK82JG7U8e7zn/PILmiDL4DAbPDDfuiYVkat65F0iZ0527yQ/WvG
C6J8FqovHqq0PjWz5Qn6bu+QFUEatblCCG40IMXfv5isDbRYTaZmN8CXuTDbzHwBLSz/ocdYaan6
eEu+sbFwe/Vp2lL7mAz0MEzufdQlERU2HPRedVhzt7HKDqAqLIKIGtGlIefE/hU1nBoWVuuhe9n0
dnExoVe9VJTIOIO4Ia7Jd57q2filNv2vUgF93jwJ31ln5lL65T72/rFmBHN2RQZnV/Cnlm45zfUq
tpX4ptLTqfXyPuwH7v993K40UwEeEvWZH27cMIhwEpINNcsJOcmS7Fe/VjMuBT14PFk8bLhrkJ6e
wKL58GNXUMrwk1LDQflSKlkAm8suCN0HMs3mkq6SEGsFTWVlgO0hSkYdQyNlDEDIIGO06/I2vHCa
LL6kDl1c0zluVyunqFX8WLVU+SomO7kRxZR+V5NGrEiRYBOoTfNMUnzsw9dJZirPIVwRurWc3+eq
S48WoLG4vK1UvJKWY+gifjSKRl2ZdijhIratlI9dnsbDCtqOfe/u6cYVTonWotb6qgftEiBQdkme
1Uur1Zy/K4WqhvQ2og1mHucWB5WuA3+pVYD8z0D5USsIurBclD2kZst17/FSwmbGxku03ikDZhpg
3dvcXFaNRpMMmf+yvLWDLK2Xo2uEsM3iwX0Mwo5jN2GO2FPHkrO4yK2pYZIfITRw1zatzfx0kGRe
GtcgTMgddhtCQDbivuQUaCIa8BeT3eAJ7eu5snQan+z5SE8edl8Jbi6czCIUTrmc8061Sxg7QGWu
LL2oLpURnfEG8m6GTVgZjc6ZEUThdZ+47Xcnh/K/CLRQxT8xrldABYPrWjPqTY2ZL0bC5fOgqvNX
0TjRudY740oKT/6eWjx/0eo1W8QA/kab9eJb5jbmV0RLUOutMnxloow/gs6P28UcBvlKUvlKko0A
K+ugNMmr2/2SiZWp5O79fBydxaTA/XOK9tWo4FKNZhSUD4rpRAlWDk6TGOdkkNzswcYSGCAoHUBT
Ya8yO3Okq8JkoIlJFpiV+PJSJbRBM8slPDNFkG2elAnel5MIF/Bb2OMGAAyKHs3VVE2ZA09SBj9Y
u90VScKbzpW+uMBrnWCIHdx4qZzB1tcNkKNpkaHq+DIqCGQXk99yKCAbw3jIdtlX3IK9IpqYlRgu
g/3bkHbn73CFXT6DluTLWoI+Yszl8CNV1dpZDe7A9MqDhk9Pn+VzDSR6R1ISU6R5sowX30SKA+aY
eLVNocFizGm+AH1yHwdNa16bOTTOLEBil4rBPmQbmbvOQEA2i4oV6ixx3eWvnyqTH44bR3FBWOc/
Ik5wVsmUFRdJnmgPlWrK30QT8iWVSPZntjMfEIuBQe1KiJZ/E5DGbhZ9VIpr/EP4F7OdFMnGMXk5
tcZJvWhTnd9RhyK+7vKKLcZFLnFJDc+9dO1ivEM9waEeKeyo+z2SGM659E0OUZs7vucXTvNaufJV
UsgTD7JI0RFw8NNmXYdDoA57+7Yg7MR4y4ym22ofiySpZVCGypKaNpxeXKNwEdeUPdiNtUE89GJ2
13CYprsu4rqh05/+EPsax3M7lsNqktHjpPHuRTbxUCxJRkrCvnmFmznexfL/62tIwsB9iD7VpDdf
nJRTlJJu81qmnLaVG1TPMSkoHX/AZrrbBwozOZjpHFC49aKNxPf4RfBpEQmtR82JXxEH2LwLSsHU
ZRX1Wg1Z0lbhq9dNnSbFJdOIb6fJnzYvKg6epiC34fMTqbFKEF4UFYx/kZTPmPxymk+JptRrH/nC
i9XMmb/oC+p5Z1VT85P3/Jme5jWE2cCtIaAu9wEOToDuOpnj9vXX5YeKJy8tdmOKTZC9MblRkipe
2CWlwKvBnJzLEL75Swi9Nt1y7PADlhqcKujCOeXAMhP+36lCDgfJt1xCNGHF46YfaxkGcfK0q3rY
OcbQvKZuwzcqfYfgjl8CduAAzg1sq9A8clVJwizaikkQGAAlOUPWMlzD27TPeJziQu8V6y6acHpe
4JLCT0vNQUJDOHFbOT3NPBXXahBzMiVAwut13MPDNeiK7q7KIUBTmVHxIEqzcmZtF1KzgmTHN8JS
hQlMnY531grHfRz7yH4A2A0wt63UaIvhEXMEcy3zBTdZ3iklNp5/vwkkqT7eTVHOW0mTyL0E/U6D
vcsKKy05fDa0zjKWqz5tRfkcg0e8cAO+KuF+5VW+zleF/OmsUg5y3sNACOrmkf+ohJKpPQXWS02L
D8n5NMtAds0KTj74JFzWZBT7xX4mGmMsmoshYgswBRDgNfAPNh8jqILm1h19bThzwOD6i7gy2Jo0
/HO9rBbuY9TOo0sacIaiPVstQZHmdMRAGvDse3Dv5otOe+qDpjjcAcjIcTSNjngY9JqXrGv0xCzY
592URJ1bPlsBqdllJYbxdv+EnETEyLItYVEXdbTdX3jnQSmfZ6SnD5A8tYeIrVtdAFcXD13FvyxQ
b+rrVkZpMx326a+IcX9sTrPKjCpTRT/TnZBnn83Svcw1R8FTR8tWNQz2u/1bq/HMcVfxABB0hUCA
RW/xFEnkGy9l17JeIYkCwE1yltU86f7K1mfsRuH3YHHdBGxHUcLigr7D7hg2mBgisKA/jgnuj3dh
5Fv6eujtypvwEM3WJlw3826sh7xeguYH0wfk23wxRrmz8Lvdx3xUubamnXGWgNAtQOM5Q3qeUQzM
1iggtOqeTDzCfPj4vOhZHi50O8i9b6TVb1sEgk2eUCSQV3Kj5b4SZsyJ/Qv4tRfJi3sfa+wLcmPF
kY8TZz93/QDaxWJscREfMQP8Gzmev9vPT0Pr/C3moN0W7zwjubI7hyniqF3tGSY252Ew1c7vCZGB
9/9Z2pi7L0mW1x6UA3edTqX5EtDW+rCfFRa4i3mRaL64toychVzl4hrrG15C0igwZC0U//miNXN2
ov/P3plsx21kafiJ4IMpAMQ2kXMymZwlaoND0hLmKTDj6ftDlqvapqulrn1ttLGZmCPu/e8/THOq
+W5tAkIokcQzdm1ckAbhaol/JplV2QP/baIQwiSVCcitYXMJvHLYOUROOayNLOTLIp+RHWYRQ2zL
ipemS0pWeys2LigksF+OZl5qXYOF4eM7qPbXFZA8LxLcy8DlZreYjrF9twl3yXIHPptlA4KTEhLG
SvhSy6JQhqoPtrXmSZarbjnbhOnvuLHqieMyEh0fcubIzqqiVSMwaKLwEyHX3U0IyXGAsFuNUaoa
DWRWeJ499gZm0Pu264voYjSJXh4wHTduld5zFgIB7czOX/K260Ywq6dWdBQhoZbKF32o4l1Rjcv1
unK4szvTfey8Mb+YlviAAqL5qUyaPZounRkDK/uQhsmP0GrwcDZrUuUdWmq/L8kQtEa2xySu2JGm
eJj9FshTUqFMzkuaIOMXMYrWVSmGeSSZI7EwyvamHuNFkg1IIskPcVUlZ8tuDMxbS5Ef6OzHPRwI
TI8IFCnOQQndQ44Z9YJjIiGyKTKDlWrM1tuMY9Pqx3pZ/I9QKAEikaFTU3U2ifBmVmQHrTRBYUDZ
Or/OgkF7DBOTx6Pyin+ZrnCTLIFVNQjgwFgbAymCQ1iX6p4aB47y+FBH3viQhi0V3lgje6kHvpml
UU5xAD0N1uKoKaO6CFa64vSC2QVsMkvqAzsYOFOEJvxeELFuzwK10veSGpPdRVZykyx7uKElwUvg
BbxB18Yw1MOiOmZZAmtJtaxppTO6wQk8DXeyqJQ3eJ7Yh6GSxi0EVvmCO33zO4Mjb+1YqX2gB+O5
Fo7J/snIhbc1D1mtZic2n3qO7F/XTZmkLI5o+6zNVBd8E9lSb1aB9G5y5cX5OqiAr4bRrnD2xVm2
bFn3VM0nhA6GIjXQ0qNWiq0TLivzPJfsQPR2EWYYUfzd7h29OeEjxRfXajoZj2ktb7R/VBg1GInG
zpyneOWRcUxaw4GGbWxxvcHh2Os6tSvbpmMuZpoevUor3vR0RjnvGUB20CpiH5yHW+ImGttGEJh0
ErnDxuL0k/MUgViv59qF+EOo562aw2U5uJbMMOl/OCF8FlCyXN+Gae56Gwbl5pYjR0+R6sbnMXLm
m8ie4ueqC8kn5gthdabbmbdsiJ27cp1cN/3JrrQ7pTklmX2zLIiOVta4N0OhfXSVJX5PZDd/J12j
/1FmY0O5Dd9rRV1lYjTKFM+gKNtlgCtfbU5XrbsgyPDsr4uk3tTlWB+FNca3sVvhLpw48Ze8asNH
2Mf96OMCMq3TRug79KrTrbQq+AWam36U9cQviQICFZVyIcO7udDoWDM9HAyfgDnSR5XsndcrOvPf
Cc8vJjzMqBfA7Ccz8+9F232k05/nO3/80R/zHc/4TeIOAUy80EBNUKg/pjue/E0A0jBId4HlEPsB
if0x4rHkb6A3YLvALYtJkQ4C/b8zdGiri7kg2P1/HI9pLGjQ/6JFwkYCArWVGYS1hIL9TZnA8ClS
3hyER4yJ2shfpIL3gxHOTDHx8Y9rGH29/p4gTTlUtW0jsys9+dCXfQtXP+93Vm3UO70lcfpXUO/f
DclQU2OduDg3mHwgn/1T8SmeRGp6zsHtRVVeJFSrCyFTTPMT8Cf69658jA1bszexCkhSxINAq/oG
9Yrsgt89aoj7Bj+VWm2qyc3dL3OlhbdTVGMNbTN6fUX3RlDiJuurGV9oR6OyJsJFvxBj7TXa2nZa
zdsPKUCXjY1uG1FIULPh8G4T2PgcTX0IOUbLk4E+NqsfvKDhm4VrQ3wyQezy6KnOWALrk82o5BPz
e5aejWRicUciUvcsyyrD5LvOe5Bjk4WjG5L6PZ9y/cEOrBL7DVtViR9H+P8SV8wyR7yNGWWYqZVZ
uo2xQlwyIi37vsBxDSLNsC1U8DIGS6xMPKsj1tKkNnVW8xHrkbrIHHd6J2lORlgeq9JpnlwmencG
VcjObbr2FBBKcBy1XlvH7sxMPSP1/La2remmCKOtFhO6iE2PUT5otnzVrYQcERa4El1PFn01A/za
V2RuDGeNlPR78r3k6LvR1GyGuB9vQnd+1Lswu6ipY6LFauqumsExsNZONftdgQMShRQ1qxEr3Rnu
hR47D7qXVg99XFioirz8TvQzaabwEo30DHGtIQkVwQYQlxZf5rneQGU0tzUGyE/YHYwEvFgFJimV
YA3Oi23ltlHqGwrFYwNJFfsa19iPVlBt8K3RVhZNw2bUq/IA03TwjTp07rnr9Ym+AzduN9OPIYPX
46J3PLL9ZOE6KPTsa9UaDc0I1MZ6YGjhp50GobaJ51urMMcbC43U76EbOVs7aOtNXnP1II2tn009
aT4xxovUDb29nethrFcVwZZvKa89TZMafbQE0KqZ6z/obj/cSqb/JzE0OGcwjdmR40DfqeHubQ4x
5hp47T9ELeawnT5jOafiiFda5W6wHSCh4S9Z285XwY/42pjBlvBkR0syGG9mmABMJtP0nViZ4AzG
Ya894grQFtqAxS0c1Ve4FrPyA1wbD2bvgAOWgzVFpLW4xYTHPAjKyhUkQK3MOnfNJTcOoBegeloT
AhfOK6KptSdBRI67srWsPchRGSdZiVKQo6lnB8S5ivwFI4tuQGOL0xgN3D3ac0Yu/cJ27qNtNpki
WRVeYH/kgz04qxg30Kd5qIobmdElr6q5Ts9CJMHWKvHQMyly+LqAfm30NDaRKTRSFtahrRzuXfZQ
sQOjcg5pq55lNMzvbj+Pm2Bo7IN08LyD8gyLvDK08paVcHjtI+jYq8pzJh2Mby6MNdL1dElaKYZp
VTbKJUfLldj+12pMoHQbXn9r5RVDSQM+H/EgHp6GRt9G+Q3AJFiynPr+UIZOKdZQEWGzJ5CbLwJS
twJKwzWmyezh3lG9AX2woJaGAt9kF5sPYzeYHoJaaIKlBvPSqDALhdV667AcnBC/ZHQVQZa/AKfW
D3FnteUGq23rHNQDgG/dlg3dbK1fYi8pn1xIMtna6GJ7rZf8d4d3VG6UMUXHfhbqPJhRdBebQ/pM
+1E8eaI1KAW7nOy6AV5mVbL4iiZNP5Kw1aCwkhGBTZWlnDtwacB8bEyJyRnrWj6YFl74G1fPQx5K
pRy1tfVcflezVR9xVhteQy/K/B7I4AH5c72HHLsGy9AUWU5ltNfJsNJX6OLtUwQXYOsOvXoUVonC
JzCc6B5NMlLjPo8f3GnMjX2jmvAOW4aqWvVTm2ZEd0XNt5Ic43xlG6SH7NSUZJvA6dK3qJa1sRLG
2J9bEmVAvY1BkHlseYSVp3AtL9rYaula9A2Ho62k8DNJoCdQY9jWrtN8czTJIcgEnm9s1uZtMlnJ
QaUmlq6DqDesDeMhcdPgKw2ywT+8dKzzfOQpQUaEKxNTu+pm5qYShhCEZVG7N0YoGLO4kwk2rzdG
fZTjAGMSlkB3aj2H9DceG3kG0SmHLwax2+Iie8PdNJHzkVgE0A+eDc5dj9ZLbLTVIYEOdietyOCo
+QeFteRFFKl1GbXqJglY+meR3YSTF3yMTXmQbpevHKGNPhRabe3pWPZXlZ3cUtC7OxtqGH8wj+al
4EMnnzD2hlvRmbpvmh1GMxHBEx3Ry6vY07VvGEzX98q0xpMtyL32yc0rXkHk+w8yAZpTagl3rfJy
3C11CWhhWn7wlgowqsmNWToYXHmbKQqim6Yk8WPFdqpOllePDUENII++0cwuKW6g+fZ6yJW0tpMC
U1iPc6e/OAlpWJvaqdN3u3VDSN2ywFo3tEMzWCeNNs2A1G0+rkiqGGBLXl0A0rinJex1BcgapS+U
cDyu6E2zk/6i6Xb6MOnOY0qSyi5JGFZsLFu5sGWayDo38eCQEULhdQlSnOEoscpvUxm027bTABZa
necVMIYp+ViS4psl6pzfjPvfTVq1DVIKe9lEVX726sa4IX6E5Xhsphmae090B3WXWa0yr4X2i2g6
fYNgQ1YNORqCUaNNyo+sUC4HGlYfg4fDtDWNQUSgJO6hG62s84ch0ttb4umme9sx4kcCmnRr7TQG
Exc6IdKemuYhlAObtfDEORKYkpIRZZo3sYn8fy3Hpmn8AaoIERO5HW5kRiZHgFTgY4AM8e4RCwLz
d9bk0bUJkKTAFKba5IAv8Lzn1l6pQc0HL8F4ltFI59wwzJ9tZlBZZ65GbXahcCZJf1MbYFgrJrVY
OqjCdoRPeaK+mIk7afe9Zef2rmPTh6pUki6l8w4EeBpmzhG6EDsBhihFvU9r7ud6HMjTY2u1qb/K
zPIex9FAS1+7WsP7NTmMbmnBVhFNF4HwTpacFVFdWJ8AA90m5O29KFPWD4Y1uN/qwEt2pYNrKRlL
qfbBPE47eoS6FTugdSRQ2jK9IutmZstg3tLt4rwy7kw4y/nRq2J5CTu3+iELHXM1ejj9UHk4o+Ao
22urxuocfT0SZW21J4ecKaQ+/23rroTqX7R18K2sn7Z1FwyU/tzS/fEH/2zp9N/oviQsPHyEDXll
4P2zqbN/86BUGQJasnPlzv2rqbOXRlBgs0IPtbitLBzpfzZ13m+M7HUMni0+m8Vd4j8iRv+V2SBs
Fyadh/bVhU5gAD5/ogAAgREOWAhx6ClogzW84vQhyqrgCK2b+nkSzRc4DkQ00idsgb2Do0doyqts
9PFZFF71im64+aJbRYNdkW5u/tQg3/2ds/VXut317OCJY46PGRnd7WcdtMRvKDAGaR+S3i7fyPgY
l3l9cUOmDEhoHWfTTlZ6z9awxKj9/NgY0n9ueFlhPKjkwoE5jjnkZz5TZGbMq+L6EITB15yxit8N
XSzPqVSls6ZbIBBI9wqH2+S4p9GW8bORqPjbOGPThiEiocQVo4Ajex2Bok5HElKmunSj6tLB09xD
9jJ2rjiAC7Y3RmVVlDeVvZpVx1RlzKVBOdvkl8icdBzo4I/5ulcjjqN5cNddN5NRRaeo1SsLjtCq
TxyTgmhJh2uSiFbAYxjaoFBSZdY9RHgrbMvJLlA8tRQp27CWMiKFN0p8K7b1L5pSeGyn7lM3zmij
bMpjNgqnKm4JMQvhLGuIpRT5aPtJywm/1WZrheCrI6iGuoq8kgB3a3ZougNznL4WiZcL4gukcSOG
JFg7amq/MHxBXxLrKM1WuhGN5MsSibD3CGbcDlHm7EaCkH3NNvGggk23OIFqCX5scWysk7DWX7MS
LK8sXF2tvWiUm6GzVLztrdGbVjGf0sOIFzTqQmKOstVsR+0TnX+0wXBz6A5AJXRihYnObIw7L/JZ
lpuAyp1AxtxI0WMXQZta1Uo41PEbO5ytUzEqgOAwpJ5lI0c/hyedzWNljL+H+W1qzLWpvwchvhJC
4W0i4RR3BOmMW6KGTMVwGVqfrdqkWDG4MrZEC0GGaAdxN7Fl7mZCsH6vMULZpnq8lW3fQz8x5AGF
cf4wm4QfMUjrkuOceAQTwrpnYtpW+5mNj+2zahkWqXLetmZL2+QmJtnDdW+Prd/XRbPzSMc8EbEy
HqFsBC9WYnZ7j6wQygBXRN9tpo6wZoyRXBvC0b5DE07LlTkv8YcipuaVRog7y0RVb60cVznJmm/v
MQoRHd5Ca+rYZRN84IdHQ+XxWLFpsRf5gRXUISnRCBeJ2WvT34skCmKEASrZmXQMv6dpnxtQ/6Oc
oqwqql5fcn1V/NbH2G3sZdHbNDONCo5zN1uHDPyg/4r6n/EaadjlG57sbecHsBgVX0WtIfYMuiRb
K0mpDxOntONN26lC25SBN51pD5gd0Ey2xqbrIWA+TlY5Tfupr5kCaAGxYauyUJATVAfh5pstB/R4
KZFGBT2XYP4WDmTCznUYsRW0xY0ibQW1kW6Vb6DBAPZqynjVRyYuU9qkD7T2y2IYcf3pHBeXBKP4
W7Njyu4DeV+HFVwbhal4VMFsDJtaNAEUj95uEDU7CYVO3HP22G+TaVyO8z4uId0xsS9fh36Jw5Wi
p4WLBj5klJ4dcoZOH7t3DBM7/QzGL/RbGQwL4wF3pTfVZFKsK41wu+tSTiPJfaLnMJFZeMskTWv7
2zE25xeAkmWoliJLwO2NIS8u9Wt2AmN6Q76p9Oro9eB31TENydnmPZrQ4y3dK0rKr0U4ZjFIjyaK
t25qc14dNTencuk0KUk5Y7BAGtChQ3FGZ6+qXY1K7zJdm1WGjSYewUYy3hMdZl7sa2MbLz0uozva
3eLa+jIs6g/jtSHWr81xrika5eHaNJtL/1xcW2n72lbPlgi6dbF021q/NN7cHJpwQAYa8vLanHfX
Rj1aevZy6d6jayPvLT19gEX7gfGAuUmHpnxvjPbZGlHtMmVPxM5YkAHSBwAJtHQBDLwreMAUDiDB
XDAFe0EXjE5Pz5HVBzV3ZipuogWHMNNudFbUeOJD9IUDgGcZ0bakP07MUiOSzRDjDbF45QnAJ7rp
roBHW3vZYay9Smy8BREhWg9shER1l34axCS9gifzgqPYV0jFuMIrOIQAtXRX2GW6QjDFFY4xrtAM
63joi1DYaD9Z8Jvcar78t3D8/xSO2Hx4VBT/9zzgpuziJn4r/mo08Y+/+mf16FEi4syDTe8/rCGQ
OvxRPUr7Nx0SGsRUaJxX2ce/qkfL+g0InIAmx2OjkNgW/at6NPlBbEfwVcHHkomB/I9kddankYBh
0BliNEEJS5H7d9ZzPKmhK2NDHQQdDw5BiWY86BHRwiwT1basE69dicrV3xvNDZ7cSJIFnhfBUVNx
cGwAjnChcAmx1p1il169anoDFxsPoPfJq3Jgp6gS8abUW+kbUTJejELrvifKJHcyCrMX20SqfA3P
pkkKkLPb0cgO7/brJVrPN0JdDbs21+Y9Dazz2BXd+AvS+1+5yPgTMZVh5iC4DdzTvwlC2PMVq1pV
Hfgixzs8HzDCmjoosW27XBfn/adX5N9UxJ/q9evxoCFDf0Y/iSXip5rUJNt0DNO0OgyaIjY5zEiN
HDAHCggQ//mR/qqXuF4Zs3UDo3JGPgbl9ydyMHoWUk+cDLsQhgYmff+yHWo7zwrix97M7N0UJcEv
qN3/5vIwwKa9caDQ4/O9/Pc/mZdgKt4MObDloXNopHGvZ0aJIaAr1h0qiukXJf6/O5pgNIY0CxPs
vwUNhDBmqHOS7GDog0jPFAHzdnRg91y6TD79/HZ+jnJanhw93eLeZqFb+ptECsZMFuWUeYc6GjMs
EyKGQGu8hzBDgz+ziqZovHTMgW4Gxrr7OaPQ28QNcZ0/P4+/XzOEeTxzbXzo+fez2XJmMFXPO6DG
mrwPEJpmIq81DIIn6VSl/ouD/f0dEjoNLnN51CA2mt+/Pk7FhMVCk5UcKmOe70tPNetW4wuuoiqN
DtM1b9stZOr94rj/7iJdx0CR5jjMUj8nqcBOGeLQwam9IEoTNJenSTkE97WIu+Q/O5YN8xR3jGUA
y+PFpvtTBw0leDD6SMaHmEEQsa5w0VeVrqZTOA3W888f3qf19nosYZjcSs/V4a99+iaTvAXcBvQ7
zNM8UMEAMx2z2Op/ZUD2V9WS+Mdx0F1Lh0WG19X863OjqmkUVIb4EOiiT4DBAKJX9lTgZtBb4jGK
YVatRtWSmD0zeQwg/4fR+efX+undWc4BDxYWOgMDeQf85K/nQNmexrVoOYd+SU81KNchDmvhObCm
/FiGHnMQx5p+sZ5/0sBcL51GhwuH68Ie+hkQ6UMHWDBw40NElNoXlTj5EZPU6bZCgbxTVlXA59RI
oL9aE7t+MMDHOgxOMf6ORVGtPirchI5pUAT7cFGLIwjhH2KS7n9+d/7deQoeDGpoqgMSNz7dnlRY
wYD8RdsTOOK8TxNCA7q+DHw+yBxiMgoN7H4F39x1gW+H9Kz3JvHuVhEEhy4t7ZNsZUCSkmfdSs1p
3K3TR2VCiLV0+93Pz/Xvb+0iCLN0jyE9Q4bPp6rLggkSQdeHXOpT6qehN6aA3k27+flxPn31vDEU
5Dwy4OvFkvPz3hhrJjdFa2LMvUpoetBaF8foUpxQZ4vHnx/r83J+PZhLIBS7o1g0X5/u/+ThmQ1H
luW8VKSVeEG/xuSDsHs+FTxXqtDHE3g6GWgOX7W8CHdg4e0vbqyhX7WufyZlcM0WxgYIVigKOJ1P
9UCmKg0xihns3W5Q08HNTBbTVo5WdQi7ar5H4K+/CxpwP467HPV7FWHdGccpNEyIS+LUhIhRZNdN
d0hozW7VEIesIMe1HWTVNJ/PWdRg4hXX5sOcWcGPfuyyF9y+5zMSL5hgslbOI44sKdY/njj18A0r
2ojBfBBd6jw6UaXvIUAbN1FhT91ar+Il+mbAyjAMrG6V0fxdcoWVcRZM+vsMtnTGjoHpihyL4Adq
DFEdi7zGl6aA5b2fG8NumLFHOE5a7uIergH96SuUEdDJZWB8EDtsPQ+YfNUEkfVI1hpyJ39kfWsP
67wdrWjTeEl0Di2+bBtm7tpQffzeYTK4Lsn4/QElgZy1IqdsBMfXvRCXcBl2Wz1y7N1g6xRDhTsi
bHNpoOFnua9ePSjvAesg3je+/jDdpqXk8FWltHvPbFg79aZzX2c7EOsRQ8uzu/xtw4SEbE9h2Zs6
Hpph5caZ9oQN4XRmn8legPqGy/X2Bs7Qbswi0u8ri4TqYzm7WXQIjNCxjqaeR2fa8ZzgvTlKoChc
V6vOmE6qnZcEL2PUvhVlyhtZAkHpfkb8xx5GNvduQg/T+ErXI+i2sf2FFj8jfSHUizsrNd3Fq4ff
GaI4OjttFa6b2o3flY4pNGF1agp3ckahsEJNKB4TaIXPXtErNJ0m9za3zPg9C3Nza+Dd9MZ8Et4j
H02mUMnl870YmJD6bapgW/b1eEHo0kdr1zbibxlpTIdxNrIX0ihsUqeW9zAfSsDnDi8nEs6hs67n
EZ3Y2sgBwIo+411y83Y+h8OETWpA6zWt2qaf73OhwTgCLG3WXdSAuSZcAPSBZJjJmucF2+hNVL0h
n9Ih6Xi8vSIFZ1YBTnX7LqJjcESpPTn4aPEcQ3s6h1pGFreHCejMhHcEH70gXa63bQJNJBzmclMD
1viTVqr7EN+Og+6p4gTrxvYxUovXhIDrZ8Mq5mOHJoHMVRE8ha27KW0Gy7VTpOeJo/lBINxLPru7
NEbIBqN0XFRV1qvn8dlVxCvq5YT3WtpZa10bZ6bVpukjRFBbOSJpw1Q7S33uqvki4/6Ccnw6Jobc
knVvgcFE5RGiFzQdrUNqlw8SvQqXlaWe8qM0zdZTT0y52djwpYT9qiArncM8vqix9VY9kOu6nzyb
0ZppbUUdPzsBmYdTU5kn7FF9vUuFX7XFsEtlrvvQNRfnN8BbWWEsHcvooYmmd1mZkOfRCSRabq0R
KEFPYVh50HTvaw0LhLhMq8rQ8GFyHnSV+S237OPMIGPVmzFIDbnsqe089X1wAhQOv7YYpmzgao7H
KMtZgO2lRsrN6daJLevczk19b8RZc9R6ka7n2blJ3XryqpWdJ24j02URCZvv+L1V+8koE7j5wYLb
QNtOjkZplwaB1aF704mMEyoz28IqYzLnZzHb1nYcMnJqWgC6U2sY9YVCyY7WA4EA69TVs2dVTeEz
s+7hcUINVIDSV14I/36ezhjPW5slUXMLi5wctzxWhzFzxkMEqZ6DUkWfVag/eMi3HtxhmjbW3HWb
Zf8R2LdVPXbfVZ3fNS3TZJcvLTvAdaMUMNMy8NVELZJ6sJzSwml8hh0xS1EBrG0H7AhuKN19ldD6
YFCSrnPKvK2cdYakQw8XQOH9e2n09sXN5nptwNC6tQmbS/wwKwGlWye1ky1kONzRCBTaFkkq7oAk
m63jduGXNgmHk9WN6zYOhmMydHoL+3+Q36xkBHsXhdnEfs86ecBLITpizRWHUJRwjZ77nBczoXZI
1m6m3WeTcjf5pL4WJS5hiE37184uvB8t0QQ4DBaG+WTmwv0yDrOcd7qINX/qBmYBZUc9Voz1vppn
eTtqtbM4U0y+VZaVr7W1u6eDlns5Gma7qrAw+F5h576phmQ61q11dnNbP8tADQxFmGZAQCgoYQp3
17mZvM+COmAubwUWzX8S2cAUynjSYg30oc3kkYcqH0eBSSWbMFaJaAHtj3HWm3u31UANwOlRstYm
SkheAUzwkM4FodgNrpZtHdyxNlBg7Ge0x+UdyWfWKg+M5BAktXnmDsZrK++B/ANj1wvBiy2LM0NF
3Q9yad6FdSb20EKsGxmGqOmqWTwGojbWSLdhG+tztc0YE711LZfEQlP7fQM7zEcapECFA+Htor4w
sxXZw2jWMIV/KfQR7F/3yos+B5T90ipRKDRINzZTSrQbxOo+26GCcV9F6gDilHV4wmLNK9dBYGeH
SZPT95Z2/Ka1hu6+tTWUmlaFYbgPEZI9fUHfl5G2uKVjx0gIFx0aAKM8ZsaE3TTSifOQ5Nld5Yj2
gupv3Ft1E0k/lt4+Z3J1GLxCW8FQ9U5lPQbnpMPNxw77/D0toN1syCuuv5A/X28dJ0l/oAOOA4SB
cPmIjQBLSjL14jbVt5yfXgZ18E6kmE3YJ8HcvzGeSwYWgYaI2grbYzZXvfVrBqhrG5j/hMM/ZPQS
Gqfo4k2amx+DJiusf6oAw01pNZsiDKczvK/y3SXP6DiPpG4hAWGuGVnzbhJYLMLYau8MvW/eE5Wy
ZtcZuwaLgEJ14Pe2W6fiudW7wm0+HJtecaXbxRj9iLSp9tsYUS8fdotQwmq1H7UTFedRVOZtPIju
WQuD/t1WsfcadlIVZA9JuFyjPnvMcgR2rW7ug4gQkODY0xGingw3udN/mVqs8PQ0r9eahwE8mq+F
8jakhk8VBVPWnFwCMWpQDeQgOJpmo8VZtePeLhL9bA9xhufkwJ4BB2rK/azrSM5hcYqIV0vqcW8E
i6soKoxu3RK1xnI2zeGjx8SKEakwMUmVI9uIATrEewmdww+bWXuKM6lvZVry3NgUdpZekcY1x91H
RW+00GqydaHl3AUkDN8C3EuyBVHSz5FbmQXSFTXuCaUKXhgrWW+aWWk/TDjDN0yNwidRzIlvlPzs
aI/y2ShiUP1OqG9BZceUk2iGoW4+UxiTPRI4Oq6M9YNjvYTMFjDIZnnFrp2XKn/RoeCvdE97cPuR
sBu3mH3mzVvcm1CSF1jz4VuZr0aKk7XrRtHKKBTSD3psHPPs0pdj/J5mZlT45Ik4aAzbkq0y3ONi
ZW47Z/jeAvkTDy9tv4Ztsk1xIfbT3DmaTS58gxhZlOrd1gslQL9nams34HXGf8Q4TSLfdbOBYS0/
HJWdtyNtK13l+ZTt7DYeH2vHjHyz88JzUvQ/tAp+Sj3nxcrpe/OIyEffNKBZx5gJ2F7qwAPm2GPe
WqluV0Wt/p62+FfS47PrUAgd7a60N42M6y0KRuxR2zG5wVBnlzoh1TwFl4+s1MHha7wMjm6smPc7
e6GYVul579GaVOuMwS0bRBncjUYDuQ9ZzNZrm++tQgJXLZEehhNDn6zlN8Wgeovc1jm1FdjBDGMm
GZr7ztLeYsfelkE0UafIWwT7x1yrX4d8vnRpcMS58LlSwZklF8AIM4GTo+YfSR2+GFI+uGaxg21Q
+UWSvUk9xmAsBaR0W/mOd0Tjz2oxANMM8VxmMVYQpfk+SoPCSgtZ5CPzkDmqXZNyvE26CuqqO2C9
6XxgBoJEMgfVXgmNjiAcuu7LbM0fYx8fHGZ1kAazePAnOYVfdPy7SNdSXnqE+I1yHPlqXMbWzpg3
fR1/HfuR2IU2uhH1s+71HYxyJL5REz+6Vhjt3UGmvqr77qtmKlRTAwz9nh7mhhGftoeOunzmk47m
JHa/Oo1dwESqHW/dRIM6xLUDPDqgRvKRwkTjrsRrdKMzV4O5gM3wTdsLTW2jHGcbmC2/6w60q6NW
ZQA6qJwaT9+ZvTlYJ2iTS3JkDVP1LjPV8ntmnSZveDQ7A8AFIoNDiGuohLeZwhsE1bSR/+tJZmyN
BgO2VUo9tHctrABu8Rxy43WjlQljNglo6jQDLWcqY191ZvDqhWnwowmQE644KiMG7NdpRAgPRh9r
eiVtUchr361LlhdwpmWmMZVd8HqNHg+0mh5jiSFFpzfe1uxxL14dTGfNFnTJsUuq+VQ7+m2iibjf
kIRK29G5LEtDk6AMNZbuxIjH/nsym8MlcSbjRjdSCDWhSo9ROgSvYa4Bcoe2azwYjWg3DtFWFXgX
igrE1o44t1G/tLyyLSc/ElXzpS56Sgc8lvRdZVjqQG3PT2sOk+OopEGH14c2wzUQDOtQC7+hCzXX
saL8W9lRdSfU7KcYDKMShCc3s+UfzJRU6bixgqMVCUABjAPPHgSV03VScz1eX9naZoJyfECvyswm
zfCqxifg6/V/kV5uPugObX/pkgvhCjHvTSut3pq8pQcblQlK4FnDZZgpexC0LrOeuXAeZcrNxEtQ
YBHS1tsrUFxlI2OUkeyPLgU3zlBx6qsYf5SdJjlF/C7SozNjAOHkzNvL/2HvzLbjNrIs+kXwwjy8
IufkTEkUyRcsihIxA4EhgAh8fW9Qdpclu62ueq6nKlkiMzEF4t57zj4wP052XvAbWUeWu4HGyy0p
gtZjzWycrX1p8p1JVzv1XqNuS8V+dzEy5vqlJKRWaE0yDs6rk1vTCxceZV83ZQIuhS66A1s1ansp
q6DfTmUyl3G+0BWhecliIIEIJCaYSELKve5UJsCNuP/NxcB6nwqSPA2QL2VBRzFcLqIer2JsVdFI
SwYsZQauYWn3YznP7mXVjea1h5L4oi0WJmSLR/MqIQP3/b4z8mbZk61qsP0fq4eqJxAiw2BNmaSg
IPBqAINuoDqkKUKZdVfJ9ZxUkimbxR+5Vuq6xW979mlSblxLLFc27tlDu7biBtksV4FOoF6vaSNt
i97Ld7kDRnclNETT+gurwv+QYlzfRRl+SCiH9PMDPGkKSc5jbfIjSFf7U9Csf9uOnC3LV9ywlhMg
xOAX7XAGIEboZoNwCstziy22WbLOB+77zGB7bQX0WbfvjScL2vrbAqroYiq4m5yFX1ooo32hldg4
W17n06fRBtEYWXNynrKkfUkyU91qZuYCOz+PsOtIZpPzmJwTYbUvZTAwMe+U4cR6mCoTQVOVWPcU
Bxxhg7dIAiZPS3bAiF4POObtS+qW/vMYrae3NqvyLFtOE9Ae+34mEYydFl/cHsrsa73UArJHzkcr
OUznatTJaaTlWscyNIaXRcNeNunIgaPCv9LDIWHx/SK9YdpkVk7pMYrXBvLbJmKYdxgmNCLmyNUZ
x4SHXTErTaSO6Fg00WHsp3GXYh+8cmiBX4mapL0erIKHr3OxLqrUtm4ax0fFR6JHHo9UPt62YTk8
mI5H84OxaLj11rtgFrTmPOHRUnhX/JUhrpB4jiR3CVbML4BfxAujSKNFXCx4ptveS7Yt1SnWEdbH
yOVMpX5qfFwoCN6CRHDA0bjeg72pufM8tIToOZC9hI5ejgaO8G0QBpR9oZ9N30KfOhmHu6UehzZX
z2oKmUINbMh7WqmErWVsK3gziqK7tIapuUb1Ij/m5hx+FZObvOWtwnbmQW+JiT6fb9ycIDbtBRr/
NTR0tBpd8lT43hos1oMp3wYtDe4tptVWf28//9f4+CuFrMk06k/d87+EaVy9sP97ab7+oJL9/kO/
6xwCbxUzBGtuONmMJG0y2Ppd5xBEvzHe8DAxeuyK8Ub+S+YQ/RYwWQTLhUTTIToWtcUfItngt3XO
iuLPC9yA9rjz74hkf5rxr+pdn1k0qgkzInPv5wlfY8qih3a0HIPU8hZGYG5zmapUf6qxf2zS1PN+
MXr/y8DEJIp41XbYfHPq3J+a+vQNMrxavj4qVfR3pjFNG9+ff4UG/MuQj0NaNQtwQcEr/8XPOXoD
fVcvU0c9djkWIdXdlW2PlgC5+8405iq2BvJi3a4w7gcQl5/+dA/8nZIBrcmPhtI1oY0UHPb/oc1J
/suUUWqWS6CBR8T3laKBli17wJ7mcXK9EER71gO9USuxgTmnFQu6LGsXIyd2bGAd+0AjyMJEvYr8
8Avg6k4tt2JDMZd7bZf826rV0BicyoCupETBi9JLBhbJMdT6rRt1ee8UIZ1ARbBU5nqssIHf0bLx
usck7/RhHR/ksUgtDWq4c8glQG+zHM0OYCQoVnHdUwJ/pOZRt6Mjk/PsD+IFrElubrCc6LeMnIr9
1FTTQyWxvg2Fai4TywBEgSDS2sytjR4sMcmSzuEyolbhB2cF8GVgvYcp4yf30URXezsNYlUXwles
cdYwaNskzIidA5B3DtMMBhtnIoZ+3WL7D1Sb3Xjd0pBxGiFl5G1QxSLI+7u2mjBrTGQQb4oRVP3g
Z4xxcJaT6lmvnLO8P5fS7u7Yr63qy0AdsNFXp25c+DrOOD0UFGIPXbH4H7g69m5Bm7FrbBq+kqSI
V90iRUlRKm/yudGfsjFpnzAYcmU60ZhHf454hmZebM7YRJc+ZswjGH/9NkuhP5k9P6LNfvjsEwtw
mSioBl06wnChSfW5GOfmUrVtdFnXJINtAccgPISEY2A4kosZl2hHd4MAaDA3k72jpVbeCz+LYsmY
ZIOsrn91E/6YloiaiBsgyPdI82mIG1d2mJd4nENj1Ac/l9WpDbm4OgDaoFCWZtvBafoGjw3CFDGE
DNgWGsgBzauDYSXlPX56aBRh1l2juljtJun0rTSxcTTjuAbRmiaLhtU+56qbHsgOX66ibuJXOZk+
CPyqsaU44giKzXUCiHrjG513Y6QI292IY/HdAqBOlNWbqYSzFSPYn74xHdcHWNbuTepyJZIpConl
EHpbUz5CXaI99QamQ7zQpfQ2GFkKmrWo5htGvEly75tJ9+phPrtq5kx/soGkHOislrhAu3JPL278
ahZQWLDnzVukVtQqBud2SLmOgL051estWjXUNBqT7X4ptZ3SHOBKuJB1DlD89RvmGPFUpUFyroby
aQYQzCCxJ6UnfKPwZvuVGzWJHkNS2xCuvWeT9sNqD5YPqc29GdtAbg9ohsOt61bPbhJM9A4DwSze
46Zct0Qq40L5gTHuk84VN4IBwU2EvPpGalCQTT6IJ+n57bNBW2m3BJRcvZ20z07t6YsCutwHlOMM
AIyCfVfYzO1LytakIWtNG+zRonL7fnBhxkMwtINxr7Roxq0i6uSKyOPhM63P8l63DDhjko0rer5W
claApDb+bObHsSUqaqMSlR88lSMOIKSBy1QTFLEOsbpHK4ekWZgaFAus3O569G04cZ/DMrJK/2lq
m3l8zXvpPuUWWLL0ODlL4x5BLBnNDkzxLK90NyfeeU4d6d6jo9dxByPokxVSz5DAAIYSKWmPzmjx
99yHHi0TlIFMHxQAi0k217JlTjByh51BdN2O5kCoj1ndG568dmtR77G3eXcLRVPsBfR+ey+lh5xc
0zBh7ERg7jG1l+xU2+WnAanVDr+Y3ElXf8lDJpLuJL+WmV2fjCZ9RaKQnbKFcPXGkuKyxaC2qzwI
FjSWx68QMDpwosOFGrtkj0jWOquljLYWff8NevV0m4o0v3YXBnD0VCe96amQ/CI8GyVZQXnVNUss
oqQ7IRHAt2so+mFm6sV1XmLPrKvqLRWEhGA5WHv3gwvw0m3uNVFZO7s2oosC8fcVYKl572c8sF1R
Wxe5TtRORmGK4IYLaVuTeTJp4R/rgKpGrPrrdjbI5lgTWqbGKg6ZGYiNbdTmxezl0VGm1gf4NBGl
VDBcWk3kVDubc/86iHn2Nx4Zj0tMJs4ad1GN09EWOUoMa2Zgm9CPGejUNbYpT+kcWXRYI1iEXrIm
aCTDq9PO8gATiHceL/BwP2W85siHGndF43f3aBWt2BrLYZ/SOcCkVhrUHaF6DpH0xMR7KNwN6RSH
VVk+RUbSBhtf+Rhq8ok+U+BT1iE+yDbB5DrsEJ3ujt0ZbUsJbfckWF/NrWYRgVJSCpTbgufqyq0G
ccFcddm1tmmfbCWGrZNlPFXDjsKqixvSS2O6yd5Z+L36tMwOHr2CGQaJ7se52sJja2kE+8uLqEzv
ZOt6+SgK0aaYNaOjWrzoVMtE3+als2ynRHbnEs33xrermtu9nOKKJCgGY457h/cFKwyIP4m/fa5j
U4TgliYCy9eR9ew5q0zaKR4DP80hVOkZ2z0kIhlNxh63fEtbrr6rLIN3OeXGKc8dmtouDo3USKOH
KkytQ5Vzx/tOm53CSWEinBP3qo3wH8TlbNwjNgivrW7R51UkCnXMizJG/X5ff4Oidp2BBrqMFND+
jTvPtHwrbFCM37LySgyLdRJEl4Nxy/z+oiLH7EniX3Qxzs/I3aHHDBeZZqq3KazC/Cbquq4ASjS+
2q6AvtOCfXoj0MYfJPEQT3MlcwbmZV5cumM6vNZO4TOCHlx4rbSmy8J7sjNeznNWDnmMtZjGnKEg
AAWZN31pAcxtxmpe9wWiu1NqrLZ+NzXtLsQ8fWGoqipj6M8F8S12nZ16Z+ovo25o3U2P6RN0Revl
R4UZfyBXqfVutJ3kxyVrxBdbUBszY9Tlem0o/NYtUlE4vIdWlULhDfj1YemxOIvxa8gQUWDHII9y
D+mVF45gFX4jlJJ2gzaSe6io6zOA/OIySFY/W+qt5WaWE4aFkvhmyXPj3mgFBrYpd7I9LpYSog7c
7E3NJi+D5KHEFyUkUfGZx0UCbAZJVLIr/L756nL4UYWlwTUWQRGCxSWMJrbqNZpVaW3v2Ib6HxTu
UZiZbBibnY1ne1tgJTuh02ouq35Zjq45oEUBy7eaYiCyQZ/qkm3mDbzcofwZ900ayYfcdtKbtGan
0eBIuk6X928RdY8OFvd8NTmtizLChjdsHCFDdYCudDc665ZlsPnqCJ9ISQM9G29tND5+uoKyalKy
tozp9SEjW+shw4wFHgUMWUOPvdeHtPb1Bfxijl9O8zZNeZe3bLaeaDnXm0Gv29/Ib5+CUVUnxjFm
TEoqLKZa6bdQg4JSS9Iii8kjGp4zGgztJQCf4KhVpxIv7K9kcH9XQ6wCQeolbJSsQD+qBBl4lG26
ModTw+7OCXnI63Y4aDYdHNA7RtRs750u3E5cmOcB+Ny2mRtOthy9XxU01lqW/aDFop5ZvwmCDRpa
wc+sdwmZrKZPMR7dnJ3/xl+kdxP4JK+lIw0q7bIhzCLO7IgV7DZI2xpUhecc6b0+p0nDjdnANRic
SV80s+geYQe7NxNpJZ9mdtz7f66+/hL6uxZfIcYBVJ5Q6aOfvyxRqGUwGc5wNPJVxjDQhdWCB820
CtgFkruOVxE3mDVxx5cjMEmT99Q6SW9fCsG+OWDi+QvJ57um88cziGkf4ff6pQKE9T8VvqnsuEfy
dDhCmmWaSAZCsh1C2RFxZUyHHoPWlqV52WkHHRSSEHZQhaB4DbL1MXWn8r6Y3e7sVD4KJ/xSXzGH
B3chEMkd5rDlmBh9SwrK6Bnbfz6dyOP/cvFRy4c0LyiqyfP8WXxIahlSFQ0wToGV3kAgEAVQZoJ8
WuQrnMtm3kaZE7yhwpyOqC7TvWHZL2EhPs9N6uxyj+2S4c3pVoq6vZp6232aVt5dvjjlBbx859l2
y0xdiVQ000WfZSEteKvc4gZf9rjv9KFmKTmmUe7d4K0UOyzl7FcriLlsIBlfKEdfuBm7+b6TxKGv
K4ztSuMe9rT/waBjhtguNb3YblwXxs2wAvZc5P/D3CLHJ2/vRIeVPTvFMnVJWvKPyMLhDunReCHa
WPfqqlm6u6bq1jUlWrftJRt6aEK45YH0fHCZBexslYjrktCCy0IyVpmQ323wIE8Pq7g3w9tmV8+9
g3bwDJMywM6fzCknKUcYYqhhVDsvLTNzI4WTVMbRIYsOp4dnj8bgbjmgxn5oYcMzLHREeQr8pUpP
YBnyLQl2/IeEDX2yNQdsN5sE62c4xR477ovIdIevAdxVwduYPX1vZkWDZmFlgpK5ARCFRTiLK8VW
PkBFFxuaTT7ltHmk+maJDXHvmQWlJi11bzN4iL82dUSLXfUUbmHmii+6kOW+z0EHyondlVnO3JFM
MMZt1vjyYcyr56CnfkTYJp7CuXLyba9Xvc167qISIciZ7AwCnb3MuO8LG+shL467kvS9Q1JmLHpY
RKvTiNriBU5o++KSTMl+v7IJX1NcT2cM+1sq0fBSdyb0kJmi36+wbjeo4z7DNnBOpmI1GtfaroEL
syJBwUi4S4VXV1ez3FtLWp/6oaBqaQJsoWke3NVOLx9MC0kjPXls2gNcVtTr+kJY777MZuENQGrK
AIOBhlLXVeKacV3AE+yymoxJQ7p5OFIZJa47BpvWW3hGBiQOVqws/nI0l+61bRRnpV4QEVIdxh4x
n8cm453YiY6uHFwj4lej9RWaAdLdexqrMSOv7pGYzvDSgoH7DEEkukwt0Z9zHTSXPkFSh54X6KEx
bW/Ths30EEJUi8dZ54dw7QBB4RHXdUl/KMgpk8O5Wd6YOqbLLg8XWIh+fTupQHxh/ki5bXrEATYu
4sI58zeWyy9tjHXjvH5rBQAbR2wO937TQoW91M6M82R9VNW6vptlCYmWZsmz1ym5V31d+HFhzjau
1ZzOyFq85sqkgM+U292ZTc+VaQu2Iu/vYtGkMCfp9WjIKLTW100vfR2HWSiNVY6uCvTFkjIyUBPd
tffbkOEJG4mUMM+jkoa+clM6Hs6gu7v3jg8ppBWHEpD7aNE56SAunarGykmsYkNVhRC5ZQJe4709
YKQGp8HtqGxpOHLq10bekod6X6Ld38xZ9gY9Tl8tPG7NRumUzcis6IWFKd0rU6jyvhOugrTDmII6
hS2ZbJlddnKiOdeMXOJ0Bv6kFo4IZgC8TqJm2fVDpfpoYz6n/VeaiA7lysLFhg/RFCbPrql5YlJV
ezd26a/WBUDpNL4mvLZFT0dwccvucQHEUsUkF3evKWFmO/Ru+lOD1ypO7B5q6NpcQc7HskZFz2R0
7dSsI/I4ZKuBXmnJ+U21TbOnW1jiHIuPf+/fvL8kVUnvtmlhqxum8Q0A/rpdDgwuX1WzWeoGkzTX
91sTSc0ejlZ1aloruTetqrkUrV1uO+h8l8gcusfWYpvO+Juemlz3yjNI9hsM06xbqTmyuBtw3Nsq
ap9VymanNwFtzgHrbDtnnMLMw6JgNg4XpCxhzg2UT7vBZ3sOuSu6XO/nrl+X4SFpB3TzFR3JKA/Y
85Y9P85LVF8QXGF9zNauN/uS9S1Agfa82l5ZJ+TwVXYM4jIrSW8CBOiIf9f7B3L+kVKHZqTP4SRr
9+t9exsC04W72ZT3NeCx/SpL3PoBWr73d4M10gJGfZLdBCz59J1WfpjhuTdBagBbimbwpF3ENqTT
gOfRv0+bqAZb4WM3IDyNC/8OaRY+YdS55EJC4UCDVpnN5eLI5tKz2cTW6zXI2B4+DcPci32/AAKu
wQPvbHRjD3pmmyxK+nNmW9kfkfKz2LKOPbZDKJ7wxzGmTVj231uC00jTMrQZeaXk1TGtZPs5sJqI
DWUOzAXGYvt3R7ccKXbeU1hBR9MFbSseCm1O7TNYABrUMz1jJ08oFUY2zo4PttemubzjZc/N877M
qoCzQecInTehc5+p6jXaQbte6wkk72fVgy7uadp8guHE4A2qmEbgN3EyTZY3YgsG9BjYfU1/EtR4
DveaYSb3OJzbZ8JT6/wERr07z6KiibgulY7JSelLp7xZQpucVT/36Hoh33W6iPdDRsuEZ7KnOw1w
YVW5WdZHpwvkt2DVLgMgRknIBs9BrEcRwvRYfBlqqNZxNyzEBTY8ZLnIsxuE58/T5HHWMLgQNhWu
MSRTyTkYK5NqaJq7R3YlGOWlYtgL0LSN2LcA8r9mrswiOyMqeWhbgB143TVMdy64DsvlqrRpqb//
8f3B1HXBK8ZA8/nqzbxT8ZriH19GdatsQ+/rrMiRt7Q80Dm7yhRoAl4yjzvbFcHigb7KlytBEtaj
Mwd6r4byTbpL66O0oYB9bxSvUkLXpjKd112AVh0lGSJleaCRwBHPGDaK+ShD9wndULZd1knMSENl
J4khQZeNJus8JmP73bP231Hlr0aVmGQYIP7fnuzrb9PL15cfBpXff+T3QaVlYbtmYsaIMvR/Z/b8
Pqi01mrmj9w9+7f3EV6wWoMtKD1/grIy6jTxQa1yJaaXq4fvjxzX2++l0PcA2vQbYZKVTtvmz6Fm
+HB/rDtMGEABH2Mj1o+YPv0cCUcMnpqaXqBTToaA1cr1TtqxQOB5S0WHLqu7bqtEe8ZsB7CutTqS
ehZ4NLMfVgdpD90lBbq0HwGVlKhDqj676BSUrI0tOoXttnf1gzO50yN48347pjhzMqFttYmmkNRh
MRIOpFCZTujFtXUPQ7R9aqZkukHokSjWvWaWcDDgnMUdIup9XrvlMaDnt5GMBzBtCD0e/IivGGNN
whhGywFZiKFZvVytA3+fqXBOj5FrLRL3TAFiVqLfhj1Rll8hcXVYG7ypJm6pVjcJry3GELTiTXiD
NY6NQuVlcGp17yL4QRQkDoO2+VtnQBW7vlw00luv06cU4kexRQSmwHLxBdsLN8GOxOCPYvTODkV7
F7lFer+QFXrTkTNPB6gat3NG2bRJmPcdirkPjnVUNd2mcFta4zmJ2Ld9KMtma0BqR7uMq+bTKAQ6
fbGdmfyN3TGxvFwe6sROneAQek2Z7oM+NxdwXkXdN5gnUPRcOwG6S2sz6sk4uYPVSkymaccuswBL
3ACAy5GCVerzICp3cO4nXqlx7/iWiEMvTxD+lIBhomSH/6SPYhqqfb0X4epAkI7r+EhDDdzcN4ml
Ddix7NXnjTeMzjrTkVMwXg5MobNtil8laI+0r6wE+UpWJdvOHab1xuEVg5jZW/aGAtyHo8TnHXYe
RymFeU1vrRidPu6HYZqXmvaoPQ/WY5pk4CueFBynpv/K7musUeaVy1Il3/tE/13wfrXgWdiF/2nB
u8oHNBN9/sOS9/2H/mBQkCFKgKGLuNj7M5M68n6jx2UDmQj+pclwzd+wXa9jfbpxKDLWD/9Dk+Gz
8DF7WX3ZZuhEOGv/jYWP1OafFj7c6zaBox7OcidwvJ8bLr3lF50EynNePBMcblXR6Ryh8iW2joXv
Tk9mWgfXhue197nQzTUmDyPuwtpkexLJYmcFufmhGMtF73pblTd4yooy9o2GKUnQg6LKnfPYSNTT
sCy6rReq0GGeQA5XnJRzsCe5LLuYqrm9NFMimeLWri5F1pe3Abkzh9qMskMSJFAvy8odUZcatLLo
ahyWPOtPJc/clRxQ+y9AFoyNAzCnp9aiEwEYyv+cS7slGKy2iw2w/xRagGR9MWyEukyG7tt3vjbO
c3WSqKzLpX0Jyiq8WkqMKHGvwnEHgDslUMRXe/JF/Js5UWGKpCCCGLj2cU6WTtxj2dvG69z23Vuw
AgbhSoanFlPQt1QRQ0/1L6zbPBPywC61v3cHFw8PZibkc4Q5oKwo7G+F2ZrARwl1YJ/ooL4lXeYa
A2F6MYjFeG3egYcWVcy1sXTNSefd4xSpjkad7R/KLJw+ZWIcP0TRSO2HUqP/wpw3feyNElCP9Fy8
PX6KFWtpogUlXXNiCxjksY3i+JQB/w9gh1r9S6fVLElXmT/D07M50031Ben2eIyWfNxbQB1fFxIT
L3OzvwF5453LfhRn+EvLBZqBadN4wbAP0APY297PdRabWsLvau20fIxyst9izpLkt9XGsLcHpyKg
j9Tuvq19DlRFYCqsRMLx9wymFmZ2UF1SfWwbN/tcjjluvrkRjh1rJAw4KrzC2gImN7HfoY+lOOEG
PHW9K6+kGy0Dla+5Ml4tEkKyhRK9SjXS8nlAGlktDqIX/BDzWw7Qq98I5TSoF6thOQhiB29z31Ox
2+ngMoUNtqWXgo2vD+srMRoE6BmOpbEHzBRuLaBUHXutSB+SYLH9OJKp+6VTs8vOU3j+gd0A/0qY
9XERWEm3U+Bikg2JYFlqL7pLE6jOMwZKRlWUWmRc+713jSljeqU3VJ7QcnRwRQ0jQ8Ai0QQ0mbpY
ltHHwBuNDVjzInlEAZAa56Szu2IXwdn+2s3mIOOM2fb9RM2S7CZdWk9jVCXNhlaFvLNIBEPcT+hC
JCBSl8j6pg3AXr2qlKrwSJcRflwfRu0xtzW0rNpRbozSNkMim1gO2xmTTY6ZuV8Y7BB2DhgecWbQ
L9VRpE34XKAou4Kirs2Tisro4zKVLW6yIkjW7kQ1VVuRDi2T8aZ+8dIs+kTM2hfDnMXWF71zZUlf
f/NErzvuCattdoR5NI9FKgdrU/UIb7hYTf8EVRQHDlMzcQoT8klqYwKeO3pedLkOcbdi7O8Iyotc
OIc8z9RJRKqEvbsLK7EA2Qv8eJnksFWuyLfEtcndMo806FsrOGNECDaLkxUh58EFOyoly1rv6GDD
7Nw8THRw7m1K6UObm3DqjYg8j50b9OaTDeaOPCBW1Mk2cctGTZ0XB2Ak1Rol0l2DupIEmLbOeI+r
xuXEBnXxmckiYMLOwtXFipZIkInM+9j9zeJ5CjQpO66Bqa8zoxTXn6mHG3fojdfWC1CbAv2abnWH
TSDBpBLFBdlYfRwBoNyDKu6e/VnP37oqm5/gF1pXzgBTYUfYF9A/x9N9AsXQ6W4yHSXlluK73loG
Alz09xGWIVN8SMtBbJFUzBe93+ebuiq7rd8EZ5et53YiBvAuYoq3nVJQyQV0/B0Bz91BmfXHtPHk
AREclECaHhMS0rwPsNzqZgOsz991plq+Ls6k6t1kMZZvHVlj+Vjz3SszLG6IaKomeeFWuHqJEugJ
2vlMl7tqjjogNct8DHXpQ3DPescaRyY+eihuEpUYsQ1R/8Yq5oRNa9Xf+4iI7ikF0luWRXVgeLOc
pnR+8Nymue/olt1La0jsGINw8jDT12JIyMYzboJmPq+D4gc4lXDXh5nHKsxFs3o061tIPB2kQnxC
I8Gt11FaD5t2QuxVeH0KjZhX3kbVOr+WdiT3XRh0BRvnGrZtZPJ1/dLAigHGNx4q4hjnAmB8bPWD
D4OXr7/Q8blCeZvgVVnG5IMb9v6pyMv5YyqNsIN4l2TfnDXEvnnPsx/XaHu9htwTeEDc/Rp8T/il
+SrybjnNuvcOiENojSbd8oztVLVw6mE7pVal94WroQBbIzb4EQlKOXqsRzK3lgt7XIITFvZ2U8/F
bVdJaqPOdm6SFi4Ei2xJdb4kp9Yv7CvCjdKWfp6LPieUWC6XAGkk5/Nj365K82LpjywXwYHponED
yXBydrY9e3dVtGRfk5E2V66M2Yj7TuFZ8egjnvUS6Du77OdDpKPoNFlyeOiTls6x5U1Hnidfx40k
DdURZMtwiei1xIvW5hZsZDZvpBN1d7Nj1kQpFg46pSiwmE7nNMS6ysWyBDKBlCF1GngxIle0CbiL
wlezzaNXa3DsFjwcikZ0bdmzOSclSiZDHBonM+i3TCw13H4ZVGK3QomNqCggMKIob9Gpzc+0jvBY
j5b/ZLd5eGPrhicvWxfNmSSKnKDf2YMw2tt2+6HR0WNuN8SJTRkhZxfd0EmQpU2Ih2zCYP6UG0n5
wbOiobv1+yEfjk4QdfQPfR+zeF1YnXlp+7SJDmQZNSa+a7zzawQp1tzL1l70hx5GgyKkSO+dDLO0
IHV7kzWNn2ywGd8tlt0WFyPm3hrzk5E9esLx8hfb5xHfIAg1vV0/02bx4xKx4uJfWZZS00gSWpmb
8swta+PGCeDxIdfvkuWJva/6XEKCfC0mZT9Eoww+wvgRZ0KcP3ZNoHdMKUmo6gbwrHKqN2sypV8t
TyyAb8yAX4rRf4LLIb847cAOwkU8FQ+efAoiozjCo6puUVfuZrc2Lrk4NnlPTKiacuzenAUuYIxv
rSzpZjlhTv8yr449jv87x5tLvWE6nIGY6LH2fgx9CSh7sbGDYH5G79/OXm38t2dEIE8+6l+VUKbn
0nT5v3tGVy/D8PKaSUyG4/BDHfX9J3+vo/zot4gIGrpBHgopcnpQff+hcXd+80zf8Tz6QcjL3yHR
/+okrUp2N+THkMy/A15+L6iARNtOGEXI4p3fe1H/TkH1YznFr7agyFBI4brBtfyzGDuCYYyQzhDH
MK/eMsbDByNsee+F8G//dHb+pmdFdSj+PORfP8mmFARbg0gaCQJ//yfGW9W4jbuOOI+hvcy4asSz
aFoVg1qXv9DR/90n8RkY3qleXfLNf/wk8iVIuiMn5TjOJcRYad4ME+Exfrc8/NuHhPjEphrl40w+
68cPmoKKcXe/gI2gB1xW5Vti5G8F//uffIwHri7giv/lGo3ItYfMUwIdw5oaCww6xixZbUp4xv/+
qeNejXB2RDDrqOh/PKKUTb/bZhzRRDl4qeB5QFIgk75vil8c1PqbfrodwFTaDOygndOs+uncBRMI
ljGaxTGb6Rv5Ut/rVJFipx/EhOPrn8/gT02D9S4HpOD7LK42opefu6XYcluezRbKcIeiJWD8cCxw
csatkb+YIQqn3O2dmNp4/E/Op+vgYwG6B5Tup5ve71sUFCjejshV2g8SPCU1nFE+GAX/75+PcT1h
fzmhyGhYFQLT5Kn+8dItspA6R4l0NCRRyFA0NFRZM/nwz5/yN89WiLvmfz9l1cP86SleXTmTgRD8
aETKoxeoHnjHN2dypf6jU/enT/rp1M1gCltMFNwgldRbXxUvC7idzf/j8XrHS/546mhLhXT2oarR
nf8ZjkjrwwvrVtRHMdntVpgTWeBa0MRd3FrvIhq2WyvqLZKjPO9oslncvieuO0TgnvHSADWYmVmD
500lrYFmfn2XHgZF4hCNYlp7GZRvUHOcU7pY05UIQKBA5SBN1I7QJVFpW7SVKG6QhthYKhzvGKiu
vtN9ZH8uA7s9eUmRPE81Qy263d6Rsh2Nq8YROBfcz2Wg6OQOmsCQGKEWqreOeeQ4Zs1OllWzG5ms
faAL4J7NaJlfO8qtgzX6fHff4lNoWl+AXpmKTRaEWbsjt5lme0l7Kh/4Pu95jXXCQZdgOPZtlIob
xN/tdvRwGKGFSRISiyBnKqSPI0iChGlqZ6KgplEXYvcVxqY2ObqFmQT8pWDcYGixMd2wuGRp3ux8
n1cAcC1rP2bYRzdTZDlnl/7bAex6ewFrA1hmzYgsjIBzkbNlf06zybtQqVU8p2FbPfgzKqRucMRT
59f254RjF3Ewo6cRtSsXvtNE2GYWiGjcOI7mWVe+S4OF9nz1MMwAzBjU1nfYPcfnhFNzkRWduPFl
8WZaXFMJY/9zHeZvapiTD6O/tKd5XRozmqxr4w6NTU9/au3PkG5yW+Q+sd+KoSIr+rjBTkSgblo5
9OT9nLmlLRu8kaDzYleibU8BoWAOT5s3soGIymxxvZIa4DWo2WcUnu+3fTWkMJBM8q7hHzU7tq4c
pvwf9s5kOW5ky7a/8n4AaXAAjmYaPSPEYCOKojSBUUoJfefoHPj6WmBWVknBLNLyje8d5JWZRCIC
gLufs89ucPHH7n5aF01NOThbC63DS7KvwYywsyCjdBPKeAnj7nA3XFezcvN9ArO8Bq0Y6mDjxuHw
FIc1UdaQ3MmdxjAsIYkLlskHAynwZ+Y48gFGcPGTUKTqyHecsNVn52TO1RwcxOePFXkVDzbeLela
glagvEdSlZGpFQ/Vjm6TeGld22Rt4iq+6kKd4V2ETx55NlFGfn3qBo9to1h2DtJpjE444uYp8MEe
a+ZEMh/r+LGjU2TS5JfpczCSOYPGc7hmJAEklgQ4z7QDYcojqZZPs5qzPZGjXb7DKtdKdindwLzF
SR8aOkFPTKVwAxDf5qBe4lJZW44BWXyTj7L9xMSj/hKlSI+9KWcPhTwlVwqK3xEBYwJxfMReSGQ8
CRlH2dcmssojaXolpLvWWuMH8ZOhdYDWC4M2PgiGBVExMdNqmWHHSF7OEV38loy7AFCXJ9TbHH0Y
U0C48mFtEMUdfkwHsiI2ca3jH2UdyEOZuXCw3CWO1BH9U91Ow94uKvCToOdFmDG+OZKug8tBAsXR
6OCti3wfqOhH1ytvE7f6I/5WSFKGb3ieJ8cCQGDbh9hjcBR6d3HPokSgoLcLZnE9dCrYRhnr3CEy
CP2tl332UYyfzEDv8AoiuWrWdUdLjeU9gTZpQgpFzkvNrkg2do4QiVRjIGWKSqjdrPqsJ/NwwMMP
bmE6bWfF7oYNyLAXy7lbO3xvq0ifk9bwb/yRmHByUv07eyC3ukJg9ZASdXjUPW9Uxob6tV+ya818
qkBw+PqynVlGBT4XN4D24/fWUPg7RC17Tuxk/p1wVQMJMX+Wko1SKfYPl5TUuzlBqWzhZbcJvSW0
V9q9fxdWmYIx1rOTvVRaeOU0+CUV/SadUjYxzPw3gFLVRkHmOiSt3yENEeP3WJZXNeDeKiIfhTcY
cZxK8hu77qpdPNo+D6Gob9pmqasrqzrlouZlgq1A0l8hnHXmcXfI9oZ/4kLOedl1ETZ+6TJf/DBH
dqtheUekOYtzFnYJSdg62g34MLPHUUngMN/JcxrJXQs5l0BmRbqePbMjduTSDrNbfUKCFtzMXlji
+uOptWMw6Ot5wmSUmYQYR5wGD0MdhaizyxLj0r64a3v2HiNi9xgDFj3pDdxzAph2Nk5jsMeG5GyH
lvktEH13AlOkHq36Gz9r80PrmowtCCneF0FkXHcqubGxq30y0rS9mXTcXYfp/Dkx7RHJE9JFfyJy
3JmFPMzYd0JBJOOqNlR4m2dfvEYVG0j7P6uIgQj2NJ9Yz49qMLHC8StML6IC/yPTrm+cCd0MxyKe
my7ArKwAwD0OPZwXoWAlMdaKJTuvKtlxzMJH5GYyoEA6D1Hnr03Wddp6N/MMdvReWA65esGDnBKY
Odf9obCko/YQJFcW9L1x1bUBAR+EbLKZpTR5Da9IGhSL/zj9/AjqSRIGQ4syU8zQiV+Yicys7aSA
PI/jA5KesSlWdWF9agurONLwY3BLQG8NJxGJC2ln/aYXBXNrqFOEH7inabRwsODwyRX7X+GN4X0D
A5Jw7yyNjb2TDEV8BI8DmsRVJhz8I1KsCtdGt2eYtqYWVz34caC8n+2Uxv7KH7LiB5h/BG0/8q60
79UIVKdALeweaUJS0+zrk+9lOFx1qutuS9cj+Ct1+oCUTD9Ktx3TLwe2fS+AQlrRfvUzM0OFpvOP
Y2prNKiCSc5SXCOQqb1pOJZ5mm2w9fjm+D0WdCmik4lIVIdZ9M5yWV9sHMMdIY3GNXaJBgJGr9Cc
1da0Z51ajONSiAB97ncHq+k7eJThcxbLbOuNVra1FuEg+VriCRcZfSaeDAM/WHHmpnSsnty83J7P
LNfoe4QJPSQF0RLn4uE6kuaGcZVoZo47D0gU62OX7duJqE7olki2HZ0gJ1KDL3zIYNHC753ke665
y6j09zoe3Tm9v8n0FZq+cC4q7HaeI6dvzfwAm4n9xhqH6y7qsW8BJmKXo7Q8T7aBYZQ1U1csoUQn
Frw8dXaBokkE7zVql4bM/vJ5QAiEB0JBs3vZqEUWOX9soQdViMfehHeWsaeOHhEHBAyFE8fc2y3G
q84wMIVJa+g4ZNGBc1yoAVAnySKCfoY5EUUYIS8hBxTHcVnG1clwpurq7euJVz3NckEPO1+k/rZt
+xedE7E9JX6SWc6GgkPJil2i2iQtvrMbDACesX0OthleoTeu9Mfbl2MHo2Hh7mNrFDs0osY6zHL5
XM3NsNct5/rbn2+hKl2+EctoHuXe4pXwqimvdYI3LSaNh7gonGM/tMXPyia7dzUyDcFDDENHvc1x
aUlXcSq68xJhuhIZn7gWFNpIb58pZcqjb6GImSw6z5ZRAFTeqZcnx0J4XqpUwQJtA6z2GjimHSqK
QxSyK9uaxpURURF+tB3TebZdB6lVwH/2viG8O/S2HMDhpPNHM0nSry+nYlmagb8e58yK37kXYnkW
v7VqPCsMpLBdd12JEPHi5Yh6FM2cXtmhWxLnpdFWK+zEMOu1nacGR6YDegzEjSivdhLLmTW5e8e3
H8erPptkbZfsND4IKhq4XL93wN2EzXadQIcO6Lf3kizjU+2M720DrxALrgJQYbm251iedwnE9Ek/
hG5ZJQfXoXh2mZysy9rFdBDlU7Rys4phfErzAGt6eHr7C1qv7zElCoocHyN9kj4u22FGI86g8jE+
OAwlQmjf6OqMMAy+Fj2lMfZocroJDBk8Yu38mAVTg0WcHPHCGmS07qqSgSv7LaMFhi6+jQyqppwk
wvRA/Y2AAJnhn024+HwZYUvj+vLp/0P5eQ+vFiJgJ30Dr06+x0n0XP4GVf/1Q39Tfqw/MARhz/2f
KPr/gaoD8w8Hf4lAOoBn4NsuzMa/oWr/D8EZwVQEAZQJkMyn+F+omhS/xaCcRvcvxtC/gKrFxUkE
5iRsWGkeaKHpOOZlNAkGTswB81acSsjyHbalGBPrg5KLDga/IBfSXjwV1Yc0E8ZIyUucKgKpmIFc
G9Ty2SNeyxKol9OlPJKpO08KG4jcSU+RtbhUI59kbWHNivfIL3f69q/96Ve+5sWRhhsnH9jn1ppL
6CLbxu97ht/2uASrmRxaNID3Ii6NNfF4BJsNngl5eaIzfvuCHMy/b5Rc0jEZOjgSXH8Jw7g4to0k
t2ujr6ITqOQHPLmMdJ0PnC371EGGjHFGYzQHoUw0sSOhxnrdO/A8DoHLxrOD3iCqK+IQABTmweOu
MG0DR7E6V9/6ZYJvQUWozm28aAJyS3Tz3gnL6pTChlHI+UvOCAasyl01Cg/3tdQ9qmJCsLnXhjvo
e0yF6ftIbH3uyrpqcRb1uVQAHBFtlRcuTYcMMVgbGcr5a5cnQnHdtX2/C8ngxSgb1xMlbF6C0ebo
VTal0OQYgdrOXS3OygfHWHtRMkGGSgJm+4A6+hbuR44pQhxZDwIJDI7UXst3axVCVyOe9G3kjnwM
bSW+3trSqr9Yw5jNCAusJr7RccEnIgzHvqLoifUnhY0OY7fGQCpppbFoT1bFROI8wxMzdq43ufWT
heAgPnaq5f2LcNYDTvPkcD+r0now7NzSn2tf4NRuWx13LmnJi2EAWunqStU+FeagMn4odFEN0jsM
/G3dY+q8JeOaE1zPDUI1g3jBeBF4gShWqlz0zOj8k3WalfIZ4/TwsZ/oeQaYt9hjjRiubprEvYsB
mfAkbRtuEn7hPAXXYdT1FOOkUh+cGT+7LfeRPDmZLHZiCWbnOKNIFJUfp7nisQ6WtMQpwgweOt7y
SLzl5gRNkvH8ars6MecFW0nyzoCXMgzjdYxP+p3hmxgTAJDh4ouK2EcaRur0tsW5E6UIFhg0GK43
eptqsPLtwgvb5PgXL/p3PT2grO3g9wX0ZkUaorqaZY+BR9rJ6wkS2qMxeOI8DnV+S2B29GwBjhwA
jh1/zZTaey6jbPhc2xihImrjlY1HVLnDOHT+Ok6Xmr7IQ+x3Le1KNId4XT4aeHl3dxa5EoQmDx6v
zaA8bu+YFK66wc1U2rtWwiPO10Xf2IT6TI4fzzaogWNgBVxonl1iUyT8nNKpr7/wxyL9SU6Evk8K
E4jDzfNkXUW8Iy0aj35N5yweGF3zePIM5+qVQeI88+txzoFRvar+wp1hcWGax6LM6gq+CEzdun3C
gF7fU82zEAw4DBoqVL0Q7tBKnCSOHfUq1C39/pCCWcKZhGxty+bQx/OkP9hlz633qp6rAJLB7ROs
tmCLHRX3xQsWIXkv6TewlLPUA4Rdw3g0em9uPnSWMtTtpPFC2OW0J+OnuaCN/ETEaJHdh0QsH9Cl
qgYw1LavZlwFB7gOBfeSnpJ7qU3CFcEII24EMyh1CHMfbyiHXSU+1g12VuuXFznTBg+uwstBbdxh
WRSdQhyz0iOyUDbzynpIegOnHwZCsfukc7+3btIQAROCM/ESFT4KLOR9ikd/8ZaE1ROl+gDZUqVf
lVCITleyx5jEDv0u+6zYIUSMlQsR9zdVAenAp7YxwmDr5ZGhtlYm+E2og9Nj22DnjlRFiXOKN6/+
7Pdhk/2QXmlZYFAT7PRtYQ6WdVNw/swNyhV0o1dhaWGfuSL20DSvoAWCEUix4PtGEplYB83QBJPI
P5fk9TzJoQ+BccVHb4j0uCYEof+E+ZMB76WN8birWyilUXxl50GIr1OY4HuaDONKwP6Tm9gr5AHk
xx2xiEobIwFGp9XcOQAA8MSqesJ6P8cTu65983Ehyq/twvxqAPWsOlIFVhCgulUSj9o/iMyKvuVt
6P3QkR1i7aLKmy53PxBH0kzbLFf6zq286Ku0h3JbcEiR3wpBnaFb+VU4cbGzShO4CXo75p84Rt4G
Eb7aXp3RnVhzll8ndZR/stLWWwVm2+1mowMCGDQh2woZJkOn+mbI5+KDBOHY9jAA79jW669p0Mcf
Bye/HT1Tp3vVtM6umRqNgWxV7gfscj9GrZt/GgunjXaqKzGa4ADDp7qZMesNsh2+ZeR5NCOJP7kH
epMMdvXAoVM/lbKo4006E6nrJ2b1OXbd5dYWKFCZmfXlGu97fa5dbeMkOxSbiNjbnzDHFPbFjnOw
5jTajahyzzJqPWcT4xA9YR9BObBZfFQBZItq7+fNtEy57OrKi7W1i6S4S8Oq3ps67jeK7/iEKA/0
CR8k96qk/xq2U+H156Zzwo9BHbt7o52zncQPd22kxuzvpsl1z0bcNSc27OlgluV0NRoiuJqxHyW8
Qal1h4R63fRTiuaydR+GZJj/NM08PZGBM59UqYJ883aF8qqYw/gPzAmNDD0+tPCLNqqpCpsccyRz
6COAU8oF1h0hzKwcGGwbzEwIwWSVH96+6kXzRlXkwcPA73qxvvPIQvi9EEPaEXvxKINjgwztCy5X
bAx1Z1FjvH2di5b95TqYQriUyxaE+MskMjKV3L6F9Hh0wMnZU03Fnr0omaUO2TD+/cWWkS+3U8AM
cS5upWANGxFF4NHPGZ5Ui+L0hR9gJH2wfftSrwtZMBLE0NTiZJG/kh01hEbURN66Rxsz43OJRHkv
oYSBBHbVqfVA3v719UiPIo5QYA6J/d8FNCP8imWbF/I46zh8/OsIIhCHE0OWy1SlTSZu79vXXG7X
LxADz44v55MkhUciD++yWJ+KyOkC1TlH+H9UVx7qXajYAb0qcvrF0dSB32KvjWLgzyaYtv7XLymD
QMl9NtE6WNK8+NKwxyGY5jgh9H2iDuOIGFKLsTq9/TVfLwWu4glcQFwQFTqT35dCHlpjGZI0eMSi
XZEojcDV86f3wKt/ugoNpS/lwrt4hde4aIkaafBdXpgXbsIECdHy/8drglQFyZ5Pt0O7eXHHsobp
MNau8miFSLBxlOalGCbMK7dQOsS5q/Uwv9PSvd6/2NPZTfhaiDa47O+3j1yAcBpz1zkaVeg+CRRl
jGcHSpE+By8sUYlbK7edeUXefmyvdxYf9Y0NMGPagfVqRQTA/SR4SAvHRlZ3SLTyqXMhzMwpuvy3
L/UPX5GXA2oTNTjslcvN0sONjUsVFpriRcVaiOo0t0xIc2cBwJcOTi9vzdsX/afvRzKnv2h8gPgu
aWIDTgd2HLjimLvQWMoC1gSc6nhPo/PuSn9B0X5f6gHohHQcxws8//VKW8auJvsJ09oWGXIqCokh
smfm9wT0qHOFCSTDE2SPt3qkrmP2N7XnocH1awcI6dBcVAws8aX4UyD+peqcS+b/fubW+Tu35fXG
ixWJ7S18KRhM4pJqViZyTLC64g0vgLDXSYhwfXHFblc4g/OqpQFl/dtPQrxeu5AMWVULFAnP7RIH
jHLwkpAz7mj4BrUurHD6hw4fsD99hURhje/48r6niTg3fd58Qbw9i42dBPq+aa0m3zdRPy+JK/gg
dHiSxP/6cGA4AHMSnhpCMPMFx/yFi2SSADPjGy2PxexTdJsy/SoihvVtvkhjmL+9B+O8ejchFS6r
ASiHVxRR2+9rviFlhaJ/mo9YUDvPLb4v6WpqSl5TveDpb9/+f7oYuJEN0B2w1VyeArA5AjNqgumo
I0braYljpNn6dDnSrOmS3r7Yq0fNN/PJahWmvZx4L3mDv9zKIjNE3YbmdHRDSWMZJUQ3kkMS0yW+
fSFrGV/9tuRctsuleIDPyJF+WRnldpxot/ZGKggVt7cmPVy/RiTSZZ9CcjzaU50OICFOhPVFjMpW
05F4tgJLXo7BqtH3cZKBExgjzRLzRuxYZo8Rtmm4QFmgXvbOzBf0Y2yw+N+PTK9uuxJ7vuLfbsQu
4dcBcxnONcifl5zCpMRB1CNV4ghF3d+MDI1O+L8k+8ic/nXVxaV4BxxGAUB6rwZUGIdZ3aAxxVDQ
iTGaSPn+TUW2h2Fp9Mqlfhc/XE6vX54SmD/7ocXSZwgAAfnyKZVzYYtGSefoNtr54brWcFROGDy+
ACKu14LqNHNO2InW1js7HTq9y4uzvCBr2lx5GXpJ+/dl5uRwHKDaEL6GT2oxY23ouxl20Dir2dZ6
1KH/DQuszNkMFfNm5CuwMUpbRcnB6ibIHAQYTfdmX4AizmgjUKArb2ks0MPOqxdvCVW4bYpHokhu
vW4ySn7TmMhDACWJSXXm29WdTFtoBsvrhcaF6gGhpqiPA8Ey7QpPDn0rRw001obMj08ZwBEUjmZA
LedHTKGvpWlkakPaR3GH5D49K7cziBRK3NtqEsa8rzyU2qDYuJeaXmOZCGBSs1y3nuwDAnBU/aHL
CBmA7VbP2HZNzUwDPSdH3KDEGqsYiRqrF3GDp2vfJLID+zYHjGztOV1Y1blIAY/6WuTiz5HAGEBx
I2W9ILhfwFCUQfHtgHYy2qKkh87mVkCUsIaCMD64A1KEddnM/O3ceP9dfJJ/AfIS5Etd09SstbjM
JXbaZYttaEaiCY37pBDOXUW+oe9rPRfxLUSlvPqQRc3Q3bXwf4oNjCJWdyWKOruvZhgtG9V3otkx
Edb3mQnVOHLdKruHh9D+qRmDzyC86Mt/2G7ZO9eqEQsUNeY8ZkyR+EG+unyWmPvNH2uIzYxqrdT5
MCx2mCAauJbuErIm9M6tce7agIOAXHVzDBDuFxPha/AX+Y3kjoeQwka7vGp02hsfdZVw6SabObUC
E+YAuqXcbq2bchxkdy8Sg9ymjNclvqVfxdtJTB4mlTAInathUIR/bjB7MdZzXWKu5Fps4XKOeINK
8lsgfnpj4n1wSHAbr2LskEhb1AJGTaVyMC2/7pF16pwedsV4FpQRAoBWD6KUKsehSvKClTH06rOR
KM6GlzoAzJ63D6snoIbYZQp3xLYQ87cQIATV1TxV+mfQzeEtRm4wW18gOJn3fBg71uLBSS35nIRx
HJIJ0sLL/mtZuQtrz1z8WEYP1/TnknAVBTg/iQehRcwUlFOxIfcebsVauZK3qPEX35o4l9xXq10w
cztt+2+Qk8dhp+FG3v41miGc/TmU9lJIRA61nV95znMh0gWJVcDzOC3Q/mC6BgL/cvx5bg/IGINd
eR+kxzxilZmJTsmNycz2BNWIZVrUBpOGfHK4sQ6W/TaaUytK7tqy4YMIE+xkV+dWe1/OotFfe+3Z
Bvaxnsyye78KdH8tdS4e3DQtnXWPYfv0wzeYZGzhi1vO3SRqUOB4oja2WX+jV3AeMwYgligGruBd
QVRK6FvsdLb3mcI865hSqw4jzFVOSAhevGEIb2PNFi5Jh1ItaP2U2xAJQNBmH0gCwtuxME0N1AZC
3vkAZHM/pONfJ/5/5qTvzUk9d5mF/d9z0vu4+vPH/7tqX0VX/PWD/z0r9cQfOL9YMDld/FeYf1Kw
/y3rEX8Awjgm6v8LlwTsYTjAmcdhM0jxY1Hy/e+klEQbkwEr3gny3zgkoMy7OD6p4wAwHJvPwOei
Z/j9+GxIIlNFgAzawNN8lU5xhYug1SXbCP70NrHk01gMwzXHWrIijOwpj6RxZY7eGe8BomOLOV5c
jJziLhiK8jbvzUesYqAW1XnDWnOIkJmhxF4pQS/vTIa3SzlIFku0M2lfsCq1YEca1TPzgmvcQK6Z
BuzDDlfeTkm0/SMvNOpYnNNV8pMwmeRccB/XjVdzlJXw4U3DB9CX1rii0z1VgXnrChIwAzU+V8xM
cApRcNTxeFEdtNeFS1bY0JIBn86erfdsrPUaQffPICuvRzHchxrTMCfpdw7bZj/Nt046ncyIf6VS
Y6Xj5Bmuf7Wpmvm77LIjU9LvcO2emqndVTmwJCEg9md85g+J8t0VMnUwNmIhyfTE57mzn7Ihf/Y4
yXZmNN6bKrte7kBXwH3HA+JnWjPsbaMu3dkLa9WGOYvFNCaIzJweInu890vtrqmIoiuVB98RakLO
j50DgZGnDDuIq3kZDhljy40hTIvksaMV99ZaZ5pw4ul+rJ2n2M6Okc6fVZPCQpJnL7Yp4mEzbh2+
0MIOrrrp1sl5VpPdIWMgpdpwsuPswK3SXVysSotWxqq4UVasyFFmy1oRVhdvMarv1r2xoAyQVrcv
BmzA98+9ACoyJ+YU3WIwtlyrhiK9pZq4hZR021njnqnS6YXli8XzqfYq2N1Z/NPO+WdSJNcZVuQW
D+fAvovlIcfIYk3wOIcQj/POzTdJYBubrOVCQ0LmbAzr6INi16wmKjMHEnos9QNh5hs9leO6RMy6
gbL0jFFYsGWy+t2vZhDviM02VglOON4TRorf/Ma+CUaqKJdNd8Jag/mhOmB+9DA38pAkdceLah9w
EYmZrPrQWjsMRvp+PhFwEG/HkecJPmMfA483Qc8dPBea8lXdmo9lJL4H9titCo3Iv4vyo/CGh0b1
D47OfxZmSvQgpdamL/SDHYoYBjVUawQEcN5dI15TkCbrl/suSvcM8vRUNWWKIas814BRu275uUW0
G2t8AEbbfUo8NR1c5lP4mTF7sAxGIKEREAccT7gCwqMEqa02uWbYMjUO8dQo2A/NQsNsKjlctYXr
X+nBQNUcT/m2Ae9Bll1P5J7j41PETbu2jNz+3kHsnAblfhA+keK8NVXSOBsFySzdBAWhAPhUjs+h
V2EdEdVWvvAMmvIRXP+x0Ibbb2aHBEjMEpn1xeEZFfxXfAkGNGz5VsfuhG1BgvfBpLYEGcRUhYi5
0lWiVXT0K5KzXK8550Z8W5LHvB0N57EyBJqXXsrt0MtnXU7qe8nslFWZxluwo5XvTemqngN3VyRQ
uK2J8EjRyQ7qMq//nFrfKxRhq7YpsOMYTFzwLbGzPdiyfAoGnUjXsa4S+DHhXHzjmF6/1/h144Hi
PXmGiza+GcmoVT+NUZ2gD75DM7sAfJAjBZa3NH0sfU++IoAlGDwRep5VB/RW2cruG4QkGEIlsrme
ERj8u2b25WqgStB36PXQyl0gG8R59aWLOeohYqlvSkFgH536yrXZ0H85TP+BCnPZWfK9bFv6HheD
M8TY4vfTafSIk0jDuqJXy56DJVNv2Y5TMRLN3K7a6oo/me+ADpCTfutmX67po+vCKTxY/v/3a0Z2
GcQ+ueJEHskYzcDwQOJ7viYx5TAuxPXl++Y5c66WDfDtr2svzeqvnfTLtQPwG0h8DG4vceI6g/GQ
Tn55QHQIJaAq/NsJ29JluzilVZrhq66/j9Csd9k4DMd0aFm3QYmdTzx9j10CIsr51EcLwotyIlgU
UCmyb9K0T6PL9k0XUK9xEwAQSK9LV+0K6CW6iB5NGRcbVzvn3oehumTo7DFFQt8CVL+GoDC9g8Zd
4FXLKwQ0hmOugJ0prUtwzMoTPOwtpzzEFiPlyrxFbHZbzHCF376jL+3/5R11BF7hHhASr9IF8g6B
xdf8Je9qkDPporOaROJsSZW0oSkFKdbhGZRppG2Ej9LfmwWjYc5QZ45+NgP78lKqpBkFhLD0CSPL
EFJM/8C89IylzB5vom4la3xNo4hhaqMt/RRJuOcFs9etTqbk1GNxc19m+lEvIp/eSpxjR/AJ5npM
wZwy+RkmkmFRBg0XU6ZqD2nhZ1jNj37U7+YOqRCCqEM8yUMclwkeUTPimFqfMsK/id2db71pmYJb
/O7AN74qie7fE+/yiv9hh4HcCRkEXy7v9SQBIAQ/KcMuD/NIWA3lhGZnY+gP3WS038GSL/DFl5cD
rTsTPN9DWnwJXytrYvJDxPxBZgOGUsiQqvc2zJeVdPFeYDIGbXz5LxPK5TP8gmEmcZNhFGqWhyoY
6l2baGvNvPf7stPjpj7tOxKoMguKm2GdxzCIt16ZHw0dfm7T9JuPXQSSiUFBC0ntA/0Wh2zA7lRP
BY4R0U9kIvbWg1FxyG13Ru+BQISQq/ZDnrjbwa8/+egCmfgQGuNMybQGHIEcAEVtDbuu3lkKLjSO
HtYeL0LibK3kJ9P/DJOf7HrQ2TGT0YT4JqVAFcz2pSBpGCLtejC7+6q04q1jz+8NAP9hxfIsmBcD
88FPvAR9SwuJK1Fp5UHkNApDTFuadMgaLSPjO5O4uEootzb55J8L6da4HSpzNYvipkt5l8Os3BI7
2+/GED1/54pq08fm04jgbsNkk+Z8cM9h77lryOTnOLDSDeiFsYatVG28dHo0rfH7TJhz4iUftU11
iN0W6kHStXD9fZwoxMh+i+u9nWOhUo/3kXT7Vap4P52aja91IbYEBqaRxHAEe0vOj0GNLObt3eYf
FglnxvI/gfmn9aLW+OWlGiPyl7txIKXGLzeUOBrJFR/HMckMraN3ngiWea9PC59TmG1NCFwhLgeZ
jWNPNlSM8qCsttwKt0X5GqbHkJMqEDwfTIozoBwapMFim0pTKsAov3YzCsCeQeSqKoN6nRRDsw1c
HBeTvO1WINXf2kx8MAb/Jg/w+okDqn1dVvbGrkmFSWcCA6YTciIOY16zyM6eSWanSkX+m87mddOX
mBpXSByTbjsQO7LreKQv7SWWUfaG4RSuXLiouEbHT9TgPHXYd6t87mI0RSBUSxMUYka/GbusOqLU
e0g6Gkk/Q107I2HCtnR8UADdcOewAbeHB5hVt1CUjrZNtSa8fpOU2bRZ/mCQRkOw2vJC1v2AyRti
pWUZtVpiSDk+kDlOAyERl/ouOsC8oVoyw/RaN4S+eDX/WhnyqUklS6wLmw+B1N9Vh6Vnv+AyeXKd
2CgTyV/nyMidpzQe7lEXuGu7ktjwFUdjSI8vWmYFZWnVdfmRphgnT06WhMQV3HrmR3fsrnMhv8Yt
4vhMyDMOzBvbUhNMm5GwFKbUI6LXk09ln3fOk6VQBL7z5v7D8qbWwTiMQSpv1KsB/2SnQFayOLTe
9L1sh/vW5NwbaLNCtFWbpf56abWrLkB5HVDpvaz5Mu5209iORGHxY01hYwRUYtJGKJc/KNtDTBwB
+Fl+uQUumw75op8aAOoRBTrJtlmUVbCpg2tMarA2jjgXwVvRmLCX4+xsny2DPSbtpsfBptwylV2v
XRMnCx11uEv7VNYRjSHnYWxXPJCIMttL+4duYAdVVnePxVu3Dvr8euj7e0f2mDXnrt4SRW5vmnE+
ERH9kIaFvykA2vG5m74zh8fgu+7uPbqDQ5a454FDhCazf7CBI5dqvvP+Pl//g7C9h7AJcOlf3tXX
wbBJWf5oq+75dynCy0/9LUUg/tVfEnUQHCz2IL/Aa4H34n9junQpi22Ny7X+liIEf5CbinKFs2wh
R3iUhn8DbDZ5soEt2caZGQf85n8DsrEZX9T1C7rnL3anjORtql5x0cfYCG+KzinNU2kaVdz05D64
xobcipCcPqHrLV6fGHhP9lCrHdHTgqi/urN/aJ2TUFHMSQmTe2qvsTJ3ggrrhHT+rOfccR5FwPxy
g1Hut8i3ok+FJlshiVz5eSAm45pwu+52MTUNd0mV4ixVoWe+jkb+cj24Oqj3NMDZQWEidvJSPaNi
x6ZMdfY3YyTp7ATfW5NF6FrdhyElCu+TnXFIf2jnZiZdJXfZBUkqtPs/0xd5hNVq2OdkM5NgtJsn
AqxmEJmNrUwbuwi7/4Jke4TNjQ+WcZ3ZCWkBCHa9epfxbD9iyFywcVrYCmzrPEw+iRh7xAiG+bxW
SQqBkYxfkixU1Xyk37WuWq+L95ZO/8yZfG+pDJbM1yZJVwPE2X1qJQ8TRvS3LqaM6YF/Yl/jpBgW
RFxip9+VNm6qChnjthPGs84cvfLNtBhJLvEYxRDDt20g16CJxlt+AxWwkXgeGu29MHN5PXAQoBPo
PXHVB0ED4jUH4eNc+N7H2pMhx9Nk+VcYnYBKpW0tc4ISHGYfngrTpwGn961hW946Q8XHPaiHVdPr
8ugGVQ525iE14TzFwdRlzg6TdhpPXd9F/tqIakrRxJ3vm5IN1NyHEfznTLicLYoa0urGw5SOc7mB
njXE1LTAsP4UhgenKqynmtK2WM2tMT8EOTU2qNPoJfguAl09glj25aeImtwztz1TLG1sR/IE23YP
+3gy26s4kmWBK0cuE/Ectfik8eRysZIyD7ZFix94UzvnGanyVpshXh1YL1zBDr3349AlD94BH8uq
MV0nWAeuHFyz17EbdLgmdK1PAWDY2NeB5W4JsxvWdEM1CI33kOExXkjrCqj6Wk5+uprHeeUl1dlp
5mZNDNWeTJDw6GXlrmT2+wkz0TuNRHWluMwuwmIQf97pizDHeQdJN9yFw/QRvmqLnWocA6Y16Yem
MMwrYLOMaqWxjoHBRCVjYLxt8bxeFY5Ojg5krd3oV6TZ5dN8ZTYsTcvNrU/BZH0tO58sSRF5qzTu
DKTn6bCrSq/rjsRSp1fMPb8p5nVHbECjUwP3FwvMwtySareHoL5uqVJ3zkxzDoV/kxQGPqaNgRlx
TdTWOor/i70z2Y0cSbf0q/QLMEHjTKDRC9LnSbNCig0hKRQcjKNx5tPfz6OyUJGRhcxbjbtpoIFa
VFZlhMtFd7N/OOc7yae9NC9QTwAPo+8FT6WTtGEpwv0gghEb1c/xqbQnEsyJCd6SFfPQpVobiCoV
VH92BFgyE7f89Nkxs2fQ7xFS2j0Wqv4TJu+88hKTXw5ftl1TD0BiWEGV8ULsctPgTrcfGjO/l156
WkTE5rcH52ssj6kDGY8R98FlmM3EjlyEwqCeZ/Sb8duPnST0BuupbZqtN0/nzNAmspv6ies1pzaM
ljaII+vZAT8QjGXRrkSRf+aWrkivGB24OUn/kGrl2WuEAKZJGAWxXByCqXe2aqAWWTGh1fZ8ERh4
ke90okzX12Eq9oNh5LNVt4KdBn05m8U21OCf7jyVf8BaxIhj6P7B4bg89ApN+hSZGX1Hl+1wISYr
vhXiLk6auyFr15rHm1qq8jLBSX3Lr6eZ7CMXbHrWase6Nqz71GicQ1V3ScgDY2k41T4wguRFhzIK
w2X6nnSF2MVuiwggbfKAUKk5tLEGHPCFmuuWY/2uM0fyaRbH38vMvY8cdYfRRN9wTHjHKtNGN2yl
033hXGFAObjRENRml10A/A5h08luq/OgNnrV9GjG7eTenCYfWKWOf0jrVlZWvBKKRMXt92AVik1J
rHIwZbULNrm9bx1QrFejOAS0bEO4osmPV1lvicUw3Ey4HZqIvl/42zTrHnNAIxuDUcTDKMdzrTUq
BKuZPWEce7KJFwPSPLy1i//ixCR89sw3atHXpBznZIwa46Yd1ZWluaXPYyhFTPPFEHGzHT3msvZs
r221tDu9Mx7ryJV8gCVa4YIZ89GG/HtJhHnf+/Upb5NnRxrkOhH3prMOCDhp13Bxvlr+iLmBAba8
nqW15t16rblt02y6n3h0cBQGylKOUe+rjGLxktues6Jc5aumMR0z3OHM0Hs9NLAePaPb2ENjAIYF
ldsMgEZDuJdJKOfc24J6WPZJ1e26OjsMaSS3jBUY0/hajRlA23CZ5eES+TjyAQIgvLB668PSeF4Q
GNkJzYtu3SXFNSLHVc2ZDE4owuNQrckvTt7rybHC0ehPU9pwJ4z5k7CGXUmKqj8sXKyZD4tHdQ8D
SkMMzcXHMJU735tfMlDf64H3gzWnkiyC3PQ4zISB4cvfWCThGSGjveUyEVhEulnU1KsencPRTu14
M2vmHLR9bL5GVV/fo8+SZaBhf6jXHqTLcCjM8pbZL9CDShEv0HGv1aR57+aKVoE+tt6Ufd2fDNKm
8FEZyAN6nTBKU3tKtPF6PRNhVzl+oHn2ZQSV94wdqrzR43qYVtacW+wP5yXr78tM8/Z+K5cDaRNP
1qTX75oatHgXFbiPNrY7MgU2czGqwLIq8sC4Zw16Tv8DUPKtSFwwFNbY3bd2ecsmRkOiod0Vc9Lf
QMP70gKF3vSTUx0AfX7xWit/JAfiYGjYy5AGDiuDlLqvHK8MfgFSvGWLUGuchmpvThr422pItg4B
N4Hn1WxCGavCwBpegW2261L3tHOMH/AZihSTh6H1vjs9AcU9M7PATsz8rWLn8OCOGlat3ns1JR0m
qeXuMykJKeBvRw+hKGWPRHbpOJaQJ/puDgzEpC+erOuXiAeWBQTOEheEw4TvNT9ejEZgXWTfaiXf
Z11z732/HL6YLYEeeF0ucKds2CJc2SClBUiKVFkJshNlBbWu8iM8iYoIpd6iRijjszDyXScjGWq2
S9xM71f32I8agvy8pL8j3dnbLa7TfNEWf8fScHocAE9tBCx0FlMkyZ7KrvtGI/3B6ZyzSXT8FSqJ
/inNxNEpTX9b+0B1bGyUaxhDXBDIV1adQfJUYhsInLQqM/AymfjdDLs5ZaJd6MPa+VQAftqNlZjI
bW0+8rgQYT/lqbit60E8cEC2WDJ7M/cCpxuTHKp4zJiZVBEur1YrXxvMAcfYme1NTi34fMXmzHBU
cu9KDpnNB5a44h3JkvNupSXpxUsHcjqCpaohTF2jLJMbA2YVbkKwN8DHDm6/aOBXwYaYxg0dM+HC
0NxVHx1IyFsVVB5Qm9IhTsIiEij/jgoX0kYWQ/zgaxSi4kyhFRaEyyl/2cPx+MZ8xtm2onlHpgQJ
DVU6IKb4agGrjGCZbD/gotzy5A52ZrF/RS+yyquKUY3Vfx064gSMpWbDVUfmys6hCamI9ZzGjiix
SkKgouvEzBP5zsTOA903A7Wij+tImZcsyUzMeI7a5rXjHdOkwKzL4hf2kI+ZM9nkQ6PuVTJYW128
Q6WlaMJ1tM6K6AltF4j+xlhFmmWCDKvrVWszJx2y6KCcuVy7Tb5bSj57BRysgL2WCCutZAxlDStc
fA1HSmoHyCIARjfAGRaZfB397uRQ5G90j18ziYlPECqqNaxS/HdpwW6DgUgmPKyqE+UhDlIiXtnZ
cy/m1b6qrHsfC9eWdNuPvOyf8K7ZN5qz3HUFvYrR2eQy4TYmYhiiugXX36xtddYUaxa1aMYz0vY2
6PKieJq6FpmSkXHdzZqFBJwFplnhwEqwLQRGVqFfK5YnCGv4DnFDhmkVpd+kEisxuQsgKT7pU+4E
s24VgTN50ZMr8hNsJ+uirOvuvCm/UwATupW0a5EtVZhooL8na8BQ3CabJe+LJ2Vl6SqHBrcBKeiv
LRDxFN6eHcxalp8lC9VgBoi4YdTTXBwvetdbFa98OTnbZJTTHdh/oGitI8I5d6l8BKQYvc4u5TT3
F0MHgV01Y7i06qpM0ucLmKKDJjwd+FFlhu4wYHPx3fGEt+JbRc9B/vWr4S1vcU0agGj7E63uzC9D
4l9b9pEnhzXez22efNe8pg+YU+on0Wb1rpHqtknNYzklHJFJ44VYhPRNXdPiYlk1t2Y3bNEZCDRh
2ZGgWi7RTIcr5z2RfGUGZrq8TW7/EfXxe1VJPj+Vedd3Z7eKniCUs4efyvirphG92ZPpBjV6CQnQ
OS2+90JUD5szv9pKLsjAiL36EhHZFmilLk6WVd9lIxWa1mZ62PULgdeS4FOAWtVIiabdEgoweATY
TAvXQhbxdrkNGtQodbKZPa/dKz7BX2cFu1xCiTGjcQ4S02hVMFrw9RAjFK95lRXVOk1FceHaspCx
VGZOkVdBYkNYUd6N3TXLQ5uaK/hObrNUi4lyMIgdDSuoa68QZViQIzGk0ambp5HdHXLCZNhTWUtg
kkm5tfzS2tTzEh9HvXc2quwfZ7XALaj8G9/rs9sy1cR3O23745KkzqE2PbUziE06MCCeN/ZoqUer
RBPgKeONPj47y9KiyY/1G9BDRCq0VXwy0cWFPVKlM8JM0suXadqaLE1X2UDHNLiWxsTQhaiWxhQB
Jc7K0rRWMYsusIMMl9O2i1fMNzRE5PoNQCNM/HUGNJ3soBsHM/7Ozed3r0DsWhgu1vic3xiF7bns
oeSrbN7basAcPA4XTK6UFm2C3Vv6X4EVpSuI9KxSCwD0gEdKSiG1rEbJX9/6YM347sQoIvi4FoS7
G+S5dqyCUCpnm6TS8z21494tSngIeTFsOK7sNSf6zKO3y3UOSDKDnEND5d33mWZtaYeZuphT9jpI
36eatnR55rrmJhrpGC5z6x/LtvSCWmZE0UauHcBmDzWEpeRuGQ0sQZYcDhvIXSstESpVZwF+Xf3Y
yaY7tJX5vVn684zZMbj2F8aSXgSnO9KSuLjNFI+xkuhj0HCtRZ6PaIE0EThV2q0k1ITjaGW3qYGF
WFbFOXbc58rz2y01dsOa8cr+n6ZNKfRtPDLzyFmAh7WdzNcMdP4qr8eannafS1Xj1+3OMyrZQF3z
aQgnZtJAr2WYZViQfxiMXcLbI2GRXMUQBz+nsq1Hu6TKoS7I2qZwmQ8j31QWPgha9b7jjLSFWlEE
vg9u9k6w9N6zmtsJvsE+JY9rRRt55Ih+rqOh3Fj9tKbd4pOMljbsBkbQfBv0yyJ6Y+tNI6OUhYsX
ZSVsBHEPkm/vZcRfDI4MmwaGIc3OUn5hp8noZBxHb2Og5OTsvDfmeOYdDd1aOiPdlzfCBaIl7DT2
WQuRmkwFViJKyUzwUImSrvBedpV/l8UaD9Kzt83YJOzSzeUJ39Ktu/iEn9XCIBRB33St7cJ4V5kT
UixrJOu6M4srN3ssyDnwRHNpF+MoPecN6R/a07dOFNu+876rYa5pdVFDlWLJwrbwV01WhiJDUgNK
6nvdKRnmmvyaNFqCLAaBbcs+QxpVxWCFFZC7ZH68KkvmAYlYKF3gIyIpuFUJBzTaGOVMmOkt96bo
B+OgUdfXmNdzqBoDjfnQzOoqoKGZAgKHy7pu1mU7lWqVdC7uGedYF+II0TN0sgmF9CTzfsMkB59b
3ttkuwm34Yaemx5U6KK2FvQ9PwBEovZp3iAz5lTrAhT6yibdK2mgzV3x+92jBlat3RQenuqN0uSo
QhMhe3V06BNmjg+jh9pp+aIhvpjfkR3VzB3IqdVPPaAZNlmTKzsgm37L1OIf4oL/6Zn99rO6vBWf
7f++/sUfFBecc0n3f/74jwT6/f661wn4H/4BRioE+rv+U833n22f80f5i8j+u/6b/93/8399/nc4
9jijjL+cxj9/qqIqu59n8b//mX9JXS3XvDqfdIH3DIXqv6SuTNXREOg8VeEA5vp5Fm//xv/AGshw
UbxiXftJ7Gr8xtQcJQ5wGk/oCNf+k1n8L9ICA1cpC1rM5Oy4XGS3v6z9PTH0S1p5yAgxEQUFCekB
O6O/o2v/SbbkQMJiEYERDq3vn5ZpUc+4wARBueuzkvDQAfdu4E1RxZQQNX2B0n4P0wbLRwWA5vWn
7ci/kUxdn9cfNUS8ONgl9vT82rCc/vIWYb3T00jP38WsCuTGVYzhh0nwurYu7zMCMN5iv6j9oC1T
c9Uuc/o5aaAN1o5yzBVECpAk2PS23YDqyQT8c+hlldy0XsZaNssjcmBmRSBwHC+kk7nRfeHk4+r/
4k1gYPJxHOu4ppxfZDu6smqzYKS+o5gw1hNJiRuuFWufuuP81Jj6EEZCAhbSCmSBQscrP/poaO0q
nq85Nf5065QYMauW/kwfoJtyGZMj70nCoVlebrwBWmyR9mwvyXKl7LtG9v71e/jTRpXngA0SOzNW
Odf5VeLUWmbfY/Pwd6mJqQNzLPHeOIK2bvV30MU/yQ6ur+TpyPEQAVzJhH/UstiwfIpa8Eo/oubn
H/mwjtcc2OM0d+SN/53Z8JcvEZXrVd7A8XlFFrDRun4Cf5I5GKIty4Kl7Y40JHXHiQJWp4/9vzEU
/5vfH1Cq64IOOynu+l92Zr7iuMhHzUPdgCWUwfX32vTTnWy9x79+UD8gfH/QAl097UACXb545Lb+
eihkMQohkuY8oBukly8uWeMJESnbeebBzYVJ7LdIGD5XVSfv4dZ5pzp3JBNV8reTHsUdyJLmThGO
kQbOQK55TSUyBIMwyR26UiuqnBjmlM/mE56vEu0iQz+Ur+xpGFxd89Sn2qJe8wyqPlY+X0ZnSXd/
/Sb/4fv7w7skTvbqfXWZF1/t9e4fn1pENYbGWk07QKsEFsYVm/I4avcMb+Wmki0OdLP6PhHntrJB
sgR8eLNdXmT9ZhB1R0K7UpeaOvCKd2F3Du7gizBkerH92frqjkXxxW6ctRKj8SAQ+ebU4zkFrEPE
naFLn5A6Yum7ARRWEpfGqoS3tSXHlFyv+CvHmdw5nW3jXTIQTqRVdeR2SXZFHRlrM3bSnVb6jGjo
9teJYYlta1beo4rsbI9XrUCE2iRIq+PoI+HiCeGxoqyql+GmZjpITNniWqfCw2UMKNFeQ+63UKHX
fej0Du17J+JqJ1Uln7u2RANSQgcqZu3G9uv52zyTD+flSXdFXZtbO7IyEGROYoTUsc5KcxfrjoGe
/ogPq/jCCkV+r0WCrU7q/kw2mkqwn42E9SG3SaYX1yvlyi0MtbPhv++BRU+nhdHYjZOjOOm8tPQD
KDHjTd+VzXvJru0N7/JaIz6QUEb5qUnNOzMv1WDNpvFac9WhKBx+akc02Nn8qz67vFQRlGhjKpFl
xYohheaWW3r80/X3uaryrA6x+GooaEnBE4X5aifQadBS6/tYFsXJiur5Sctlhwuq0JeL6DWcXSwU
jbXO/RLSLJl05r637xfLfFOR095m/J7Kfaf3PvaM1nyU1qZMaj4RAzCgvjHNtwoRy0YmhoaSaPKY
hRuleipndiKVnEYeDV1CS7jWbpz7TZKYd0ZU9GvOtmHf5dXMfAOHE1JX45upeObKEfXdrKD/wK2n
0Rkk8Ww5FORIqiApOixmun6gq4G5FFtMa/wpfiiz+MwY7WtCct8u6Tr9PhKke2bK+TKjcTGgNq0Y
92TQcKCgdXbkbUylxMmd+vFQ2tIPmCxMZBSYpOKCRQoIaY+Yh2gJR1R/pSzRK1pZNR01j+QESY0c
0h1Gr0wGZn4YYACJIa0wkSaVudKbgQ/XAL6Ma0huYDc5qKfGNF31sWNsVcuCyV4YKwGW1dmI2jOM
tla/69PW9dBqAa9BHpjVN0ul84REK5rjPAtrn5RTvhNmqu/ciq+Lo82VDme/AZfUr40RdQxsG5Tt
XcJaR8/KDzVY8UsWif7b1bH7Yg5qPBSeN+zlwIZ2iGvrpBhvgAmXUYjHZ9j3gu+XNktaohyYmhno
mduKfZn67tKsROMwiSZfNZi0ZXqyBr3cmLqR7IkFIKM+r6wQvhlqWhNNjnCa8pROVxu5XiCoxchw
yhjx1yscgM3Br4l0d6p+3mqOxxKw1eUmyob5+9Cpsbrocwz0uqYoWIZZD1Rl4Eky0PSkMTeHWCIv
MPS+XuN5Nda8Y3Vwnc5Yj2qWDFqAFC+d3n5Z/NG6gdGgX+ZUb/oV8HSU13pdDZ+s9Fix5vrCbj1T
H4kLUZ2e2n1O0q5k7eqKR02nvgATlBD4NlKdDJR8VTVee3k/46djstngAYT2DhBH3uex1bxkrNlW
UseymwKrutVslsG5FLgnrUZu6tjvn6uuzfdYdttvi5bouzwDYZeRa4mrlvLLofM/LDhddvNs1hcz
WdiCkz+4nUdYSiHZIBIROWsbXw28c5kmN75ejCsba/S66cjws2wrBvVeR4wcrYU/Y/h5+yWGtcFo
BPgamUg+UZBDx1vSHBIUcCoucFtlZq9NP7FvBAcDYok23UJGWnYMqvLQd5l7U6vYYR2x5aGOVIfB
4fMqzGT+Tg08PKeD4lyvjOaQzYRlBtQ2xlboRbONSg08taq0+5kXSFZazs27AN7nxyZO9+uI3Ygx
kpN097pb899QBd4r3WhWyk3EC3qeI/JF0iiHptq2bKnRpkFHOdqTvu0aDgWhevMymA1zsaSZ9oU0
yCXJs2RTmVFyJVU+ikjDOd51Ke6x0UZuod+qqPQHprIESyDWmJMtv35XfjDla5ITO5dm4NOMXaSb
yn4OugKAuELBF5184mJqTtaZyHFS7qzkMo0/sOw/rvf/6Vb0nH6oqq2+d39sPn80lP/qTP8faliN
q+3/p0ro38jH2jblP3Wd/ty0/v7n/ikgg0qLk8VCuGX/UyX2uz/TF785qJ1/GC3/qRwz/9Wdmvpv
GDcBTpFa6V+9N95/0p2iSvuleaM/RTwsPKgXWDJxRvyxSEPD1NiybuW+yKrl7MaSrHSjZZizFHCQ
7I4zoGtsvodgVJmcimaWVjBwkQLpq+YnQgU5ZoBDksnOHJDC1RczfnMZ0QwhPaHymDUYGLVUi4H2
NMWoFqXu3DPMqflCwmY9+26s/6hNcC8l1iQvQ1IOn27mATBo0nTZqMT0OYUs07mH2OlijIymrTeO
+MTxdW1qvuR8+zAmV/Z0rYjLqTzxY9rAcQg4fjP9ctnQvUrCP3CGznDkmFAmFkugXT7Xca8eRIRp
9OCxFhBc+hgSvg0xReBm9F3WMfoQxem6QPipmI0mmv2aUGlVEGHZEyXHqqP7NYORJcx42xhunwRu
7I3xZeGS9qh0ZxHfj7HugP5Ah2qhwy2A+BstYosVh6xp74V1/Tdjkfjuy6RkXW7R2wA60SSrKWcm
wJv2s4U0KkZvMT1SXjga0zwonIgmAyhw/F4sc3xDqm21ruj8kDVh06gDRA7ey9JPncYYb5zWkAjc
be8sq45/ukIZ1IedNcPFZc/RhlKPzV0O+oLFEVFTY0T+jiKI1vPzbaEK/QxXB4e/v0HJ7mUcYg4D
UsbYjdXUtw3YTT4wtasDaE+rUCP69m5w5umJ6at80RPkyG5eJqEJEfUa7Wp/auWU3TMXIZuJ9O1V
6WtU7aVI9x1untfMZt8/Yl5fYSMs96lfdgcrgoMvRH6f4Ky9GybGCCDQYjck0GKridFhYl3Scc+P
LtM5FWi+377bFX1TIRN3NbHa3cuYQkEfu+IISqldt/BOQ3qFnBWOUwaNJpJtPFX+hxPLa1MRqex2
gLL6Fg/Mi5laz/rFR+OeBF0mtEOZOPypWS/1O9Vyn44NQX6mkT9mWm28Ok5cx6FhyY/UcMSz4/Gl
stBrb5hBW9fSd0BZNRV7ZY6fUdR6bwuSl7VfV/qM5SHu3tClrLMF0gDqZyuQ9XgcLG7BnCCTjTks
BFM4kPB3CkbBHi6rc44qV7xORo/7l5hdavKx2/sZYwhw6Pibrap9bAEv35ijTQtiFuZxhC18AWiK
GDOu7TsCJMSF/KXspSmT7JUnmm+nqTePfUUWdV+W9UUuVv5Rxx0Zp5GK3UOqzOW2sbuBTRzcrSKt
xYABwXMZg3cwCDQNrZdmTunZm5V55y867smRr8QunxS5wrWXpgdC2c2bnk36CR13+gW6xjQE5jzq
51oO6blLZPPYy358SFOnPgDPxeAxpf4rMpzsWQ1Od+zsytfWKKyyg76QHb4RRVLc2rof7Wsip7bd
osfgWnxvo5rB/m4PBOgwSJm/TBkFHAoaYk7rYk8NfoZIW65IsNKJlL3qLst4b/j1cbb1GS0Odlpp
9d/6coQeIct8pwNBCkqbFZ8QLTd2WrobCr1ptUxO815Hdn/UmzHdYDJKQ6e0xrusYleaSG/eVZQH
d9Da5peeTKsPwNLDHb+Q6GYCEPIF6ZgIB2ssVnxPulVVTNluBAq+ra0MG2nRV/KpTuFu8Nj5tmhj
s/FdWX8zNaRyi1ew8p4i3VxPDnHjTaG6W1cAzkJSMztI6oYEv5ltfF+MBO2fDkabjzLbN7bkj/Uk
hzPBb7c1Ahfs90b8Ynh8/xfbbzaTOUOm0Klcz04q9bPfSf+iIfm8m6eh56JoZ8DelSDsKZ9u8qav
aRb4okINjMljQZlUhLg42LRAZznUFXswWhEMNr1ZnrGTBmR+cNQg0wHJjavaaCzx4MyoMkO906Kw
bRwMiNk4seDUPEWIOj6pXTu3zTsSV2reTB64S2DQNZXxNWPPu89bG+iXlaaPQmXtfex2QAUQkQRa
Dy2I8YNsntqy99Eouct5YJvxVlc92mIhxvs8rZCh8O1xT+U40qQjFSGyPsaUXZb2eNDiYthGrRgu
tAgm/lTjimFtmueRbKdb2qhoNVsQQMx0Su642epXx++rd68r3e8zDBgUeh0VG4zhb6zMszXYYAQg
2K9H0naO89TaK5xyHQoVfs7Q11rWS0JmuNzbfHirCQzKAV6DGw+dRQPdkVjNc9SX3bpyQeZ6dpHS
RDmZ/F5aYGlaf2i+eHHpOGuriot3M469bdlM0bkXkXccvJLQGXwg+8T30FJJkotmg/sNCUiXXzpL
928yr2jPUszduvdaFE2VRm5SB34ksyQiq9xl/TmU/RfG7ABlagRJaE61yQtac+zvyKr3Tovmz5+6
2ef9NS2M65q8wfiYj532mCS280q2B0ePRBXIokbLyuuhXRMQtETRutO96gYBrnlJEf5yLJE+KL18
FkEW2d7W7VB18JkYU3KFfA08OxMSbKau90b/U2/01Hyz+rY6a6SpP3goqAKGuuZp7HyLY3A2iH5H
cR5HQBp4gABZTbFdKOaHuUxXPtaVMwFV2T42iLpg4FLdVrFhPrleN6wnjJKbBv86zWOG8oXVxRpE
lAHFN21XWmXWENr19s61Y+uD5jAn07yrl1U/Dv6DsFGyl01rYHFX4pFoxcRiwVlbtzJqIgAIw+Tf
5XHpbqF5VeGomycvYvAVOoWFFUpH12M508HvDG8NBqj5JMbL6IgwYlobdY27QzFZh23ezmEZze1t
veT1rZzrZkcoibGbTDbWi40mcBxJbd5GQrlfqAWMx8n0M2KNbNP97hVa/1qw1NhEsn6xm9xda5l/
R/vRZrw/vaPuILJxhwWdBXzWZaQ+1UrbMyFv4d6j82GAAYrhI60Vvpw2jcaD0U8M07neZnQPfDQt
dnCZtG8jatONSLmsCXa3MuTQyiXuvVmoP5DQ9xcz7hs2teq51FVxA7bCwnnFuHPLfVduBoJpWCuz
y9NS4e6MKvduXOFO3Apu+kqB5iBRylBhNTPLkzqLkD5L3whcoYTc23ksQj7Z8JqrGnG7sqbMDly9
onzFCb2W7AfvHaWSYFzMce/oM5hp2aCqxYWp+HD4LlqcBXukJY2txHZ4xrFBMT1RqeLkN/TxYdDz
+EmXVf5kGdSAFip3i3FH09zUsvOPi3SoVmI72tN8Yn6IyYdAoF9xgzHGifYksSAvgHKdHbIOXwAa
UJH2lJgQVlhWxu2nSahl64PHBnKIvt1svFM00Kcz2lIHO0dyTIqBeUbVM1/8BuWQL1Ma7riZDkk5
LuuYwv9lQZaVWc4jg9FxhaX4AvJR8C6tQyFd8TVltcJinkFdQwNOSVY4LwxrjD0AFrybY8L8tteA
cJjLG85xdu3anVejQPGTwVnl5BWgvUJSWHXluNVNjdQ5jO8TLcIxzUWxzrP4icdibvoZ1Tur1X6F
7zIKtDy9GazUPLe29SpalLTT0PVBLGW+ktJDvFLk/GKKEfFawT4bU08dAHIqD0itTUSj3obZ8HxA
KXeTzJbxbCpI4qE3VQUojFJtBAjccNEmQg5kb64Wos5R1BawaDFkLWlmvs6aMaGUQUlfEAvpR7Z7
MzmJDGunBIPFx+9Na901TrjokYgIZ1cT6HiwjVY/J0WeMkAcrXDxFNdcm6T7tHYhYrfdEgI8BIdh
9WNQV118KYk32Pgym29YquWrzMvX6dIV9Am16lCvYA34qWv9N2u9X1eKPutSnAI/lqMOyJ5r4/jT
ziWJ2HenvZfus6KlrdMmFz3d4nFK2710Hiy9bD5qaqmSK5th2V+/+K+rmOuLO+xxrshck8TnX16c
wb1y5qVO92KqFB5pVZ7qNE/I7/Pl/V+/1K+7JV7KBClhQl/TAT/8CZSIfcchO4OXqo2mXPMdmRnG
z3H1+dev88OL+/M65PpClmv5NP06hKVfN4yymmfsE26872uETrBdrb3Ts2vMy7S7ZSUCQXPwE6Tc
s1W81W5MRz0ucXKjRcm1uUYMWq7/+kf68yNm0c3eGPbDFSj9K4qp1zsvYT8SA5Url7NesCs0s2vE
iJX7IBT1OFEfZFvynAXm9B+v/f/nR39nPzTYhf30mP40P7p8vqu3Vv7RffiPP/T78Mi3fyN4jxkR
fE8HfcL17/t9eMRQ6TcdArDueJgJf6ga/mk+NH/TdeCpngPhAJjwzzlI+n8yQkIy8ccRkk4Fx8oc
operm6Cmres37KeTIjd7TZ+jZDiZxeIPyXmRbFIROZkWHt3yRCaJNdNWgaROqEaQZMIVkuOj7Sln
38KxecgL7wqs4sc/K5E5N9QRzmmCjIddDA4YmL4cMZ1hKtwNS9q/WG1REKLjNtlqMPx+47PEuhgA
gLk1VIzKeGDQzEqsDbF2mJcuLmzynPVmow9ecSulXt5249jf+4TNIgYEN/mMlW08XNn+fTABVn+h
WyOXRk80cJIAoO7zxCvusffSwctl33piQnnqxrdOYy/3usjV/TVoYkON5NyAiJrWQCq6g6z9Bb2k
KUOyrKe1lVgc0ylThcceZ8ib6xYNQa1VRGOx4PRtmrq9hXidfGkK2QNjqrJ6ZcaDsfETVzy4dpPc
25OTrQfdGmLwT+V0UvFonLymfeIyAeaHVRT/iTVAIiV0dHksu16Gupje5TShKQaYg81FG9JTk5aZ
RKxtt1/JQxqRnPMMn3KZFRdvHJKN1iXLQRUcZkEym0TcDJ575Rwib4DglN4afpvttDy+QdmYbbBy
ShyLNjoxNsE7fazG05SU/anUBClwonA8ZtTj/IBWoN9IOJxhR0V84yHJ3s2cu2e30ceT1ZbzjrPT
fGPYVx0wGHQPhN3lrL8otdZXJARctQSfY1Fb/RlGor5phKutyGco70gXNh+62epecd/m32fu2Edj
6NOVI6fypmht7WKmLpEVevfC76qeQ849/7ZpveLFVClefa8uVyVVGWMyCZxXtzVMk2r61oxte0ON
Dqd06ib4WkPa/Bd7Z7LcNrKl4Ve50XtUIDFj0RtOIjWLoiXLG4RcKmMeEon56ftLuty3LFfbcaO3
tShH2SGKJJDIPOc//4Al2BzTsIEw/Y7grm/X1E4InIzFJmpngqO+dbwqeUDazhzMC2WH23u5rEqz
htaJNzRUdOcVn4Tg6hxUAC+huXVabKN6RlIEMS0k7ah42k2CMPvtYITZdbPgnlnETbA3SVH8I6vi
7N5sqLfSPF7uclqHBuuPyMBbzGbcGcVKhCs5eoigOPn6qyr1fPavJLlMc850EnOyjbZ6/Agl2Hxu
JybDXpib28RR/Q1GdS4QYSOHh9aIlxdZNJZLxYX0vXHT+BTS590FwJlt0MRMbPzqPiUL5QimYG1z
1+7oFoYF7p4Qla8nbDhiJsQRbTzV+fkK6wEDD73Aiw6QrSPgFdEe3DlTxQr1HaVhNMmJOOw2Kp/Y
Rpr7uQKhqmJpYqlVutvUaMwbBjAUjIBVzdqXabCltpR3ZVzGd23iWBtPevanIi2ofnm2p2cVJcTD
TkE/P3pebsdrglYN0rdFsne9qLzslwE8sTRIrl0PhnSHXQXaR0IPhvdIUggavzVoT558UdEL+x5D
77UjZcROktLALWX9VkD7CFa9V0439uKXM7fGTRmKzYPxFA8KT7YMClIEczKeMCMXGRG/GRHYuwn6
ITKxoJkerMIUzy2OUP0afmjbyF3h1a453QjUHxOwLw4QVA67dmjiMlzH4+wFMZAHuayPEcTV2fsQ
+yWGAp2d9AOKSvIHqsulsZDhrrsAEWOzcQYrHx/bbIqD3504j5IKwXRhju6HEncZ6W+DBoXBzuj7
Lnub/aYROcCvaFsOLtwr/6kDflUHaPfqn9cB47/2r2VD1d9San5lUx7e/vu/rK+v/EZ/NH/zGN+c
TQgsyuhvLp/Wby7EG4u6TidOnA1Av1UClA/ktDL2IZDlPGn6tw2B9RsMSn4cbwPWEuX3f1IZvK+s
tZeSjREWDj58CkqS7+sCiM4T0wd/IT4HuoS94BZmefHTXy7K37QpfMXvyYf6TTCiY47F9/whBaKr
B6MhH2DZA1LJ1eSrhSCpwV8D0Ha/KJcpq354K4fL4uNC55vuexZaXbIjZTEUq2lIMR8q0vzKsqDR
49OHAglT+n2JPAf7FNdZIYmsf/H2P1xOyN0Q7pj9CcF48H2jguQ0cEfPAqipxpNV+s8BaNLPL+b7
YWCg38LVzn5Ucjj7vWPAwduZezMScu+K8TS59pMKRb3uLZTt5iL/+PmbwU18f0Gho9MLUcE6cPtI
rP1+gRAzDlSF2n/PREReMgzBVgoEv8Ruis24QMjtRDqDnERInUduI1/BaD+Ew1bmLZnlVE7pyrdi
DrkkC/IDCjfyzYd6CBEXnHPP2W/JQLekIJGqJBm9pag8oLywP1vZeMF+3IGH6mzHtjOtJ7QSeGTP
YV9uUJ3at4nsww1WGvaGYOnpac6i9jr14jFe2VRZycaRYXnyAIme09mvVyEWeg9RXLt3blflR89F
bjI4qNMIbIuZqEDMZbuONjo+nZgEV+7gBi8HDpQbpBzDzi7LL45fHOvU+R2h8AOchHI9OkF52ZjT
p5ghAG+ReVvD5XeWOHJs8maRF7l0gc0rsXFVNv7RJqHEkCa5a2AH4lFaE1ZgQWqiIvNuJ3i6YMde
dGnF9pNviOgyg1GylgpteToM2Jgb4WmCXLGZRZYxwJTxqfNwUegDyshwiElx0/aaYzTsmZhF24zc
r5tKQd5I0FREJPRcuUw6c7guRjfroykOmeZlSPDT2g9P0scqMKE9WVsBFuMN2ZB4lDQiErtqalvv
g1P5xnOSD+1dVWMysQ2w8D/VIh+uijbt9wxLqaDbFkd5C2Prq6iU7U1dmO7WqqCwAPSwREqZ3cu6
ntfZWIntMPfWbkgL88mpIbwRdD8hxUit/qWHdkO9Zc6YTy1+fMKjbdlWKYHsEWjqJpGeHkCmOorM
gFkRRUn70CxVe1+26jrC3uMFGLI7Oagz94ggxI2YbG9fVqwFpATpDkLddFFBdkvy1kXBk6KgyzAB
3mMxFz6Y5M5fkAfd3iyxUd9DadpYqp9vmD02ch02hblrR6I/a8+lzmTmRXU/uelFGzr9FZBpviIu
zLtPfbWLIpsAiajzBcOKmGlHnqB2d5+nIb50ykhC9xwfmjn/gKCVvmHIjAsH6ecVeFROYh6MsKGP
xwdyHMWFpSlcghCP/Yys7uA2CoLXmetlxm59V54ZYH1sUdEbqLIe7EjOr0qTxQiDpNuLM+Oq01Qy
e8JgySsomxBD4XoOfu1v5Jl/Fp+5aCFjQXS2ENSiBqrapElrAW5OOIlCZIujaLyasixb+5rm5mnC
G6V0xLNfGivLMWmaop7OQFPkbBjhl8ywxPUU2gFULah0NdpU+gY4oJ6fvNqR/Rxq4l2sKXipJuNZ
g/0Jd5RrIyjix7w2HYy8uNKI/C47pwbq17Q+DFjw7dVUPxkQtegt2Y2hJGo9GRUbbP3fYNBhJULo
17wKong4REbcb4VhPiBu3OFgF+8zg3lYjUfcxZLza+PIkx9aYfjlSqnR2DSapIiVsv2qNHGx1hRG
Ne3gW9kn121C7f/J+LvyB3XfG439yr4dHFJNiDRFQquh6+0kQdWENKhZbqMzi9LWhMpaBMU1G9IC
jhYCJFruS6sJmJamYo5BVK8hC6NzMpPrOKguEk3cLAcT67Y4JjGiKEV1q8rgUAzWh7xkGGpFAvka
uLHTBgaGIka0iTQ9NIYnGmnC6AJz1O8t57U3neZz1tvDXUO7Hq5cTTZlS/DuUk1AJUKpOHialGoH
lMf1uIwfsc+2V1RDOreMWQMmhR4PEALJKfsS0qY8C0JzTpGmv9rkSYEAh2ItIAxDlHYL+8LXlFkP
YJ7nxJveSk2ozTW1VsGxzRkbPLmJi2dAyFiJZq3QpkgTpEBwwW2hqbq9Ju0Wdgp/l955oGUMjD3Q
Gfbf0v/dFzbYwhBy36WmAQdZ4J8KNYkLUgfKbWs5+GAOMzEfueZWazIxNIj6qp56d+9qqrGXinyf
GHH8KXC3paYjF3PC5dcUZdj0xE8g8KDznouTHTB5cE3B1NTocuvRgensacpzB7Hl0zR4yS3qieVZ
wYwmTBiOdKbp0v2ZOK0p1J0mU+Pw3a4wTYJgDdO60pTrSJOvoQyoQ6EJ2YOmZoeSwZh3hfJrtoqN
Vaj+a13xT5H/yyJf6Crx/3bzv/1j/NfNH1P6e/19hX9+2Z8VPqFHQHcOQTMhdft3ZmPCDIH7bA8q
meWSoq1rwj+rfNvXeJ+NRzPVGfIjjcr9aTZmi99sumkgQtIt8QbDqvSbwOvPghtt2FfB198V4O/q
UjMMeXtkIMilWNTUxt9XcTJzimWMq+y6RRo3vzq1wxFdOX6H6S2kAs0uHznIZmQptSqNQ20lqN3X
9CF4oY44SjF+mt9a5nigHmbjriea5eVqqjz/D55SH0au77WL3FccK7nCvaIYZ+eRcckS9ATp9fh9
qLcCvg9RIDNuUu6W7N8sQWOeGp3/MNQ9woht43V4Hz3aFRZZmKvDvXoh2AK3d73Fw3drUd9in5gG
xrieAp8jZihd7SAfL24+Jdc4sMomeEwsH5fLbG0ScsBTjt6TcpQpbwmthiGK2AZAV4X5nEq/W/qL
qhkCq1wrs8SLLSUwCEWoKX9PDNXufNnM965VVKRPz2PGS73ZWD41FaPJrz6h/zyAv34APbqKnz+A
L3Wbv3v89Iu+NdjkZSAIC+hQ/jcx41uTHf7mM6VyPMv3IBefgfh/N9noC3VmHyGWGnRnG/jm9Wf+
f7z+fuh/z1MlBnU0DLTB71s2MeALYJpxfRgIgknXeRW7d3Y7NrdLgYPpXy7N3zzqP7SHvBcYD6Mi
oElAh3cN/aBMg1hFUR18EmFuob4Ta9fb4dPMFbiG9varYLH38ymdnmc6loWCE2XeD8FirTasawKT
9yt16vpoNpQGmAYSmTkRvIg9KswKewrEadTx7j//sj80pzrkFDEj6jaY4nqT/G6qIQ0TZYii8Fpa
PGXKomTnKcQQXM9iwdQpWsKnyDJ/9ZX/5hK7XC0MW1G0/jiS61QH8z/wIQSWCChzKpo3TF0JBgt1
lFL8H4e3aWkdi5S3Y/XSPL1HFTLTQIav2pC6JKqvfM1PnJMOc73ANj7Z+Ni+/Pyyih+uq++ewQXw
Jy3me++DPSthLnE0Dfu+xvIWpDQitmpZJPq1YHTIKZz7VNwGReUc/DkXR5h61VPVNP6IdV++VCs8
zfwjZoekKbSD22NK1iTqmgJ3+ohT2S9Wgev/zedlaMKzD1SBxfL76VbFVD/O0PbsXd+OnZNR4m13
peKCcVJca7KjjMV4KWryKeKV6lxx4hmcjzoDfm+ZkEMvUw6GA+wD9zW2VeutEMyyllRkEcmnoyGn
NCmTy8G0CLaHtCpuS6yISqyjdF5lbylo10abooufLeKyAeXFrdH6RF72MFGuGmOejlhWTPdRSm26
Wtqhdj8Hg43HHsfmNGChJa3sqrVdNKrsEt4mDfCK2BNBZjzjeBdGR9laLUsuyqQNd0PNRlwTc54I
8QerdILDQ/BHNsEsCgfngTCL8boigAMmowsBbSDph4RPvRG0c8lzOg3kzxlw++7DXLYB8fSyeekz
Cxo4TnYHnToFPjMMzUtA1vy9qRQ4RyhRi2hhkAbIW/c1aM3p+DVvrByi5sVmdHA0IOee3A7dbbqk
5Kph5U5jNIfTi1d3nOGeI1D0QJyYjr3T8k1BAQF+cJmmoa7S6AmPGETQfTCSi9pzHc9hY1HriFNP
wvtxCWT4NMrFffUAL49pDFwvIcraO9jeBH+Fk0HGqEI3dvy6VhPwQMY0tAzMS/KJMiSr9fzc5cta
89CoCzWSA78mljNPiGSJ0vKQo3BGcuTRhPXbDtLPczKM4VPQsJ9uurwnFriEKeCthspzXhEUE2YX
Nzz8sgyvw7kNnxp6HrrfKmVlTDmmCw6YAV4IM7ffburpvu+1kHTwUEuuebqbl2nK4FvGNbG4gE4t
NynE0+7QJ1narEacsI7p6IRMXnRY4fn6O1Pnru0+cLZJ7vsbGkbGqbIKzdvzz3RRhO8GqYDsG0uy
N/iuD4nfDZsxDsNdLxULONGPh0eIe7NXKouiK6ixZoODy4jWSU5BiNEbPCt71VFL9Yx6AzO77QBd
MOsIUMlMj3BozBbFTT1Fw67I4ERj6cYLKpy3zMMoOn+YwNQM0uSUwn7yYjZJJdnImJSzY9NUbrFK
anroVZX0XXRtLeEM7RKvq2E2ENCMhCim9yMMnvFZcfkBGMi/u1AWvKfVAicLvzhC8tCxpSvDHVyu
szo1WrQzpZg2odCZdyGMS6llPUCYCHyCzL510eWtsZzbAxFNYCH1dPLg6Z4DabntxnzruLlHmCLq
IaV1RKAf3goiqsAjCpXRmEhQmg6S1qfOyUOke7YabRz+0ulq8I1h7wRwNle9CZttZdbLbdD28ZtU
bJtemfqXVZp4t41ZhTomxpmvGZGV3PDJUDUmHHFKUbp0byFoFwnlRh+nGxZ3CLUeLREJcYMKAUL8
6MmuVFdthOF8wPbEWKetfK2Ej/8jcJuzlyOieH7QZtG1pk4/nnNUY4ngLyv25enIMcdatiKCAvae
EXFKL1oppnAgcEUXPmlfvExLJYjccodhOp5T1LUG47ZxRPMy46VRYMU4vk41Q7fM9dgwkdrBrDez
56xdeLBCBvyHyEQNliK1PgRNaCaQaKNqwzFaA86WW1ha1UbxNZD+2mXgwnlbzPB5UY34VLaGsRyW
xOmDg122kPjWogF8sVuh/eIt2/6MMYuLprQigyVsouvRaOJ7eI7JIQ7Ck58k8qno2te5nPTun4on
wI5+k8FBvwUPYZ930WZfhnVjfULSCpBVJJrRHo7+IxBaTnczjAcXCgUG7KPEdDQR/pUT1W2wCyur
upt6ayKWA2pamQTNpp4Uo9EBE/GNw9zcZx7ruANocFTdgpw6nwth8/MNJ1b7wSXWIPocBmNKQK1s
onq3YCZbYD6V9zDsVG5cwxrouXQlLiZL58YfZz+o96lTwZJEYYyRcJdCdMDcbz1bkXrBY4lapOlQ
pNsjJNFcDNxWGYbtFi9/h83CKeIWboaaDxi8B7fGNHMslCD3Z13dGya44bWLoo42zltYNLJnpajY
DLQ9k15KfVwlmzipxS1NLHup9Cz29Czk9wzExF14HW7tauTW4JAUsg+WeEfgNqPD4VNI8fEqySuW
4GRjEOAVJKVsYitnv0cOsp+TgX1wcGMshiHXBNfArHhMBDXvnHGYlGuGTNN9Y/P2njuCCfkz53hN
ltuFHS3O6zJnbPjnLdAHcmu3iE/00h9NkrW7sQpIiWtG53rsexNAyl0GRguGeqtssqiQI8Js4WSV
7iu2TdO9Sl326fIcWjnLmoBGHJB8KobZFkRUnT+WOKdqyiSjkogMHdvqt+z2siBVGGh7uu8Gat8y
IFVMLMj+L9HaepWCzl46TIzxQ7XXZhvWL6MlEYtars4vTsuG7zoOC29ZYe7vH1HwFJBz6ZLxbV4V
SSzzAojQHHx/HU+OhyeHynAwle78SBKy++Khe8fVrzWya8i9E35lRZ/hgdqL+DTSI6OdNwvv2kGu
pNgXffFY1Abq6D4xvnStDC+SfgynFZ+ZKic1/PDJmkaWBdpNTnIZduJkt5LjKW4n0OPWdwjajKdU
X1GJUAJ7J8gk674J0GcAyHfVY6TvKBpXblOv43ULxW00hKRrQCpqIpF0IfWngH3IiZ+EMUOx4jpR
Wj56dmr0jziUFwQ3pGMSJ8ERxDIkGkyTeGCNBrGc092c44kmPmQB1XJ8MY0ddGBBuYFeBEqC6WBd
ial4uulGPKZGb7YuSoP4KqZUxLjnTpvc4jIyrFMjIYwOssJmctzwssiWhilGIo91wM6SD4nxcTLC
9NLomLYMKuHomYNyD+qOPm3CTa/o0YkCWnqbyoQVbvrhlTOraE0gwkMcsKXbmBIRWxuTVUYmyqqF
XnCoBxhCcVeIY+WwxTAowZA8I+iQUGEqks4r8y8kxLqYldTRPlzqEusFSeIWT+CIX2L1pWrlF7yo
78LJGQ+sawqDXpp3YdeYdy7OKJsB6oqn5nIP6Cm31MbR4+T18y7jEN1kMsGn23GIK+ucGzRK1QN3
m3MZ6fglJ1/JVCI3oIYTSxOU3pYEpZs+R4Bsc6nuTKR6HxrC2sCwLfu2HlAsru2YJCc1yYsiLAD6
h3u7FEcqv2prGaP5BVaHe2nbUIR1uFtIhvGq8jGaD/ZGtvyBfQQ3xOl5hHeMl8dkU/ZmUVNoGwOD
QE5ghTPNoHeQRIvdOa/YDbusvuqlBZ3dRmF3o/KCRVom7Dap17Iil0H7i0UwgNT9nI8ZKTmU3b9o
xZ0fRqfgWD62O9DFgSDet/1Qq7OQE6/ZN5BJKPqHieBj3CmmX7Bjf+h+8JLBwwMsg7bfoXH7vgsm
cLnrs7pDKFl5bMY9VNKTVC0J384ktCmWbl3O2+HP28QfWn/eFxqjS44e0CWd4vfvS0te2HgaNPsp
K7zXzsBzvlRTMe1GP2H/qstqPnpeohWiEFl+lTf/w6Sfdw8tumIecD6E5kr+ldE4k5FSjMKr9yNq
LMxP8SI8QVXDlNTH5wMPe3LTEOq3tCW68rbIK2tW5wvwD2L3S8QOOstf1sqP/FgO2+Rf69e2LtLq
9Xvc7vzSb7id+xttlkeknaeJMGds/E/cLnAAwDVjxiT1QhPcWX3fYHPvNzhUIDCEG9kWL+PWf4PN
7d/4UcHCsEMmL6H7H5FjIIy8e4RDyA9ormGcW9iM2f67HHk/n5DjFbAoEWLo2iDUAtVFxVTl1tBC
+euGxqyJiPATTHgxCXQOFIQhVpWL6jFgHTG+29nLVObbGhsqCRuzFhhTNwBG5sqkaXgrUwo1qLnO
AQ2BuGVK5hw6B+NM1FxMljHbtQ9DKthAxqzgmc4LVA2QeKmLkqh+qXTv2ZgLDxyu9LpTrERwLbDD
ef2KUxD3V63rCvcG4p2soLmwCj9ptxSW+iXn6PIcmuS9JSn3e0h0gBiNyT7SqWA6xngKP5WpmI4t
No6HCB+Yc9KcT6C4VRHEVLttHeCr6Ks3FZgCE3gNL4gEWzAEmeAPjTNP9zPuYz3++HofbELdOFtW
3O5NYYuTnly8+hYhfHVt9Ht7SOwPy0iFV9k0uso2KS29Uonb2CIUaAXrPnrCUIJfLSk9FDYrGZUi
BYB6y9qUK1A5SKFSVfDkRxqymuyWHzvvhSWd5usc65Klj/kAcGj4tCMWz/d4t1iE/iTgHL3tQf30
wolv7eS8Z5DbzQu9Ld89PNeLPZquW8/BZbjCMeXWzqmwUPoI7I1SHKujdDjYNUH2lS7bOSz19cRQ
VFfCUwnmwbrmX77e0MKMKRjjNKK66vUdPleM3FKlPnpzPU/UbhGww0QsfblBSpinDyBcfIV6zvgt
iJ74M1DET65JY+e6jJlBBfY1FJ4xjOGufcOnp5Rd6WKHrqfEz62HF9muKBcDW91x+ZJEvd4vhwqo
uBiP3aJcXNASnOYJXSHDxFLZgz+gnEBzKIlgE6V1qihQXs69YO2WLPQcl+loRwnAb1oiiz85CPhs
iV5EEH+newyF+DsYBKvBahV3NrQ7HNvOLSLgfu/cFL7PAY32kMVnWNS+EalNEDnHpntDuTHGW7Nr
xG2Chnvc+OHEDa4BoIm8D2MK9zxrqK8rvE4B2kP8WbdAbaw3wWN5XTecYnviXuyDkQ0U3Vii8LnT
padWLXMgI9vEnh5P/ZIVg+2NepuoouJthV6TMZZeJyBZIGW6qA9sfERLF5loIBS/rJMmlnKuFW4R
L9FED0NIojFNMnat0dN5CZ9r6DlXTJz1ww6RtnmJPNrqEWPyfj1a8Xw/oVMm9RLk0Ukgc++03xpi
dd1n6RB4e90UgQbINLD49cQ/PxI9bdQFltdcvHMNJE02DqZZ8mXxaUOk25AT7/WeODljHT0ZGlpc
NTTJ9SqTuMEVrc/DSUAxQcLwfnBmdscBZk3J1zFTTPbUxA3VDHSeB9NkgRH8SC51jm8/BuHAc+fW
bybG2lqB09oHP6nD67EuQqys8PxedenMb6jJwqAxQA+Ms7OvEvs+kxigbYxWzeyn8RJuzKLx957b
mpgx6FZUTphDjQn5JFOdcxlsMn3H3aLmPtkSFsETBjTKB6KNmY6lVY/JcVZTcxNnfbhNZ0lfOPMs
5yHbc1DlBsi5KPg9uIg6hzyn8Ms6tgwTWt2pc5ueK0hfdmxY6KTtJLl8yc1IEp+nYmLIE+t0nq14
zDijXZAAcjwqrNUc6mm2SHvhC095zooyQosbVZAdcIrMZWku49qnEbKrskgu4XXjE2ziKNeTKr6s
h5G7VKSR86pSi61ZRDNrKqLgG1azt3BbW6Vtv8aQJ3yqBDUeQY8ncltGVLUt6Quats56EYrRQF2d
3Q8HnojSk+I2xXfgVDKiaSH6kL68HUJdK2I0Xs+XTqZrYgvCwVuc18A0icvqRlJ9svXaw3pdZFcY
o7X7XmiJxnnNO5bDi8yO74zRuF7/BDViSpAO4RNTaFAlcud5CzwVZfcw4GAyoehV7G/0gcGmSGy9
HsNZBetGBuET9gPcyK9bWqYEBT09H0sJs622P2SBwlZLwq9rt40wxL3j8XQVRQ6fpR+5vDZ15/mJ
K4fAeRqrbsIGQrptsjvvrHWd0K2PSSCfRIrb9NNIOnr+7KL7SNeFo3cpMeAL5SSd+xoWNOpZL8sH
kZCTjgb7DZO28NA2jT4MJCanWOXH7MAhjfHtuLhsZJDKeYKDOmgEifA4ZNDHz8m8Z/shsX0jYgx7
k1WMRT0eTPUSXpVAd2iF/QhUqoVsVjwsGXoBMy38YI0cNn7iKG2ZqNO0XRITxlOTazyceTy8Svz6
U7DP0ULPYcvWe6ur8qmORXsZRlNvjqs5GCfqELs9UfpiO6EPIvJcihOSiIbYjz64h/NvRjy7g43Z
AilLBOp0t0yG6isMZ+P1EMTJh9SXILRzFX2SuGMZVi2vlRm667bz16aPZwUZpqUojXHfdfNBJX1D
KkwIP+jeTJx6HYbdc4WcpIGitjM8P7xvnGGVlf4xspAsPc+gPwbnRI1LykGIumRXzXjCHc/bLCDO
1qZhorixPGshwIfRTbzypJMRAWqVeyFknKxSpyGkxsntXV5ZA/7BuNGYPWbPLilmpFT444wwqQLA
3c0e5vb7kGXZrmOMiycufxJedbaz3AVT51+qLOSYSyckP5NBFkI5ig+OGJCgm151ly55cOlbEatX
0PF6SVBv4yBrtCHYxHgl9/sr8gGQPNDy2itluNNr4dTZh9kvPzgZIQfXhVTOg8yJJDI6NQZrZ2lD
Wnl7+KKYGnxOAkwG1Ii4eWGRbSUJLZugnVvSVzIkO4McNvPUYaEWNBM5Xg7yoN5W2U3QJtl8w/Xy
3rIuqHZLjzQKbai5jdPxQ6iT13IMWi78aPzEZGTtppn/GfXwfEzcGfyYbIadnfvZyurc9kGhKqT8
qbytO5XT71lvnQzi0hCMK3UTpMnygJGNu679vtzVRB5cROEATzQkQjmW6iTDHlZt61EZ4dMn65tu
idiiyEBYE/TWbGPqhsu+bMUlQ00DV6FaHfKwd65rGzk/F63aDhBmASUww8MhLdga5IYAL3oGPO4y
v0ezBsc1uDSWXNxxCMyUfLh/x8zNDgWhHQ8xkQR2RS6xBYfjItAnhD2TYDXhnkZ+MDeMQCzjRUEW
38DJCm+WzMU9j5gqvGrMY95mwXU9F90Ha7KM67lsCkI+Ap/XjdSun7uhgDYZEa98CRwvURZ39cdM
S4ABOssBnlcJAo7RV7D3R9u4NTEKWnPy+rgfOLveJ1oiq/PyMJL4/UpSLjiSRvIEUS7roW3VziCF
jeA/fyTMdOn6CzPKk7XLjHDN5h9vFujMZLwl3WGo3LcmiZ2thVcQsLhZ6N1KHOastV+jFkPuTVSr
6SMV8ZbquqUSTM1qM+dmvu1gdp8iyY7Czt+WWzi1jFBSy98D1tgXJCvNG2VB8XOx7ByvUQVCXW3s
Pgt7NhJabbnpXPNInE0hEL8XLY6YvlxwC0ojgSpIZKVT7P1FDfEbm3+8SzLmKAxTG2JABsI94iSC
l1OjybvAVM9gY2pTbx9gH/NkQIMLOPYiy1ulvUg2bUNqZ5bILTSj+gafw3ST2t341HjEGyy4L60I
jcl3y9ItWxxh+GvmpzsPlc6HMZ4I3mWsUDvGZQrhe8Dovi/T8HfSHuNrRna3ydCpZ50EdlW2AVG4
FRgp1cBj2VvmR1KjPIxP6V0QC0oAxmflNb2JRxwpdZeGFItFgpidhSgL7V6OzEaxnVwRfGFHd1EX
jlSz8N1X8ILr4CWSBZt6lGVjM7N9zxjfrFzBVOPCz3D3ctdWQfDeKlaGOcbEMZm9/RIkJaeujtvz
COcJ7HiH+MktryRwqdzBigWdNd2S4ScGesD8bk8NmrQJ1VY1KgoRb3A4m1Lg4/nS1NSI2cLpGDy3
WJcSiy4oYN/Akf+Tc/YeHaJ1dmnsLRpoC//us7/uXxSncM3B3Lo020d1WLSbsq7t6Xlxll59dGa4
BCTvhFQjNQNAsglIDPuV1fKPYm4IIahn+CCYBfMp3uFTY0Kg9GJ18d6d4AcwClRgrn0oIutWwEyL
KTaj5iK10yS+6ppoqeCfqeg2rjpxCsxe3MJFp6r8CxDyN/ycv7kssGRgAlG2I6nQnKO/wlaV3Ud1
kjnxvjIo/XBzmVCFpaT9UZFhmtilFpVPXy4URwb+mr9idrznrnAxeHtP/0cJLt4TAavZz7FhWbgm
c0ErlAk5Q19VMigzbgiB8kSO2WOAUasfGQehy++KCOPsamD4YN053jzky8rMuzjZd7qDbiS0wi/n
cf5YIVb8xeX6m5sI3UMAo4L1MWl+f72GME4NG/Y3+WYD4X5Ma3vSp70cpn0Lt0CuofXhUj4p+Vo6
+XyUHViFTOjl03pqj2Ul1z+/geJdbCvrCdKR7WDG5yDO4hj+/g4arjSWnrqBjBGDsvHMQuiApJ4U
EA++redh02hZ6g3Cin1oBvqLaoQmcSFw3yCNVDW6B+PK/vyD2X/3wTxGEdgWgDf/gIj6DO5R3Mhk
33iYV1Nq0nvh2jOOrU/meGqr6rEhc8Q5zLWe5xCYrvLLwbEGiBgD5n1nioNpznTLiH2oi0VHG2uk
NFGxs1C+p5prUUR4raAnBeuBacCTbRBSQWnKxIsIEoDBt69NKeR3GB6LRgGquZmOSaSpEEO2TPe6
jnsljJu1taggz1cEidEB/fxyWO9hce4TrtaOJ8ANHI+M+u/vUyIMmc7M4i/sxGUPtOoFCkLQ61an
mvj0Z64GbKTBeKwsPaeeyoSPNWN/+DiFHlcrtvHSW7uLgbdx4fC/XCz+nAieiYkxpaW0LY0yj6TN
TNf9yJh+X8cgYGt0uUO8jQfZ7pdZU8NcC9U2IueZcUVAQ/B2/rL/ING/RqL1tv4T7ugZid685u+z
om1Pv/BPHDoEUQZ81s8MVuiOJRg2/IlDn90a9JDBtFAVfi/ShNgNdxRqNdMdEyIiK+wbf9T9LWRv
gNptWpw97LT/CX3b8b8fdmhBoWP7HgcpFqUs5/eyRgiQjfIm37peoHXEy0Wq4rlDpWaZq3JWNwas
r21TMq9eDQFekStA8uUF9MxDw5WKvRoa4zris29naZS7mDk2ip1F3dRxtU9au78MJG7TWIp4V3Vf
GY8S508NGiMTSgOqPqf0Hgd6DoaqYcf4nOTRC9HIelXqgbOn1EwLt4idBSSLRdgQ2ReZREHN5ybb
041JTE9uPNgbl1boNKtERg/jIu8mVW/0HrtyiCrYS9XYqwDCxdovvEvhoFvpiYxnzP3WA9Ru+qxR
63Jos3VrV/MNrobxdsSek44LsjaRi7JQxpbSSuxAoZYLV7vBVbF1YVRu9RzOQ7ZVeNVviMje4ml4
1+azs2W3xsDR6sBC/RIowm2Qu5TM8UUpCKKdpUNPQG4GhuTpER/3mkx4sQCiWuF6rGcGyE0z7OMu
u2vn0ESlly+MVMnToQZjHzUbe5sgDwDfNVzsR/sJY9ZCXdKN3SSC2o+69Kjtl7dd5F+EZb9vHK0a
w5puNSMMXDu0kmQmmezDGWqTZH7CwnFeD53+ErhPbbrejjbF3Mfr1jU85s3951IhiZwmNIn4dF41
cAfWtjVt68XfGWnR7NxFVhsMgggn5PBdyf9h70yW5EbOZvtEaMMQiAC2mci55olkbWAki8Q8TwE8
/T0odktNSn+3dNfayVqsyqwEMhDxuftxVx59Smd7ImRbL7OJGS6h8TI7DBg4Urq7jgHrxhlogbIF
lYcGXMKTzS7mib5IQBuWNwZKATUkZ+OCTDU4N2hTgAqFKud6SPCDhGvILGnnW+lrrWtxaWjQYqhA
b57rNMHQtROVndEBsVARdeHYkhP6z9Lmqerki6eXq9Se1CYapdgbJcdaDKrxQdXF58VNX9OmF4e0
Clsm3xMEOoJI58b2vwmmtpQL+G7APbHGgDZy4pbw2ujer1ICXVE2r2MvCqijnnGHtWxFl5uQ3twT
dkzrdRaLRSqpu2gj+7LMQu80Bp9dmpCUcEuGpstCa5eRcy+A6mgCFdXiGC9iACMy6y3TyybIrPaj
0fXEVZUOA1wf9CpVc3Mg9iV2FbzfvUyLdk/T8HNL9Poa12axd7wvkd+ZZx2pZuvW0njKhUVb8QAS
N1B5kjwUIy3PZSdNxg6gdevEb59gjXgBBvnsYcEpH3Tdct31bb730mzC4xXLPZz3IqBFU+1KDeKs
tw3zDkWcolwgEDuedvGW5myb/iaHOJxK5cniGEt3vDceUWzAbo72haPJEBgM5Z8hzfEpepRJ2ow3
tlDN4XHD2N2YbsVGx03NZ7rpYc0aFvULY7Ps+7hWW39YUEqWrHzMKJUFHzeYZ4txiAuGT8boF0YW
U3VPgzWzDrmlzy3bOTjN9rzV4UoR++UfGlclPqkDQOMbhj9fEuJWsE/WsrsGfsTAYz1QC59njZJx
VKBoN4ljftdh7AV6qtzzCqChsaF/pD/rxJ5Ynr1FMRNu3QeJyXaHwlPR+KHB4U+5DARmS+Ks/teh
zx8SJC3UgbsceCOA+8Q6zInxrRDLvM/b5cJs7CqZ+PcdBQsYTNb5RFnuVWS0W1wwdTCvroVYOcDP
RfK5qSL6Az2myAQtj2q16eUZ4ZbJG/otkv+8s5PKDlrYj1szku31bKv9UNif/Wb1vAA4gxTauY+h
HUfbQvm7tTTP5Kt20KL5NnaM6NQyh7TjpcQRc8s6h16e7dPcHndQBfFP9DD1ybZ5R/xkt1Vuv0rZ
XaWRoKLc1S/e1Cn2j7Lf5rMjT7T2lk++P37IYRoGmL6/yXiaSGISUp4iej2s4aJETy+IZ5+Tihy0
W1U5uo4EH9Te5THGv9CJvS38vO9tSz1q4gOFc5ehOggBCiaEMLJrpj6/QomiFUy3HsHy0D/m5MQ7
J36F7Os/zQIsa15al0WubST23Ox7L2fG4/GK5bI8MSxO7ijHpiGWh5A2Qso3JtKIsEzzfTu47sYs
3MdVDcMA2ySXuelOUQszZBwdelgYbGOx4vESF438lGf64xQOw1HN9FsONvJalMf7we6ngy61sUc2
YrhSjP5tn+OXjhS0HiHWN04VdoPrp8dvvC3Ch4oCzx1ZiL1uEozZBLdPVmx8GHw6/RpDvzkJVZ1O
Pgwnb1xa1pqkBUoTyiPrb3KmXpVMvMEqN3noekMLQsbLbeeQLI67jxg3UVlXO1stausQqfTDNCYu
0Wjvae47GPjNWnwdfXeMWp3zMg/XUdOyEbW09m6lwFGKwjx7NXJaRcktVtQq3LeMXAKKL4HmfIG7
X/bPIulDYtcM3Bq/PGo0PYCOuofCNL3gyCmomE7xCKf5puHuKzzKb1sf4qKi5WL9kmE1dDvn2NgV
JMStqqUdPjsD50eizvPcdpBS3K5i9c4IaddTAgTJDt0HRxSMfz5V9Fkv5bl1xk7527TCpeJu6ETB
sAUVrm6Xtv1fNOsHq+TvttdrpOevtte3Wf4ZRfxni8ePH/pjay3od7Ms5dokGUlA+ey6/7G1XkOT
Ej6+st8jjvxff1g81mTkesBmV25jyvinvYMoDJVvbN6xjUBB+W+21ahOHAH/hPsjmskO3YatzzvA
avBrWKrlGVpqaTVn0RuQfqij7hkFAnnoPdp7yrg6uX5kAAElx0hisZUDZeW9m5JkfHe8aqOFNbAt
Cj8JDwbg+vZpmJv8QjY+Se964JSvOPfUJ3eR5Tlm3bn0U2oH/uoQRSxOijPJeqK+mT+yT0mpN6kb
A09HXFfXKDT1cihmvsbTMm6jJbbrfYFK6H8a8Z56R8+k6JLT7Cw/jpNGzpltVzEXT2I2SxXJToc4
ZLn1I0DVn8feiD8OWFkKjLIVDUt1xwbwigFu3Ed7Iy9MsQURmcQazYMR43QDnZjw057M9VLfVOQ/
eGLprlVbuqpSER7hEjgtrs6qMaGBlERPPb7udujbbkBAoghvPJvmgYm9LJ8nzNO5GBiFhnS7sZUf
R0UuPA4t8+s05R0I0yxOXObdzF5dpsIlCw/16QNVy/NGDszy16IMujR1z8OCyIC3AJsOoGmJZZvJ
MWKe3Ea1HUOtgmRRLekbosPcuUDMQAW7wRiB7MDiKcboYGc6bG9U0Rsnkz7uOzP1wg2cWfoBRoHb
sovLU2wY4yGil509ihxQpDoTTzc2/Xsrn9y99Ov5s6pTIBpYLrZzNsdBUqFxQa/LrlojcQ5VJwpq
phnfZ+UILLspK9JpY74u7HpLAwEojKKsAswm0a1r++V2jHMdSEhPgehdh80JBVTdAqG/LabiAx0o
QHuzkNbYBe/jbZ7KZwpbo3sH0eWOalZ1z4Fg/BQXngaUDjekrWN9z/1QoYxWyQsb4PAut6v5Az7n
tcxkGChwQc8KKElVN76fhS9xrZ2jjqVxazCaZAfTgvsfVetchXR2HQwMJwtbTI5OL6i2GGvDXD43
0iofUe8zGsTCOEJeShtHb5Epld5WDHtPJVtbufF7eugH9kynCW71Ycqz6IUsjHPxF7W6q2p3emL8
xmHSqwk6cURp8+/WJCSRGbWg1qGeltRZVZQREramu2JRp3Zyn1KoFV06CGcjqB2+srCgwDROsFpv
wnYYb/H62BdL6+qIj5EUSzpzrYe8a+/jXJYvLX1MFE2p+stE0sdq2nFL0MU7c6WL3VzT2j53tXe9
4GK6p9QqPtN23D5FNLl9HFCtKdWetP01rVrzYiwlKlrTOOo85drfi7T+BuomPJLwa3axZniaUez6
6Gfe8BHCfv5hzpbkgzP1ibt1Gy/70JDGpoqYb5g0+vbATNTe+Wrq90ktL1NFR2zhse9F4JlvS790
z5Oms5gZG84XOAy+cWulPDAXl3j1hplHcleGqYbcUet2W0H14C5mEBe7HsGNBH9wIIxm3lXTUG+n
EMggn0u/UYAatpFhciDupnNl+mXgzK79IjD+3vZG+5ws7WNaG+pNuxVl5HBnIOghpysUjHrhaNim
4lLgFrnCR1xvZNqFgUqiky86dT1PLU7naugeFzoNApwe1Vc5wGSrp6W6Y6u3fGmYmDYbywCL5xdT
fYnYjj5HsXC3sqEXe23yoJB38aNrxjnDp57a3LJCtMahRid5xhl9m+r2PCR19Jk9Y/Itn7Csd2Nz
ZQ/htHPlpIN4HJyPNoPJo2Mo9CY9TfOVrdf6B1p+aXfnfMQ3TsTmjYUHZd9WloGyZHrVfYbnDF2n
txiIrqL82CX4hrBK4daIiynVR3sNw1XTOjbMosl5HPvQ+5JNVCRuhmQ1TdBjCPk+jOcHYYTojWh5
nwfcdBdfhoxg5371/A2rayqySrIfgxdDBZkgiKvVmjGjYdwoBM15Ew0OBgMHCQ5dE6pM4aFB1lBy
rwyKPW+owsm4RV0KPUz9teGZ90AJx3yKjLDb8kuRmVJYE+ii/gFRUF8ZvZ2soxuoc1Xrfq8M8ZbU
jX1lgTfpt3MDMY9Ux65hAM6X3MiuJ47F176TZVexWVEbkS5fY0JTuIVwagutnyuzfYSdx3jBamOg
5ugECWfZfQJG62Ami3/fWG21M6QdO5zBp+4YGfFNno0Rnc5JyNmntYjruxzzkcT2fN+/phy9Hxob
03vc5NVTRAIG22Fbn6eUo2yLzzq/divQQW5XjtdVaUZHY9IzA/tC9gei09U9dy4lgaY/3SUMrt8a
zcl2Y9dWzrZHeC+RDMWZdwjzZ6rxULoMhziZucVdERruPrfn6mSBotyaHS0Sc2cmV0YbqY0sy+rQ
D3oIBKUun2zY40HuVTC2Vfbad9aXtKkzeNL2cjWS+oKf2E3xHaVRnFu6Cuh3QY3g7OjuuwULdDdY
8/CYmjQUvrtfqsjL9qTLPOIDRvjIBrq7kabqD5PPJGXukvYWvo9j0Ujik8sDLIU7oo2N04Q5IRHo
yOX0pTVF/troadhHk5e9FUQ/dvDuua6e9xp7+bcWDP6JHN9q8sjg6rj8L7DZ/mYmnnyErWaeTGbi
Ac5Ue0/kx7paaiP96qceTat5bBx6l3oC0YX5fdrndC1QK7Sv+7Q5EeKsdwOIsKNDU8NeaXZeBgfy
Q2bH4yUpKoz5uWYC1FuGEZjo31tN3drOUV35tXenZMt7fwLTZG2HOZbHaXSIvLjXiyDDWBJOwIzh
2/vKcr82Zn0/DMR9SqYz9O8tB5ZoYzM7xkcL3u0mjjmGJdnCDiM35S4zqxtVt/fKJHjUNYeFcR1n
xGwKzLh88GC8nFFoo33ZMg5rmPxuZFLidQPV2S15tA9Ffu0UhvHgdxSZ5HLwj9SeINc7xb2RlXfI
2/G+L8xks1R4cmU+3/vjYAWQdvMDibsq6BfgpiKqODbGA8ya0SFOYyjn1ujxl7C2qyfCqMmRmm6s
Na71DZK7seO4XGwSnAcbTKEuD7Is5nngDPcTg+6vSTGjmhvcfvQzHKUey3tpjB4PY9pxyABaMMPq
4aQL8uXASjn5Jot3LuiezhP3VYTq+X9SxX/Soo2daSVW/N9SxW37jf3LT2b5Hz/y+0nKsuRv6FjU
N1NJ4CAGIDf8cZKyBQKGQyIC3rSHHoF+8AfkQv6GOcrn5yA0oEP86TQlrN9830eDRgwGei5N/785
TTn2L9oyysOadXFttG0Ha779C2Qm64YlmwY/uUszHzvElsE+07M2yuStH9ZC3AvZtN0BEhzQ/jCk
3puJ+JhIisjGatI3TIhZw1UGcaCjeqp3HliJ2AB8cBnmZeZW4nJcnfPZMVpKc7rr88Z8K8x6Mhlw
0VvtbVsr9ljBB6vCwFQxbPDGQ+WLaFfETXou0tL67hBdBAOI4v3FWEMpGizrWWWioZgxQgPsgfu5
3hQeoqVaAod+R7obk2rcMpwYBg44LSsMfRyti1AujGdlGl88ygRICGJ6KskS3MiYIpsEvA02UJGc
FF+y1wkT1Q41AE2gLWX80Covi4Ej6vkOwGDoB7U9Fe3OqfmLN96w9N6uA+YbEJWNLw1nxGh8L3yY
5JcELs5zx7gzvXFtnLGY/tVtwoqO54/iGuyMEnNWT+yV+LNPsfWmM7HePiq3JyrMlZg/hjPLgcGe
jSYhHUaPqE8h1d/IGWRIefunRIbxZZk0zqEk4REthaYEtnTGnQ/ep4RWnRbWXmHbwbuXOPWHuWV3
GUUN6UJPjcXZ6EpyEYbrUadbhItHK8CkBuZagluCriyY3krHgEBTt+taEHRq/tRzdoaV13Jnbe1s
LHTg57EOEnNwdp3Jlqgw0vi7apmbx1GSHbtEDPspcmTgNgkNr1Ws7ptFYKcssb4E9tyzT5NoTnPF
fJEaSevecP2JWpCCmKZQTEnb1pVvU+2jhjOCuGFKsKBOzVURM92afc/aN6VRXwkaPeZrsxxMVZ9B
h01ezfJL9IKBGS4n5nrU4dV3ImsYGSxlYomN6eCzLDmnMrPGIdkRNw0z5JgNzlDPyza1JRwRFEzD
nPuhi7hWizWqRzKflHcoin3rF9KwCghl1ZngPtgUblpzTSeg7KgukNSGQN9G9CBBW0fxW9GouUan
VpniKT4XxtUIAbrDQazZAhpecjWWFOHJsJw+20Us2dh2E4IgIdP5pCNaNNEl6N5FzpBmTKcpJ0Ws
kiK3Nj0NQtaWogOjP1LgovbUNCd3iYaywuZrjJEKIEDzzQ49XIJALZI+aNOVCFiH2B+uFoDwTWAb
ApRgzNUM6rFg7meWRrtsUs4s0R0QgaTbtjzE1LVeCsYPnWseWhyV6H9OBGfdEgZ1morNeW6ohBqr
Kh/3YxjmnHIsU+Iwyr3pow2q/dAztQeqaHak1ft0uceP+NVY/JLvlCErvUUind2bvnI6BImGUuB9
NMzVRx2ufEEPQ+HTwu6MaXRYt+WB/4j3H0hW3x9ZieZHkKK6OtkuU+Ntkue2PORmbFOcveYKnKpu
v0/k8d2BoKuTuN3yOGb2WB+nLLYqAB6zDrzasC5OR7/IEqb2vcAewklV+GmxSyNWM3cgBJnNTXpY
tOOdU8OjlNabDK2vtDWBgMHLsQS8ErxnL+x2uRWFbMW5VtU+4vQV2Itw7g242BBLhzgPpJ/al0qW
/s7xUrxGRrKmAUSsrSd45Ql5lNzmOmciSr+0jUo/p2ZvPNNxPn5ibzu2u7YSgu+a0GNAKtPBQM/p
9IQCSz4ES2C3k5wj2gv/QOD8M1afNMGvesau6+FlOgvMsDC2ZqHcGslqzgWTek4A9AZIKJGubKkK
LkekVJrHEV5CSPSQ/Cq3IBJCWe3gbTwA8k8WlcIv5FU+YFaSAH7fQwl+adpH6U3qXrqJFUQ9dtPe
jmGs+jicCW/gXIZxGUZb8IX6oQw7cZMXNlgaJhSFdT21VXWNc1CmB6+pnI9Nrz8SwsBL3MsEp4yV
MHTZjqPZE9keUz1cF3UBXGm2ugcCrinnap5f0b2lyW0jKol8XuZj4VBehjub010UnvH9Tt6N8DJr
/7/91H+yn3KwOf2l9eND0n2tSs7df95S/f5Tv2+pPPkbZEjbtdi0/GHu+H1L5du/kTFk5+QTPXyf
Q/9zS8VwGlOH8IggCpvtE2/j9wG1sOGGOQoDvCTi4vm8w18wfX+F7ft5Q4Xrw3eV65g2XjOGGPLX
YK9tmXE2UMJ+8SOScO+0KdcqV0sRQ6Nt33Yug/l/bDj/jTnx372gstkIErkzPWnxh/3ZnEhDql3b
deFeHNdGSV4DEYtP0kmSYj9GYKFu/vr1fo5X/vgD2XjyeWG19WCZ//x6FHEsnY+H66KqWH5OfV6A
ngHrqXPHv3OD/uy7fH8pLjXXmvMpG+FfEVFtPMXRkFnikhWAhRKVtvA+FyIcPEhhlTFJelFZat38
B/nsf/NXcie53A2Y4kCDr5/6n5ywU5NRQG604tLZKflQr8acB3EXLBVj6+JvbG/Wz5rG+x/KHWgx
Zsf5RinUL9dQ4y4plE4Es0LJC3GgZSQ1pSbOw7FXPMlKh8TCudCaydTcxiN+XGvFWmgEtK25xuT+
24tMPnul3nmWIur7qxGY4oaQNEkoLj9wTD7umIMJB+/w//laq9iE1gRuU/1qb2XuAeODDicerhBq
BgHVQ/UFPsSVbPXXf9b6Of5TO1o/Z8mew4OoSWzYM91fbKBJX4MwqAZxoTLne2fjjBzswvibq/mv
tw4vIjmmry/GKvXLxTTHFEYnjnAq5sgMpt7ImNyT0KSsZQ3C/fVfZK1ft1//pNWsbaO88RH+Kofh
47DGxbCcS2onTMbQV6sLtedkyHJcC588aGefcQDzJU18POSYRE4RVq/T37yNf72DgaWy7JnrVxW0
4C/GzdC2bPTuTFy019uUyJYWya+QwHNNo+bWBOhe7LLMXmekCxE4piZ8ed0avhArSHv863fz766A
ENhw/PVKgzv4+cubYYkjvY1j6Z0ohh9wImE9kM0kNrL7718KlAIkS8Wjxf71jmLu3FatapxL4vLx
0jLKV5bjL0u9J7kSf/1iPy/1LN+CAlCQI3DfeLl/uX3ruK/ypqmNcwggjKgiSuan0iGOuqzR67Fc
c3l//YrWz0vw+pL48JlBSMndvM4Kfv4osfgi6mJPOpshjClBfynOc7SXB8nO9iHpQq6r4+IPjr0U
+/ZqNi50z26XEvAp4CDVHDGutcf3FQTq1upcWWzMtSF8M/g0FiDnv37L7vsj9p9fCZcHP9UVihsR
8CKW0V8ZHqWnU6ELKhTxhRV7TGfLvkokdg+rywa6uYtZRzCO0rYKtzRBzXKHfi3vgXSTPOYMxXtk
2M2FDN2of2MS2L9pQqFoYfGyYoZItMeB2abWyClmzaJbEY1DTeyBq2FacjRTfqxFKj+peQ2TdmsK
f1rBAP2oKoRm4ZzblA8Qslc639E3DnOQ2RF56yU20i3kwMY6WuigoK/I/UMy8nHPk/ZNQgfhIHE4
vZQNr+HxSaNtzTRcEe/diBHqHUoFUesuxrOCB5Qk81xBzD0YgDXlearXoCDFXW0wtxbe6ncSZpbm
zSdVl3Z9LqxkfrA8GJmG3VNETMF8lLxasL1BQS14PQD3M2l5YXzPvddn8nOWrElYkdqE9C0fooBV
r0/ocXQ/F3Nmf61JlR/xdzUPrYRE40644xCVSBSy/o5MkziUF1trRh4xnIYvqfa8K3g/BodmAr3v
SfaZAeohdCAvtGsO1ahoUe7fber+FKqHrouWF3uEkvaDU1BIuH8WvVxvWRHZjHwd0rVLF1oIODOc
v6Fe/fL0RToniGZ8ykVKKnfp+dzEYKIRvT/lSp7USO4ydzZzEbfpkYMSSb9ZKe5sQcp+3kBLWdQ5
XjcmhO0QfVaUoJna5JarWepdbhqAA9wyt26apOGuyRwTboJcg8ZzmtYYGCtvRkQ2Q+hU9bpeGswP
oBuKEUYWSTbeDO7nVRxB9XuTVcz3rzIjvOwFqayb2Chw88/vOaKwwhAcqFmsse2MQ/bGKh3uZVoJ
/JeOMHR38HoQj9pAnqqttZ2jpzCKCG7Oc3nTl9hBtrUTLdcL/qJoS5zX/TxWMLVkPJBu7MrWR/eb
rRaT/WIfF+jUKrAjKV7LcSyfvCWZr/NmBOMO4ZW+YCO3PCpmzfac5NV4iigR5rfkWm+ncqmGwOxC
+QQBAUsVJTclLfac8W9o3jEvhYgr4D+Zj0kT19FWu1SXzuUyP2U+VHnGRnV9zmjJZmckM+YwZlfe
93WHbpCGQ/Gtctv+uycWzCC2Gm586UL2mHVKjHLIWJm2S87CBfgWRhMltvVHScKr23fuLL/qRVkB
2KvyiilOG+3p0lQTRcp1EtAqhehcDdWNn46E94hCxK+Rg0tYwfK5ZgwnD005Q2Sce9UcvG6SnwCl
9VAZ6uWVhpPqjB8qmlEtxfJa5k22c1172VJvzWX0QnfcZtlUvqZ1qvqgHOMuyMxWHdbNKEE9TWQ7
aNvCQMajuG9k87IvPFqIWZgAIFAm8QBNbG1bb+pT2sbdfnaH+RvVKdMO3oRxjzu5+JhkIwOAGRck
cysimgAOGeC2nwGL8/1IFoOUZIGndGytfUHHdUolwY3Qscny74TEO7PWia1gJQlV/TZrGHy7m1Yq
aEXrla+nK3a63hFvERaOEgwffRIhL4RTPURdi+KTV2EKzzHorL2vxs4uquG5zmQDw7Ls9phZ6VCO
za+56qqPhCftTeJbet8ZeFaHnPdBqq+456lEwHRheb+SoqGEITK5otR7plcUopR3pNzrO2RxbmqD
UXr/eQ6hNxg2hvRNt2afdlXdw2/9gfiwHaxwKzqyf4takwWJtDd6LSk9dHLsyC+tGkh9eYN2zd1q
ucFghIuGaQRuigVHNBag0BL67p208Q636zuf57E3uJTpoH6Dj2jz9bdZuu4OWdKzBLEaszFbyaKG
5hwFzZMtnBwX62msBV/9IXabI+MZpGnXymDGQCjlrakRY0+GFfAT0e6I/RzIN0zp1cqtpJ2xLl6J
UXv197keBVRV1Ye7XPXdrkzF9A2iXYPAmhnuB+aTBORjvztCFGD6XuqIiuPcSuMv3dh/TmvX2bki
iVDoZ5aPj/mCX+qRSt7KOXp27N3g6wdWS2HTDjcpBUqGXPazV9bPaPwFpnAlpueRVp0HGdXfKVr6
qG1h3Wa93R9ZV1W+tf0W3/VQ229RH0dvS5JMj9GguHJ841Gr8dX61BSpCR9PnFAFQlxAnZkYEULQ
U15DgIeASV8841jS7JBFLqKp5uumQ4mQi04YF1P5aG0kV4GxDmGRF6PEi7jTVp9f04wjbhc8J7eN
JYaHIvEgNlRW91WMRr6r+sX5UvmSPhdZYzx2QzuBL+w5UEpIam6mYZn8TdHkLBf0EwNp8MR5nsYv
YW1Mj1MfZffWMJjXbRK5r9kkM+z+YIF5Vq4z5WZ2ohtfzMl1q13nbPgTOkM8Rt1nO8E7UZCuozOH
ckFyY0a4Efhw2oPFkrfHSTowibNsG0UesU/v47x0nsjX1cexdJbHOomxcMzDct+j7RPtiKZPQ943
w87sOpGcdaK1C/bANMAChojJN1KbU33w46E7cso1rlJAg89mQjJ1a2A/p+rJUGZ2HLh5biae8N+t
semuh7oeD5oH4aVMuyIPauhGdIZYHC9iFrcDhhgLmBA7C2MbjWq8j+yRKpKSJvmV9pu3nzLdU/M+
5+6VTmyWUcecfWqTEIyANRXtQJ9fWdnXvZoXl2xFY3k7L1eCBdGavlW2BF1DCf3CABVMiBCNvXNy
uRy7QSUPXWE1zwjx3Qv19WI36gUBP12Biopog0CkAfqwpCpw6kkRnKP1580saJja9OaMyYo2zzwQ
fFR348I5hZZE1W5dqrFu8eLrZ7OdjGs36R06hBw6rz2chAora+nuqX1yp21lJ353GLh3vzPw1h9q
2DNfAZ+pt0kyo9ybtSQW2eUWjdxplVMvGnq0iTDTbJKgjZcZ43Jff3djHd11VGvxlEu6/uxg3KgQ
vsomiHXSzBuh2hboaNneGvmU7mxThn3gR+zZo2XWGmJVhbHZHUTvXbIBv4Ah1PgxBlM0bFW0pLem
CpW5CelsxJyUk0cqkajuYyKcW57ZnSWORY0xanjR8HhD8eME+78Y3N/4dAnyrof5f4z6/gXI9lgN
/weQ7fcf/X0gqrzfXH6VAukHTvDdevv7PNRzfuPE5v7ZlPuHV9f9jaM6uTRIacwpV1PuH+NQx/7N
pFmQKSbDKLZ8TN3+i3Go668zlT+fxgCxma6JVs0oz4F4+MthfOB4UPKYqI4a++i086l9Y+NUJoBK
Kf7Yy9IWw5bCVe/eTxyi23ZSJjeT1FUwUg7sBSTdIOaEifPh/aRTSbt8HDsZvjJNYh9L8rmG2LC4
x7pdo8y04bmXxACuqbIS3WjSyIkBVmHajGKcxc4Vam18k1mVkW1g/DqUkzZ5s2v8JFpYiuaJtAEi
hw4WzL3fu4LjFLiyWewzoxO3sZVSH0CJ+9ao9GjszMbgMBfOZUFtqVumgeHEdnwadUcmgTPAtU3D
Wb3tbdbEoXCc87QArfc1RIedZrP8yURy8ANQqv03XoUjZStKAg/hUHYE6+omifnF+fyDtqXDUvJd
l32V0dM6uceEebbageAovidc8CMEYCa/pQveyVqS8G2RbkMtNBCQD/UCC2Ib8s4+CAyCH8rJzB4o
pSUVAyj/dhrC8okNdHXbd+04X3SjI5ftGqh9zurKA5ZT5FaIptdU5maJa+9eZ7yvhskWm0grDItV
PyWwwW5F3fNQrV+tyPPuwpxMMwtta1pByI4AOTufqr3yio78iDrpuqhvM6vx71wqO/FB08597Pj8
9pw9/KtcJrh64niFWWAR0u+g4cQtq0dIMt69AVLnhjQVoPvZcymKJOBVhC3wpiqDf4Vn9GzkkLD0
oKrbrG0IDi+imHdSpRYCFxkY2A6DCBLUhu64GEXP32w5e6dMmi/TUjSfWgh8H2pzZnPsL8Tutm7E
QdMyClpx+7jnCTrN/r1GziUGIfxHm8f9vYYfGO18jRN361KHZoe6I0SMoAWuJDamzx5YGhZty7+q
a0dF+2E2UT91WibHUDX9chqG2Z4PSTgYVzaPomk72YpRiwkXAxIKfdj9KXYzlxDSVA8P7LhdjHyO
htXjMQ3cWK2Uz6U1i+v4B5UCFR+jnPeDVyHf4RURZW2kGY3fuRbvkIv5HXgBmxZU2DsGg9Y0kBjZ
Ox4DGWVlZaDKePuofWdoANQ2+jP7I+AazKYAbdh1B2KDkb6LI5zb56MKI+MR92iHQSC8VkWBY2xl
d8RAPMKV5pG/gz3SH5QP+wfzIypMVQZqZYGgtuD4WsCFmCspJFyZIeZKD+kZHJ+aJZpeEsyPgeHH
1TVstIbEaP+QrgQSgpO23KjUtrxNxj30ImUYkcpZySXlyjCpWpInGyJxRU3zEJSTZOWd0GuNv76n
IeLNLXkPx9lMgKNw3hqCudf6YkDUP1WD6QazXz5Ui3fV45U9cSbs8GBW+jwl6bBjop/vRI9NoKn0
AX3ZeHMXVhoyWNsmXA7aI+41J4i4c92rG8zYjyD8IhKJEyf11H2x2nbepAMWFjYD1S3U6AfLcezN
2HLcMzp4NpEgGznmOE09AAJ7cBnbLnXLi1nW3bd0VjfmYoefmjabSPw0+WMpR+825fiA+x3euci7
8c4aQmffrICAKSGVKORykzQeHWrC7Ldx3OX72cIlrg1+ysrmDGB9W9VgcZZPVYh1GDzT7VK31/2U
hbQixJxhgUAemhDHUCoN9r9tON3KDg882/YvPqvtAbuFt0s4VezJgqeYS91uW1l0sC4VIcR8HI1z
CsHyMudwoAYVvVaJ3QWRhVMmU8CPaKevNnlftR9ocpyOZhH1z1SF99wYk3GIWv19aGV+mCEs7foW
bsrIfPrVyVyj2BAnFCeZioL6D+St0yCrKSM/LNxLCWRyD3Sd0UhN9uBQQ0k+eyEsAW0Y6n6oY5/Q
Fo+mtGBH2LsCs+EoF3Uzdw0F12A2kvT/sXceTZIj6RH9KzTeMRbQwIGXTCBladnVF1irggYCIgLi
1/OhZ4fk0oxc2/vuaWx7ursmEwjxufvzOOjyETthl7yFHZh8260T0rgqo/Uz6L43bdlybZ3z8ouE
HXQwuWfvktwKDjUMuGO7aq55UyLeMYIa8aiZW7SMS+5IUrTE3SZ4vXYdPNr8wi3xcuOe4NWbz+BJ
7M0QaFc6rN5dT5/gvMPIWpoXdy7Sm7Csg3CXNm7HvTtX/r607JY7CFJ55Ex4g13w5Httmfadjb15
h/w/4yphQHD0cYgcfemXF4yyFVAfzK8d98C3UYqBgMPAQTRX3FiE3W8pzPZxXkeBJlg2UUDRpacq
HgNnOgimWfvZzBxSqf1G33YMnBV+8csmdPELthRX38wGOIXrmlhpj2pxaXx27H2xdLSbYxN4bend
fsow4v+kbDyNZdhRkJRYX41QfeZ5k35hHEyz4dKI/eC4r43jGpCshnJv2SUDExN+z7p0yWvaO8fZ
Lr4mnvoRWJ17XFtnhH9JaAcP0JdFL2E0VgQ4fb//1tXUR2pbnEuyAHFvWvJXmvgabKUBwhuK0EmD
3G73FmnjmDZmk7GD18dYdcrHxvTumnRsbuqVm249Wpy/LXxhxC4Z7Mp4MOv1buMCgAIYfqoie1na
iKMU5wvSgeZusjU8JuiLEWh13NnhtriWbrcdZrpgPzr9sJvZ5eKsSfJvVlm+GJZHPmXqxFcq1WBb
5IH/qzf7J8raPml1JUmdg6Qy/A+mkgKTMAT+uRT+JVyS9UYKReDGphw1XeUBHfkyNWXC2illTE8b
hpZU26diXuqzrSW18hhqC898zaelvKl45rHtEks0+yE8WsWY7SmiPfa6kpd2nJ+dlZGUuWYNkZqt
2bZYf46cP/ejrdpnPE/w2zHlkqSv7SViQqVjqilGQHZDfZgV+PzeCH4kqfUFhlzyITrXvse7Bw8p
cPGijzxX7o/aqk2MfGqIZZbLq2z0b6r4L7+e9pwLfsIu6TKyTJWEdTtMp0AmxW5wpBPndAGAYvCy
IycW/wmMfRpl3KgO2Grme6vxk4c+aS89X3pb9QAXxV22DM4eEAqPqBmkOL5m5nMmirQti1caZLyn
ZM7UkTSkq8gxNe2TyigsKQZg7BpSG2EhLqIzU99u8KLBW99GAJPbYbMzm3vm9unemcKrJdtPfGFk
L2tSVIa4T6bhfq0YK2UjBiySvgUzn74KCX8O88s0KOa7I5GP5pbTGqFub6X0c2T4uSwKkL4GPEDp
MpfCoMp05Nq5S/ew77g3TcHw3as7SuuxwFmLT+UgsLP1weqb8k+h5l8Xv3908eP6hmL5f1/8Xn7N
34a/M8D8+Tv+Smfaf7giBJZthp6/OVkQmP/yFAvvD4Qiit0oHMe6sMmwf934MCKHHr8Ew8pBoQ1B
7/zNAGO5fwC3ogIdcPffHDX/xI3PdH6TTf7HlQ/ctItlICSYh4nP5u/6e9GQ98XQ9ETTJIT19l0z
b2Dsv/wIZqu6W0H8MIyG0zHXbfnkT8EtcCX9xdNF9yxbMCaiHy6KUfpu67i/dVplnJfE9hIG70X2
oJrO+AYun7GW1wqmo0GyTTdcrJUPje8u9qPj5KVVE6uqTP+8mn1gMWZbRfs6QEykGMco19Y+guGQ
8pbMGkDMvcCdxqSESOdYO7skKQsHLF0qWOTl1PfdaxWA9ATIBAXWvAAY8CxcxUk4xn4mnIH5m4N2
NjpIeayHTbmJcTMYPki2dbGaF79diGEt6YBNem3NFquvk8zBMbD8xT3TZuvSv1wuOFxeksUwMLmZ
fqkZ8ECn+lY0SfAz9QrEltXiYtTFW6WmBisHUU88c7MqJJcKYEfHcm6tKwD2daNOhLR4FyY72oSl
bThoKsF1vLbFEkRBW5zqFAVvbnIav5kejgxv5wBFJHA/Fk19B8S67JQP+XNabYLorIrbjgXsVFjT
W9ESlSyIxe7MOoQTM6XApLo6zd7zOefqueCl9oP5tnX6azYp9T6kdQMSYniw6xn3caNDbsep92Oc
k4lmmukDliPXgy7clzP+hLl8mzXImgUewgW3zPcUJEFsJ6V6XgNFCSr3tCP3I/izTbuBqKYjk3ty
r1ZzxBz2pNf8zausT0j343UdWtSbMr1bs84nnTp+tPVwqXXbnMoxlwTc7Aj3KsrUQlhPSmECVl0f
srRG6bDKNwl5NFKs+nFZ61+kR7zb2luThykkGorR0kAaUmBaIbqUrK5HRNhtrqjvrQKXs9bkRlNS
YSzkOrvBVdPfBuNkxT6Fr2eCvzn97Mw26crI9uvmcCdnpo+1dvPvAeO2y8xIIpadazylcnGYnaa/
ElSYe9cYn9m752eswNVRyBopLJf5qSk3aHwuvJ3dbmS4xqWzmAjCmXUhO/RMdA9p7bJrZUZ41B5T
VBeqJRfZNiJWCosbfZmm8Dn/3pL12VMSWMcw4zDTinqIAALSrt3QQA9hC1CM0FVMpg2UuTW/mG4j
dn1VvhlVcoayAvJ+kJihR+PdXRKxs8u5uGSdy0xZOvmnTXDuK9XQ7J0jQJTJIUKgO0az3IXLG1gp
6up5I288wIQuAvdqfLbEs8lCYgJ0IZ0EIsWyrNnbaIkyqIcW6okJyuQ/VxgNHgBAMbju8C1sVAvv
wIE3iBNmnVxjqNR5Gbx6JF1nrukxL1rr0qi0x+1qj/xtPFikPpNp/KGqjp6fROuHYipNDKU8Fmmo
cVgH87z87CSLapz6znJRY96cYEssE5E8Hq15byyemPcdPy3148M0fprwz3Nu7Alzr1mp7HMpBujs
dAx1XMZEJ6c7K3CHj8HlabF2mYN1wdS1uGZNWB/JeEu824aFCwvvcVdiX14K7wizm1Vinqw9yjDR
Iu4GGLrXrUmjs2OCmdWR8xJU7AABBtbgm5/L+a4qDMrby3drzQXFb2ULAombvNE5d4WwyqivEMca
I/+ZDEEf5ZbM3+q+IBvoSTe/tfpFkxxWqx2tUJceGGC9kvEsySiFNkMNp2ovZkgs37f1jWaG9oRf
x3imdMbHye7mUVqGVLrUYV9A9c94jYnjWnECAxs9ehG3HnkH+Eojt75xHLGWZ23Mn9McKDtajv32
1iIveFBtISEnHXKegcBONZSGVuLkIMSH04QZk2buLTTVBSts0sRrHid7+cAM5J4cXYc/emt49GeH
8NVQ2vpkByP8/i2aJQTCpK3P+LMDsvHcu7HUy/EzwVQdF8ZoXBdsnodgC4M1gopWVLx8t9ARRKbM
ZD0IlrscaeV+NYS+XfKQoMmiqCVrSIXNAxU72rd+9xRCUAodxvSTRRFiUaidNPsjVZE9a/B4GypW
rdWGRwMUgScReO0Zz7e78ybiLKk5PakAbaoMGAm2W5KO/7bw1M3z0Vg61D2hMbmYs2CKGNY/li2V
J7YeILUl9SRwEe6yW3yPvuvhBQICFKqgXKIOtRYRvDuHRgixwJCfc+e/0oLXxmtIBFEMEubPElLB
6Dgwd5oZsIqq54tRdj+5B99y3ES6mis6dKbt1mn5zb3FyYSsLl9sI5biMG2JxJUxNJoTKcVOIr1A
P8j3QQpZF//8slNYU3ZWXbLedd7XdUs7NlvuMSvHr1ZblldXJvC4FsroE3taCNAW5g3PAA6KLTY5
leWn8qrwMCO/Uy5DE8fvgCVRguQ2QahilgL3l40//Q7NbIL+NPYPSWkl+2zLaE5OoNncoWtheP8g
nvjJjfOXM+bVoXI5MOjZeUelyvZ1OXRvVcAftfbQCCRX788eRjxH/QIyAIsoaScCozSFFI+h1cqz
+B0lLUc+BhKmqk5ExGIKvAu8ynsA7XHvjPZznnu4Q1KGT8UcsK57efXd2uKr9RZkVSDeDoX2kcuJ
Ohxo16lvMOLBJVtWZ6/t5fuQJctOg+XAZsPPMAHXBrXVBfhBrPWhtIkPsZtuzK8MfbvhA5P8+Hos
iw9e+3JkqNMEL53v8nvR5p5R5M4eZSZ43MKUDEw1PbhjUnxAnXp2PQ/Rq0rvHKsdTrYKUnwbWSHB
wiR80Mx2nVemlLSAkxwgKh3Ezpp4Fvg1H0eE0iDx1y2mnHuaAXjaWgzf5oYRG9/zlvBt77W5EmZZ
Z//kz27wdSoH8aGIRxcyGe9XYaMYa53pE8Ya+96tPc0QvECpJ8M14tXKln0IbJx5tuvyRIj6CYa9
+wTPdxB7Vk2DIwZe6r0LUOxz6DGSby9qyneKxXBDO/feUUrT5ZVpGMGfuOSuaq8stnkSDqiuC4La
KG6wFBdfBtxp35u0u1QTyOSoaOE8dan9ExiPyxgut36Q6IeNsRIMLHcAO+eznLb4fF5mhYpmd5l/
iC1oL39H7rfwfcLieatxAB3BfD+sXnNNuCL6dINZ7XwyjbXgcfa0/zNJfVpCrcGnQMzN38HjObem
yt0IJkUVu2S/YLHLlWFOx0y5He32qbedPud6KIa7ubQCZq1Ji6tllIosLD6zOkI4AF6wYQwA1heH
ZMMbmBvoQPJzHXEzGMfCLZL62ME6e2c1K9/Z4tSXaprFc1mMCb44Pz8Ld+LEm3TepWs06bvcGBIA
Qt5UvaUWjLarNpZ6F65ZfwmBIba7TExlLPMqvFgb5CGrZ7PczU4jMUqkgtZ3iBAjmaF3Eazqpysn
fQqGNry2RTHeO2nWv7a222MuGtpijGya3cra3Sy5Wbe+hf1IhyLXh2GCDcEKu+eepMJoDaUNCbCS
i47zgvfhSmwAx1CwoTOmJFi9Lylm3jXSwczOGign5EXsgW/gLGPy75SOd+fZZfah/QlmH9j152pt
ML7CKTFuq2bOP5LabQ7wxustUjZXTPwbiiGDIg12Dg02wW7YCCIimZNHzb96mmuW174OnydEag5h
nfrebCwSA//ZwRvX9Nr/ppX8BpeMta5fTAz0SOq+dZw2wkmxsU6WeswiWo2qvTTWCgmml+5h2hgp
iGF9H7krQk6hsXTowlQ3dbMq8uhFc6I/N32waGldngIMb+39nNIRg9A8iw5zYgBdh8NCzYh0GQLQ
2xZCwE+OmzmDOiT3bnKega2TRGQZW9rA74dTEWZ1iM990eu1mh0DKGVhxrBrmj6yh4x1dA5gSYAT
tE9j5rnvdJzUKsJ3RtdIj93B/E7ZdxIJo0jSm1zrvEODwZkZW0E6EbdT1M2VlAmw+ox9ewNQR57U
EJpPc0cVAv4A47i65ED1uEAfnHp57nkmIzXa+Y0sXByglvI/a4JUP0SzDcz7nHH1ca7ly1CGSf5h
YhvZ1zTcMGX0Ggp91pVJJRnDX3RKpCdPkTAFTZgZ+y7v/be1mESce6zOcUgn0AEL+vpNcLC+Tgvl
vBX349aX4tjyx15Wiw4OiZnySzY79dM0me5llfm0t0gvRm5mApIzs9qO0xL4B+YvTgddOTDNI6fX
k+W7wxCBI5yf8RWDWR2jXIT7tTGLOGWv43AOQmS2+jFWlX9m1qujlov705jm4aEvhfXNxXp0os9C
7hKksx2Wz4DkaJsd89TWUd9SgmXntcfXO2TT9yqEvoPR6d6es/AneeF7zU8C7UhYyALWcurMCrSi
UulNyZWWikoKHBGTvO4gw9mNOySJHYTtDeZY5Fk8JTVVMRXbeALK8evAmX63VWKcDGyw4AfYSZrJ
g+UYYCXbG8JYcNbY9qFNHKAMoW/cj/a6PMkpOymkytsZijbiXWP3nMCx91RLlv2S0nNusadh9YCK
Dffc4N0dWPiVLFA2smq/9riC+3LUbDrT8ghdLrzTc1rGaHXeqfRyN0alYsEc2vaSC/MhCGriuwMe
SEo0AZn4qMJNC6+Pg10X3JWE5cAWA/M3K8wURRXaHykB8p09beXOdZ7VH4YcPsDRlPiBgqPjztBW
W6l/ipmNNcjFel5oOOPzU0COtDuq3UxtF5IO2lDhp17krdU3N7SzWPNt0aMxf6Ft6ZqldNCv3U+w
a1+GAuttZSnRxgrLCwKtbcceAfFdRdv5pcjJKZWwh3Z1Krw9Z2aTloeG0sC4B8misMJ2N1BDGp6W
wceWVPp7q3fymypNywfmD0JEygFwFWsp9N0wct6mvMiKum38MweDPIddV8UrVakntH/xa2q4ohVj
oU+1M6poMjoLCgWsuFL2P8ZsHi9+nRc7QbXvhblWlGWLPCN6YZKzjPKCOKof1zJLqY7pvnNf4yi2
NPkSOWtRnxsldYkFaVjeEReGHfOeWxu3wBtHqZfc6HAkw3+8Zh7WhG5eOTi22TmBdsuYXRk9Tkz1
NTS728lc7F1WWG+NwZJXaPKV0qMTiSbz4J1gZr2j1gWBWwR6D7LGfVnbkg7mtbSuzZLd5EbzMUp/
AEybPfcewXZW0sO0cDpqUtk8Z631gbWyYrbeOD8H2DCRSHuit0b9NuPT/5SyNjA74UyG9gN3Z2/M
9L7uVq9+CpaRTGabFmQrZJB81UKheMxa9wwolumpg66DZBYkqDkMIKaDO+A94/DPuNypZlAeyg6f
GhYsfKG223r85yWkv2kpGQ3ehDr2RAkKuOEouebpzFUnifiqpH9bFq68B4rIkMAsqSazaJzHcQef
m1KQoDKHWIlM3pGWC878A79UNsGnlVpPTtGyeNBOcgmlKC+Ly+Zq2tOPpJQK+5hRwtn3NkXCB8Tt
VvNlzX3aYYT51rMl7SsTuJaytlmgbBhph4BofdPbarJp6Um2ELzlchJOB4slwZt7PZ2IOIPr7L7C
7rzMPPB7Gg9QdlLjNgnRXteKelVQNRdpApWDqO7HfulVF+ky/oMfMuwbjvrwWGZrnzjdTZ/qR7rs
MI7lPPHJ4iL6N4+dAxOEwYx/bhxAS74xZkfuLgwQ19q4nyznnbj5cB0TA4Zn7+X4rOzmmAmZ0uhR
m5RzcjnrXTWcmzEVTC7GFn4/tSFTEj4qQzCGS4CqZO3ytSTVsLfGxT7g4aXFZLS/YyM2n6fALSNv
Rnffg1abfrmDr59Z+3DDe26/90WnLn3HMAosAN43gxI3fL7MWfLcintRlqfQa26dsSKNvtqOinAl
hmjaqYmxsyDkeOnYH03KbGmpWeS3gSTHBxxsG2iusa4/ShhN895cSuNbS57/3heVcSrY8Hq4YP5M
ZUjR38BwsPZ+SDdvNOcp0grYB7telu+cs3i1UljBEJSD+3ayE8K+mfph5N4n1oOFGqfMGCAGB+Hj
OjsJ7Tj+1OxlLqbXYHbVg2VlznrXz3iNd5Nft0emoDUgqNGWG4LKO5htTrkLVvw5kniO+j0WAwmw
iwSFIxLjzsx77Ngum8EpT/TLkrqvnBDc5w479SHtlvHEe4CRpB9Q6cLgbQoAYcqssZ5TutD2lKTd
B+aQfKtn3I+02QR7ICHYFCou6cZ1sjjU3FTI9Ltu1BmG93CcDynUzj1mKU9RHsX6s/NGIYtjmkzz
NiQiNj8xC+NMU3vmruFyw/FuaiUQU6/t33rpdNeuCwJwVligxU4JZnwLRXb7hXXhgxh9aN+hRYkX
aAqmFwWdWt9VSaiB1zhhaMSAmrorckS3tpJQe3l6CEPICVBR1+TggqSkG40Bz26kT5wT0zKNO9Ma
KTnux+0kxCrzQceK/9Xps4BXWxXjSQb4FaGkdhxaAxJEu9So9B4v+fzsKjkyfBIoZZQD01UuLbIK
1W/jRQY9LGrSJJ0jZmrL01LquaTipc7jlRIkPOsDF+/ZYovmCFrLSNvyc+J4HSMRPC4Gx3rSOhRj
Y5eKXKlAsOZJ9zin2novCk7gEa66mvu6az4MXYsjFztW8DSQHODE26ftA3Zn/W44ubrYoEjU7wLP
234xxvdSGuIOAPhytGRghlxeB/txIK78FOJGRqc0k/BqGJn1nfKI8jIOgX62LJth6Gwp3tK2YVnd
1W4AiigYMowq7kAi3Z8cdiw1MRXc2X2YFndM+Df+R9jb1bUwrcU9jN7k8k3XBXH7Pi1omBwe1nRw
ip23SOyvjKFexOqnF1KI5b4hWfmJTdrEnD5wUFs94jNMOvq7LMTwtkuLvHtXntseJoNdN20dNjMe
qYjLTh6LdCiOeJnhszAavfbJ7J/1JMaYVEx5I82GOvTSN8VNu7bT61hQ4MYqSxcKDidn7/XQ4G1o
dY+SPMIdnXfBqQaoGQ96lcdpQOO2ZclTYvTTeBtUtf2F6S3FYu0kXwTnu5u+7aaDGjn9M870mdIY
lARmhd5TG4kBGi1jn8qhvlVj+MPQJo1GZg2CL3PHyFhW8zbUvBp2YWVou/aZNrngAXTofJ4WV188
w1+nHYBEwI3cOhQnxj3z5v4y0Cl0C0WrvKGT5TtpMjPWBO4ORbB8S0kC7S0HBk0SFIwVzaRmVtYv
b8Ajk4MPyyaWFqgFgwf9mGliDrpfrDNBUGY2bdksFoO2NcKoRYACT+dudFvOsmLtP/LKWWjvyNYT
XBaPtJWJjBv4LXNgE1duRDxHV0+zm+XozGw2hbsZSSi7KW8Mv4smF/mGGavJSaPNDib2nF3Yrndu
ufL/i+RxsOflfqIdZGfp8i0crC92ymLtGk2c0zwQMSn5FjaEEqCn5tFE9DoajEpEDRyqg2WWzmly
KBJPi6c1oJarJXoJFBzAZpqu98D67B3k9Hc5dMWDl6pTYlhgIbrxqFdHfzVmZBALhpctTBoiV07I
M0WNR6nZqLFyfKvDonucVPeI265adqIN2NrN7SKYVcZ9YIfLHv9Ddu7ARtzgzv/pGL66/c0+6Vn/
dzkyGIOe0PkyTmjtaT3faCnnc19177+12H/J1v9Itnbwzvx/svXr+C37O9X6z9/wN9Uabu8fAkAB
w6+/bMX/pVqbzh/CExbwM/EbhYU0/RcJCzMy2XAz8FHM/yZX26Ac+B9JOXOjCW90rH9Crv6drf8f
YjXt6yCOhe38qVR7/xvY0GKQ4BwVLLchsiIRgWCSy3L4HSGsa8c+l/OW5tVpKq/IMjg/lwXHTO7N
D8sWbO2BXm4GjfmhoG4s/l27TJrdfWCVHYS9a6s5T2AH2ZNQ3HXq2nOS6cnwF0ro9irUQei8clIK
ayYTNYQlQmKaTVhUiXEf1mgUl7YvmDTuLeiHwactfcpuThOu75lIna/gnJyJgBjFJfSDTj9LzYf8
bDStz2TOySzq/YoJvj2fpcOJhL7cveCvZZuXaIRpbaXdLgWCPz71tUON8lTld4R6M8Z4LGQk9bzk
pakt8DqwdwgCmG1Urcr4PmV1/hIUDgcEsDTF49xC55mZUq44VQ5Zm6hvSS5/dZbJeDPnaLr3BND7
sNX4BfchITuruRQ4oVzI/zDIZiueJsoSrxZn5MbcagHmuywttXEG/b/VpZZGujwbi6lWRuVpWWxC
i3Qt/2hB0FIg9EQ7didTpIROKrKDuivnJyCBeX8rIUU1fAm1a1m1/jP7/q8F4R8tCJ4l8Jf83z6W
91/D+G9veZ/i2Adq8ie9/PzzP/6dUPb2O//KL/h/ICx79JtttARKuvilvwIM1h8eFOXA8czQ5A3l
Vf+vlUHgdGGz8AM/9IDhbSVj/71AEDAEYIGktTldIOv9EwuEF/CX/F2CIbA9ViCa8XxGZfyU/ysD
ny7OVKG7Z2cgHeraBg2cZ7LSw9Wmcpjz/EgaL0R7ebJ9bsp1Wu2wC3PQF+Z0IiiGKpEkyj/0Y9g/
gyfjPm5X4VtObSjKH+cdO1ch6cDZ7Q4KTbrcz2XmnoeEvNFBFSqhgtNwJjbmwK3cnVO62ApC4FKu
rOdTB++URxvLSL8gGaZ1kL5ibMPXrV1aQEKvoAxxejOHKmGgnQzL6zpq8tpTtRxybYhodAr1SDLV
vIxtQ9pgxhWH8Lqd0Vcj6Z5cuphv+C2Yo/HK6CMencc8kcVA/KiYTj2Z7dt1Whq0Elu8r32vrxA9
lheYdfZh6YfswQoHD+cizh+6d7k+x1btUQVpFtXB810NcG1a6uc0Q5UhhgkPbeCXuaCa19DMX/HL
onMGo74NnAW9tRr3RifaKMWjTj4+d8bnkrjsA3Ke/Zg4OOR3LUdPk5ZTtY3wA2ONQgUqD8YdnZus
j5yUu4opMh+hPYzO3mlDMJyG7++S2eY+VMqTSRABTd86miq7Z1Sgx8ha4KpFvobz6rgTk8oqXZ2b
0eg1Yi96EIyPdcS6OJ5CmoxfnYGA906CoooNbdEJVCxYJ/qhcfk+XHWzBtZpLMQHhnMXOyKybJmM
b0mziEs49a/AyR0iDaL52jMfv5iZ9GmNCrKIcCzH3NGNqiJNnwYHynoEVaC6pTG1u6sami/4lOvM
38m69e5TNXjofEayyQT6I+kT65EmqSJ2U2++WVb5i4As8htBdi9Oujx9WKdiuMwhdXGFRyMrKAAy
GHhAK9NLItUYyaNpj18A2TFMJT5+xiiYpNdpFJV+nIEedd8gjA1fxdRhycUR/+jV0r0WaWc/l55D
QMZt1A0Awc7bj7rmI5tk3d8SFPg6wSG7M7gCxtYkfjlN/dWfJkzniB/dGaoK0dScrhP2D3OI6n4J
Pig7Vi+EUrFU6qSKvS6pFKYChOiTcJSLSuW1TUWGcJq+ZsAhRQSXN8d1i98Su1fRm7uVbzl2ffp5
c2p+xKNuV6qFRCZu5JZsxrC8oL9I62FyzQ/IRx+iV0D9CGf2PrdOpiS5JNLpZ11/ZL6INyO1vHcK
sF8oqvwlmAJi4fcrGfe4ek8u1vbgHq+WZEId5Psi86xTyprzxJ8AlhHV426g14Sbx3SezYaMTItv
h9R6OkzWLYli3CpBQpf6XvXyo84NqZ76cfH5kYZDYagENCVmir4riaNTURwBnZwPSjAHcOyM4vRV
d4/WagX1SSW4t8gnL8UVLAFU/HwgAribReveDnS3xL7NFDSrEzPu5MhVyWcoZUoveHf6enF343pt
hG/QozVkxzKoaOtEAjq4CZb9UCzToXFohU7nqvxCwHWJapz61yD3D06D50wm7ORcfnH9UN3rPkJJ
RObzmFl6HC32gS4d+kjq7lKUXE5apeRROwM8JLNObydNwmmviq0xphLu2R2D/nbGd/g24dlV1ZVa
hBS44EBPZg6aN54Nuz4U8uot8xeyOF7U9oN1njF8xy7/1rVyRXtrVnaX71zHwPretZ0lIpdkiH+m
qiBgpeq7R5uL+Evg0rjkUXUUZS4K236R63JMDLRYmn7LEi8buHpn9qcrAwbshr3+WpUB9Hatshm3
WtgfNg7U5hG7g7OwfKqM2Fumff9A65pTIbFIdZwTUsiJRxjFx+++y7zG3Krj1JkbZwW7Lulv8kp9
ZWPxDtTu6FOzdhNvKQrGyjhnmmDO1/n4AzaUXcW+4w83Tp3QC5Caz6nvBSfbwFeUC58OhiYojpVP
NCJb+xPUfAQYNti4wbaISdrQJ9y/4iyWLT8WltnZm2jVIvAvrt5I/QNn+eAwSC5mihzSdW78HF2p
eko227E/pP4RWieaIE6sT4VIvknpaOu1ZO2dIB9EoW115y7ECr8rUhwpYrYferPdInbW5jRzlttM
pvldjlV6X1I+vl9WSuZcavIuy9glBy6OV+TRLsYcMPx02x7PHZnVuMC7eDPaRHRX5WTnfg2/04VX
n1MXcniYqliV03dO+QSjAZDEyCmvLbDzc9AP6YmjsB0xt7vTZvI0Dg3RiJqGt0Bp95FBTX3ogbmn
S/GkxGA8TlnxMPO5XpLZtXgbqztE+PUw0xPC1kgCXMBEGTx63ECnOhhOmp2r6YrqnXl5pQR1IU7O
5/rUqTz1LmsxLjRzUurdxhY7J17sfEbvG4W9BfUdWuxEjPa1ijhLQrk+M34OjS/TgLsmyn2fGQMj
JSjnumz8dUfLQwWB1R9Nc5Ph0ueypCiMhOPKUWYAnH6nS7PnsXKJjlkFIbGdMPv614JziMoltXb3
VmsZWSSLfn23sbe8162YLz6Tk6uiePDYLcYEzQSKmbcNffVFeOXE0l81fAY6G09LLdbYrFkxA8o5
vi0I3aB0VXHRIlQ24EkfDWNV+aXefIa27cZEP6YDXZ/pT2y7BrDtyX0YlqA7TEFnHmyE2AYAC8tr
2dl8QCSTCMKLNMVom2DrLLahpASHQReBzQy3Zw4RiZXhwNQq5E92N+Y/rSPtay8VUuNo9VzZML2r
kKRSoQUSCXsbcFHYRqAh0NpWcDkXEtENQkEwaIWcsahrlZXGmVkHlRciQXbZcdsM702a/cY9DIEu
PxDYCOM2CFfGGbbCgZB2ApNfAUZjLkTxGGR990SNPf0FobfkGLZCFwdTMh/obPVOq5nNGr8fpYk7
sfQ+KJB+Gd8rCH1Rgpx9UxdBvcl58/JltXPa6Qb3aGPAwk2yQugFw0nsvivzBFwsLjd6DSfyfRRS
xvZs1HfOgrt4OwHhCqg9Kzg7uSPeyQFt8zWRUCqhMIUd8J82KJvlKIiAjeMXFu+VeNNA/2Rofmfc
iI/DdwU5UM5byMXwWeZd2NMLN42qWDD6utZ+HL31P9k7s962kawN/5Wg7ylwXwaYAT7LsmXHS+xs
nb4RFFmhKG7iLvLXz1MilUiyk06GAT5iMERfdCKlRBZPVZ3lPe+7GevmKryPksxWxtC3AIMzVrco
idB8Bbjhpios48pc2RuATVBvPWRBWviTDB6dS50G2InDS7sGCJyU50Gk10/bmY3AGD73e7U2rdcz
fRWZY69G3z6DF8Y8n7kwNN2GSDqO1dr6Mw+17CO0yfCcuoZ+EUiQ3ajwelylat2kNNCtzU/aRqfn
MgMfPvXAMHKWqM5tsK7rpQo16BjtMWXOfupde5UEDX+iI+hT+lmN8iCMIBcSfbv2eU73HaJkKAXC
tqI9QnENn4ZZweqOpPMEnmnn0tmGxcSgTPe6scqKPjK3esyo5IAir7ZjcnyIevmb1ZzOL0iY1TjW
YdQBBksteZNOErXMx6EAHmqzPEGKAblAtZStJ5UW/hvY1Zo7GzGut5uK8H/Mfr4GQquA84vk4E9X
kQMXPp+1cw37x+zaswL5Wt7MEipJRvJaTlzzQWtyOk9lWGDUBi0UqRFwBkvfTOrIUvD9YeA3jFkB
JUm+8tmaw+iiMuGzXwdSdLWV8cU3dPu+g/lEu5DkdJJvkvW955L8Xq/D8m6N1vZrNonynAXIYrGo
EGeIKN1qImGwkpINoOu1OanJ1MdjWHCSM8DbrPUUdesNKdcJIkiwXDp5sFj5ptFMkUCpyPYW5pcy
j6snE7w5AqGBs70tVXWrXVSpHl/8LyH4M2SuCjm4H4X//xfMP8+PZcbaf9LF/bY+EmSrCsG9Atcm
4f23uN8e6UDHoMQEmC3Sf6QE9n0sBtk/8n5Q5mu6CdPbtz4WTR6p8K7CwEo2wcAF/zUB35Oon1Fs
TdyFjAy9DNPpcRPLWtmoeqbp0tSRJKorQNOaaYESzruDOXnTJhpfUTZ/E3tRnv3zj9PkgvgZehhJ
YtgamM9T4sRGyUBSN6WEaJSuvEMbqj7XCtm+D6sSh+zHvyUSFQepThrnTUcBqazTPATHicHrOyQ1
5V0ANy+12bRWYudeNtPy1uTEv6Y7BiYFE+jJ3/ygpjx/PHhqSPgK2k0FIkHBG3nAo0p1ykgUK51N
vZow8WyWxPlNTO0QBhMppA/GhvbmA0ykmnohF26pUeVnl72kJZdejsRwC9rnS1jyAadSLVh7MAnG
W9pzaycFXrn10puElkiajV3nsmqgKAzNWqWfeBtdQ3AXPgSQQV7Cr5e/V+gduHbKdHMhzUJynHXu
3VHNMBBJQl7gsk7k8Ar+QhgNYNp5gPi8WTrIUX1Y+Xr6wdq4t3JRexBMBXSybAJ52tBSegtTo2mP
V2uteFCzIvzSaE18DyXF+r0qg1aJ5FlwYSSrSJCpleMijuhVjmfwZDWJemmXoErTpK4mnO+o1ORa
9tpS8vgOrZLqLA98bc4OLU0Ds0oAYUrVNCH2RR5m68zo/pHUeJHZYXhjNuEWcdxmhfJJUlFQS20d
gLZKTcmHVghxmhU+Q3JGOdetsk+OoRp1dgP5/frCiqDKQkIKOx/DEyNv8F3C6HORWptP68K1P64d
X310XNkBEyNnztMa6A5tP05q4XyBQQa6uvZwU0qaMQDnaKvPPnL1BtK6enBPSoCOBcTR4hurqAoQ
81H1AU1KAuyZl56rKiIzKLy42ZnurY17jzAYShsZvNe6flwljkl7rJx+Cq24vIgJ78j+mJAEbQEU
PKUiR43c36IW7U8ubsJr17ELikaNsQonGZNDS2xwmwRh85EWNukBSofmRm5mUFlkYEivzKiUJYRc
1rSmSDSe6UC5wNjK+rSsogzxWs+Hy88tntzMzD/7CsyQk8YF5jeRcs+5ZgpIgc3MRZIHhDFVehcF
MmUtK3iStS3hMmSoMzRgznzffe9kFLuS2QY1NsrhaMGF2zGCM/R2q7o8BkkIS8Emf72GcVg72+Zw
50PNu54bNn1h8Hb8pc1g4F/FJoA98HKPsypQb2Bvf2NsgQWeIaapY9qsHmKPksNTVydrpVxuQ4t4
HIKGW1+Nms/5lniON2t83mx9/95zIvXcb/L8kSZgaRzlSDPBgjIpjOZPqUi1OxX5wgkuUXZHqbSZ
wE9VvY0ip6CfySkBkuoPEQBVi24kder5dgXZWO6Wq3oBvBm/hTbTIj43C7p+YE20NxQ3GmBnOL+h
b0wAZ0IlUAeJ2dzYJCO3V4EDryG4ZXxj2IgkCU5HWqjR/hNF86wihpNiZKfrMlu/09O17YJbgI3F
Lqt3Vp0DFVQAkuPPrFIgQjPfA3iVUOJwcjtC0bdsTOvPLQAT+8KqfdW4gsoKkQYvkGqC13XmJTrJ
09y8cH1EEx5L3+Cb2sYr3Ts4PQFZxWEaVW9cU3Jt7QzcWbZ67UDMQRd9Rrv6J3WzKuhlkaOZhL+b
bh31w7qokJxKtjCGPyGcwYta0WclXaPf6xbpWz+cRWFyCWem/0kyNv5bpwy9S8jn2Ibj0DKmcNcH
HywaAtPxTFMJdIgQNfr5SwhYkJesijNDgpDAIMC9rtRZcoNanjFVQ4m68pZuQlIuDSR26gpU2FmW
iL+2UAR8SxNwtYBGZ2aDIYk2F7qvUR2nTgV3qB5RaSkC/WqTydG1t0XuLKfLB73MhLZImjKodiW6
DgTKKi0avSG5PYeXNJoYG4i7okwG1ynVJHAkxGL+2qb8X0If8lsQgfRZG5FUANRAQQuGFH2z1E3d
vuFGqBj5giFvUzthc16YyPRO0rqKr2w5cO4DwzPnQSiocLSgVC5mmRU+gA8A3+DbIfcmmTCeMRl5
+EW10+CDJucQ8fkwlZ8jZBC/dUNawYFkEvexefgm6EHK/v/zAn/GC3SgdDrwQp6xWJ3DSZZ6i/xV
/OUV3R9F+Pm4FtT++30pyBw5MvUa0BGc+LvS7r4UZFkjCsE0Fcuahhez8xb3LqGNJpLuODZ5UrpB
LRO/Z18KshELIH3Eh6YBvIqPfqEUpDzjspIpYSONa6g4TyZl42NvplYiX0EkXp7SaDsO3S+czvfb
GuIXeKqiKpqShbnG0CfOrPgTKOTZWstaM1ts/+Eu4xfcReeZD8ctaKaJF8czq86OsPnAoYrxfTe2
7crTOK3lu8J+6ykOiYkCvik1QaV1LckBVY/Z7Wbjri8tVUd1Wv2kl+q4WZ1H6Ejfyo105sX2RU5a
cWPBTLtCpkY36DnekJ0vSS/JmwUEynyJDQG2IcDXAPdAyMBwpMOc59Xvsya+9EhOZ9KkNpBMo/JK
RRlx2kQuIzg25DwuyHxmmnYu+wVNldGHmvprijVMQV2ehaTk8FJfu0Vl4Vo3D9Ab0pIhKGJsWPWM
tX2m4Q5NMv9Gl4oHKDaJBCEeAR6WP5jOJ0WTJiQW503GHYRrhbQJGoQmmP7EgfBuBUNsQMdKOCZx
8IiMOGqjlWDkCCdlvvkLIin5kuzpG7DLwKqizw1+Zr72xwltKJeAp+2zKud00aJoEW51+dIH+3NW
y9Ui0t1zF9q+G4pkJFxkGmlM4K1xc+H52r0brt2WgPu/prjcPYhY9pPddvFQLNP6cZnBJ/lVNkN8
uot/3tHZl3vI0P3il/Zr9uWBusry35Sr6d6xT+PV3U3tbuZHYwRz7rl4WlK4lkcUaFG5ph7dXn+8
CmKUk9qPJUchpCVmVdl0dhfUDNTHDybpe9Pw4yds5/PH3/nRE3wrvdNTQYh2VLP/5UnQR3Sa8owU
w3cXEfjhJCiKMjKJLiFVpgbPRcw3rElA6U5vb6rdd7+a1S+Ygm6NdGJpAEjWy7OgyiPDwH+RIcH4
/5yFRVxEuViSkCQcyeqogjjkZyzhZISD5eDARMIUyAan1KEJOGC9FFsj06Dvnl2kdoZlAuSb7FO/
5ZcXgjWiLKGpuklu6PDxbdg1bctCsAYJR3ENbxsgsdV3M9T1kWYjRwHLS/uUJ7MAWAb0DqktMDiD
e/1gDX/O+OdPoRftnVhe87ezQKQvRRZSMV58fAdZKVKQ8BzC9iKudt8d0FlgcON9J8EawfUDdktx
2odkVg9XAnXiEQlc1YLstp2loVmCtUN8/sw2+H1LEPGHbRAZqC9PgmzA0Et/ltkuuQGZgEqw9JOn
wHcfH0laaoKgd1kOu+tkH7CUkUFcJguXYHcNbhYURRYcVr2MQIWF2TEMihasqcMlYLMP2BY5d/L7
u2twj48Sg4IP1+vxdXmkaMTuSFC1T8l8Hs6CxVlg2YYq7x3nwR2Jtq31PhJwe2BQM5FSbi39xBQs
AzFo2ySB0C2VwR0JYCpYvf0sgeVuGYoBROPF3dBSR4hXd8kdfmlAuyG1PrnvbqgBWdZ5PN3pFsLJ
iWhrI13XNWTuOrdgcNsBlbpnuO5fdY3FdoBfSA9QFwifnAm2M+JnTAKxbytlYLagQ5/YcylozgjH
yKHVstsOTvYDpExZB5yMTrdUBrcpEuLbvY8GengsnfTrPhjE4g+PBkfwWZJToS+l3TAGGCwqau+z
AUgDuWl4NyELEtfJvuDYRFMEzcTTrbG00z6k3ZG0fN+QWTdGArVB9vzbUx7agumMoAEgu291uaXB
rQhVkwXkpN8RqY3oMiGHuD8iT1aE8Jgt3Aj2jdZWBhc/oyWhtwdXjwyaOiIy5CS0Osf4ZEUwCybl
Fg0SjN18D2gpqCik9DUCjahRpI+Mk0PBMkfAZMiwipKWuAbnINBpKMpS/ZYA2RPePD2JLyePSKFh
Fhyd4gAV1+AOBZWURl8HQTfZDilmauSRdtfJEnD0EUB7ulPVwe0AbF3dTfXYAej7tUAbqQKJdngM
ECMg+43krE2VU1yDC5RUIG193z6hgkUjJGFx+5AiG3c4CzjJlFDYa9QurzTANUDCo+dOwD5IfyVJ
0q5OIqb1cBZEHtWyyJ3t80uDmwXwCGrf00BXySHCzw5UsjWGk4CJRlfKSYqu4yq3XxjcmUhjbF8n
WcyC5oDhBXG7u073BYNUI5l0PMR2EgZnC6rAqPRcEZQW8XoMBTGsF2dBUCngQitC8n1wVgAmpa9j
qJEuB3pNyNg+/rNQiaUAlBQYeFd6bSd8SP6hBqa9pxWIWdCEjjlu0O5iizncFy1SKDa8ckL2b3cN
by2otKn2nAWKCzjJIMet7ilPTwdnBCCDsHrvQQ3PU8B9a2/qP3eUSCRpYAkIm19OpykKuh8GxoDy
2s4WWuMb0IroKB96xQx4Cq1WJdHRSyvChhICS6EM0aVehxc5IYDZ21/SRzo6XFRUuxVxckYiuTJS
2B4hmRycFUCFrfZNsAvgjQ71B+0krRWceM28e6osAqC0LzUN7Yzs5Fv7rQUNpCwpAmLxdvc/sQLW
AsxBTBKx+u4a3ulAaNPXU6DMYDugD7ro+VlSFdCwTeeWyLm2s9AWtwa0L6qgXHsnVTF4cCZkErrU
8qktEGcCgjbswa4I4NT9YwdWBN4QRaUOdHW6L+wAeSyIrsw7ICMQG0LvsivHAl6nYClqTf3EXRTb
IqZGtqkDfAzp+TVZMDv12xARMSP2cCiwf13qh+4ytTaopQArDTanrrUqb/1mQeHsQ5gCM2+PBVyA
w1kAmAkqUxShOhdqcBsi5aFnNIO/Wn0W7jKFBSooXQR5EjTsEMoWMG3RDyLMbkhrge6Ovi4SDIlk
B3AA8QB218mBgGK8iQnYdKe2nw8uaKLDRRA19loL4FNN0Qyumd3hf3IgkF4FvAtmy/l1YNZPGMzX
7ofxyguedn0P3jJ7qfPhe1/Y4/2ff95h/QWXnkBxH31RtEG0v92i/sWf/3UE3tuZ+8GHe/Pf/U73
z7sHfP7TR7+1f6r9X069ZTpPF6t690Hd3ebdPKR34vt0AN9vM/v6/v9m4MyfH/ILCiTB/s8vdoX8
3Lip18TR8cC77olvU/fPP44m9sBgf3jDqT+PsmOJTwhd2Kr7jjyeB96XOD2hW2xxvr3HjoM4nT/F
+7sUxteCZ/uPHEXLRe4tivxo8B0Wre/g58tgXs3T5eHILdSv98g/19nY07ovmHXv6dgKW7hq3/u/
XMZQcx6PzHnAttt35Ckz7nn7cYShKBqVrP1f/OdL8uppvjoyQKXtY+h7w1dB4EWxl+3vcHfLLQyu
99DRkzc/2UVaaFnvkePq+OW1WK2+w75+vjeZO/hT74EZoFj49dEkt204fYe+iQukaE+nuW346zv2
7dyLjnYPKvK/43i5nad1MI+eDqejw5X0v+Usmy9WRbbM8yOb7mA7vcf3FivPnR93k7WgkP5DcxbA
hn9k2R3Uov/YWebxH5pZR5PelvJ/x+gx4g0nQ4v6eO+h4yg/Me6uzth35Lvl53R+4j3R2SnKNv2H
LufH5xbpB1EJ6T9w9Wo6DzfZyjs+1jto3u8Y/3qZZsujnaprkvgdg98ut97i6BhjcFEX+B2Df4pT
fz/SLj5oy/K9h47TfPVqPE/RzD4+zcjpi1rn7/mB87l/uvbbkkHf4e9X3vGMt3nX3sP6AR7JMckZ
KV1RAu89dLp0Txt2d1nSvgO/WaLLUgfl/CRMgHRWJOT7Dv+4ip+Wr66yZ2db22rWd/i3cfEdQ+zK
Kr/nB54bYpek7Tv8O2Z/mWXLI5cCJhGRAO0/9vY4quxSin3H/Z6yR8/Q5sMyDTnZ9s8tdqsOVdj3
hl8UHWgTa32H/jjn3IlcuPCP73vHKNB78L9TTOg54x+9bBFHmXd8722urfe91zGd0u7RrLTAuB+P
/FKm6WtG9nn+aU+F8dI/O06uiW8sguU8/de/AQAA//8=</cx:binary>
              </cx:geoCache>
            </cx:geography>
          </cx:layoutPr>
          <cx:valueColors>
            <cx:minColor>
              <a:srgbClr val="FF7453"/>
            </cx:minColor>
            <cx:midColor>
              <a:schemeClr val="bg1"/>
            </cx:midColor>
            <cx:maxColor>
              <a:schemeClr val="accent5">
                <a:lumMod val="50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r" align="min" overlay="0"/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_xlchart.v5.6</cx:f>
        <cx:nf>_xlchart.v5.5</cx:nf>
      </cx:strDim>
      <cx:numDim type="colorVal">
        <cx:f>_xlchart.v5.9</cx:f>
        <cx:nf>_xlchart.v5.8</cx:nf>
      </cx:numDim>
    </cx:data>
  </cx:chartData>
  <cx:chart>
    <cx:plotArea>
      <cx:plotAreaRegion>
        <cx:series layoutId="regionMap" uniqueId="{1565A618-3C37-4213-9E16-0A5D31959016}">
          <cx:tx>
            <cx:txData>
              <cx:f>_xlchart.v5.7</cx:f>
              <cx:v>Average Wage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7H1Zc9w41uVfcfh5qCIIAiQ6ujqiyVy0y5ZkeXlhpCWZO0GC4Prrv0MttsSSLFWUJmYyZrIWh5VC
EsDB3c69uPnvy/5fl9n1Rr3r86yo/3XZ//k+0rr81x9/1JfRdb6pd/L4Usla/tA7lzL/Q/74EV9e
/3GlNl1chH9YJrH/uIw2Sl/37//zb3xaeC0P5eVGx7L42Fyr4fS6bjJd/+a9J996t7nK42IR11rF
l5r8+f6/Kh5lsXn/7rrQsR7Oh/L6z/ePfun9uz/mH/WXx77LMDPdXGEstXcsQS3LJba4eTnv32Wy
CO/eNgghO5zbTHDGzelF7p99vMkx/hUTupnO5upKXdc1FnTz54OBj2aPn397/+5SNoWeNi3E/v35
/lMR6+urd2d6o6/r9+/iWvq3v+DLaQmfzm7W/Mfjbf/Pv2c/wC7MfvIAmfmWvfTWC1N8iM6jxfxd
dMQOMylzTMYfwyLEjklcSqlt36Bi4v3bh97CMtuy5+fzNDiz4Y+W8H8nHo9O0Y2gpJui3uC4PFz7
o9/6u1jYO64QrkkJu5UUdwaJtWNTQRhj7i0k7P7Z95Ly8oyeRuO/6n7ko/lDVk63QlYezRrY+LIo
ri91fNno+y3654rMJjvMYYRRym63H4rqoSJzrB2HutBz1gyXV87maWgeDX60TizzfCvROZONjt75
GyWz+E0tDd0RJhW2RcgtQPQxQK4J+bJNFxbnVr5mKu3183oaqvn4GVpn/lai5W+y+IdURfyWPoGz
YzGbc0HEk6IEgHY4cSyH2HdQ3YvxraZ73ZyeRunh2BlC/n+3EyGZSbW5kvd79M9VHXV3YIgYM23r
aXxMtsNsx6UcIvbQK/BfMZVnYPk5cg7KyVaCchGrMH5roWHEEuakw25eM/XmuDtcOI5r34M2M0Ov
mdHT2PwaOcPmYjsFZn0tAc5b6jNrh9sw/ba4szxkZnnojm3b1IHx+QndQ7F5xYSeRubnwBkw6+0E
ZnGdbbqNur5XKm+gyRDGmK7DLXrnU4vHyDhsx+YutymB6z29ZkLzmhk9Dc2vkTNsFsutVGgrGJn4
6g2FxnJ3mGBQaXSGiYs4x3Wobbn0SWl5xUyehuTnwBkiq8OtROTDdVHUQ9Zu3tTM2JOXDNfsTlPd
8DGPwhxnx6WuC0tj3koMotSHuuy1s3oaosejZzh92E6ttie7NxQb29oxHZsz556YmbkBgoLRMU1O
zKeJm5dm8zQut6NmeOxtKR5Xm+gNnWXb3qGuMB3rPlaZ0TaE2DucCerAm34sKnsvTeQZLG6HzcFY
bKUS28tAAsi4vt+Zf27yocAIsLARvvxUUA8VmCt2iO1yytxfLsFDBfaaGT0DzM+1zLHZTgOzV1zF
mzdlaMQOQn7hiDtkxNzy8x3wZ67JxR3FZt8fi9u4/xUTegaZ+5XMgTneSqE5vu7eHV338eUbqjHk
acCcUVAut2kYc2ZXiMl3iOlSBKDkMSqvm83TwDwcO8Pm+GgrsTl466yAC2/YdqzJ4bp5YfcfqjPh
wvwgVYMszq26Q37toTp7eT5PI3M/bobKwdlWonKSZjD6+Rv6YRQUmIvsGL9TVVPe8hEuDvywKYJx
nFtcoOse4vKaGT2NzK+RM2xODrYSmwNsS3OZDvf7889dAIq9txxqIbR/DIrLYGAgSIDtFpSZgXnN
VJ4G5dfIGSgHX7cSlKONGrJNcfWGoIBUnlBhM6Pv8B3HBLGJzM0tJjA8DwXlNTN5GpNfI2eYHG2n
r3wom7h+Y4/M3BEuSEvO7xItM3AEARtAXJRv3LlsM4F51ZSeRufB0Bk8h//dTpGRhX5Td9l2dkxk
m4kAcXzz+otLhjSZDQaN0xksRy9P5WlQfg6cQXJ0vp2QbOLiDdlkm+1QpC1t9sDXemjzudixCCc2
CJonzcvRS9N5BpTbYXNItpNHPtrU9eYyauprret7Tf/PTT5oMSSMkWJx7kjjmTvmoMrMRKkTdWf+
8avn8xw2j5Yzx2hLNVl8GcXhpnhDeFDbBGyE497Zmb86ZgAOzMDED0yvWW3G0Stm9AxAP0fOsdnb
TpUWo7aplnrzhuBwqDVBUFx2R/rPZEfYO0QglEEV5/1Db/mYo9fM5TlYfi5jjst2cjJHcV1P/5Zl
fL9J/1yrUdSUWchf/qQqZ+4ZuEyUzVpglu8KNf4iNq+a1HMQPRg8B2k7aYAJJNmot0QI9At3UJFp
36X+ISIPXQKBZKbjoFCG3SWYn0DopRk9D8/tyDk221kxc3z9XW3q9C31Gio2UUNGHeeO0pxjI3YQ
+4Bau9d7s+T/a2b0NDa/Rs6wOd5Op+1zXF/Koo7f1iPgFPUWlN8nAx4LDlQbGBwUCIinqwBeNaWn
0XkwdAbP5+30CY6v281blmZQsUMZtxHnPJ1CI4TD7jD40u6txwCH4SFl8/J8ngbmftwMleOLrfTU
ptzG7iYv6yh+y5Imm+5wl4Gvua9Dn7ECiHQYNB4qBe+Ka2dO26un9RxGj1Y1h2p3a6Hav1b19XB/
kP+57zbloZEtg4Z72jNwUBYAxw5Xu24jHjHjcCacXp7T8yDdj50jtL+1CH2VKn1DfKwdcM6WTemd
7zyXI7YDzxoXo+4vrs08twmfl2b0PDq3I+fYfN1KbM5RiIard9dvyLQhu+bacMyQwbmVjjlfMIWs
FJcInlFyr5rS0+g8GDqD53w7I9MTdR3Kt/TccM+GuqiapXdJNPHYcyOWuYM7aoTQmVvw8kSeRuR+
3AyOk9OtlJZjqXD9abFJ35bDcVBizimKM+BU37xmoJgmKp2ni7j35uZek95SOa+d1dMIPR49w+l4
scU4/W+4pobCAYpywJ/O9exCtIP6NBe+Ned3Uevc7tycn9fM63dY/Ro/R8vfSrROovgNi6Hgu9m4
aAtW9K7oZuYboEQd5c/gdJ6Rppdm8zQyt6NmeJxsp0d9GuHq/Lu9+m1rCHAHl1suWIE7r0DM3IIp
9iGISad+Ajcv4PYwMH3trJ7G5/HoGU6n20kd3F5afXNrhGJCCscZgegtDjMdh4hox6Imkg58FvW8
dj5PI/R49Ayhs+20Q+fX/Zt2GSDwA6hrwz97up4Q3A9CIpQbwv2eXhCxhyL04nSeRuZu2AyS8y9b
aWw+6U10vyv/nCiY2DZkrkHZ3JUSzmjqmw4pDmpwLD5zBV6ax9NQ3I6aIfHpfCuRuLhWOWpd3g4M
3OYwHWbhn5nJR3sHzi0uOEqgb16zZMErZvI0HD8HzhC52E5EPm/AdxahftOIE8ENwknmuM+Yk5uI
E1dw77Nws8DzdXN6Gp6HY2cIff7vVsrM5+tav/t1p/tWub+BGsP9c9sCRqjlvHnNbD7ab3Dk4kCJ
3hmemW/26mk9g9PjVc2h2s4UwudBoj1X+IbqDaQnimss/kyPIaRDwd0QpH7Mu9TP/bNvaYJXTOgZ
eO5XMgfm/xDl+Xynrp/NzBYbvVnedEF70Kzr9+/erB2t2WZD7xyoJ2XsVvz2rv5877oTYfazudr0
GY88r183yudjrje1/vO9gcvscKltkEC2Q7gjOIi5DmJx+xaUJ2cueq7YJjyN9++KiUdAfzYkwSl+
4AgKdx3Np+B9oEbi5i1cPYHeZagOZriMbeFK0P0CP8hsAKn4czfu/v6uaPIPMi50/ed7JKjevytv
f29aHrPFRKYT18ZtFYEbk9zE+5ebUxzw6df/V5q0UUJGUe0OfIi+6EQX5YKXtGu8fsyl3zsq16uy
Gj5k0ho7P4taH9crhF8EZrlK2rhIvJGO5EsQN3nkFUXK/ViY3XWvubFw8eG+G9DUy0L9oXANw1NN
9s02lLugTVyuilDU64Ga4VL1gg8eNjHeDXLGzhLdFYd9r8fjLGG689zGHHedqg5sP0hytY+7tumi
kUHvGU4WeTpSlUcFVwd9pRKP5zTzjJ4l6w6TszyqeLnnjHGwJw2lTwsR2vuqjr8lTmV8ibPcOA+r
gnt21RfrRljhsgxL6pVuXZ6Mfe0u8r7+2LrhFTNSLDLASklkfbStIV0JkUaLgVHDS8JCr80w/VEq
GneeKbRcFOaol6yMx5VV6XJVjXh61FofOe1NL3b0kZYV9RrL+hgT9zxomyMSiMKL+uKsq0Zy2Hdl
4mVp0XqW203/yw/lkB/abvklyLXlj0T3++kQfhM82OOVbL2M0o/pkH6rWJt4jpRnfWKMX9OsMBcl
jaJF6pbNqjGH1o/jwscRPO9psAychHtpwKcpVB5n+GhR9XTtjI55QlPDWOk2lWdhLbILOTT2Belp
saZFVvpVGNAVJ27vFVpXXmTmP+qx/AA+YNwNbGNf20O1kTZR56XQrRfFgUV9WmbLzrXKD1nHdgN3
dD2X6epkaCP1xU7dc17Hci17Fa9JPYSHPEid5egIsisq7i5V5n7KxtKoPJt2n0I7CPftXNaO74R1
/tESQXNpmJUqfKcy6UdtZfQ4j6uILDor6l1PRtW4zKLijBqkX1JVqGhhSXpaZ1qsajcoFpRG3A8g
OV4St/EiyozWb/O+EmtV0TLdC0tCvDAepJcQ5nrabbk8tkjfHIShoZtVpwz2ybG7+MDOufnNxsIX
9aBjP48TK14w7KVcEVcFyqP9YB50Q8X0nkxM5jGW6OGHUbDRWLtKyuDHIJzuKLMUjbywsNNl5sRU
eSQL/TJPyNnDPomPVMSlLAcVh9Fdh8qff/3Puczx703jxF8/nBpc/vobaj9vO2P+9rfQCmUyUfX8
lyZF//OzfrVonLTrz36NM3V920vzXtX9nTdfp+iJsKF/n1f0s5aXk/K8HXKn54mJria2eUNP0slW
Q9He6fnpsjk6baLU2SHWpGOhze8VPW4TTKNgZpybdzCHe0VPEIGCNhNoYAfHgLh/R89bFszMQz1v
onWUQ1Ex6iK3jelRRK0P9XxeOXXdp7w7JHGZ9RX33E6jLSrEjkvzQJata+V+Ujl6bNaplWe5+VnD
RpFlWpR5fW7lth5x6FCRai0zlaiyS3ynLarSPYt5UdZc+01SxKTxy663ixUEs8j9ohDDbmJ0nRH5
BbOsvN2DAcjrtvZG3RS6PCqyISkWbRu7tSfcsjhkQdLvSyNvzb0k5sPRYAfBeUKrcr8w+Bejlu26
k60T+mYvFoIl5WGS1/E6T/qGQHhS6zzi8Vj4cdR0hifyLg09V7Vi2dGq6haZGkPp8Yz3p2Paso1Z
WkEKzVW3R7EZBWppRRrGT7VNPHqChma2Lvo2W/ctlM6CCRnv8TysnGMBmU78ejDjdWUYEp9ZDnqt
Vdo2npEZmR/ldrpbBqpbJaNyRs8xCnxwYSdB7+dt0J5YLCi+6m4gpx2PinYtYX0XUV23oReWg9X7
dTiMXp3mapGwqv2ilT1cBKN0uK/Cquz3eun2qRcohoXagdlYX4IsqQ47RrJ1bXG1tEnaLnlYVsSr
iTrspCTlAiXh3dLkNCq9OO3YHg9q50IkQ39o6Q7mOE7sSq+iWpmZ1+KoLwzaDObHiqdLSxtFvqY6
C3wuWT96baIdL66TxPBZm7eOh7Y+Si7MxmZeydt8t5JBtOjDtnFXVtd1y04n0s9Dqw1Xg6VNbHRY
lswnddb9cILY3IyMhKuUoSPuKg1itTQLe9jkyJ9ZK6Fytm5kX54RaOyDlOvsizRhtwKzJZ1fGqHe
zdooNBeWck7yfFCLxoqCpYqkU/lllBEcGtKTdhmGWbUa2rBfRo4SJz2rynUVqMZvKjvcj0TQO56k
eXrGM8pKj0VNdmUmhtzTQWLt6dzJF2gGEnyDNKjWKxIivgd5S2JvqGEm16GurPMgi5u9TuXOyspa
J/JEEdRnrt1emh0zFu3gjovAVUPuQQLiPemUNPeHsG+FH3KXHOY8s/fTiLlfkfO11m0d8cBj9UgI
rIcVerWVG3RRB9U5szN1XLnm+D3TebBoqnC4gG+V7wZjABE0DFMkXmmMdNmWRn0yyL44rliSdJ6W
SRJ7VhsHPqtTd0GiQH7iYaW9zhDFXiHi8LOusrz3XB1kp6ldWn49puW61flaSxfn0AnsxmN2an5k
UdX4g+6pWMnCtuCxsYAEB2XpJl7DdHmi8gDWlZvZdUHSYa8S6PjbR1Xitf0g4FTpy8SM7QUdus5n
bmzvJpkQvrStTd8Nn1mmmF+koegXorUclS4qyoBj55VVVDb8Q1cbQYjHpow3g/L+v1V8vpf0r1DG
ooSAMnjeLP61IGqyjHfD7kOgqQeohdgHZgeXtJBl/WkaER1NxaQuCupvwpxfIRCySrAuaJ1nMWGh
WNu2f1lGXFrFx6EMSKDKnpiE/x3TSCkW9NA0TiEQ6EVcgoFxdGzc2n9sGi04ijltmNoVrRFTv1BU
LxFoqfQgClp20Juqas9CVgf70oRV2UPQoz9GpdHm6zQhQ+or1Wa5F6Ui9p2goV7QIASxyj70wzCw
44+irc21kxbUC0WV+GNvdMdhSiK6IAOMW28V7Asv2k1GBj/ER523VcDOdCrHj7US57IMEz8rytT2
JM+C2mPEqT1Fk/Go6WwGG5645LTmknq61OYXkRIoRcOIrdOi6NL9WrV6KXM39nmJgR13jCXCzv44
72W9IOgGfhqMlrHMa0P8qC0lTa+UtO+8Nh/VXtgi3PLsPi03tCV6OXa18Ee7TrybjUrHyl0oJ/oO
/GMomxqjO9KqPZaq0V1PxJT0k7zZG9PE9h3aYGDNutpaWEU5TJGayMXnNhmr0C8y1/zi5Ho84iX0
ILPEuJub/biru1rttUaDpxO366BxjWFVx1r4XSxp40VaKObZcWylXlfTcVclbpMvrDI0vjYNZWeu
TvLc4w0lh8qthbmebOTFkGaOu2jDhnxRuWvEXtqb+LQsj/oTt8yMH2PUCb+nVQBN3EdXRlb3xyWc
ufXN/OppVjjZavAS/H/PyjTAKPKx9R3uFN3KVA3CyQahlnTLcRVLbHLtDnpZjG0TeY6OrcPQJQ2P
vEanaXfIrSCKdoOMpOMuR3t4uoqYk8ZrOlI4GEkwGl5hyHR/tOVeq2xteTppm5WOQ+tLaZguX5Fy
cM01jsq42+gcZ8Et0/2kqesFnh77oq5ZvLQdBNgyH7MLZdDsLCrV8KUqo/rQLag4T8bWXUXUUnxR
5RXdL1gTHgSVHX1OBgTFmRjYgVECbJcnKYJGzWK/lVhkMjJjyUarLtZoA2RDE1cI3LnQ3OuTcvw6
Ft2wdu1arLPMoj86TrvSD1SeS4/QsY8WoZXECKgTU0fHaSbxWaLJyhWX3Oos36YtEPZaJZ1kqcO0
Pg1yMRzFY5f6VKbxYtRmcJTzPO79NuzcNdGCrFQW0YuscdN17vaG9FIeiWzR6zh31ykx6zMt7S9M
Z81hzszPhdsPiT+0VRd5STMa47JNs6M8DEbt14TzVeyOgY/OIKXfmGmxHwaomPPixlUn45jJDzUf
84+1QfmqG4b8A4ttst+EhfCIVYXL3OH27uhwvbSEPe5HdpVmXmp11O8yRj/1hJseywdE0oHiENQe
/qJdpxAMq4hxqLogXRW67ZeW1HbmmUEy+g3s3roqaX3UUJGc9C5NDwqjYx80C61lG7Uav+jU8LTC
PAsSzzWEfZiJKm4WXW86X9rRiI8CQsLLQSUJLIPcUwOgH0uRLgqUm3UIcWWUeENCeQGn23Q2YyUg
9Eai+mI3lHl1VgmzTJZdS6JlE7U09oy0GD/1bDCXY1JFxy0t1f5olvLC4GxYW5WDKIIOhtST/2ca
y2IYSem1mbYXVlTUS9oUjECUWUe8JuvMRcv5cNAFpfwY9WP9WWD9dM8Oxj7ZK3Pp1As+hmq/CZLI
NwbejF7auan28oLFWH/VNP4YOZL4TlEqX2VWdM6d0Bz9PlOpb6k8OWh1kg5+q+LIMxOLxx7lZe0r
0fbryAwLvxvyjRzNaqniwdqTAUIAECHGeZpmUP5wNMeV6PqE4hGZLv3RHdUH5abpvlO07kJ2UOYW
b6GVat4EX280S5Xq4Ifo83Q/k5BQi4zEvJWiEneXzvoROkp1ubvghgm12lqyhdYYYGGU5MW6D6Ge
yyKzbIhDZ50SNj0ITFi/KKwaM8nadDzqzK4tvWjy6I5h7YfjWqVyWEgJYqpuivFIIfxEExP4AHf8
7P/zJMLlw2+quOfib/yeyUt53lmafcHCAzdrGnfnLXG+g5CfIn5AeH1DDN97S7hLjUqam27DlKFV
t4sqgDseATU2FM2fcaXtrtf9HYlA4CqhIhfhEcGlK4Hu3X/PVXrkKU1PRB2pQMbIclC2iOa6jz2l
jCSqIF3Krl0S6EYsrdIuEemaZRuPF4w1ZboBt8vqVVEN9WAvtNWzqPcNGZjfw0LZheFLq0+dfRGx
oVmkwiiq3U7kWX2Usbw0Bk+mPSu/s1QnvVwYnGc4xqEDr+3a6SFup1nUO9nGdVkZXNKcVvw45DHU
n5eTuMZU7JKp/CQiJujjRZgxlZae7FieHxJnqDDlMM/JcGDltEh+GHUrMeYBpHdH/yGl/tibRDmn
ifp1gZs6U8NObBeQfUi0OCSPm4hH7nXQySKpdnVuZ/ZuZre1cnbHOtRx54/gYOIfmRnEVrD6/eOn
1MADbxbPh7M8tdmhyImDBBfT+w8I/TGhLoIsHl8lJKVp7GtJGZhDBNBGlaxU34VKL1SkQzvyDNsY
y+JDZ9Ohtnxij7yj+xpkRJ16EsS0Isco+6rw3u8nOZFNv5IONlx9fIcJ0h5TORIulzuzOfZRbFiR
osYVN1RrWotwdEKnWmWurakJv1Jz/i1lZqBR3/VT3F7GZnoucjGOhaIOC5en588tm0E60qDuVTjg
zHGvNcus/hLZgVWEXpfETXxSBPiOIO1FkUTpx20UefsVNE88/jEHNy3bQYkPmlKDa0TpiDPj4ELW
xobZR/QKKQunoj7rTM42ECQD3O8YO9lxbBBJjmhaDc1ZWpvmGHnI7GfYlN9vxF9ngmtiHH2ywC9O
X88wC3kiJwJTNJjqyuYdRG41ED6SdMVU19T2MnYDm39TDbag8mqOKplvEgkDJZZtLM2yewEVBHmP
TwOzUCaA6vTp2jRqPGanQfPYTIa0CC4DMRZMrWVV5sGwNIK8FsN6cFWPI/L79ROwsbNnChN3FSZB
RaNQNGt7LCWhGBMmSm18xz0xJzd2ex1NAoGIKAIt0XSJPdp+nNeDVXq9sCg2goEfbM7ykieDXxhE
FWcij3JVLComlXWaIyysv/9+mpM+fSgnqK9AWywT7WTwJSeQlpkuaTowRGY19t97hWDA9MwmNYGP
2XeUGV6vaGuclVZaTUKjOzn9EZdh8wI+f9ksgsTlVMeOBsQ2EpLzabiVVesB8eX3ImMGdHgC7TUi
PBxMjViABgx6vw4bfKFNnrACGlWVuSJs1zUSo029KoK2nTT/EGFUEY9ZezDFkzJ/Qa2Q+bHGd1Tg
4je4AQTyyGtOncYe6r4enHMpipF+rwOLG/ky0XWZNR+qUcclPLhqqDA5w8lbvCeHKocf5KbjYJx1
ZRns1UJlSejn42gOB3lUFTrwCtD5AahtZhrZKWLVcMx9NM/uoRItIxlIsW+OYmJ70zjoquoFMSXI
NT86AKgJQONnwU0U2qBfLZtpDJzMomqLtvzmMMkS5pcmLq9VXhA0QiifjI4B1R4Mt9oza2y819yo
k5IELt7qO015tWo6pBtfkiF7rsXR4gjOCFITaBc+ye7sdKZ9WudBJMtvpYIUVUsKDtE+ssBrDAe0
bgZshwjabLxAPD0MjtdEqqsiHwq/46dhNQbGrsrtZEQU2tT82I355CD0dptnYp02bIJH1lTgCA2t
w9rTUiXpeDFmPO1Sz8yyyWjF2H0AJAsR4YcUCa/xws2ROA48ypIBf9SjGWp3UbKa1ivuNBN2aR/G
cDCqm8cLNzQG8JWyT/AREs4DZh4bxeQb6JLl6aavOTIdK9Eq0p7ZFK7zoVIpkndw/RXyJkYY5P1u
aMO4fi3cIrAvWlDSOGSOG8LPaKtCwkX5vW6Ya03svoM+hsi42KghoCDBHp11GgxFSESZfRtJXqvQ
60GxlQgaZSKzPdpUHRTF758410Ygx2zTIjflCrDd8yciIVBHXU67r3RspsPYNfak/qzaSWG8eVsx
/i1I6IhD2FmNrsOjm4oI9YKUT3URj4SCOij6c2ArcE/TsuElP175SJGiNgTPL3K7yDVIL9kw41pW
UQVtFKV1QZYqcGT8oa3dEBqnjJgMl6GrrVZ66ETYZa2nrbA6yAKXn/UUiZ3BqzvC21PtGmbsV2zs
5QEOkQkWwLSDuER6BVUUEPbIxDlEGAbvYi9IUj1Jfotk4AkqRZ1y8GiqaN+uf7/xc72Gr3xzzanS
1Lr5ehcUizxeccqDqOiq2vnUNoUJJ5YpZcGJReyOc2vDybJ3I9L1OLZ9KpDm8kJ949kavJyONG2S
zgrOgp5PR9qq4jFXu3Fp0UlFVmNtklWVtSWyaCMbpuAw6PLJpyaDm0M6HVJBjH6/JGum2Vx4QC7M
JrQaEETZ80xVVxQ8mUwK65OrIyT3VhoVF5iARrJpEt0bOcZN0AFzC6J+EnHoykmlqLKCoTEihLIH
BBQDfiSrFD0sMpE49m7cIbtZedXQSX4cVD1+K47otMQhzHm9Sg0HtFqJjCCt/QH2Ast9YWmzCABL
EwTflEAgKiZD0+vZ0nSfEidr5PCJhu2kqbSqcLTGbIzlpTbd1Cq8AWUf44VjFZN9zA1JAEjP8ywc
lmPOiQ5XghpN9wleqsJ2dE5CcfpoO0KbFLEhcMTsLisn7dZAbe7GVglK1dfwSPDAWAcm/oYYi2Ar
8tDGVmjtRIb2WdYkEIlIWAn+drs/kyqcWoD8ztOeyagLdwHelWMxF2Gn+RdXl3SjzQdeGedt7iD7
trp1b63I7Vuwda4VgVH5/ROtmTmaHmnj+r2F1CX+g9f0WEjMRMJrLXvnvG4IToge0OsMudlRY3/s
pLQlWwadIfsa2V86YMOzNijgskDpYZc61Wf6g8NR/pGsAm27UAYQyPZUobMMLEBuQPB1X8BQ3cEW
Vl2Brewzt4CsQIomOMK0n4AwkpjgDzEkoj01JWpT4jVLU9gmZC2nOPX3a7dnZVxoRswnIwAlgeQ+
vKB5ZAN3sDZCsx/Oo2hAjsDTTUpBrnbgCI+5NdpqWFYRiqBcT6B2IIk8paq42jezhvZI1cLbMQ5U
mBv2EYqbHOpXnezDSzPOzN0uaGy+SJ1CZld2ko3qNJc8x5ekgp7qTuyWgKFfuEkhGGqB4D/WKH/p
mNseqyoKeuTFczMnh8iUErEoCiWIn/S6UYEne7caEw+pb2X3ftinLYShHVU3ZF5vsMROVsIijY0s
rB7sKeFPmq5Zl6KLSAD/LQj1no4ceGa+M2bdOCKsxVEs9/p0CBqvqsuEr1rhhHTBcqMfzzsODvyi
sbMwWFCw58QfEJ/KweOhrlFMEFugkkOWhbvoaqcXlTS78QDlWKa5Jh0KvlahUbuRuSxTmdufBtaG
qfFJSLPvz3skPvWRUevCOIXFcJorpjhXn0anDQuJfIokUf1R9GOWroMY7MZqlLYL5lukklqR76ix
rtzvJE/c4iqyStn2CxyVoboWje4600+zribJrg6KirkLxAEs4+sgN1J+LIhjpOm65aVVZ9F1BBYf
zLffE+oq+wipgxZHeiSqLqOPlJuam8uisMvS2Wv+h70v644T2bL+RazFDPEKZKZS82DpWn5hWbYv
MQAxEUDw63vj9O0uu9eq+vr9q4dSlZQSRBBx4pw9HEjLaH87ZqsAPM3nblpmyAfajrFjIFPJ8uds
Mkaec57SrjxireQQ86l5C5F+9rZkC6m6IM01hAut2bg/L50NKDstbMBpUwuypAiws2Iu+ywDl2f2
jMWxBG29JEhbonunkHWRavJJueYPPahAfJku3wwY6/EzmP5SXG6TNtUfm9Mknq95blQXX0VrEBRF
7XkmXHFawcQPPejoeT8XwyxgGE6XZDhUvq6tR9ObmmeUZN2DX9SiikfeBnzpj4VIglidhfOknB9y
nmSMVJqQHZMozJRR8VZ0bRtsN2naW8xU4DVC9h2itqYgQ5LWFD2ENZpF/SOIdV62h4UjEHQHyeAN
NjVC1n5Lfg56IN9hRz3TTagEhxBynMIgGz/HXTziesPOer+6rtS6Nii9MbNx6RhOkDrK6f5HcP9I
WSqtyZ7Tp9Ri9FA3RCNYB06XfcaSfhL4Ii2dgpdxKPaQn85TVxY1WSaJBbCNyDdOoM0GfE5dhkqn
bMP0aV7gH5wltsXVehqhyBwjtj+eSKU0zv4V9es+z2NKOLCkwAUGjyIYRUnTH1qjoNFHwxgyrXop
Iw/tBStp5gI8wdRp9zbx0bER8xXQTZ6o29JovSt5sd8yw5NW20uOlYUrJPiR/miDdV9guQn2J5/5
AN/rybBPzTxH+CiO2FIvuIcZ7ZIwxl/jMSZJ9AcAN4rvZauS+YvI0pYkdboQAECVKigol8Ov1dNu
luBPFjzYB9dO/udkOKwaU//KcUm2Zfv/JTYTd0nITPDya6qDy8f/M8mXzwEpiMUdyKIBNxCNAZ0/
BMsVMyc2Jh6D1vGGd1NXXZx0LHxBAd5JUmWXByW3ecJSQ+XtTHceI+LbrIoEnX3+QAYnMUtzPPT4
SKyAsZkaMEc7k0qEfk96uwH0KfYoWA79QS4zKBV2EOLaZUw0ZqjRaiXHfImuvCv36jy8PNrL8oDq
ssf85CnDbxyyot8Hv0InjHXaRWa/DE1pjm96qcOCvoJLSt0EoRZN9um9LKTNeWhSDhjk/lciZix+
D74SCD0qO9H91i8TGmzLhv+RfSLT4hCE2Sj4eYNKelWnLgSIFB4W5iT2NOHdjnxYSLo+2FzE+iPK
uxHLx2bIWDF4MyPZfbDAsvc/GM/7l3TuSnyBEHbfDsOW7fc/uryjy6vru75jkCOX+LtUJ1GXXAnr
i2i6SS5rhXFLpuL0a8oJnw1uZ2WJwB/BCSBxca6YwDk/R3rLw1dkbrycG6WDaWR1aLsWF884xWs9
m6lXwDZ7AAaAbPCYICooZLdvZ4fzFd8T3uW8PAoki6u/TojtV3k1pTIchronaT/MVWuhND1HJHL4
PJ20xRckjVl/P2iHf/thAW6XhUsEqEgDy+/vZ/BNAAUWw3H1iHZyfsvHdkUV0HpIwKdmQe8PgMRg
vGNEmNJQEKeHfsAROxzWYGyJPWcER9X6HuaguvJj10spxNUvOJlPPTX86GiPevebTy30IFeKU0zH
Kfm5Z7Qse0yYbRfRbm8JLeUyvepkoUt+NV2GvpLOYooStW4CIxIdWMBDvoURohwUcPv0RavaVw3w
qn2JX/DT0ooFMxC5eB/vBCkAvhgscHxeM6CPQcX6Dbgy3lUrQMgCsvD5cJeoyOATuY/2GnbOnMW6
uoAsWwTNUXt0ozZtfO5aDXq72i7QW4uyHKihhvIJEGUbQXT0BYIzIcd66gFMZDcDiGaMdIIGGCB8
J8oJoTLJW48zz3pEGn5EZbtPnmPJDhXE4KiBxfN+7PDraASPUb4vSM/a4HpprTHsniR8Bymlw3F3
V4g2yacniKsH3x7WFpIIeswXlfW2AXQBk29VAATKv6Qd/AW6wmFI8PC3IN0wqnwc9mNjyNp9uZnY
RFh8l5nkkwQSnbCQJfP1smVDWzyJDWLKF4NkGqjCpjTJvyDeYn0Fi9owAxz+gn0ZKWg09RHl5Y5S
9Qz5KjJrMshFfcmJpzr6SNc+7+/zXCvfHtNY2in498IivrYHnGhJn1W2B/4d1GUfFeYNiOQipk9h
p3nXQZHtE7o+LwVyG/2dzGzW8bttS0ATJyPcPJA6iDcr3rbUxamsHE6HFcV+FEnklEWREReB9yYD
J3E945tBMVfFAmZqbX6N5PIsteIAiGt0I/D7sH6Gm76f9/hHfLdHE2T/++Zldtg/Mf5E7yEO3L+X
RWGAT/jO7x9sIS3CJ1C579wG61uFrdwhW2zvt8lH6sCxUfddSYb9J7+WLHJKRCICLzd+dIHg93Aa
dLVZvUkKCApMWD46WnSLrBaoJPGg/daS+Lzocd/lXbDtcKAFT4QvKdKy6ay3EOs7DcE/3AO33O9c
MDCNX35dKDMER5rGUgleLhXbyPhWiIqPyqVP4hKwxAVo1OjjiNUQ9HoHIa3JTZo2QzdA8llRnbvg
xbFMYczTAhZvvmZxt6dxNF1xjWLu99tyPzccJC04R6o2c/smV/FOMzbjsu5rsoA0STBIMO04DAfK
e+xGqAh3TgI48B70BASS+LupjQJ+Q+MEmp5/AL7+KOiB5SA+YAVDilbkUHn8UdDTCRwC8Or4hUpI
UXRVdN2K3bBIhFkdpPsOAtW+766Z6f3e/6G6+x3v2i+P/uZ4p8n+ZkZc/4/C1rhVBostAFVdQiMH
Boy7QB2AnfT3l/oDQMdugg4vxLUAWeHf+V7W/4U8hGZCly1Syf+skVCsUtZatWn6gEbS++omOd0f
qmMcT1imJsUj+xUc//5efocQMrwiFKgQXu1e5qDDsc7j3++lnZMY8C3vXtCKH2GMQRiMEG0tXlN5
2CRS53+a5/99QZgkARygvVUMcHFvd/3XwQtqwgi69/YZLiAcFFAYkelceIGl9mtn//0Aox22+x96
Zx8hsNuLKyDGqwH/BDLXnqewDPUosi4RY6HbDtr7PPFZdlxTW85HrtrNPLkl8bwZ3LjH88QgNAR2
S3Ee/cMd/b7ScUcopfZ3SyQFyeBh+JMW8yQMlsIn+rm/bKoFeR32+OpgDdIQP80Mj4Cm0IPHDUlw
OCC1COh+I1wl2m31rFHZH7MhkVlYrQgtvkao1/g49kcb3TOfxImulwufpS5h9u8H8edjxINLwyTM
wJjApQ+D3R+PMad6itdgvqdW7JFp+5kIKZuN7skHpUvxYrj/d6grAwGCziYhHuT+z94g6PfrFSuy
Ebyqw93/OvbWbhc1h1CkZbKCyaz7P0FrkKpGeB0bkEUEbmzV/xUOkgVqrXFm/P5yLCFJ3p9GAS1j
chit3g+Mvx/gHl/+skyxIEA/7Q2ToUeBV+VPPHPx28rMlomrYgyMyOpiGIrkS26wYf5pC/7vS+HR
QQ2cQzaHIvPPUDe08eBdl3dXl1RkzoCOYB3FesCXvx/VLynGXwYGrBCXIhDI/CTm0T3t9ycXhuBl
CkbtyWxxSO0hztZdjeDQ2ttJmNhGcOi1tB2wVVIN7YZqsYKsboqGG5zWkOB0tRQKyM9tnAJ7CB+H
FpJ0eeWRG2Tyvl2ZiFZftzEop3eroaaEz5HH6agPQ++2eKoh68rt0JQmA9R2m6yRTPJHcuHzRI5i
JHmAhj/S653o6EwgmXFzziJgIhxSjSsUGgUbmj7gCo/iV4JSBPg1WolLWoEMvcRhkf8MY5dSQywh
QvdChxihG6XhngYscxwgoZVwJPX3Y+zwAaRYuSvuE9vvyVxwyW0UyFHs9lCV0Qa9rJ2GaKtGqJRH
1kBd3HNX/Qfy0Dg2oaW7JDI/MygwawvmF4rh/RAv9JzoM2oLkccHVUpcchCoKubrEGwF6+p+HdAM
/QQ8v+f9a4K0lyT3uZ9Iqs48D4MdDLCzAc7qL3UYWbxNdEOFGwC7AoEpwDJUnE6lbOvAyW4Jh0rj
RbpZ/Eg0UfDBdBqbGx4KT+ZNfgLfsDNayAGhZ7+XkwWJ8IkpoM1dAxES5ARHanQU8XqIkHT+26P0
tOV1lq9L/CXKVj+V9+kAmeLTSAgX8YGPNoCNRiFwrFMN7y+49MMoPZ4t5JfxBulwGACZmGukZnAS
1j717XIriJ3sVoGOXhiqaVIa8KKMhvaUhv20fOThIDxt2hQJ91gNxTiYzyOQl8BV5W5CBlh2ScE1
+PAuvy0HxG1+HGmfxw5Z9M88C8D3nif6ET4v+qsK7X9mg2PRC5RshkARA1WmCfMhQiTrZIHbiIWI
q0UEM/mEIC7LFzWSoD8OLOuyinbd8pJ5lvHGs6U9sXROrliYbOfBrPMVkAz5XJg8rleS0fuCTX0I
zHg2n1os6qu0y6StsPvoBwxm/ecuZHDQujAcq5aa9IhiF5AS1PI3pQq/SIHtOC4qv80XttuaKMXT
DQNz5MWaHrhk7mHj/RQekJVPh9KH8AQLmw/f4Bd5iaNU3Zg06G6G2cKiawFBQ/vSXc3SkYaSpXwq
FNXg9RX7zqxum56qrvLpODZZS/R1ucXD0bcjWOBRwYODPNSPdcrH4rjgT55L1GMfZpXuBN1D+10T
0Z/EGvVb5QnPjpSH8kWlwObhjQ61rYJEdq/LupVfe5g/Ucq74RMcsuwQwid1jZ6blFUyCJLbFDDd
0UwW7T950T4BPGTQK00J+R6B6kE9E6noeY45ZUflx+AQ2WF6tnMKwAGhADbU1V0n1ngBrfFS1m1B
Wlp+ZnNM/BkKBPfNximPDtKpCWUOG6iv5iQrf5RTBt9T0AbmeiCQIzRpNPGndU4E6qRB3mR2inTd
llR+DblVt2uRhjc2j/YV2mY7h9rNy/WKdPYuLMR8BvodXDOR0LgpEf2+R8uSjNW2lRHs3NAVvi9K
Lz/grVvrmEXbV2u5jKEoUJAPbpvFyqW9gss7ksY1Cirw9Tp3ne6qMFLs3kcFAjFKqnpekj65Rp+S
Xl2bVZtjrFx8k+22JiC9b9niv4Wube/TCNtntm5qAC2GrOpWGNqazMsEgvlpvFc0Ne9ercjJQtDb
na2cgAZC1AXrYBILXJJ+BTMtqyTuR3iXl6SKw2F6WqNRPFnqJ1GLaepeNfX6s1nVEFd6dWvdRgYe
b477A+NaAnPDxlvpVqdruTyS2NK+hl+Af+WD2iqQPMMb3t2rK6Xm6ImARDir2JS1M2F7nbIx/WrL
fL3lwPtn0A6pw0XbCZaUQKMidd1tXgaSVbAYkK8mQFLTlMjPeJVxqx/zJRdHBPo8rwnbiqsJyu9H
6HSg7VioeY3lCO+XW6MTV3P+1STt64I6+XXTA6weWqUwQuih++ExISc6Fc4dkAb6l8mQrK1MqsHY
im6qQjrP55zASKaRh8JIXVjySsaJfCSrSj5x08qPeZu3Hw4LvJkLGd+lEBacQpwUjV719IL8Mqiy
ZZxvA2PFly2UMKP3UQtlFuDke+rDFGfZiogUclYCD8pEfoVXELa1siM/icyZV2i7Etz/HF9H4Zgc
eZ7Yd+By+pGM1FxFvicvw2C2m85yfVgLhFyUwQO7H9NwujYuXR5H25pPpizTb4mYERxi7ef71A/Y
PMC0HqJkcjerKZYzW9ZEArcpx1ObD2mD8hgKS8Ae5LwFpr1tEd6etrikryXi9rveyukTDvzuCput
uNuiYIKGKWfHnrTZLRjuKKmnATaGcvMwFYXQoh23LpCPAhD8Y7dKpWsoQ8KjWbh+V5NLOxTX23Zr
SOpuIFQSQAcG+alLNgLfUjfABF+I8ioC51fPaksfyrlLgMyb4HvQxtCg3fos3Rip/bAi120KB0i7
vBVZMhfTIYRVqp9gDFHt7RKo7hEoS38fpH586yfzFb8Du+LEojc7IIPhruD3K+GQX2YqYtdEqviL
C1q3N5dYwjtIfdwri+dZnyiM+2lNaFTcpK005ZGEw0iuB1qqBjxuCv8p+O6mJNtQVHybyFwNSTve
ywB8/40PdIG5zsNlMreazCB6otVEy3lM9fCQrGnwVMDiqOp8hUP0QIkyz7xj84D2AtLTm4EJyZrA
jHAswKYVBaditnZ79uVoHD3tqUfYoEmC7KXArMmlE9cCNbnp66hA5lJng2vnO6Al3NaJi7pPS7FJ
X8uwz28h12vRjiBCingzoRCf3jKG6s8gjhg1ZXAEwXMAWdHVPOXFdRav4cg/bYlv47nyqw6Ju44R
7MJzmYIROOnej6ahs83cCwk6waHA6XpiKgNTZC/qICXrC0ugmqlimvZP0kfBdoIDB26XsNBxeLsQ
vo5wQgDHvyt6hNMGArmtkUC2rnmMzgUw64nrKfCr5Q+9D3KyJZj+MVyHBjjNIHaVloqz4WGaUl5O
jc953scA2K3EfihBb9Yu8vEAU7Lr6a2gYGfhzwDMW2/TqscqGTyIn8JxcTWyNJOHDkThnWCASRu+
svUq6WDea/IypAUgMW6is+iMAh3pssJX8QL2O5/i6T7IyFrUA29TWxWpSADFAbN7i1Rgvs9wjDeJ
gb36hNYKUXLoZhq7uEYKRwNZg5uHFG2pCpo/+yCVBRIzV3rW14ikEz4gw4DhHdAIQrrMD1T1cAd3
OlrJQQxFVNCDileZZXdRMOfuFWTu0F5xXaZfu3n+sm20e+2o+tIRlcFRo5fhZYG249CWrTmFODxC
BIncgP4qtpvex/09Oom4I5pikFpptamqgExTVcOQDS9m7PPGGHRNcXDLIr7ClfttglXpWMgeNF63
tndgGMuwjla76GbDYZM+EkuTlwICItOwGVgP1gMWTAU93PI9kko8KT3a8mCLoru1cpQvTtupOzh4
uNFgZBy6ogqGlZwHyTUsfLo/it2sOIowOpCJyhvRZsFdLNb0JlYgLWVnQV4TlEVNHLfz19EV7rSt
cbzbknAINyGZtT2oCA00oB9cprMyS1sRu4RrrQWcj2luYWAh0dBCQwpBpDvbHIM7eIDcL1tr2PcW
vLc+cfBrjcGmXKrNC3OPUx6HP8tF3zCO/AK30D7j1GFHhzY9tRsVfeOsi74AeVuPEO2QkwzJcCxU
wR8DHhp0/Mjp53AcXnsOJViHwu1YxC1/l0s8ySqDJ+89CVvYjuIEfWhas/KyZgBHr1sVY9BdCISb
rXONYjd54ChLruclYt8ETYovou2izyJKltsZzG2TKS3PCSDjN4Dvsdhj2qqqhIf6Lm/bBHkrguO+
CNNvqdiLYT8O+6m9xvZDzvAuHvqcgQgFmCzz85iNTNbWsHUC17RJgIXFwqM66RFHqjxgPLvrlY0/
KKWTqGBQj8aK9wUta4G/WwP+wpqgXmXnIXdx0UxwwvYGuZborgclp38pVG20FipJwi84eBdTkQAN
aq6CSeTNpHhwxXQWv+66gWO0zcJVzAfqIctW/uHmUuF4QOV5lK6FGkq2WXIL6s7cKPjA+t0TFpvb
1Tr1IeJpZbUFzDhXbO7Xb9PksVewKVGnOQUU8/sM1mquwMjNh5HPyTVA6g6SKbZuSOYhG/2Bd6zN
7XEo6HSTetRvVYB0ZGr6VgfZIdADNL/hNmdvk+3790LNay1sYps+DHR475YiegG7VhKogpDDVfm0
0P60IKm6RvQbl8OqKexxeiVIPaHiCOR9QpcoqF27K/H8EGbqYNQMhwEUKVhEdUoHylMxH7s5B5Uy
iJoLJGnmsJexc916DR9rnSVju30eYdESD7GMFtugqmgFQhrJ5aZqE7mu96cgjPmYPsDa2paViDRL
vvaQjQZjPQflytsjCDPYWu8ElbkkNartNVWV2+hgXV3gwM18Q8FflT08qDjlfTPOvh3EjS/Rpyes
rVtJhDY9M9ChpFoh8ybuaJzS7HPXiVR2zYKtAhoFbpxkNNW8aplPxw652nh21AXoBqTtOmcHCv3T
MB4yDa7tpQ1jcC8nBaHUNDbGp0HIH7lTaMnxlgaQSzl0DXDgAGbI3DH8H0NAihDzaPnoG6Lomn3O
wDLRlwtYG6idcJh6WLhfgjhqV3WDnms7dQ+9wM6DYB9uxXe0CgrX/ARd9Yb9piNL2LtTCw3Q1akE
0BWgsm35kuOIQDie3hwFoFDeTkgo1/uQk9Cnteus0+K0gd3C08KRxyX/SEo3zkOT9ZPz403iMLyt
YhIqC1tD9JIM7UsyoQ9UfsghVGXJdeic9hI6JDYhx0Ht0Onjz14JMWR6shFQId3FEHMhdVcEEdMT
hiSqTE9sKgbvFVDYGUgqQ4sVdFRZ0kM3rinrD2qB4oYAOxhlebsh9SsPbdDnLViwuSXKVVGqSXoo
/JakJ/B+w5sqXf8aQF0zVbEkYVmlDnvnALXJ8D0c4SQGSxNSIw4yt4Q2s4FOZa029LN6gmHI+Z8q
+2v0ipgfAZbOV8CB2a0M26QWce7ueAQn7AHdLSDWmuG8TlTQv3CyLsVZI4UrqgQ+8LRa4VQfT2YK
oWJcS7WMMOfM4rvaQrRnaU06tFWOc9Q1U7L5Z8uCZUWCEPQHZKCoEFuusuxk8nQamhZO349ga1ev
qqhbdPRcCiayZsGbE78ZNNwxleUzSoNxC2ZUI4bDt4p0wtgrRzMxf++CdUdckFHHY70J2h3h05rb
4Di4qIQ4J9ZkrNswlfKQ+tBeRVYW7/3cp5FFA4C4kzUARZahQi28vR/KPHRNHGZu+gzpA2QTlVFQ
2dXQdGh0D3FRDF0RwK37DpX3UKUaefjdCsJtrZYEfa8KkffXQWclpOwug7kC2jo1QLoRe2ebcswI
KKlgoif4FvBgirULqgTauiuterQbcADMPjYIFrA2WvLk4CXFODf4qiO1Pno87CYlbUkOHNqKHwHE
SwAPuepuA4Rh+wXF5UKfCj6YPetKYnaFDCa/NjCRsw+EyMSfkjnlz3JJ2jvIJLvvnYkw8+WyrZCr
tQ7IyLaxtVIsXF7LNXOPC0zZGAJsbGCHi0EimhZoqbaKjDxHgA+LhnC5nCOAFqxZoI3515Kk8BFm
wqZXaKDDIU802YtuO3mc4jH8nBsbVaSADpGafoNC326+guXI38NTiX5bsbMzTF3ooYAmQ2wm87nL
DdRpdkR3t6prF3Q4WQjayC0G1XCtxsLHRzBE4FnRnI/ZppuTGaE3gN+BVZNCl4cq6azeG3J5e5c4
5W67OIL9Nsw6VRwhhFCflrWYoDqeRowSaoDiS2po2VUDEvAHHewZr0VH6LFCTu1ZlYuWQI4iNKMN
DnQO5RXgksdtAAJQbblS+UHMENg1STiww6ZX/E6XQU4H2cigGjis/71YOh7i1q71MmX+vUC0mG/W
aTSq6fVcPtvMTA6XyzKNgoABBRpieZf0bXxT0l4UkAm16Edj0IHuJgho/OF7Jq7XQNlHaPV4DQ1Y
/BWuGDeCZyiIr1lmuYEtPWW+cYvntuoNOsXAA87KHvHXJP0Nj2KfHad8yd6Clqr1HsiVgIE5lYOv
ejVE74xA8VANEGLcSyhMwkOxZB5FAYnhatBtmA2HIeL0k8hWs9Q4N5HVIT9vaGJ0uc9b/rAkC2Do
JJbtfdkPyWcNlUVXza5/T+wgP5sJ3RPQIBfYIxSVEEp1M5Z8b967YAk75FZrANf4Ft0ZB3uPBe7y
ZexccDYcm7oxTBQPk5vk9ZRpeD1MIW6BCxRXQRuWb0CMWYFl0OUfKkaPnTUN7fNsYBEXeGFsXPO5
XPZsLRwgnRkB8RTWllc2oSM89iRA4jQwsp7QHGvun+GWZY0BuNUYLPW01knmDkhfopvRSwpt4BJ9
pq1fP5N2iiplXQjrZCYOQ9m3/4asOGzSLJ1eS6T7pyhtow8JBfpntLXyGbohYuIg+Ueri7S8W0Hy
n9Q8YdeV7isEytOjcqFv0elHhhH2wfZIugCts0yUDiecB2ZEmWGTpiwgTsFv3y46NugIMURNuaJQ
0ehAuVUrjeDxL/v0hdMkHeoUqP5ZqTECFQalpUiSb94B/TcHoYAHmQ8cUGKYG3DgcDF9RkUrB/Vs
UivT7GHiVCPK27LctUlGw/8MkQAaNAwaXAMIR/mQekhp/GmJ4dWIm0SG60TPoaMD384QcvvptWXr
kn3LxlSKKy7LYUL/yNSE096cMksXg+AloGYBpwV9BCcRy9FsYNLRhrSxDD2rjchNuJ6dX4FiVnm8
Zsc0HZfySz6i3+FUaSX6tUccy2iYNcjzoFNo0IOg6yBoSaGxghwZaTxUVR5eaGwayNjRHQudDpX8
EerA780LAOsX0PqpxQsKxpJ1Amoh1bW7iBxrUIMG6Xi3hfppTsoJJQxL1tyYN1ku7cwbELEl6j5Y
htjK7zmX1snGLnhdUHQIVeKs/nBimyNf4a8o5utFpkjJqg1NsfSMLo2oikkNxHofSZp3IelPtFvn
Qv/LBd0WZxVrS4GfQQtf5OtNMFkUzDfc27bP6xXN54r5+A/03O8GEZB/MFATeGVBckKmB+HD7+Tc
iCYg6ASnyDd0Y4C66sJ6x7nIQD+ZBC3ErualnNHgKhxSExdVYXoYkaoePIqtp2Rci1f+k+j6+/v6
nV3GbRXg6WFXxSvkQB6CK/r9tljmYU3qWPFdSLUTLcNF+DEIgsYop0CCLvsHovJ3Tn6/ImzcmI3d
OwzKd28V8FdZAkDDcgrhl/gxXK44X1Q1STYaUPO2oKmDCG4O1wCWD8ZBVl4exf/v5vAPvX8jNGHA
qvtvLcDedPK35r9XX5evjP21AcSvX/lPT8gMjR8hqEEiAzVCBMfaf1o5QH6Hl22kOdxBEfxC+AiW
/69eDnGM13AgLyGg+vH6KHSM/O/OV3s7B6iAyhC74mcvyej/0s4h29fq//Df6U9d0+6AhnIWIDXy
od9XFvSTPVRuXfxirUJloDb4nStAARL8YT+QW5V25gn2c/NNFXtfRSqC55hofxrTwKu6h6wSJoA1
H9GKpl/QriGCajxQB9Do6h3udfwd4AhoVhfMcOOhXQzAugA1+1nSVRzhVgXvG3FyG8MV/0jJuACo
Ef4Eo7B4Rh+D7QoKfFtR8DI/kKqj/SRNl/QhABP6sI49GrtQOy1fSaf8VxwNnjUdxbTVFOJgVhn0
nzoWfah3xbj6QIMW/hVtUvxjIHwETT33795s0POpThR14rfpx2y6CH27+vTcxWH01NH8KZpgQqhk
b+NXSDE30fxlvTxe5vqvzSJ+ipj+eATQkxV4qohy2N97FPyL4GrY0pQHrc1fIPsl5wxawR1BNHlF
5BrAuYcqCw0W44E8ykLFt+MSY2gqL2VWMxHOp41yf4CwUZ7J5ua7rQWtGrtUfo+YCP4Fr4h9pj5Y
Dxnj/A5t+MCtlXTq33p4H08dNeroLM7RsjSvE3odXmVquYWkMP4U0/hUUPKd61x//P2gye8RDesO
KrN9AUPFgnCW/SkoUVBidGgfDZWZHNr3aH/6HQwynyPIKB7BSZmz44k5I92ZDikdQZThcN6ONkHH
M4CY4YcSEaaBZMv6sHfEvYb1PXtpPf5L42VrP2CfiW66IF4eqPsv9s5rOW5ly7ZfhA74BB67fBWN
SIqkRL0gKEqCBxIeyK/vkaROt1Q6Td19nzvimJBjoYBE5jJzjuVbl07czDcckI8YdO19iKnkMa+m
cU1l0Dyk1VTtE6M19vlIoXkB0L1VZsmadnpzvDCV863yh8upta1DP0TeAR4BmTKt8006L/l29iYM
HTJMdl5K+yjMTq5bTy9pAo2t6J3pRbaRg4qsaA9tbyHbTiBoy1do1zTf8VLm12I0eJm6PD3kzjei
+6xd+RoAtckhal0EblyuOX7nYZPSh15Bvwr3pmoxoKcDrZiqmu/miqe0QmeeXZWJ01wuQWF/IvOQ
34Oigd5WTa1ut5AoHmYlLIQAXXcIZ5leFH1vXkXJMt8ElTVeeTnV3hVK/aLEL6ayw9ImRAbKje07
I+3nD/R4uaF2SkoM4egwefrdNHJ1W45T9wkzSvM1jPP40nUpWZvxPP9FoHi2Z6FQg57Beeg4+GZ4
lq9GuF9eGJsydBSPwrhLelPd9iGENQN66OMyT5pDN4RrzHOsnbZWL5MdqDVKCrms3WlJvmWyht8G
ZO3U9GbzSTQumVFSmPsGnPYcujAlB798QD8f4uptvWJFPbHaFzz7y5oe3crsY7XtPF18Lmv7bjZb
mHxi4atCglqu3CRK12xXy250PVtvqLDaWk/21hYPkr1NzaHhZxKIX8NgUrevy1ZmTQiKG9Jt23jW
pSUhPtcahBcYZfcpzKzuU0W16jrtUqiCpaR4uKHSln6tzHzf1K1RrinRgZNzhsHfowGmYkAbMPgQ
mE29bN9/de1/I1mkwSdAyaGQ9LDw/L5fUUzBZ4iA/M5uJYD33hLWamkb42OGnPiqtTIK337TGffZ
kgKrwnUTyqu5rZJ5T5Of48XhHRyoOMPUC2iaPuejjwgmbCYJztpqo6fWXfgypl1YRyBlxl/Cyn/3
Bai2c1nMkQUAozHNv264lcpxnSWxuCt8AFhzZs3XjYzjXeNHFLi7in0mIuu48QBIpKsqAWnnY/B8
NklEL6zJj37w7jlszEv97MzCQnwy5ycce0OEiTqI7iG7UKtKqrgI/hIIvp7H/3NY6LWPDM8V8BZs
AWTo/NqnskWH507eHYZ3SINT10U/WM1RcGi7tnhEkaWusrmbPxSQmff9K9LQrir/GMh0PL0SICey
6mPhTS3EWdy5PUiLPR49+nttM1QfVNCll4JW2s1Efxm8IIzDH7SfcLaHqQtWYxqOJhKNcZ03ar6h
CU7RToyiXcvMI/2jf4j1dIg+2QlmRSMwglOXInmKkGnuis6JdxKC01PrV2rfTnSUUgrymNFEFax7
256/WwDc2xW0aYDrnbStrXJkuAPvhzWyPdC7qsD851IeASpFT5XgVScmmG9eX72ITta3NqIPtPVz
fpPSeXRS1I/vCruDN1UiLluHdpN8M2WnkHEk0RMrjw5BUeodRN8aFAcn3GnqyjVxM61cEo07HFuk
8HaZ35vk+DEVOj+FU5m9OCTOxyZO5mM+UehtW3ukslLYlwnmvw2Gqfk6sxRnyftvIUEiq/S3lRBi
eTQR6rJn63DwLGxgry6HLh+bO6DGPf5HkxeM8jB7cwEGgHY1nA0YP3yBhJ7jjlBMPvt2r26VxZ4E
BKs7JrTHAdtnxalJiw5vYmmm9LEpyJerOK52PaZ6XldLmF+XyaRCnPb9V3tyx+9DKlxjQ85Wik2H
hSeFkF0VV2PVeyAOTZjVAMDRWhWUloodqgzYdbTohwOcjXmzKIyns1s+zFONjkHgX4TJYqd7yP7G
La7yZdpQ2Bi+NR7HCusr2bR1Ux9mSyF/4609iALiOMJCnquc0v4TXPMDgxnGZTPbqdqGzvLJouZA
OSCg3GIuyMKo91Z7hj6wWDO7c9eQzsQLtKaShuGYn2orMw9wXBZj5Tuq2avGTuoreyYxXsshp08I
1PCxMzL6qkpODiME0jL7RP2OSnuRNwhWE+IWuN4OuwHIJgksNBTWnTFOOsBBBnYyA2ZLGF1Jz5Z+
WLxyEnCm/ZyUJl83Z8uDAciN6ibEBbgPB16DJbGhTQY+paBNoazqPsanfKTwzKmjrMz5mjgRyXxs
+TInJ+91+BMutzgea2OrUAd8LQvgseu+gSG4gGEw10bFUInYgwq7sBCCFe6R+gKpRlKvPctxPlvY
PlAhmoO6xdFNmdMS2XzXElseYH+HCDk6pX6QhgfHAD7mthgobUL9jqi3ma2atu4IuRUCWZqsfSgc
VJIA0a5S7Gk1TeZ204dejnRHRuYmdVTxAxzHHTCEIl17hK307TCar4spL68FNeEbuxTTmsMg5M6E
i7p9fZH+L7P9W2aLquqXLeePxPY/4SNU3XP3W2r7+m9+ZrZByFwpD4ycngb+OtPgvzPb0GWkFMgi
H/wDEYIXUq/4mdk6/n942pRHMYMM1nU0CBqV9OtYG+c/mEvA38alKjSI+R+NO4Cm9vsGCVCE/2AC
4LDEuvMHmwi2ge1KEqGjVwSI4zzsAC3o1L0CJnIq4sY7KKMG5FVP0/IN1am49HKXBm5gWdNdXQ8Y
XDppPBckkFeYhsNrhanq3oeXHgP692ELdq64Toqxu1uYgnNfdh7yzmFMj2XsW19qGWGczER2Cmx/
Czyr+TpCyT/MRtDyNmTTTKwxSPWCB9wguo+RxEZzbn/EL5CfqBNXF5Fwiv3gdLRy+uqq9jS9t4go
LWZlcrLGDh1TWmIHLQ3f2dhGLE7Eregho2L+UMug2MsiCC+XDn4zqpHZvp2NIURym5tX1pKis8La
Nq7G2ml2trCKvVXb8WcrTMNry8hvrJnWXWRb9/SU6o3lsxNUDS37lQkY5oezLPRKysVfB9ZY2eu2
bHtk65a7sjJcCDDEaKu0APD3XmHKbwg7m53TQg5o0pZ5CkOdPzRuRsoyF262l+WcHVA84z91JwQh
YqGOYNnDpzpIIyrvyXTb16l6CZdp+Uy307mN0doe0C61176TzbdUOHDY0ujZIUUZLujwNl8hes8b
mu5iJ8di3Asr52uQj6zcvCowik+oL3N3YJt2VmnrLWsnlBdgAI8udvPtAPgCJ3VdbTovuipzWR4J
Zo40SfINNWr1Cc1ys2+a0fsR06vifOlTdFzutMcuHh1twHA30LkUQwuMjPCQQqmxdVQ2XCCSzB7j
JQ2fROOD38EPjlzEnz7KcWruQ3DhV8r0zaupM+l9D+h/PkEj6S6zwSzIl125p3xvh6sJOsXBmwuR
rXI98kctIr2KY1ftFiE4pgwZiDtocKScVQ+tN+2cUQulzZuwZa3Uce9HsGbd4mXAwHIdgdo8oAx2
LvxeFvtS+jTGA5F+hgttXVex9G5pMqjDTKp4bRqjc2FPnnYr1vEHfMkd1GgHVHbZFcfSGKDSRlrE
U3nBtd1I+6kKLf+qid38CCJBHrKsoNFZImrZTW7ifSjkdGEnk8tybNqDYfa0kGLmfQ5U4JG75dbW
lpF4RlT53Wvm8hgvEqnfUnrHuoncnQgk55uo7EfHzV+WyeHMM2LXfhJBdV+PjnqkwLXQHq3M2zrx
CR5mYqOTh0wQMCZl/utktDxrPWFefUbTmd2IOCdTcx0nfCH1TvbVyD+KVVo8BKlZrkfHYDLFmJcX
WcxDnByHqSADcqyASPKjcLoeQQC0sFWfW/dMZaSeNPmnmq5MhYNrjWujrLCCZvktaKTizouKg79M
/cmPVHWkIULxnrCDhkvoPPV1mB4FLtwd8pBmI7oeqVE1Z3eyM93vCrnF2snBHqsERTdd8Pwzlor5
QVTSuJU2I7x4oAKLb5KjnaXle0M0spsKv7loWvqM6zDcedDR91GH+JJWS4GY8JYke/xsQDAFQuJY
t5mJH74Cd9RxNJvjdWWO7YvT022OXHMzmbPYo1CZt2NhDQYzNZzgcw9uVa6kqYqU3shSY5Fd4g+q
q/O9wVQvRmUsnli34+zrxgMe1hjkIzjijm5nPVDYCMPxIVaLq8dfheTpjDxhm+uo+hFzqIuaDurV
whSyrWUZnzM7bwlmYhpwaRGKFTuAuQ7byl8XRvoJWZl5LExai4wLaVZ2ltdfC+zZF1GdhLceDfpj
13lzuUJE29+mvZHj9mA2Fu3iZx8zwT4zveDGxDrQM3LJMa/HoDbXQQRBfYWv3t8iRw4fQ06Na4UL
4VMbuOllqcYvIfChAyeiWtMcHa+72CVWHqfssstgafeLEV6Wg9ve9FnUXGXm1NAjTQt0cKXc1lYX
76wQgY2yE2qqXeN8yqfSPvg937KNgnqXzJn9HXTqcDV5oXx2nUYfLgigPydlkT4AuBmLlZ/mJFBZ
GO8R/SDiWOJpbVhRcmNZoK7RTnmrkQLZRxNIvM531WZZerntZjug9qTlknNRJx8ckU0sNOashIbr
IT8nRNwvsTPsK1RmxzxU8qEYcHxYkMDh76gb6mnuVo4wVsFdmQohglG5qCXnnZ5Tdm2NsX0KrTj/
Qicx30x4wqg9c9ymvOIXABzlgQoi/KC8acOn3PfTTVlN5uciaqMDO1NyjHp7s9i+d6OGzHiROPRO
EoDbDo1i98FKq+LouQZWd7zPt8UyBQ/xFEQ7y2zMj8mYInQZBZLCBS3rzklEe90uzdcK5cCLqQa2
/6HtFR3t2Y33gCWtjcKQt7I748KrTBvdSIW8DgezpgsbKwubSsqOlpq39HBazv4si+8Hj0AEkDzy
3DVo/f62iZviUCe80quZmnq+Ul2L1EVEQfMD8El+HIvEXsERNC4p+m6RGpc341jlh94bntA7kXvW
WnYQAEL6mvf+E6phShPDD1GoJwCGd5VFBxuQhuTzmvLYomTYQnq6Bz8vTzIR4n6Uuf2YZ1P1Aj94
/tRG/MOx8g2WerowvuhEPZxC1Uk2XTP2ewYlIT2/ItSixY3qJze9bar58wiZ0uRyBs9B738egpum
bxb/c0eFZMDlGYDXmnhwuGBsuTOQ86/JA/ewQKTal/Q+r1LZGPWTZAMl9gpHqA7g7Rtm2ZWnwMhb
+peZjbQYnr0VL9VpaFPx5C1e88UUUZzdRHNSXIjEs9p71CxJtC9UXjD3Ca0rWiYIeF72LUjmznjw
mmj2tlYC7gsHDaruY8MEtU1lmMu+DetqN/rdp46q96qd42IDcw6NR+x+oqE2HfxUkl+X/XDN35x3
Ie7yNfrlU9q6l0wKRNBhGrW3ytHSP6JoMw7EIg+VSopt4tvixAkCUMRIY+wwhbWOKwDsjChqrlue
5kn1ECKSdHrWGIlTG/rGqnONYW9V84IwSIdb4BQHKt1Oe5Gmxzza4UaGp1RH/SHQ4vi8CdJ9h4J1
vUTubamSbpM1RnykYtsfcbVEp7a001NvYvywClDduIMuk8hHn42b+svg+MUaTc6yT5sxRbfShVss
JsxMSpm/MEWunAFi5hxkETB8j8d8GKiBrPrCLhnyEJk/XJj7y1rmElk0A7wc6xvlMj/41JlDJbqX
wRVN7j1EDUrBfp2S5wGG+b8k7v9lNg+Ocaqz/3t38j+LZ6iHv6Vwr//iX81JOwQ0b0PzxDBvvtHk
3wbW0XtkxigTgUPbs0Go6JGlPzM4zZmH14jbmW7ha0vzvzM4jz8CUcCf4tZ3dX73T3qTuv/5S4Xr
DTVvQU8EgMtVo/H/vU6LoGApS5y43xNTyexHUarIIdSg/4UWpO8ze3nMQPb0u25xCkQ7HZb5lzkq
JGCp2qsbeycNLRrkBQEvAcc3MingB0WezA+tWcLuXbeu9JWPtAFtu0FMN+JERCI9II2kETl09gfm
E0nUgrEpjekhof2jN/YhhibrosdEVaoGIoO908WonVczsmoUAVTgDM6ZasQEl66XLomg2v7yIP9N
2/CMHOBqyLxjAy/hvx4Y6/O7U2Orw52qvO8wkMawgPEoUHChqnKc/CqMURrh1OQILH80PvMq7iE1
amCwjaWH7wPDP54f3r+ks8I6lyQYv+kJoAEw4GAInD0w6mozmMM2/sYZDp5GuohYGFSDfSClv+an
mI5KTm2LfCVBcorEkHYwth1TAp/EzaNBnoJEPTsV5khgvlVRrIaNKmYexbbvVaIeIRjq7MxXlNyu
lWJ+S7ItQ7cjHjFR5YrwL4XW3+3oBAzcZJL7MDDBb/u8C78vwijJ59RgdOp3c0LR8xFVvVHfMUal
Vjfv370z7gYfxGQsF8WLh8SDQbxnDIGlKJtQ+XP0jaqJjStFFlHugoYyecNnQi/3w9TVGuO/+F4B
uFPCwhjvIAzAA33/SnTP/38qy/orO1RTHG02hrML2uD3r2w58WKGc+Z/G7ug9a89ZjQhcmoZNiec
U8x8G+9vVHz/rK+hGxq+QOzAHQgp/Fjm2bf34km25dDWX5MgReuDF3Lp1U2HLytQeDnMeBn3YSdB
b4LaS+EJdhUSLAObwrKwAsLcjZeXIVBl9sNHdsBPSCNXg7lGy62zH2+rCq80t4wjLCZIiUMUdPg7
BI5MPXamg+Cpxw6wt1SONQLyTMpIrzujYxLAsrEXMJ+36Bf7+UktWuqB4F9FTAa2s0zL/E2VanKW
7TYeWLMmmdL5RvpuVn73p8FKLbrJUadumB4Uep+rtIJj3cK/5RqJl8OKOis64M9IBmVWbQd/hpqt
ekeM99QZgMd2Gb8DbQ2DA7ckSfwaerVNl4GPLp0kZXJNhrBa6+MCfoYDkizLKPwvyAwxE+tQir/p
W6l2fKdwc0p/741z0t/2CHB5Q5dm1kDYrnUzGLRZHPLR/yJGObBAGcZB0u1fO/hnmieCDoTekTs2
6VXhVgEKPKubq4sEOdtwGujRh3I9Y2ri1jE/FwZvwABDdgBGOuiNAMiMTTtHBk2PwK12mW2GOu/t
CzD+9hUTL1CFZRvTjDTz0DMrgMfdHA9DuP0JJGMWtGa8p0IuJYM4NUzxXz+jIbRst06K7ThZs+Rq
BL5OojzuweCkmv06y4SdZnFqvhOIbn1XXSZwcee8QFJ7P0xTn+SnqmgH8KJWEmoEmmMIjqJFRhps
IBdBf5WaEhpyWKZhz6voAABj0WSRn5V3tENqgRaYVjbLBcOXjYZyBAzAqonttuCZObPJD0RoZkVi
18d9Hjgnw53T5aUp55F7WM9jxud7NqSc6GNQwB/JNkoMQTEdI78aNVpMVfpAopHp8GcLbUz9JbJQ
+vAFIQJWQCjxmHLFwh5Trq5Vziv/nsYhV9I6jctXiwOnccZTiOSan1IvtcurgAqDGV88+V7g7sOG
0XNJC9+e35yGTF+LG6Lz9Nc+drHlZQkaeEEbB8yaexh9RlGl66xMA30YRaOZp9edFtZ9TgeXX6xp
1GhFZ+aG+h43mAmzHwMzr7idKhB6zRWca8yB7GeIqlhKfL1Edbww3sug4n8bK0DAsBLErRCO6Uyw
dQJc4z1f2gV9woqMl9MlaxxNUU5gvfJDW6AqPAmv4zBEfS0tZ7ynLAr/YsugUNkth3E2u6y80oJ+
fmBDc5XrUxwwelU7aaq1mSS8TDiYgwJV8iYz75lok+okhgnmemdKiiRTOyAVO3KbWDq7nsSGWglr
u2DQGUmxuvEWzJQ2zRJqxO42LCdMnJs3cLXvMSIavZPZFxQyfMzP6QcIsinD/whA9BNmIJhmY2sG
1mgc084s0mU1t01fdwy16jpjwonXCa4xMpgj+9K4QVp7VP3hUGIoJ2iP649hSfkMv2xXh3Ow9hm/
ORVbNmK2m23vxBli6VgOdRj+i6TGWIWeAXVONgA6WQU526z/olCBgO9is134zvhIc0VloWViXhJf
5nUyWOK6n8NOL54UhoeefDdRHdpRJtDr0gTJzxqKnBS/30WtasWfNfY4tNa18iAsPnZNxV3alDnP
g+KdaVhDc42+1WbLzapm4ClVlgvDhfJGOfGzwoaOJ3PVdWLJrpOCWxx3Zi8n/iZxGTXsVd9Gel9C
RFXOt2Gf6WMOKWXM9iTd2ef+9QmuouuRu8i7YNl9x4Iam9ZZal3u0LD5AF+pSyLGUNT4Akr5wEe7
0FG5frZLjqNxkaJ2NiiHJW8e1cGWm9D3gwaqz75Hn24tgnZhf1iCxHA/zOYC1xavXOm5B9n0FV8p
qNu6hWJkc8KRbE758lIGNEevfgZX7Pr65oBqogq1z1t2VcYcJdnkGOiolMJTzPjpeNNEUxVtXVgH
zcefYPQ60cTxcZkEV0yBx+Au1fCfebGZfkeMcAjSQd/Bn8u6TCf9Z4uLzJXZ88jCuXKg8nq775B9
q0fLYFXSARCQ5KaVvcC24P004pQ31w0iD7kI9GYhr5EQVdmmCxE6GyuhrAWWYDUV7UeznIv73yDV
jJcec6YAjoN8+ZNUDZMgbb6k7LlMDP5fINUI7Sno4Bbq6wvpeJPUMzP/BqwuOFYRLvSjtW54Rn8B
VrtIvCjLy9ZY+qffsNVZ4+Yzk6gLe4kgQf/v9OoQQKXZ7iJbTfXFG8Pa7/OryQRosfuVYx1ntKc5
+PxenLoFQf3q39CsMS8Jbe4WNhSPd5jW8Aitql/1VJAQL0WOZ9y88a2Hrmmzem9Kschm+yfm2jXc
Tj32Fat65f0Kuy6wrLdyT1khVvPKHIX0N+H/D/k689A0rQcha4EmrfN6c/8P+Nd1kA82TR+vXxS2
O6d3jPi6tfky2U1dl4xLpdRTMNfhborLmpLRVKf6QKXCW0rvYVo8Kd2NjKYW81xtmjExytscki6i
VCt3kBh1rAkUKyOCapn7oI+VkI2El7sJdPjYcoDzOiR4mNkaSrqjbCWpsTAZeZctxRRTQHaQ/QcX
zD/VQw6Yojxy9Hg4GDhl+gp1LmVWIfiZu8HDGKRWoCP0tQuUJVzt8jYuZWjK1P/sVR0E5D1Od5GH
e4rZJFByaDy2Sa/r7PE+yBkJYe9d2yMKRtWho2jaapK9LAtSfWhExqTL/hh+PHOLFthXzgFkKnNO
DhWKKvaUcihNvihxCRpajX5p9YZYFjZn9ISCidBkWsKeG4SPSp+csJlnrrSNEySs+0EoUauPKOT0
MB4cP6jDoHTUEdtMxyQlrr8LM71P5q7Qk3XszAq5oooKlNU+hy3kLcQir4Nl7H5o/a8TxMt659uZ
qC7jOhs5FnspdSxVSaFDliRk1H3IxOrK760fg9EtebiBooFBaMV5SDK0EjKaubeh2XrcfvZwDcWq
X3NYAF36lPp5grn0Scf7HIgDO5of0sitVpYT6bFIMnazsN4vKd74H8VgcGPZZjJ9BQNQdJbPv+6E
aiDFrwaJ1oSkt0r4iXWJFsvd5FaFeHNFQKSXYmoSB9x55Rx5nwssTTnAK/0YOTAt6xESwtDfB1Q3
+cZOhiaoPWB0Exipqjgfp+RG4c2NwqcxFx5UBWx7cTkdXcLR8V4J3CLJylJSZ9RtS+s6OUqz0kGF
2Wd6vtNkL2h+EHc0LJaSIoQ1r9MJs2+/cXObmRIxmC6Oy7GWbesdTBl3Y3Cj+sSu00s/EibXsyhX
vwcOflq+6sioqvG+6Fz9ioBD01k8M/L4C9GIQec5swqD8LCx9AJzIrDn9r6xBTiODcRNfbpCjok5
NKm6E6iuHUcSBfoOvk8NytDrkblmeo6nyR3IfkRKVPyC39d/m6gEW9NUBILj0kq4LgwTFP65lhxy
kA7mHamv9u31yHs8WffFMNU81LaD2FpCaHPG+AuWrjhtD0ztohq7LhvWQrFOF2KCbOe2KF+R81Z2
WF2VkxWPPXMIO6b8nvgBNIo2xQT/K6UbMqLhoi2GtR1dmZ6gmHX4CzLmm9ekfLEI0/Z5bMEDo1/K
B9mzuSyM6rt0J6vPQWJ5NuusZJoSd5bGHxmbCU+EB9K5IeEliSfPGU+3YhzTZJM/QQZbmBwy4xvO
n8fEmrkp0Vvk08XmSKzR1QEV8X06w11etj8z4kBVIYHBHMcm2VcVNw6/islZcKwb4Jle9EAedUNX
2DTXDton0hE0gxBnD4EvneHeV4UD/t2YLO6/kYQ66RY+Tkt8gLOlk3ycNDqQj5k7Pd5HXRTz1PqS
KlW9mQNDIZBtR9pxO3BBNTM0CELYA5TVkDJSzJfV1On8geXke3w89YpI6a1Ssif7Byk8bGFbXMss
/QMa/IRUBbT28vL26lVjoUOrwihDcHGg/WH8b/oRLBgLA8AYl2lEzqKXJMLYqfpgujOKa26I0hm3
x/g+buQE/YNXXDlTLK989IcEr8uUxXtm98zDrT8LBRQMeFJxCDqbnIKDzXAZa4G+Y2Tr9Iu85seE
bt+yV2VNpSNRu7LZxdfTW9Y457RmkmOTjRabFAH/4OPPn9idt1gadRb4llgUkdIXXQOrXuI1b9kC
fasPFBmvS8uXhU6SZLL6p6Siy7BNrUFf+lDNnITbORmivt8aM8r6KyEpjvAX1cKKgmavN6yex2gk
6xnYefpKk+gU5U6kmfmzU886Q1/edo5w7nSgW1q5XpX/rE5FzShgcmHoUKUWnnU+EonGINa3sJi+
zlGv88wxMYrE2yBlawo48DTveKTvf+R5NVB/JOmpi1dGa6DFWTVwgbUXmL3ff/XAbLPDvy2NIjAM
jq5/+lH0NrW6PbBsKoLn05EYjyPVSHXiK2AXvT/VvuuMBIVs1uxd73/Wa2X215If82IcYTkeuizG
f/xRau9M9PPam/l1dsqBRAb7JNaltde7Ca9h0pYa7a3gFuTPQ+XSiF4NWBKDYi17m7ybKoQu14ak
vHrveduZfxZ0K9zuOkQSXseZIPxm4lfvX/4fTwVJqGkxRtR0SMft87E/cxuV2HoEczRTa+Y6OKB0
WsjhSgr1zz7K9ByKlyCJBYY8/vlZndKg1gNaRzgvxdDo0lazSP3o2Wn0pIz3P0uXy399KIjTXdYZ
Ol96NA6Nmt/rsDbta3pqnv1tRhKdut9JpURCz1sOvMVx3ehicLH4+m17/4PP7ycNC6JW/R878GgP
nRkcGS0CzTPLuxdsnXpbzETBLKQI3xH76vsfZf1ZbGZSFrUr3wOdSVPj7IZmmH7yiZEKKMT8RJiH
CErpjwLaVAPrn5Ersfwwhyoyy8s6RczBDIoxoRyQdULvb2gcojkidmQO/G2WgZF2iQ8qu7jMx7hF
IcbWyIS6vyyCPx6MB5SaIbJ6FzAtal2/PxgrzAObWXvVS0W3nKtgKgmRxmgtRC4/04qoHGte2r/c
rD8fDMMW8eoFpmW7NpvR7x8cGZY5y9YzvirPsGy1DgEwDAAnApm0MJ4cNO7FgYJ+Lp4hI+qjs4Hy
RCzC7CMCmZTBGBxhTOBSPcOY8d3tnMonKvDKxf3rpnL+ZAlUhBPSCqITxIy+81VExpEy3MyXz2ES
OMPCkwVpgENB6NPEj1Bi/G13Pm+hWLyVQs+P5TPhn5/Ppm5RGAcxb8UzM2r0uoUbRMF9YHQJsZQd
6vAuCv2YRTws/Po7o4bM9gOBASqy95/U+YOiawqoXVvcUMBaf4y2m6p+hkkUO18o31FiWhJGTbwE
ldCVr/c/6fwuY18x+bZ46fg06shnSyInh6LjnllfBkDG+RXKPV3FSjPXIR5ObJ1gvf+BZ849YQO7
pkNDk5cZd6xE/dV/cV/1WaA4d5f2Swuzgc0WBKSOCIgf9CzOqG0YHwNpIV6ScC1yL4n/ZkB6dTv/
ui+Sleipo8yHEYww9pyzfZE5YFgepKi+NAmDbqotvSyVbykQJmEGk0dH+GOb6CzSx1rJQ//ZPzK8
XleHSx+XXHKc3m7Oz3G1vFALB16Nc4zEWr0NdGOeSB2AV3F6wFar1MpBUms0hY4rx2Wox3qTRCZn
JF4geujZphcDdVaLQXJTSqZDNXvL1IDU7o8preUAlh7QXD6mQwnMuWpgWifhxx6jI1+mApEGMM9A
R8NStpJHJ956WR1ZMKcM2F2dX4DWe02ObEvnlVGGSZICZ8eUFCrJccZI4JM9MmSPemSV08F4//n/
seAEkGPT9wSIfKSJ53HJQBKeGKZanuqkcdhaY2bekZujc9PB8s/uzvsfeWZSFjoqgdTEzgetALrE
2Rrn+Fk0fmt6ChFW8wSHNPTzK6xpdm5co+nTU/fcIhyoN8wWI1HoVxSlvpr3L+P8m4O3cjHcINbj
a9N4PzuqKr+pJp5l8pTXdApOKYrn8sHG9tNe2l3/F5fj+Q6CBN4TDkVV3wEB43pni9y3zDhNZNd9
GfUgkkcvE3pZZJnUScj738s+e6X56XivoN/6gvMMXNvZF4unmUm61Wg/VF1vBptosHzGT8Z0HCgK
oVQnkFrR8C75P0Ftk3U5e074SF3DQ3Ip6YBQraQ6oPv3WGMYVLSxcDWTjKYxRyKjxnkrkjoDa7V2
Z6Y6YRfptXbsOAa+7qjkJY3E+9GwHL6cAd/BPcSxoZuq1ljq/ZrcOZ+bI0iadCl2VW3G7tX7N+Hs
fnMPmPjgoBDnXAdyf34PPJjuIaC7+WEomaAGb6qmq4dXfaopab//Uc7ZetbPlM3LR3ABfoN99Gw9
T7Wk/WC50X3g1q+fNXh0GfBy6ax4YKtnC3rrvReIdLgLmKt0Q+Hnr9px0MU0wDXcXI8whaObsoke
Y2qX4Dimo5Fng6EuO15VMKKpLPNpv8AA4d1hyDqVJJy7OoP/2SOnsar7rUaR2bw7KjAVfzbWpX7g
ysv4FOM15hRvVbzRolnA0DdNO6FT/zYFTIxs/PWmb1Pdg/nZbeaNZO1mtAc596KIgqCzWqxyolr4
/i0Nfn98ADKAY9iY4PSAFISI54+v4RuMgSmjFyh14jODQTzoTSgJDtiUpEs7LAFI584hTDvm72yk
G1WH0s6LxzFOTfTxsNvQF8QODMMlYDwo07QeIko93U0xd2OyToLRPqRhdltWwnwZpdvJFdPokmVN
29P/MHpRfZHgbr3iREoUha1kzDdGlzmfFNHZeIrg8DJkExOTu6HAnj8ayujJo4sZpmMXtjcup1K+
cwvDucJNPAJQXJotkWbxmHSFeyoKm4ZaJnsmP9ZogDPsEcUXchHvYgH2lYLza0xr48hW3Nucz88y
qS0PapqfUO2Lu24PI7C6n4QzPKaOA2EmMA23glLjyad8CLtvhSHbj77bdYRF0XDI5gFaPP08ZKS0
Vuf1PIWpsRrccjwx22vbT+B0AQlk2acBpzANpmjIN/3U1vd4HKgew9KGqGcY7hovw63bL+ZXhrl0
Xyyh3Idk8IZ1wrjbi1x06RZ6VHrx/or4fbNmQZCksZl5hAp6jsS5nKamUioaL66+8bzmm9BmzuvW
L+o+47GZ/sP7H/b7C/32YQKhnD7mieHOI5JIuYR2bVh9883/Yu88muO21q39X745XMjhVn0ToHM3
m6lJiZqgSJFEjhthA7/+PqCP75FoH6s8PwO7LIvsAGzs8L5rPcsp0AhJ9aKVtS6gtGZXg2n0lEqi
qrilm+5kv9iP/Wnkf3xNtDp0N5nEPx9Gekt4VWa2xWtT4vUg97HO5KYwYKX+Ypn4eKV/77s+viU8
Dk69nqexIH8++0rcrzrYrRhMe8UzY+gsF35FbSBZIcTFaqIX4V2CzaUmQ9BCsG8Q+plvgdXYCMg7
ZF+I9ezr1m69Q4n19IH1VrBP6vPusSjYvOhdWdS+3mnmrTqk5XvRG+4JE4NzO+iTjhGeko6vVZpa
k6YWXRuFxzhWnMKm0JnRttZGjxp0602v6SI1TQmi2WiRpT7DhDKCmfv3i73QJxEel2TZBrAN4rrg
aNI/bwk0xRHSdKf51eyXiw/VMd4aVZrv5CyfgftBHyOpedXrEeFjTavYO7OcrF9FpljLAv3TnXEW
seYindIQjpED/POeXMvCgk5bDNyyJ12WynObAfWyHG+FWWImI9Ms5M4pOgmDVakL0nurYldR4r0a
ahsdO+Qp5XrWInMHWZEacxt63wqonJAGM+UqmUrnhFdsWwL4vNAuyK/JcQX3bdNDnoKZtOurEeBU
GDi159yxbRwqTD3J+2Snydlw6mSb0VTZJVFVXxdWl3erKhQ9bLm4f1AtPbtVyiV/wpbauDH0boSs
1ybRZcy9OA3iRuULxJLEE1Ix6ZY5aYPXxWFNvDctxT0l8WR+0ZbIM6KXIcT9Ytgv1+7ztcVOxR7U
5jTr6Mvz98N5p6d7wn13iG9ITOusNEb6WCe431ZZU6pnbeQs8Yt31H4WvjKqcPgvqltO+RgKKAL9
/JYaZte2YOl8S+vUPFBhVgro/ZNypKafbujZdcz0VtS+1oaaPyaR7E5J4qm3BHIYm7+f2T6ii37+
+mw1mT51Fwsgrs5PX78dC0u4UVm+RZJeHOf2KvxWtTOcZUIHLcI29IxiYFGFud9ZlNVXaWxbuxg5
7IqSoucFaAPAVbSV7Xwl62NYuiR0m0pFxFeZnYhdYxjybGP22keWE5nATTx99MWk6aAVa7Xo/VZz
q4BQT6veKlyWTZp1yhWEEOASVP2Uky3i6Qb4B8tZSsjEJhpZvYMK/M2pQBHBjtIohsjPm5wcCqw3
yB0IsX4ku3lasxcR950uyz1+GQNYuoN9nZFIZzWwKZDfGF5Sok6gToUMXtKC7ew8jwJwn/XVWHsY
ZqqkttHVuiBq9+i44MkR4qp/IRgl+Qq+tns3Ex0ssxhSMKZ/f3f+PP8wUjxKURSEsBL8qQRu6ERe
EzeevZGgpjq+B8L9BUHURLQ0t4wzlfM6i36hdisv04DjA/XoUBe/+hh/MWCJEGTbbKBcBWj1acAi
KhSFmJ38LSxsIAsfN8SeCQE9JTkkYHUmKYYUzn4z2XG4rr1QPsVuO9SMk1m7/OKa/MUD62IsVqlh
6lQwPyt2oQyMQwVw7y1yVPsev5u403NFWeGaSI6si/25z5vuUJtlsc+loV11uBToRuWdvEngXyNI
Bg10SpTeeEc531i+2yTZ/S8+5Z+2DCDdkM/ziKOZ5lD56ZINBZxNrzH7NxpETfTAzsISAUV3UO4C
e51uDxntVzGTEuS2VvUez6qDVwhP1Lg1nEo8Wl4enVRnzB70Flxv0LMKbNq0zbncUeoEZkMy+O83
+r9m+ctUv/3///f8WiQlNlgOKd+7H10TjOzl0PyfjRZfpopfjf7id/6wWqjmb/QOyENVbXoV+Cv+
zy1PQh1/heMdI9AycNnJ/stqYVo44tleuDZmC1zDy0HyX2Z5U/0NeDVNCJo1KvOzpv8Tq8Uyif97
kreWR4Xtg4G9XzeRoBvLZvqHNY7gDS2xwmY898VrJHKYIC8/XI2b31/qR8jZzxWGP7/Bpw1KKzFo
1JI3cEl8iN3C773nZDgnXgBh+u/f6qMy8tOXASpmkWdrwEfB9//5KDhpQsstdJtXqZVPakpUgoLY
nYwEtk9ZY31D2Ri5lCPQdalIm7DzzQROW1NSHsAJNFHxCmvEdaLrqDdjUNHbsI3ULT68/i1xVTcp
Tn1rCsU8qnY973OUKkTAuKlKcx1seXiZmm6Twn4+iC7VbtKmSnG64u4su2Dp5fqu0VoAtgb0hQiO
BjyBKwvxf5zdE2sfDQDzzJLAmxUfoqCSa0+cI8peP7RkGj0gQu+PYOt7J6A7mI+bYkhyozg6eN1W
lrTnswvJffymVKrtZ0pUJJRakH+pDiaSaxP18nxEjhIr91QPErNcI2aAmYMiMUs7GW6dvE3E9uOO
/HfW+NWsQa+QJ+0/zxqPSRslZfKTQYsT6/JL/5o2HGtBRPK/9KXnTNn939OGa/yGpJqJgSbPwthY
Joc/IBvebyY1MiYHFVDpUhT5v3lj4W8YlBRVyk9sanXb/ifzBi3in2cOKpOeYzhUzJi3eNQ+6jI/
zBzuYFcVfmJt5xJ9lmO3qNygpUgTzOXUkFMEDbkMv02lC0mtd6P4Qe1x5puqUR2TOOrPRmXjGWwH
Y2M5KOLWrWO5N/EUEcxml/mlKvF3w6t3903YXQCwo1EmSv5ZNeqshZPMBX5Aml0+6p2N24Lcvdwn
xrB9tcKyOlZx5J3MSaJ5Vpt8DkjKsJ6NGn28z1Hae6QGqbxl0pEPGRgn+cbZ3oPXkQhzPKMDX7eF
oKAu06OaZrW7tXGPXkYw/RQRIqRI5x57NRzJuFIuGKLrDq15OaxrN418p+EIJoqkMVcgZOVZa2W+
GpteebHzrhiOohtcLkul6zsNycUprTVkjpmNsZcFoUJ0Oo7WRmtUk5T37MUs5vIYkXGHN2E2V1Zr
Zl+RHBKloIXmSnFsKJyhMT7qejpxuiMnd2+KPtlWdVHfhB57h60MY3MPUEJ5IuQiWfVCyodYFfEq
S0Ax+M08NM5jLZKhCxxbKt56Zpdf++RHqM0m9CLwPFRuOv2afIm52ShEr16gb5vPPd02JIn5WD+Z
kemelvL5heiz5SpnGtcCr7N28TJL1f1JH7ULVQCklnlt8fKdgdXLb6tOOwvqKuRRYMQBeFKX4Add
a9B0akxocuiVNNTHRsAhR63NdQNBDP+Zayn3FXhGixunh7scgHridwjtzpxTXcr6SYc7VaBkKMLH
FNTiAhmyiXMYTIpmeRzNGroyy3t0q8zoKXWF3iMAgw7qtTtUZIq0pnbBIcbXKNDHbUenwvQuO8/Y
G3FnPdcSMvPW7BamSyvFfPRKTi6QtLTqqEdaNgepOfOF2ATyOg3emmOXof8/KO7EBxi1RkZrJ0q5
usUQ1k/5WFC4iVBCkiRByncKWtvJTZjbxE6fUTyO4YbOhhrtu0Uv5iN27F6hPUOQQXKPg0UuLxvD
0Mi3yOCWc5BSDmLwbYX53gc2z8tLFirWhblLsUdQBJ2DFsNi4s+NY+xNNIh7KWNuyyy6+smO0G2Z
Ss2XCHtdvXGTwT59vKPtUJTfDMBn9igpGZvNQE53kI5R+Di2WecG1EwiB6WRPsB6AyP+rALrdgOT
zvTRVtv6qdG1efAbDBS7COukeRultNgyo4krWmZJiyrQ7g0jaPSE14+MnK81FeSOxVCnv5hdOimP
H58S4Xkf7fKJ+LsAsw0flpI6o4ylXzujLCvBQmeCs6CwR+4zwPFmvu9GrCEbwru4pbq6XB9kgqo4
d5NXHT1bVMeprfizR5pd6sOMh6CpQMfaZpXCgMA6kWydMWeGoibR7sxC1aZNQuTC+zwjh/ZTW1nG
lKbnsC0oVRTbqh9olThaISl/UqgLJPazESKWPu/Y64936ujKmyGd6ic2+b1BOmyvuYxTEmB9D03f
qXP7oKotd/ItfLCDL3T82n1RRkYwtcI5U4EMj6k3eY/cTHvhRDraXUqICOq2VtRPndkLglexat4P
jOJtOrrFZmY7FahDZN32SSe+p4qhgS5l0XnMvVzeu5isAkTkDGy9pcJLnaXi2K3iUw/KgnxeeB3o
jgOqvzk5Rh4RxNg8ogFWDE2u3ah5znfKGY6xBizs4s8J0eH7usig7EapuQdlyfWdILI8tpRyTzYR
igNvWIzXo2aZAMUgCK+VzsBO0IQUggp8u3tDJsYWTGYcBy0rxm2p1eVdjnCSQ36WQ+Rxslh/8KrZ
2cDYn95MpzCow3fJLh1c7TW3nPnRjXrpbHAipaemtZM3o5HjBbLitK+LEvhCmodBlSgPbaq0j7Fu
ilVJk6Yi6A7PPQFqqU/MdH7SZElYgyfLjeoWiCYjdX5LJhBFgTHm4uhaJHz5Q+oQcrKYmJ+mLBVH
4t8cQvo41u/7uc2uCjQFK2skHQTCfafbMKFmmFQLKMBuizcwgLG5Jh8OoIecmumAxsA956Nyp7HB
lWv8q8ScZbjsIABCem9uZ9Ogw6aieh5suZlxN69Ek1G2QCrA3rAPb8qhZTaZHKxEdHjuyOn8akQI
VoPOE3O0HRCenuoM1sVDCGr/kdSj9p6gmZvYgjuIFDDyx0hod6RRO/elQ5JA3svOvW6oV+wSIuTW
Kjjmr5BvJOl97mWOdPtLT+jitpLIvLekN5JHxH2DBzS0S4CaMWLL88CZ1vqNIG3Wt6GdWutcjYmn
q+Yc6xnc1lsRk7siUW/gxW410EtGK/2YKIN6DZymVGnLx+M3bA0Fxj2zt9INdaS+IJU5z3vQJyaZ
MQbUHFeq3UUvM/cpoRoHbTcx1Os+NXu/UJV6P9gGo3o00m+S5f045n1/7nT120hEyBX4SJJ5QN7U
NsXIsDthjE2ptHr6/QQfhbZMqt1mdFLfB1O23ybkJ82z7NR8uE3A4kXHrp2zPcl8ZVA37Vd9msPb
ONZCcDtZCFNGk6ehg46YQ5MfHJuIMWEo1y0O1bXQseiSLFO8kQQsT82ckB9nTfotSUrDk5vY4Soq
YvvGqz3rWvYjgW0wFIvG5xhanx0lzK7UsNHLVdyryq2ZEeTqmD0xVkXu+OgT5KEWRfkt6UlKsKr6
Iexr9UAJ97FjSVzHwPhXIlWfND3ap2MqTjSRzK/jGKFSdrKpDbRQaEQOxfER3A11eoKdr3qn3YEs
6fzM0XFZqVrPrFnV0jxRrYP6xBEXb7pp5KsIaBtHokk52yZDRQUxQkhttQMH+yVMTZI2cpuIEr0y
A6pr2QqnbL7S6oFxoNfmmq6Sx0rhhfMqMhuEhzZL+MYzDVX6ul4bt25k2jeu13b3FYUTFvoSHYcg
IjrIZrlRnG64Is2SZl0fPdhqQ/BGqyTowiVdB4r3G5wExX2SVgMGCLYfG71cGiB6nhJhB4Hf7zvb
IvQL1/BNIVtjkxnqdFHbdjhOwlC/KC2/ONhRdcUMNOwSKQiXIcrz1uiAedcleVOrTieZ2Chm4J5W
kQ/BVIpx3VdLqTkGmXnoUdTfAgxWV20I2hVNzqlCrf2gCswsPqGTj3Eff0UUF2LO0Fw2FHKIHoZ6
SQkSaI19lFIHG+jaTqoRsBkUWhu7t7kPXZuOZDIWKsAi1+ntdkMchcWTUJBdW0urIc6uZ3XMY0CQ
jVPAmBtN97H2+OJDLdv7MK2cjZBNmK5ZDsedi0x7hR4XMFWEB1SUxR3skRI2XBqbKHMicazMySTC
NJ6WqFST1gEUWGPD78grp5CxCyDUGqCQ9/a7i8B0nWS2Ne9wdOTfa8dpdnTewnW+bK3qQrR+PkxQ
GUwN7lVepPY6UZqaFO4hCdze7SnaavoqnPIumIZmWGWIfI9ZWgznWbi18cD6hoqKlBYY3YUnixuw
bkYgMqu660kxte9yTzHmwFJI1hwQzvtuOZovGarUaOORB8IDpLIXzGwtu45YZCMS605lJsR66jNP
Bqlww1vBNuBKz+uamXcyIkCyQ1lBF0rZY5neU9Rr1d0cjkvtIooB4vTTyRKWdUbi1BCz1zTKqq8s
7ARV3h2l1kxbFwTTDT4ncYnH4tCMzbF2Z7miotBcE1MvvlM+VrekmrSAA61w20buIxu1ceOIlnjd
1rxNKSfg4hqyjPxfWUT5QSAK0DYJScuTP5okFFMmKSsA1Lo93yFTqF8knh94RJ6eEzRcgnUxsLG7
JYqwU9aDpf4+DVLc4IKZr5V4bpM1ySNW/+J29aUmJC1z/BYjcKhvC4XJbR+Sy9bEhnNXafmXGh1J
fCzzxglPRqk+03Cur6TFRi5xGQvgdpOQ+5wCYHezNF76ThSDviQF/9XC8UHocLMILYCyEyeIZgWu
/Zc5NqvARGEVOTeRXjc3rH77rmAFHXc/nOT/ouL1cxUajIEKRIFYHhR5FMSBmfxcUou8sZ/0iH2t
07bmngQr74QTXb8A6ROvXqslvxdZvsv/id6qv3g/6+eG9/KGJnIhVLSUvmlFfhYMEacFGEIV1Y4k
eI+4Orbugon5OVM6+i961X8Hc26a52hwe2NPaChxO4GgSV9QKEtzZj4e7DUaJ7O9LtpBO0OVnInL
puX4OMSdtx6yig2gCQWTbVthi1c1Ug2PA73Zzfe6reAFaWTW7pK+Z5sJDPq5soaxuxeaZ4nN3IHV
FPAabMP8NnOeyMgJlxzYopA0iASn8exnzBiXwjHqJ3zQ4pUhU76781DeG/inhY8GjJ+nvFo/Efgi
5SnibASAvGDp9h1NCW9nRfQC+zEHh60bVXiPlmSYa7OqNXvbxpot14Jm0tPHWbiwG+0fibaWe4A4
DWA/BUjyDf7UuMvYIYfgJ6qdNS3nZRIXOBuQhMxx7e9H1zJ6fqhx/v5GCHl/F2IiCP55dIHlMJUm
541g13OLa7co1l3ZcH949sj/TlzO1lElOYRgtauf/um747twPdRL6OGoGn+q5tYKyerkzMF+TGv9
Yo9g95Mmmdg/EnFQSYV3xZfKIUAZC45tf//m2s/NpuUiIzpFMY6D1jEQbX367uhoFJqQbbUTFERr
GnrUaa+crNEvZQo2b2VqNl9+MKfq2EU1e1TEkj0HP0Cg+Q4N0L8aTv8tb/6ivAnsh0v/n6ubwdJi
/N4l3/vux77I77/2R31T+w0dKc1LimC28VN90zF+Q2vsUMJ0XFMj0ZQi5h99EZ2GCT15+iJ/kIJ/
7Iu4ns3Ua2EkB0v8j+JxaH58etBcRNWerqJf1+DTqPonaaSlTwByMAXvqjJaSn3EazIredSTuq+T
nb24CFX8uiJHoIR4EmSpLXxJKMiBMnwdqJ17cQc3O2A7z8gtyU+DuyRSKzZM1JYjtqpA/kvBZU89
UY+I0OaNaYADB9Vn0CdpvE3tKWAyUEkG9MVvaxgaK5j1bD2pZa21hhhO2N/UOTDvBSmio0AFbrjC
vPF1yD2OsknlN3WF4N5KX2ylVgFq8OMZZZegYt3f10P7VWO2CGZrMEhQJ+ygCJ1HxIV3qaG9DOx9
+d36a14l74hqyH+tHCqBtn6rwRzw9ZLvY9eSCPi2+WpjKWAL6RBMoPD1yghRjyQidzUoDkuOu4/I
S1tT0KyDgT1b1BWUDtLsHR2v9G2bS4n5UKzUhhfNBy6BmUUPfAUug+rui0SIVdjyU4PKZ0CEB2iU
4Ge/x266S9mhUMuB3mfD5g+GzLwdXfjqy2+mnD79xCNQdtYXiuvEJahzoyOTQ5tvoyq/9aZ8WOeC
t8yxKx0ts+Hjj4a+xuYjkNXZ2Yq26kMmPICnwFdWoADfpxIofWOQw2JhW1mBZaC9Q1v2e5grGtfB
u6Az7dZGmcNGgMZDsws6BsVC4PHqADM59cSF4O+MbHpQvAi+5w1pp2SquFw9Q/Cmo+XsXU25fAyS
pJmA3JqNWNUO40CbDDJXXGzVqncZXW0IqLeya1Wt2yHhQ0UpBRZDab2NhqV1VUWFPDhep6+HehlF
RNEEtLdIFdFIPamEvnYG9DZ2aC/Rrgysnp4dhnXrzHh+xw4K+lLno+dj8oJliXs/86c0RHEzaEq5
GjsXKwpO4KBg44yrGiKvTr/pSm2EF7Si/fpxv4uIwMsBJivlIr4vlApv8X5y6xuK39Rm84OqRe88
5IxqQILUfxmdLsUbCDv8VtR000Me80fMvi+EE3D/pQfJswYu03O56Jlcppk7PzY8J44zhgdqXPNV
DA8Xx4z4Sl2oBlfDHXZ7BpPL0/hxMcqah2JU+NE6K14KIr7Xoeo0B1w1FjUrBi0lxPAwQTK+Iwyz
DujFpz6lJZBxuM038Dn0Naku6or6FJdUHfgMUUz9RyhyG9GoORkN8TBNN+vrzOGhnEaDHkla0t+r
GGUlfynHMrtydR5UQ2UicAcwknBj8jU9iHeKB8ntEFvnj8eLLKR5x0FaJ3EydzkRuEhUegpfFDvE
ysRke6D8Um4lAM01Pn4ewwwlzce9RUizWFrLE02NZQphCJQ1KTTGyLX5GOWzk80bbN3elkN8RtpN
7m2Q8dLFUBjOHwNgGeE84rcJm8KtMTGNeQPPtzl78+7jNnf9uFBWGEaAzbv1kGrhMycAZWctMTk4
SBGX9pqyCz1SOdDuvEAN5RZo2TvwZbS4Bk+PCjiOUIXOo3uqhQe17cuTk6jybElr647pC2SRCRXg
WJ7CTM/W0DkRQ8yqsossntNqJlFnIsZqQw0l9cvCKE8Kmc80qJi+yLSFh8PkoM3QmKW5xcIoIKxI
XkwjH8oUBtWdTjVW2NuF3+ii3Y82emunJOlVJoW6UyvLWCtwCAMn0pjcRm7dB3uBavltTMsfk3I5
beuOyQSr+hBYDV87HPgIY6/xFMG22BWoh3aFQzbox9yke1Jffzy0hNeTJxIpF147vrFahkRLmVyf
0mkLCM/1LeDQLDsjg6mR9YbUBe5fRQwournyRKVfnnsne/dMMkKBC/HOy7W2iWBYZQUvye7U25il
na1N2YmVQmvdzzEVoYdRwhvK88UK22e+dcPmvXH430WfQrey2F4mzCemkicbrW2/Iye2UHVRO6zo
IxWVWa0zJb5Rxv7sLKpbY3Sjw5RICr0KJS1tZfeTusY9QeBFKRV7wfzN38i8LuhVsCOw156rCcUH
XpO+6GklKfGk9BWJ3L5YUZav8IPU6RX1g/4AkYBbaKghoe9hRMFvnapNShck6W5iqj0hwH4thwOP
hX9Igynr1LWcPLoLsJprLbA5UB/qsH8mdrt6Fd7w3UwovFNFktm72xgKiEgs6LNAqS3HHXG61YbM
dpA3HCwbg+Cblmc+NQeF+Dl4I/h5wyuAFbOyyQ2M6edMR1a0L8EUFjtQJJ3yFRLUEMQ91YFTGHsG
dvU21+ygmUj/PVsDprx1pJehclf2bB9ix778sBX7i+Pi5wME+5rFWUJ7GBEUDHH6yj8qPihi6LNZ
tf3OSSYQuHP8DkDOZQpyL8CfoId1PHVm8ktT4Odj8cf7mgC62Lcv9rhP+ylvMnXAIHW/08aPyY5n
0Eiy13JEqwQM8v3vv+XnM/HHuzmoFnVstITrfXq3eYwIOZ7LnsYQA2TZCXhZqKwjRairj3f67yHg
F4cAug7sy//mEPCcsy9sP4kcfv+tP6RRmvmbhskJ8s1i3aSr9G9plG7+Zi5uDoxXUGq1JQTphzOA
5mCfUbm1HAWXFNY/gkR0NA68IKpVqFacL/7RGeDzeVPF74gDH6cOw9UwKSL9/KiAWq/qpu/lmf0g
VZARBKRfGSlC/swZh1tbsaYDgW74C1Q164D1m8NDZlIC9YVXNl9+uHp/8dxqn5VUfBoO3TgaHFPl
CGQvp+MfBBfIx+HOxT0KwabUzlFGOcbvaQ7jMBhYCjgOm/2TM9Q0M9vCpf/bpC1n4HAWjhm4nlO+
el2nXvMaMYn0ea49sOV3tS3Fo/ANB7MmN3//iT8E0j/UKpbrZyJJ57xOs4/svk8PobloKm1v6s4G
GvWIcv2cP9AmcQHiORPc7GGSWrpKAKBTq0Cj6U+ZamyLoSWjs8VF/QrBW2gBHSraDuQaDT4FLbrT
Tmtl0ZoGeHyDgeVQCI/KOedJ71HEzTHLR0uu4RnZV0kbD8Uvym1/vg14ElWOXJx0cIB/VoU7kxKN
Sp2L84dioIpQ7nBYgdJPHbQnOk223n0davnXv7+YnyY00NwOVIil7MFY5F/Lx/rh7luqjMxaROW5
dGftrGVxfy7BiCRuGD/+/Tt9WiA+3omIHpUilk1/9nMqaV2a09y0cXV2a9V8bsaKznvYuZPuZ3W8
Vpse1QCNDfaTKTS14leDZhkUPw4aviWn7qWaado2s8OnYY7iCHlQWSTnhR3+XAAbfM7y5TNYJNSu
7ZY090nl1m/HvPnIcamcty73xH5kiWHbY+CHNzAlZAFIqOLBaGvdWMXuNL3Ba6hXqjIXTmB5lQnD
x0Cq/Ksi1Z9vlMu6o+OBp+zMs8qc9uONUu3eKi0rVK7ocxXP4CJF5BOq0xF/gHegjA4jaLmXyKWj
L+cmBm1nyiTQtcF575x5rtCxRGh4QVm9Ja3hvA5AbZxfuFeweX6+ygtLeGH8Lo6exW/686e0W6JM
2rgzrlKzqUPPRYgQL+oWaXibbgC81spGvR0Q+vcQZ2PCOrRyK3TIbjnRSkFGsuhdnQOnYrc4Rl/G
lCy8SWBirK2mfoBShpkUXwasJlKT/KQz0tEPkS2dx1oR141CikUUaR5bwjmktKsPcbGz7C6/09Po
BuK/IekoO825C5tLpwMgXtkDR2wtmXTmBrOfoSGObnoC++I+hVSiD7HtaqeZdpcXjGpM/DyDLiG4
p50Kf5xwYGuQKldzKr/TGuju6X86S4xR52xCQVOBXoR+aWJtzLaho2hIYuIsfOEc0g5+UjbKt75w
ihVaGH0P57Xea42XvyaYaHjujSK7T5C20wEi9P3Qhm0fkFVQb3EPedfNWEjApG2z0TSpUWugfBUF
FC/dJhh0VPEFxu9VX3vX5NJEHO6he+9YavQxKFVEsy50vq+yUOOjDtDh3jI6a9t7qaKz5S/mZ9eu
2rVQJfUFDnnRRpFSfYYGMb6LqK6R4+mdSn5TpA/RRnYpgTHjOK6naOjdTVuF8Yqg2mJX8qM+03lb
caGLASU8iVXwKcORcPXKkuiLOhQR+OHLYttyZohMdvG3IwYpZNWtSrIpI6nbGDRrxFYajjzZ2Tzn
4W0/NrRN/SnhDNK+0p7X9flJjIok4Q2RFVN59V0Hl9kZLQ1UOgjqucs69tgHL2nm7eCBhCXRdVEB
pchp7lVHMfbpZKCv6bkHIcwmmNXcLsRBcOJC1sMuz8aGFMgxUgPQUlp4zZHIdqpdNjljvEJJ63V4
RziXIWMIyVoZOTZaysZW4jS8Hnh0bMhJbk2+g2ZkotiQN9162EhYvMK15GQWKCHafsufQrU0AwxQ
CM1ir0eiNZIaVqwF6N1sQ2pGQTN1tpgxS53AqaCI6Uf5g+DwciMShdp9FSXuu9IPHGxXaqV328Sk
WXmm0h2Fh9JwOuhtQQlLaZ52QmV2i9c1fq+CWtqAGI+jTJlsJvri004VgvM2hctFsEesQ75tKc7D
+KOb8AXzF4I3jO7UyflHVa7zVFWooHRl+SWlblPsjZbG6jqLO/uOIophbFIwktoxHmNBXc+J9bhD
ET0Q3cxibBzSCAXZpq/5BOuqo3i2RrkArQslVT1eFe7E0FZ4VNoVKpH+0FK3pcUfGlG/nKG5nYkj
2J+US9j3GwQijwQlPkCxMqYibvYaQFqkYU5mU9yiJrBKqiRczX1Igx5VT+3dpPRJzQBwLA2kArux
ciSJ3NxodRhZfFzPqdca9uZqHycw79eZZ8ajv/ycvySdlQyfyGgouyTKBzBEgWsxVaRAAoJ09TN1
gYSkIhe5oHFBb633Z7v2yEMrvaa7svqSJSkSqB6gexbwOTYhfPvyadbyMj40FE3kRozWnBw12M4X
E+nEsyXpy/su1TtjA28LVRTKEaR7RQ/Sa5UDZkN1OoYguZIGPeDIziKN0uFeWPb4UrexsRscJHZ0
PRdFZemGvI6VV6nclEvbbpa1Yd4KzFgXrVP4iZFgF6JVtckhnUkv0mTXSl0nO86hdnOdKI73+Ls8
tkxTtIxOLmJxIyfKlIHajNybeCz5YBW6He3ICuY9Ii9mdBfMku3K1TxZ7TvhhTrx7n2W3ekuB929
NOEGXHWyWzafS7g0mY+03yrii8Z9Vc3I/jCUdvNWzZzlyy8ffWR+4nPVhXY2rZJv0TeEXvkLwBnW
TTbw6NQ5/LPbsnV45NueXUHE3zGnYh2NrxvsyguirY5VbvfYyv6qoMYk/ETtG7mRMFSMNV1/ZKb8
eRGpsYD3gfS0ZZ+M+fQx1A3v4A5J4lJ2JAk7kOB9n0eMj6gmW7S1RidVcYzY5qbHqi6z9N5ltdiK
UtXOjRc1T8RiEGoXm3GiHyo38vpjGFfRsJpa3PNscCdjW+tcVhT5zfQ9yzPrRvZLy7BRpyH7MtpF
JHZFqBTvE2mkzCHAQWjfwsUg1wqXu9jUBPZ+UdSw2BQkJlORMZnmpnaM7xICIY4UJlJ0ZHqrR0x7
4AF8MDDeIwq2IVrnerloPmHZeXuzrLTmrWBCnuhWMKTW4zJjr+mvcUXlMA9rFhmUBFrbo0aDtNYN
rLTGoLL1btJvrYerS4GyrR1mr2u1106UE5ZnxGDDPhmpICMo0uI5MMfIjvY1t4XYqcyzMacNQ3cl
Jye/TwdYYq4jEE/KgUTG0ebmZODIZsILs6q6Km0kQkqnUk+KmxLldASrFKK7JYr4wk6ENrS3WG+Z
OlG5ZrHAVOGNg9uwCkzNPTmPWrJEmhouelZ2YNMDlTjUzTHs+JacMiWLDkpYjy9xpBI4nDtU3feY
KbVbcoNCZKs96RXrZO4ZpMA/UuNGIpi1zoVdI5doqKTbsEJjUwYTuxuxpn7KXRvRY6Asmp2CuUMI
rMnSABI+5LrbbmcXsbVPOjHa2CmcSFQLa2E3X0Zr0i4psDV4eW3iPTLWC3FTeqXGBKuTK79xUXWN
vuyfogkKlI7oWiM6Ti+b/2XvvHbrxrJo+yv3B1hg2JsBuLgPJE+Ujo+yZL8QsmUx58yvv4OuAFt2
W6h+bqBRqKoui2LaXHutOcccGRSEnTiJYCV11QFEAT7uPNEbvKrcTTYO83QZG11aXlpNFRlXOswP
E8VF6XBe06SEp7RRqtEHIMGaQTXWd6eMsEm2kYAgt21kp5EPKEQ9zMCMGyjzpoWeOIisP0Ec/+uk
vNNJgSmzduH+cytly/4mfnn+fpb615/5q5Fiq3/wI9B50iuBT/ptz/ZnnI9iW3+wSTVX5/5qB8Gs
8U8jxcB9pmpoh8n+hX9CX/CfRgrdF7m6Ou1vnnKdpvC/MYu82WxAd4OXB/YBQAd/q65Wlu+3RCEP
z2JXZb/X9R53PpF+lEtCj7Bo9IZDL142xSUUVix6TkR3/btr9YvGyZsNGZ/CdWD8DTWHRuMnNlhd
h4szLFO3G3t92Fhzbm60WM98MjPz/X9xKMBn+PLQgtBe/fFEEe0PmobPfSe0Jt5luja6Ros0lV1u
/V+cFZfSMUw2zEzDzR8PtWhTWs1CkNE2TTEF91L7DSHQXjdZ/eH3Z7XuWL/bkX+7gPhVVbw5PBRy
7bd9f/voLvUpSQfdzokD2kyoTclhNV+nwfRDsgQ8oDWKWwcBMkEW638FucBZxN3DGSWs9SmmpH5z
nmRkExNQdd1OAZBKwuwEy1UT9eXvT/HnZ0TizdRXrp+J6/ItRqElAaMd6qDfNY7A0i2+AS7kVFvD
Jln14O+c1JseEicl174lfh6ECrQ4efG+v6ISu4QRaV2/C2cTSWzafLUM/RXdUu5qWX5B5MN72pn1
J/54D1csnrOayeilwl358YiEGSH3N8p+R5qlJAHCAeCpOuXm95dxvRk/HYU9LbQEwsAwOf94FNEH
WpEiWtwZBFS4hqJc0nA/z5qOGEDN5Tutll9dRf27o715NOiWhjVw+35nD6MGtil2wwHfZIVli4Gx
w2QlTT///gT1tfv09gxBz2HMo3PJA/lmKZuj1MSfxWunRaZAXiayB8DI2OzLhXS8Mkz9vr6xhtn2
6ky0LyZUrWMljX0fNiWqemfY9BOQg2a0qi/ThPJxNoXj6gCSbpdmBscRhZ6W1ss7C5P2i/u/EgnR
26xwtJ+eOLtlCF12vEbx2IvUFSRJEJQ6yWGjKIbqogSovYqoHN/g6m10gi8/qYs1MSS00Y3TCScL
JHTO1KLhO++C/OWvxvq8vuHy54Zq4mR0CmTW0X2KNnoAx5e27cT+2+xA+4XtPW4PsgxG08l8kFzF
cSqSBsJVDmcpXyXNg1pQU7WJW8+F6hrs//wAWK+L5Xa+CHu9wVO/KIeFiaNPqiVJ05asqPob56Fn
84e23Q48h32k12CT3WJGA02DUhTd9XTs0gavroJ5oAukQ2a1vIhEet+PNsM9MUO1AkG4bYw+Zjze
nUvHWvZ1bC3uLJjpkkkXXKJvXsXf9bBLCgK/0eu/prNx09ld6jqEDe87oFNnfnKx/f3T+vMLYrOA
rgABrN1YRt88rFPLHFyO601vow9KCosIG/NBi6e7fgmqDb4I7V+/khyRnQV6U2mt682PC4DTTIPt
LGm3a4LgoLVik2nhF6cQl41Bn4QdwNPvz/DndXtl2RCRRLdlbWO8WdaI8hpItOm7HXkK8IMGMR7C
EuuprTez//tD/fyY2mSjoTGlZwoq7y0OJewlFA2GEjvHHuRFqdTaoRx7650L+MujoBmmTKFnwDX8
8QLmJF7lmNP43JmN2qCzd5Q9fQr76vcn83a0xReIs7E1eu10G1HbvTlOSs9Do51Bq27SSp8WWLI1
kX4D8MAhJEi9oaTgwWeQSz/TfmRLuStFGr+3LK1t5h+XU4Z+ZAesWF2QkuLN/avrUizxYOGjnDIL
2Y6TbWnqdFsxdvFqIlzEgThUZ9Oo5desHK2btEvGHWCn4ZQvi3Gkefge7Er/5e/EmIEkPlTc8m3F
EQqw9kFktLsi7IsD+KKNo/Zs4ElS/xAQze1FFjLnjK6GlxF5du6reF6JMbrv2Gj5rSL7mmnT8CG1
J39Zxk/kE+teHXfV7Vz0sVt1sdyDbBqPxZx9UNTuveLi1yeAqxSDHzZL9Vu65nejokAjJWO2Ry5q
NN+EjVVt+1GE9xGrmFfVVuJj0lG93DI7vlhNfqRH9mzH1l3bmM6hr4KA9LYGt49aOtd46EpghcvX
BV/10cCRu6X1MKN4SxS+FV22pcdYvfNJ0Nbb/tNj8d0ZvHk6xw6rGczedjfjtjwGi1McOzkB+VEI
0YobFvkeqkOSqAejRIPVVgTK//4FMX75FKAbUCUvI2zh9UX97iLahEYQAtO3u0RBUI8izpafKauu
LNEWGP7UlzIbpkdL16IvjOG6fgi9pNTxVBsRIrew3eoo8v0Gvoc70n7EH6X3hJFwwN0kEQQStad9
nQtNY6m0bi10WpIcFN9UnEds5M0er4Z6qUgCA5ayfEb0d2vOHCgUuMUreuzynWv+c+lmm+wGBRpp
6N/sln48XwnzPg1QJe7qJHsswEEMSeYrixqRJIDM6fdX9xfLNnweBN3U9fzgtwicNktNlDRau6vC
4tVhhslXGz2eoH38zpHWvcmbJ4kjrRNonBiAkN7UiHUQ9pUVSJ6kJrxLCbh8xDaOPx3sNXapOaWT
o5qKfSQJ6D2Y1y++vhhhyWAz0A6squUfr2hHLKweJGq76635IwPUq8mqb1QRvGZW95ktr/nOB+pb
7fnTucIiZOLMhtt8u6Y7g9JOMVTwHdvwApsOdc8cGP5cYGgyhuUrjcO7Ms4mP5wrihsy4byhDRtf
pVr5/f395cOEH4IvCxCzn7TT2AcHiSul3eHe63y1skxXMPlxlbgMSTl6L7b0Fx9N4DqIyB1sMKsR
48crbUKsD3NicXbz3CC3rLTAW3o7emeP+MvrS1ICUvH18gLA+PEwSauFpcYQfsceufFsEjT9oUjg
nAW2chgZ4nkhjWrAmnVGenaYe3QDMsZFysWymO+tkT9vypnOsytkU47cRb59X8e5l+R9p/wyA5o2
RsZ06prlNA+EfoSENnirkXMXWZ3ulmmvvvNavYH3r9tyBDg6lnJJ3Y6C581y0YUDDfNCbbBCi+hz
RdSTRA8bduc21iQDV7M0YWr3/ABXwRRLQW3WmfSB8qS6m9ekpXik6o6nITKQ7uld12ueDGX78vsH
8RcLDXJh02SNQT4Bxu7HWxYpNiBj8M074nWbbS/obIuWhDxq+fidS/KLQ9EbBsqGgAL10dveT5xo
LW5eq951S5C/CuItrxestw1SZvW/OK3VZbbCuHmXf1rVKvTKXWWLeif1uLkG7mRuy3l1/zcdXcR/
Go1Xf64ev8E3rfeZI9EWoUREzPC2U6GTw5yUPUfCHx36QVdUt3lY6xu+bkzgp1y4gIznd5aPX15K
9tcC/Z4mUBH9eNeIGiqQI8h6x5QGVbucQLAnue43qt6+cyhH/uJDT6WhwndB62J8w3P98KFPRdnD
AuEREcRUbUkV7pDVRGJcfEZQBeDDptV9MKMdMaXGMCpbdo79tFmY3+XXuS15uTCxLc4haOfsQa8G
pjYNznLS17IMxg0Shui5RHxwSg2GF+jeM6SwLd5hKLmckoGnomR27QwS0+WI/IdYBoKSdjGTo4Uc
siaCOpNG2p3Z68xwMzGBOE4gSZgbw6ki/ckB4kXWcEKzJHQrdjDRxRRB54eSkzbRfZuV2nzIgJLK
HaPQXGwUtdKO+ULzf9f26dB+kDlq05Po+jm4NqFoFVv+WYExNTZtih9AOGnhF8zhwpNtFdLyewns
dNvLOrsdFCwMx6ZQyr22ei/dOWx0vKpR/JC3eP6YWqBmOVgh2UgYcUvAG0RgzeEmr1AEXCYD20mc
Jk41Zru2HZ3UZx40T345MF2/wB8aqPQd8kr3q1yuxVUML+nZYogzu0D0J28Bpt3cVpKB5o45WDJf
wVcYbotYNB0hVTVkUrXM7XDTz0PYQ2qMpm1tT06M+jlEvyGqcFm8tk2c3Wr4LjdZsPJtVUXHu1y3
0r5PohryeZaX+IFFhN88QS6BdLu/ps+77ZHoPAaVnj1liq3edAWTmiBPpr0CRWJj1M65h8tY1O12
wolwE5BUPoiIgTQT5p0u0tFPnTTfhv1wNIjjxFzQPiepKVzZ6wE5vFiiGTC/CEMZNwODNn6HxtqZ
7ahuHBGbO+EscClGASS+cMKLVlTTZ6tjMoREA927NTwvNWTOwUDFMUzgQ+LsAeHlxlTM+ko6ebPR
1CK+AsGweL0aaxd2nkUnZCLZjt1C7LZx8DAthtwRPYL3HKUbU93gEDgi9aYk7SkqWsvL+Er4bWst
12k2HepOQDAjLZu/pOeU7hKUzuaYTpPuL2pabyaSrtwkCga0lGl+MRqRT1i0fRXY4obR7bTRRjva
ogFfvFnpej+AA7wjTki9CcKs+oSEX70sIgtXTFcDGVa75tVU6sJTOkReNg3rnVWW8tBkTLmANEwH
Q431Qztb9oYmxVFH7RjLStumcn7KGRI/FXGwt6S4jfv5iUF9sRlVh0ZdHzzlphI2vIG5fRh6q4B7
UyNEkMpd6tjBsSW61sfUb+PTEAr3oUYrkziLH7FvuIkbZbiqw8a+afuJ76LRXnZzYLnZhLZgVoqv
bT1We9uATQJJEx1Obg+vou16BDPjQocrHeJumdFR1QVyVJdKs0EBUMZORw6hDX5J5+F5zHXVmHyr
Zh/Bx5RFIgn78WPFtf9Qw6mlPYIhxk61g0pMBaqMjshEbbEv+BtwGrwQUCR0ObeX9ow1vP04Rw0u
TqBNgRhTf0H49RFE/1ZNQjQxClPsamcpevmFXLO02htppvd+bjfW4M4l2t1LRTFR/qfE20JfnQep
HGnPqnjcyxoRQsOVckmxyyDO58NdRFf/CoqCfhfkRRofxsRsNhL1D4xd3d7iwRsXd6ppxkVxq342
1YB6kv5utbEWNbuo+Mh+6Vo7NLE5hKgSRwm8ZJpa81YMafDq0NzvPaoAJprfXHTLbAPAGuz8talg
jYFsarVPyDEany2aPDuFXn1EHzL6yCHmXUfFcmfPIvk4tPycWcnQMnR6fVxK9tMxQWkHtIztI104
xiAJ1vlVQMeTEBlO/RSh8oKAI9ItMbD1kwXOaJ80QZcBsenSbcwM+FGWyEVQWY2jbwYyJ3p7aXk5
Ml2RDMTxE4UmlK+EguuALCL1LVrIG3alTgNhQhvyfV6hj3Q7uDsP5PyuQhwZww5ywlVpX6oCdw9Y
B+NQkUy9PoPKeAydJCJtN8qg7jLk37ZcTuUB+QanaK064wuyR/lVzXR4GHRIIqcwCMJzbNcYa8iv
PpV42S4F2I51vB/vhBqbt0Ony8WlEqlBTETRmal49YnWnb6hcSbPYcOruinKfNku5Bhsx3IS+Q69
c3jOsmqwPLhg8sxLVPNScXdpwtfHNHfEGfR49bkh1+laLI1218Zc75gcld2ChGFnR1xUpRHzhcKj
eV3Jpvos1x0mnvOlAvRAHhGWGRnv5ZTzYxVkuloj6mOFafFyGdrqczdXzROoaX2zWFb9BYZ8A2Gg
j7isSA+CY0g3AtFdh4F/bOVZkOE5QrxzwvMUAx6m3s3z+QUlk8CJhXKPIFR8L1owX2p8lisfOm/o
Kdg6azcsoqRgheoDXEWlqt1V2izPsSyD+8qMQkIM+/KTGeIA7PpoiVwdhaTmDjZFpOxxEoWdXR/n
RoX0gmzsosk5eVB9072tJKyLYRDvv5kWK1UJz71Tmwt2UkkFXsDwOwujzg4N1PDA7RyaOH6c4pKL
8o7/AGeS7YbhCKU7WSpcMAvvOW2son2cZ5rWtjW0L4CapRdA0ThoTbc+5X1U9cxcdHkbE33wIMoO
QuVY8ktmUk1v7K6png3Q0LcKEZkZIukxOs9mXgBtEUXzlNXLdGWbbf+gVlN6E6+3W28C+1JiGbup
xcCBUmXeOpa1ap6UMjoLQuvAboJ+VkNlflWXMt4pE7oh4OF2cIPQSRxqNcLhZoz8xHJJbyjZp3s4
Cu3LMiLoOkKkaKMNeOr51apo83lBH5HPTL+lbdwCPmfhmUqJ6k0kSw5hTTGDG5KleLqrvq3nQz4M
xGtEPU/SotQNS68peNJYs6Jzlial5uXaUl4pRkITF7wG91pt7Wg4mEZpF57Tdq8l0YFI4FUCHep8
rF+VMtEeRIgQYxhb7SuWWFS4vHr1NavF8lrqSQUgVC/mFPeo7L/qNppF7pnFs19VXBaTL3m7U8dU
a9xvJL4F+PGN0wFNIC16+DpVdn1NhDKN/1qvPnQDqDEYf/W11tnhOTBBmnWEviHntBFYttEqJLF5
vwsl7B5r0h7V60axW9b4MiU2q0Qr90pFbZ3YEwfbqg8aFjFgI/RNO6NnIGzYnyCrdB+CvIIolWXD
XqyEuZrP5qWBT7J3pRXGVyaJGqQFi/a+qQa0XTiSurDkX7VVVfnBUBmfpRPKraiQUVaY+33dmAoP
07K507heLhNNsnNB+65QwXyGitVMVxQho1uIJHjQs1B4mVLedo44DdZqPlLVmL1M0/gjQtoPNf0f
tY+GY5JXDYdNzbM6okRDZcm6YUB9m9RYOU2YqM9ggIJbM9DLgzPFIIQ6ktVcjYhUt9akepBxdxzm
OSPmuR9Oajg2l8AHCtyYxexS6lMCOoz/aKE+O6Q9H8gsn27ScjBeBqI+6ljVWNLwZCxGW28KU8M+
2YmLaUrEI/W2ivJ9Kj874zpnKrttRGcZPGZpMS2LKEgHIq8ebaCSN2oRAXiZqr1ZZrXvjAqapBjL
sj0uz/T/8o9pThIz3xwukq6IkIWeHY5nzbOIvCRN20OqqIY7BAqGkVzgLkRxd5EH/eSLTM+v+Rsg
mQwr7vpaMVnqnPCmbzlILwPrqkeY5dKYXklVgXhGbGk+ILfN9nFsPUyJmu9ol0bUgZRybh7PJST1
MTrFNo0bSCOHwFi0z5EajNvBVoj9xovo23Fv+OPAy9gS8uqOKa3CcJ7NC4oL8ZgIuSvkVEL7SliA
y4TdaWjWzs7JHOd1IAv8caoIZXVyZ0G1kIu7KpoSb6KG3UrWLk6tzR40aVnX88BdkgMunq1FXeg2
XYPXZJqqrwujJp2g5y7+UCc8BqQ0hrGLY7RiWavmyBV50noTnkDkwWibl073esukoBdh8pzME67c
sdh3aZ0lrhTKZTkn0/WiQoxHCrzlVdwi2cITzIyNgszqP+RCBveI4SgzxEDAvaWCHLC7+MZWm8VP
c8O+aKEXewHBO5HMyAmDMHwmwLwsvWh0NIYW2XKY53I4mVLhs5PbSsoLZxbHCropEmAjghKQoNN2
G1LdEjdTEl4jZmjDySEd+AkuubmTGg14WmslX6yloqXRxwrJKoFRX4JYxQ7NlwHOfd8k6dEhXPZG
WuLYJNa0D2CKDnabrnm15UVboCZvRZkxHIUHhj+yu6TvO7tmm+w1yKNPDjNT9jnPTVmsYmm5eDUx
FauTI8LnDRXtCXlqcyDd/rO2mF9hgdSfqFizT1mLASFpW+XeylByG0Mfbjqrz69nk4olmxuNobfT
LV44Ia2nHJr2KGKH+KgY5Sj8wVJba2+lGpLbQpjlWRnJGXGL2SrPtG9wquqwXUvGABmLEPk6yac8
T4prvbbzazOmj+zGMwsoAVLdS9bq6ucCrthLHagLZnGFH1ijAjjKJilvMULa41NDxcN9A9eyRdqX
8ZVQoGlmFRDIxQFeyteS3tmSaagiMbIahzKI9TvqY3amaR6JY5hO7QsIxu4F8g1NhHbu89dUrKSw
dumCT2qbaJ/Tb5pCMFvTVVtPwSc9bdiEiyBWHK9aAkg7siJiQl8Gx9osqSxus3piYWijaSy3Vgj2
bSuckY5GP0U8HpHer1bzAh1+ZPYosWHbBZ8I5OHPOBBRG5Lp4b36olB5jApjhtI2tPyWaEuRS/kF
KjaLTczEQRMg1O1FvMiOfaNaDFrkjdUYh2CbAFkjVSXm9yBG2o9+JJxZ2SnzWgJ0TEgxvk25c5lE
KskPZpNTtII/4y4pC586L5v64NPQDGTEhCTGwW0IZf6q9z1H7WsDd9koDHJOvl1MOSghsSOMJ3GG
tyrKNEtbptJlP1HuQOCQ0VzjZ/HoBXHp8TsUtxL9WLHLoOc+rMqCmA1mOqX7SqMLdNZrOZFBLxfy
mZquvJUjigpuIfNWbwxqzo9AdvohTaWmyUWLimHY5Wu+6wkL/fA6mPRG3V7H9XMyFS26S+dB34Gx
KR5z3FrXqeXUACMqW71DcNrO+4k2fHAWPSe91weV35GqnN86LgJunjlPhcL8r5QZbpKYd5feP1kd
9GW4ioPS8d8vhd6+xOxeYpdf1rmc26H9GmMAyXZO3yAM7508TpBrx/rkZSrvjwuKB1hFQf/vOOK0
U12eQyo6GYkqOahmQxOlYbYCkaCOJdE9hWDDzUeY75eXE6ySol7vV9/PgifwHA2GiluREjKzChiB
GdrAey1R9U2dleqRmXSzH/Me5gXcJ1zTafywLNF4P+pYqb/1O/+nQX1Hg8qI02bE8E9r2H/unv/P
16KLu/nDc05CwqksuufiBw3qX3/mbzPvmnOAZpRZG1ZLeok0Wv/SoGqa+YcKvQkmuaohjdSZFvxt
5nXQoKr8X7jCKdPI2P5HgyrEH6gsJJRxpmfS5DH+NxpUkGh0jb8bjzHIVfET8j/GM/qarPhjV7la
ylRn4xKdrapyNB7GHIjrGOnSk7WZznsLDnSxJQM7Wh1rRnUKqZ+9LA6jFzgRtNisMNf51qlRPR2i
pc4Lt2wt88vS6M4mL2KbXjgtzUuispvsMV4QKZbtor4kRjg57hpj2FOqatbs58owGDs2FeW91XUW
banaGYbjBPZ4PDWVWWyiLp1oTOjZ7KbAhk4VMl4PQ2HHzFK5VPu5Qp2NP8nTkmLR/ZpQ1gGh00bX
o+wghkmdvTmx2UVItcelZIRiS68qAmsyFjLyhBnFJ4C546HHZcfeuW8OpP6hOmziYroeaoXQuF73
S915HIvJ2JGvjk4hhyvGbzUvyeMkW1AgvVH5PfLyyNHiZp8sWgMVnQ1IQA+jzJIJae+3yANtTT/Q
SzDEoD+CdNFc7jxXWV167SpeExPYZ7VXLVQV82KEx/SFKzJfQCNZExYYni2HrvmWvGA14ZRuVvRr
JUZzqnYNCcjZRkdUdyoTkcUi2xMaSsO/2Jprd0nzRkEnztgn8QQcewLoWNHFu6ADUTSgLsmM0GDo
jlHaJxHU7xCLzHDQ8lRzhgtijJIYheakIZUG2WorllX5FZPtj4Ohazdty4c1qx1lenEKi1h4hynQ
K21rOgAf0JDKXLu18kDbml1McovLKNp6os/dQ13PneGSIiM9mkWPUcViUx55c9Ynh1g4hbFpsvQa
K2Cz+bZqs+iNZ+YLg6vGMca8bEpLH0M4XQVd0452wieWuQmdlThOoVRHZ7Dc001n9oKtDnWrHztN
VKBY6cKjjaVQAEPkant6Ygd7wLkQazJjlod8UpstGJf2udSr7Ive1fT9nLQ1pdvUtCM6O7AzFxB+
AyapdbRji+WPmg1qZMJXQiPmrP8UQcTovKUUEgRkEku3pMf+KWyEegH1GfvKJJUdPrvCtzjcKTMN
vJJImq8LcPC7aEzt5MxXzWJSaI+9m+pqeqFrITaaUW8H36a5cxhGVX6IuyDR3anLxCVMoOVYBIsK
V0olo6uPnvkdcU6oubbtMxorEbMOvxcm2TlW+xRNafApahC00JACv0rvZoN2tTj2mlXds4H4IEmu
v16f7HOggY3AQlRASdROCzhnAt+qzrONSm7tuGLcIYxKfWXOop5LzOlP4C6Xi6YW42UJknrfZswZ
5tgMd0ky4DAlK88Naiws+sgItzLxjKM7ki7gDv3STq2HRVfPhZHUHsxe8xKos7ys4lrZJ0k7Psq6
HImEJP7pEm2k/jFnXMKQZl5K/IyZatxAxeghbrfGq2LZUU7ERx9t0yXpDj3oVOa5UJniAMSH0s+1
46aDKW4rY5wiTwfj9EXYc3gnExGqbPUb+bnL6bAUJF7xMyrlkNlsgwyjQvTd054ZVbOksV/nOP8S
cMQDfjSjCO39JM2ArS68HOBOU0JNFEK9sfoOTxwgg7suakis4/rcsdlisJCUN7Y+XzpjpHgyDZw9
Dt0KO5ZRW0ebwYzjOtCOXiaziK6czI73Q1AWLxgnHT9TYVK7Vb6ONeZSrBtl7RCYyU2Xwx4DLTQh
zJnlraaQi+Bq46zvnd4IvLFb7m010fCEwqt36f3FH5IMTG/Zq8YnmGKjm0e94k+jJhKmDKb8KO3R
8RGZLjclIyRPWM34iPmIDa+RlCvaNW2xJE1f2BcOm0E3OohGo+KlsmaWl0Uo7oRuPOnFkpO7Fzvn
YbKXq7mQ5RZQTXelN011EQBhu7U0MNFeS5xEvS3LNty0Za0+21Xf+GLqyxsapSUo2zEyvCjpFVdg
NHydllDdF0NhfTSYA+B35tHaLCw5XtTNA2ZihGd+UbLy22OjuJY9mCe9XkKPN9LYilDT78PaqS7s
UUbH0mmqq1oj8a0DacWVdaIZunnT3ZKgVtO3Qq1L6T5n2N60NveCCeqypg36AS3z3COjx2WWx8Df
MRtRYuvlaSLYziPft7lcinK8ziyFqVzqnOpBl9TRcxwFB8NU0hOc6NrXdNxmWTvod0mbVSersudb
ddTaiaF65NwIZ+r2g91Nh3IKYgLkmFZ4QxSrZ1yq6WPulPUjzLHmquiz4KFKg/iin2p44QTQ39MB
nleNW4I0aJg3AXMkpEAFsRiCsy1pvOhqd2D/PLAftvp7IVR1dmPkX74SS/qDEmMabUb1qm6t0NhY
dlAeodmIziN0lxFuMuepFwMG3dilMLiO3fgkJktC2o3M3TzlhMsmdbActVgzvxDPpCpeGTCICzvs
cmaiOo/zItu9KhY+9Hah9pnbhm28NcEgA8KqqjvGnAxYFLREKckRdkxaBFRwGPrA3SuCKf9XHP9Z
4r5THKNMR4Lwn2tjUAJl8/xSfm/Q+vPP/FMbw60UKzgVpATauhVq8XdtrFIBS1ouUhOUztKiAP67
NsafpWG4gULjII01dXQSf4NuTELANKRepoUChO61869q4zd6S9XG+ELCDQIIDicIFfyxNGYOVNHL
w0BtI1ZIoAbi8Jj7p2ZwaNEfadhZce3StiX0d2e1AKLkpYFFddyEtOulRVVaznzhj9jj7dQ4FWRv
qAg0lQ5rJUWl/S1aqv8zZyq1mZjEpBuMA9S/hX9L5nCAL9IR96ocGJ+G7NqRc0X0hviyLak72haD
BvQInjLABcyPiM7Y8jOwpq20Oo8G9aNeMFXzSpNxw3yb1Avy2I0twtG6ZrrZR845jmHy0QJexX82
Ke6kwRSkgmR9sygICWbqUi9kFGf/Zb3535bynbfGwFPIE/ufX5u7r2BiSZX++v1789ef+tvYqP1h
0nTl1YD3yg/766Vx1D8MBONME7AnUxKt79NfLw0xV4A+6CUxCcfopK1iwL9fGvEHkm7k+zgGJNpu
doD/7//+gNlu3/zz98oowuF/3FDiKsRzwMYLtSwRfTz9P741hHUbSjTK4kBcfKtVO2YLuPWJPxjh
0nS5amuuBv52vOz0efZy5kY+ny5jZ4WBta9zwcRNBm2+WSX6H9pamHdTqpJVHauFH4YmEt+xMTZ5
aE5P+TTVtT/TpXp2wkI76JWaeb0jRxr/odiwrXjpi6o70LsOd5K8Qt+08bBrQRp5y4LRbB5UzNvo
cUuX9iIN7oh6LStsGpfJXD6Jqrafi6bND/0ULluGudu+tSxQoYPqDUkcnjVmcvsCisedjhEcPV8r
iErCs1c+RVpf7/RBWY4t5NnID3XT/BzYVhW5zFspDvImDElWmLt7lgD7ElSJetOPje4XmXU99Jpz
UhOj9u08DD9RIdE6N9Jhv1g9s9u4plJmirZrLILbxxgXSWPM12VVwpUtdHZ5OLtZRgbtTBL3MSxS
X5IBeqXYAeVNQFWozaO9ycKW7i0hgLfNWsaPtVA9dRHi0mGXeujbBRQlloijSCPlmLUMyVLKIi9S
koWECLU81WZkRZuaoR1Ng7G/Y3slNsRDWZdhkMudqLR8q9eG5Ke2y3U16O3JipXAZfRwh7Ni+jKn
vblpxySCIpu21wtqa7g0Zkb8AohDpZrmGxEn1uc+mLyqmD+pQG93WmUke4Yl+s7QneBhsONymySB
+ULURzqfAM0nJ3qbRBzZFdX7NHVkZ5Eb4ceRbe9bs2m2tanHPuUwZYiUuhvaHVD8uXE+200xvobj
7GwXtSBdrUZ9seG9EddiHtvsck4q0tq15J4+7PysmJiIgXVI9aSU6XDBYAZlaa5yk2MHi2sVAvQz
9YBm7ZKip6aUOiNOIOti1O6jSSEjTTFETRJImV5PJdhF0gKGs543zoWoY8izVSaYnMSaklv7Xunj
eYv2DLu8g2EtRdA7jUczXrZJoQ+Ou0zka9BttD1dq8OISbpOyEtvw0pZ6Nm6bIBUdrt6D04EHY3u
E7Vq+a2Wx+6kL/kVs9e9I+uUGW5RnxpTf2ZQRt5A/S17oNKyRzNurDVQbQdrU1MObfwtrgBYToJz
bnDGwvmyCHr+mzAg5GBZ4w7aXrdz7E5rCgLbYHqcXX///9k7k+3IkSvb/lAhF/pmisY7Op2ks+cE
KyIYgb5vDMDXv21M5atMVakkzTWQBlIEyXC6w+zec84+VrsY972Ll2CKysJ5IlyTR14/aVFS1t5J
NI5e+R7y0xq2qd1eW3bjuaAreU4OrekU/bOOt6tYQtT0ekzDGpCNc2K34A5KWCFeqXc8KHndq7nd
dsw81J5AlYnV9y3txBiorZJcOipjnFeVxVgHLAjawAOpmin+RHMagNVvns8Tjku8qZiROjWPvHOt
wnc9GnVh9JgaRq+5ZKOvjtQMM5KuysGtZ1gbVkMPEezmidF6nr54c0sKlV1wM3ip1hZ4F7Zc3inq
SjOdltJ04gMtWO5rVhCfqwmXYK/HC4XAzto5dTgz5hX+qMWxF9VWwbfcyqSnl2RB88dl2VQwaqV/
UhW4Tnj2odKMRSwb5zy4EGFFmRi6Jfad5s6BWdbYsjUwNcYvLJwaNs2scJ1fnCTCIWDfLTMFSRac
ikgFsZv7vcVrHNg4N55K4ep0ESo4Aoqm79Rgqzyxz4li3+KTQbvN8FPixYxDqyi59euT4ewnyqv3
WO7cfcN0e1/rJUwqT3P8XrOa85Ja6U3cts6uEaNJaZLpOnyogOF04QQP1x9zWz+5DgVJSo3pk34X
nl+JnUV9Qsh6B/yaubBs88jWh00D5WQpvq3U9cVJmQjd2bEvo93N7xZuodUHaXKzggKFXNRrYbGY
yX7sx20ArTqVqk9x8/qjW7vvnFH9BUXA3gknxu0wZ6rr62qnPmKMjaGn5O6zZSbDg2kqMYdDXR5h
qg53eIDgnLLUP821Gv+AsG3dr7EWDg7UDx6d8QGFTX0rHGpyhspz32dK7xoUHL095Fa33KBBb7eY
y7GdUCARtmLNP1Ld0E5sOOYLZXE7eFMYSEd1y4PRSDUYUKyNIuxs2z22/zxKCyjFZd0+k1MaCdPO
017r621vcXXsaOkRAlEHuocoWYkBa6MrlQWfe5MZPOI9bsNhSzSRMqtueVy4y/q6tOUmDLb37Zow
TYIBi7DzJXvYK640B1DCpbFS5NG4mW8GkyxnoeW132ZXH281Z9N+soltdhaZ2YhNqHawh854lSpx
pHtNErbakOwQWduor8fyUqiie5n4HN5OKM33FlrrmbxjHdAomZ+LlHB/RyPNhaomumf00j4wkX7Q
vpid0erT15hNxSWmGo0vMtjcBKpN9m02atBUhnoZFrw9oHMt995CkN2Tae6/YeENOskYxxE6PvQD
tihW1659rLzBeyjsdLvRWCh+F0PS+VRpqXCoG/WYqslr3Nd2oNWVyuXBwduvrBJOU/Sur2rKG42f
KqvUprtdava3hjLQwMLp34WLwqpY0lJylqnjs6JPI9xqxtnBN8HFeIpo/GFebC/oSHgEG/MHjqVE
HzHH0E9v+2phawlfDerbZsgq0H4eQzRR65u+4ERbzBS8Dfo4T4K+BzDBp8peU+fR6HM34chLKhb5
T4PN5vzhP5LRl/DzT+73ZB1kKew/vt8fP7+lf5mJ//Y3/hiKZfs1WBDAIAA1v/SdP+73gIJ+o8WZ
hj+dqhF58f9jJP4/5CKNkZhZGQ3KsiRv1Ph3bvcwY/96uye/DBSFH4uRAWICYKu/3u756HYw5WP7
gqipHJO4XrqbGoMM1ksIXjiXuEhUKEanRfXs8nHLWsv7DmLiZ0pg7pGDm7ug1hhPQC6X18JRshsG
mgVxU3dxW7S1TRc2a3avCWmVWscrO3o+bWkiRPes1h23V84FWfBceFwE55lOz4sDM6XzRVe6O/xr
9ZEqedID+dQFFcdrSA+TGZL5tXbY/CHS5970ULQQmvxcFfG5NNr2zB1l3POc7E46ZUmf4Mo+zGp0
P01vUGGONQ7F2Fn70VeFGphWZeNYG77xIdL49yIc5+QY+/RmW9PloLaNuUPXUy51rsR44Jx5lzL1
9HHQe1991k47adW8s4YSQ7MO754yqFR/hfsqyS9tSBSdfoQsVa8ruePrOHXcAEb1tbQy73mxlvVu
kepTiwy1LK4dzehasTFXD2audAdz6vVLX1X9cXLZ5ao5a4VKilqWlLc8pfzmjZ2FOZFHr0WPw01X
cVqUjTJ/HwonPq70D+2KWitBYWV9tEnBTAI7usAdKJnx9OznJEU1LC3LG2Vqgv6IjPbPTgpvXVW6
H7o+kdt0uNMvbvNaZdVrp/Ct664lHJOKmdgfbHTDqJuI8DTY0dZBNQRYP9NyUc0WOljmVY/OtpBG
xMTTHuU78rmbB3uHGYqTKJ7K4kB0tKPa1XGgvVDdEdZf+qGKAY47Iz63ybcLLbmahVbcU7O63cUi
VYNUKpCpoQP5A5pv8V1oF8ZGae7NvCQ7AVQzexQ2N31Lypbpahu3JPoJgqexuBd91+/qYVh+jK5Z
1j63/zGYCqX9hQ6QQ0gXpravnFyc+w3LKfVcONu/ZNLFFsln+qWdtpjS4JzUib9OrXOjtR52o2x0
VIBvq+qzm+awYorjqt7Z3OqZIaYXY1m5dWLT0LE3F92KXc/JQj1J5x08MyzRX8JtU+nezVxVS+6P
X6vOWW49Pdaf8ADF2ens9sT9ZnhOKCWp6AXV01+0vTaR65Ye7HNWqIC0Pm0GGt9IU+rcIC7iZOsV
hne26FVgYGymLpU1LDCTwp9756aV61k4k+muJIP+fYYtv9Pl9raQe9zta6Vry+0uu3X0MrnxBTRr
3CtFzCzNhng3QWpOglouiJuvXbEr18YurMo2hP2W0hWnb/fkEJpo62AU2jaxZ6isaMScstcSpXzv
lmJ6wSrdoJnUhK/yuGDU9ZLsRmnx3FlcVNBiuB35sGXhYOjQcYl7CxzNctNNAUwOayNeo0zuwWe5
EWftpu1SS2V681Z+JaMZ36Zyc27bbOFjt3/KgPhdPWM69LWx3YlJFUGzOCciKpnw81JfjllcUfpH
8u+erJYSaV97eiCa6yM39va2kmt8XS70M7naV2TXJUsAhIivpX9NIcnjknd64DVDYCytelshDqhS
JUhM9ALG0ZyBzuVOM7HZpnY2DcAEGzwUOi9MDKEet0771IRlX1qzq49kx/RjNUy2n0lxggsYywB+
yfteyhZx1j4pTrsSV0KjedyktME0SxuO4qyHNa/MByYSxsVe6h8wQdJAy6xij/m+DTNqWrFzbiNV
5tPyXFOvtuvaOglsqaeoWG58ytHF0ZNqS8zi9N1o1PSwSh1GWUp4Bua4KmEO2PGdQ3DDwO0pP7W8
U/xF6jlAYaZfeaw00BCz5jp0tobztfJHqQAlW5VEnUb1pQ5ND/jNoPRBS8jsXd+S8dxX5XVomumU
UkoYGFJOwgE73m9SYhJSbFKl7DQwnnT+OMVbZCZ2v6/MBgqxsbgh7N45nJzU/AmHd44EWtZEx1xQ
8Mws/bgQtO7iJjynitn5TWuJ1/ZLCJOSGHAcLxyNxn4nf8tnw7BbkjIuHu6sWG5rKaXBtkPGtTLz
o5BCmyslNy2u6/2mNto3USVmuKDKxVKe06VQRycCmp3KRPqYZdoStsDEuKmW1w2Nj9uDyoRKF19U
qFIDrHXLC51sfhCI41y7LWK4UzX4q1QN83JYa1/pEvGiYg89eVJaTOhAcnmCIjjy3MRfOqrnAcjs
lSnpfqKy3KdvrbxhgC8Ci/feU77qlcyz0KRrS11Uw2m+JenRc5VrsdJhu4i+oZXCiOm7l0JottjT
Ti5eIhIkVaC68RlPWLFvsL0fY6Yr9io4kkWLO5oPVLqbpOCajLQW6bSME9CJq3Ni9Ty+RSy+IXC1
ewX84M02D84PzSnL7/3QKhdr6B8Go7IeScQ9q6sJocaLu7MQBruyUdn27uRMUWc58zOz8nTCCPwt
l6pwmhMf7opMIorW4jBtJTduyIDDKdPjKTKzxLzCHm/uN5k/wVVhzdAXHnBf6+945cUZL+icYo6L
51ctyxQ5o1jnqs3yE+aOHcz8LiAlfkeo7WVRhOmrLKmijEUJppq5fPLcpN0zEXR3uFs1ukJbskZd
/NMtEh6BSZru3cHDdZYOSOkwgM6paYqbVgrtszegGw4UubYbVmd0lu0XqcSntKprwLG584jsZ+1G
rRipB4/xmubGLUN/HbWp9hEPRBioLCGr0jZnVhkrNu/lzBBrPpfSDNBJW4BJc+seKJG3y6RpoMfy
wuCf9R+LUts+pE8vamZcI47Ip11pDx9C47niSeMBKgdsoqSKSvwIymStYb/CW3KkWcHz0B2KpLxZ
xhs4/iYc+aZi7C0JyQOKwMKrOuVzrtj1I5eq4qb+MkNY0heRfVkkGumWgCDUXrC47yobFwW9xv0t
8RPSmtJjgRGj2qmpnpwdsoFRj6vnkMTSkTFj/rjvWE4dU7PUdouLrLzmOTtnU3ywzaby0+mtdi+E
tt21wslRsHvt1Gx9vUMCX75NX0YQuMRcUr7sIQXEzdq3gUSygd2WHzVlSx82eA4aZYdvVeLFIT/I
r2qqul1e1R6k81rpoYarblDlBa09dGHTudMVVe5rZlHftoteBEZBIwzG7y4NMKp/YtvXsZduNEpW
Ns5Cy1Nx0Bf5HffeYMzUkhJZmw123HKCihhCqTTJcAi3QOApp44NRf2FHmb5o3TTTCNQKFSjJCJC
21OvPbEfw3lDRTitV2jby00cD7gTax1jI7/qD7AVyUFf4jhyvow7yToUpx4PbpCkyhB2v7t7pNGn
S1XZwDUh+Wab+uC0HEisfJOcXNuo/Vhap7wjg8sDYdbLwKDDaBfXGzndR3eJWQmQfXDT5kc2Vfgz
/KouverJWdKiME+x5WbFDTXgXvMk0PVh8I2fC9O479XclP28J95nkL3TnDmocWuG5OkKoKOg9UMF
08wIo2RdfrbktD6Fx0/IHcF64+80H/QbxLtVn9tjvMZL72szIBvSK9lpAq5627X86Wawm3eDT55B
6/OO70i42fNYYiWkNDPwWjTFt0v92ceqdttki3u0MfHzCUaquTiT/bSR6PK73rI/zbLFDMMiCNuD
5YnI2rz+2suSqtyu+pNStdWDKtIUy2qzJn6TiulglqMrnwZryK0Pm5rJFUYXQ0V6KSsOdl8iiZSW
fqPWA0Z0lf1hRhwhcsuUNaq9VgZFfHw/tWgb6GKz+UoRGmVmQ9ZWeJ81+KqdWgLq5ZW7CkLbQVaO
67uw4rskh4DmqzQUPy6EHsI5T7I4GGmdul3bRA/ykaa6niUyHSCWa09Yj1v3zuUUprtugTMPRQIr
4UBn7mmp8vwpcUuaQ7h6MjMN82Wtt+SxsrZh58oXO65QXBVvZPqy9AqIVzyLHv/1Mkc2pPTjmg/d
YxxX6ggemz86sfw+FkNfX8eEmuKk07qXPu21N43wz1vdJC9x5ahnk/4yCPc1VVmG3pLfqj0Vxs2s
3jhe1T4ShMPlEMdt7dyiw5oPlA9/czYcaX67LWzblVSFa05ANguyLTGJ4GC/vivKtXzN1RbFIBfx
HvkMzv3KRhRH14z200/icyZGGrQEInA+Jy1OlKTe5TRPN+HC2s7v7dFaMZoRJRo7+CkhODjxfePW
R0ucQg9X3yzrfedIJG3tldm1T4jeqN1GXI/AlB4NrqJFukMaXxRmhk1zy8+gSLJjZVB4RzSAAXax
eTOpyvfSbbZnVsgxvivN5h9nrDw0VKtYXwseFTrvfMHWN3e2O2VttrCEjUQYZS6v1BPQmLTxvuo3
cs5ap0Ip0ossaLn5Blnm0cWbxxpJGpAhzJ/yIqtZ/dkyuFwTpJIG+S2JvLUTlBAMwA26t2YUbnWn
FflgkGO1GcZw3nB7nxsIvMGU2oMqSI3Y26ey1qq41zwlP9gpyMisnpX1dayXdnnahJJzviojA+9I
EGcwHJoMJ0d3WlS1fhE3vCS9S6o26VI7MAatmQr/vypzHlJzVJYLDQooHk73VJbV8vKn9c//ApPQ
pCL6ZwuuKxt9LJBt3MrY7kht9s+shbZbRF4amriAhbRCxdNTX9Ppc1kqihpojEg+9MrYz7l+Mgpr
p5g9OqUWuU58204b/ie6Nmdl7205mc5/WqP8v/1sNhRQWVlDr9Df2YMrbe5YYuvi0rb9xWm5K8aH
bP4nNcFsrv7HCwBjSRYU/d7k+9cXwMrHhaF3FpdMB7rIf2yl3NVOs/vPSvJfWknqqsrv7R+vJPc/
mz7Jvv3ZcKD9/nf+MByov1FtjKhPlOTLdcBb+G+mA9f6DREMW4EjvT1Qd/m//jAd8Hv+w2SANYF4
E8RkQJtw7fR/awuJj+cvbxiCu9Tf8sWwrpswWGz5hvoThszTGzD/jVseDDd5F8gB/jhg9QV19VYr
9mM/KweMYd2bW2lvK3e13eSsuwHAwShJB2RT9aMhqvU4SA5CzXB89CQboV/VNnQkL2GcvR7HMizf
JoWm0EiugiIJC9JPf1W+qAuSv2CU0CFaN8t2sVIv0ZQ411zyGsSWhYU7Vje1yARfDZOaIbouGhRd
D1fJfFDhqXRzdbcOuuW3kgtB5/ixl6QIa4itsHGEEyDST0862l/AtSSmsYHrgQluQkjuxDAmr7bJ
LK5LJoUj6RSj5FTkklihSnaFZg8gAxS7uyeQyrxSvkyALiZJvFgl+6ICgtGgZcP1nAX9MRAyMsnK
KCQ1w5D8DHwKBN0kU6OXdA32UwNXYbL+JeiNMYfBYUoaB3sjU9bAftNnSB3AJk7knTA0Z+A2csnz
2Nh2sWXzuJ449bUC+jEC/4AVcBdLGsikdMuhNSBLLE6jXT1JDRklPwS65A598WHTxupawG48Z6Xb
T34Ol43C9KkkGGAkItJdHBld3RVvLLOyB3BzNL0OCsONURPmbJO5f+wMJX7UTc26MYuVZJZSWf0h
QRgkO9Nmlx7N9i32CP14lu29LJVRYHhtJvADDeyGdPYoH+D4PFL15D44QjBVlwZCa6nP1mE03Pbd
walgE8uby5e6qGnNLeHVqHpJfQOjLLk1rQTzkqhtzyZOd0NY9BovnqdPGoo7KfhBb2tuzTEmiK1R
mbOUjaxl59ZO52fUt9DR0dABpcKnuFnZ0O90RpAPB5cJsI84waigQyX5KoRh91tFS5U1jxo99RfD
XpobU+aYCG3mH20bk2tCgSV4lZE82FW5skQjuIz71ZrpjaWmovanxKQgPhv4/YmqP2BpZ9VhsfcL
e6S2b51qlC8rsIbv/eQYR8UwpjxIhpFXtW/4M+m83PMCKgF4FdoCiLtoTxAP0AZGviTr23UK1TpZ
73UkrBdrojP4YA0z//huTdarQxt0xhgqJxncIDdDY9kMPqwSotYt+YIaGOwuwkVXU2JRrSxIqvY9
5fO3z2zwUIB8yW3HSzbY9J6M5Uur1dmFQYxYF8a6vcau/ae1kIqOp6a9+/rJchjT7g7zDV++1HXn
IdnYfRDWsrgVxKn7YEpZzVTG6lcp44a1VU9PQ47BtrG5nWBs5R/+FbeGRDY+c4TzB0vc+Edr5iES
ApteI5Ur7Z77SP7x9U7LrZHvhh4+T7hySN1m3KFx6XnNnWA1TKA+ySF1gAl4IXSov4pa0njGynQe
eisxj00RL1eNZGLY92Rr9WRyzEM780udJrNmVJBkPz0W7a6k2OlzdNLsUquNfedq9nrTxZp+lduW
q+iUKkp5RxaYoaz4w9O5PgqrSpEc44UvNLt8R2elwqdkqHtsNti9m012s8McvW/KkcCP/G1VosIr
wQToEiuJ6zHQYAkHTc4rtzqmdda6wYx9io1ZIbLGyPyJ8S9wSpbW28Z/QTJ6d/EhB3rH9m3It8tQ
p5e5W+8nZXiaOy6Ps9V8kC1Cv7TXwHNv9XEinZ7cp7OK62dMD1Xe/7KEd+MZDQwQcp217lyXwSAD
m+5He3tJ+sHGPLK4ZxtMDQgUKyqoV9XbtQlcXcounGPIMwZ0cGlFvpLhex60XLtQuaWHhebiJnNa
I9AcGL5ZtV6yxQvFkocDq2ujduJ7jZvjnbagHbhNgkYkXDvd201BxbI3mxE5FdAA0NEOyFhtMGJN
S0OF3pA6WQJKWX529dzcdEQqbvJtGqJar7SjoVs/2KAfatd64Jgsg2KeDNKVSfyuJPrboLg/1onb
71ZT0FTO5QjTkXWlUhkri9WN6zxFKHPQ2nbzOBmmGVBxvX2yuiJ0CEVK0vN27bg81vnUnjyn2EMz
TQOL8XPfZDYbkW6K/VysBc0E2rO9Mg8QvTwWy1odVXy0B8FDOFTdqY2Wml226k2Eqrd2pzTNe6cS
8VnqRj1Taeicet74MHhsNbTm+F3Vqi6ghtmftPUXM8e1zVznZ6ZDcqDQRf1wQE+EWlE8jWB5v62r
YkR81lFxjI5inqkGowOuRZptWcDO28bzwJjLQ5JvBhFMbp4kb0LsYo9dNXym6xizRXfXC0gwQRVB
AlAoqDG3r2wd8SRhjqrPjWZfSp75D7ytSBzZsXaPKGlGQp/qhsQmo0ZRFyj4eCkYkPX252DRuEzv
9XGtGiantv02lYziHYu6MNfmNzWmUlttOO09ErHgjKcfFAy8Y8XZq2sXPwuthRCPz4/cBOQBokLK
bW9azzHDTWDzMSQfXCdvlEkNAUGWcNRU9yxcYt1cEpArHWu+OiSFn4u1k3cIvI1wsez1JMZYsN7C
ibbAY8yfc4cBxxzM6ucQO/lPqA/lyeuZ8+moj4GMKQTrbVPsioG/m1TUBG2jenHivHlAuwaWmXbc
rAz0HNH27qWdW/FRk3n4EFQIXeyRxgOLGxaja8aIyKeIJ/mYwUBJa6sLYqhRmKuWPDnPy1gQl9Jj
jQTCsNkX3eumnZt0mCkgcLyM9qLc2VrvYmwG+8EvERNH3CdKNBf5dHas3uQdU1Np3LC3Y1m4CY5B
kiCXBpfsCbE2jmJqk2gG6+IXD+LwFUpClkfb0NW1P3q1chkT1zpyUyj2mtp0UbbQ6UZdZmNGab/8
qqkxv9OqZHwWfSYO9A52r3Y3AhfjWRgSbiah7Qiqos02o8VoOxYVtzBYKMpJbXiAteQ1Dg201aDt
xxxi0RpDb9JcfqwSmJ9ZfneG0vWHPhasghX1to/rnqLkpt93OgrDJApk3La/XWDLgWHeJzp7kdLd
3vO+b9owr2cwbKLrg00rND9jHbyrTBXbd1+Y+63ZbpcspdMYMJOvT7Esxxrm+63gjlcwRnNyze7d
inz+2BGjOrhGobwbo3fR6nb4KaTHvbPXcee1dkJiLG5xLHZ0+dA9F+IS5yOODCRJPFdO0Aa7KYHO
1ptW1oTCejHaZb+IJQkHY3tES3UuS6bj6HJdEia1trcJSgelhjdvbpKf3bLujZEjjwVWGc1ZPkWL
uiynbNaGACdPfKTD/pwl3ZX1hBVSkZof181mG5nDYAbQo6SFFgEnuXooCZV240yIEbKtIi2xIheV
yJMHw867kI/wIBLAVMKcE99TlIQjIemwAxeemqzE3UW5Lkd0Bns7W1xVKM5MqsKK1iGfw8VtdWAV
hFfz0ufcnpqwIn+ik0SZ0/VHWrhiNomtxY1+4DR8JRH+oKjevGPBK8EFk3iMabWMtHUbLkmOBJXP
lnlLPP6t24yMaJJ9ZV2iBPk2jtcU9lZYYtK665zW+j5gPA1yvd6+k9IcbwWC4C7T5p89W8ZIWPp8
6xKkDdk2mCdzYfohgD7cgyvQz8Kxu2vCVSVCwICBqzgfSKExscsp/ybGZIXp05t47+L4VCkZW/xc
VYOiG+pgnrOFXiY35ahsS5RSM9urrvfkKePiW4V5sxlctAm3f+Kbm32zqzDP4ZAsG/NHWuoDZJnM
O63JRo431+SlPyEy9V01QUM4hZWjx9QD9/jBPBgkKY597j2qVEOoGAtmIlvFPBbHbYvx0244TM8m
DLkHqqW215KexdshrX4wgCIpNHo3sVIdJWmgjpsQMfhHV1Wc+kpXfToz/cTUG44jXXPZvOs1tX/n
+mJHOjLfdYwJv3IHuhpZbt0Z+ZYM7GJK48TioguddeOTNtXixZ7EdNO1Rn3eytlt6Skfy7ui7hya
JV0j/Q7WUKXnjXTtjsovjgLVQ3CXkMaGe0DpuZ9uovLgmBNLu0LMcV/H3mnfN6Oqv28pKDEgM4ap
8Mh3ZCWfKuqnWkLpLImniyWobuDBSLXgdswkxK6VOLtGgu2yBMSdNgK7szvJvUMQzkAjsUsE1tHw
Fkq4lORfjLxa4vKImUt0HhrqF0mP27ME6y2/Y/YMidyDdTD/SiWGz5FAvh781QGJ52chYX2DxPbh
rz+zx6yYs3r3alfqfJ9IzJ8hgX+UTnK7JZbnWxIH2EswYC4Rgfxgzwx+cejgf9gpOSDB8osp+J+t
z7+y9WEtov+fRrR7giYyG/3t78rI//YX/7b6cczfqHThqLTJQoEQ/VNIy1V/w3epabgjdZYxmID+
/+rH1H/jf7LhtuNL9WALsMH5YxXk/cbNGQC4RrsJ7RT/Xt5E/+ro+dP2FC+waRoy7EWvMEiFvwcY
lJUxbFWrrgcL3sgaThpna2iVMmou29yws+Ys1wlc9tVOMO3TKzP0/dF0G03dbV0v8iBl0sRiCYvJ
wulh2YpPBecU9t6Pdh7jO2EzJ2ElU0MzmxbwQeBtNYxCwyCfZCZp0lKXpyISCezFFU8//bUkC/qc
8mBF05uXflj705p36UVjzxYhsyDl6ziNfBPESdSjM2DabaruMSn6pT7g3YDPo2Hx+QY9D8NCoaFj
+A0bOFSFFhgsSTAgqGl9oFQl+6loFIoImCu31Nw6b9ba5FPoKZ55TiumT19zBtpuqdEecMFaiR41
irDu0ZfLm9nw8jtUkvEWwJqy1+J8A8ATQ+prxpknjIiLHTp4PqPyIxku0lel9LZ0alUwZLw2Zhlf
Wsaz2/Mya4pDdgaxXj3VdjJFNQS4A/aWBJcvr7yZmdpJbF51PyqGvWMOQ8XaSrwxk9tT9Et8CfYb
AjMVIG2Qu1scYKxwdhiwuM/0bnVbO1qiRqtjE/XuixYDdG2pr7SEj+epMd8GWv8etWGo3b3bU+cU
6lQltFSJugUU28l4WUr0xHwy3D34tZw5a4vjW7MpCIMYKjibpt5uLWsero7duBjKASSeIEOqvyhO
ryOz0q7OfI/Nog65OXR7wuD35jRlTTA0unHRlGF615C8nqHvLHfzgHLs0aymAHwLCKRgSErHas9O
itt22cdnrwWXZKmjeVuY+msmTDssGrWgTXCSbNwkfmSPQGmvYlUHoaKJNtqI5STPr/HUqXfMww4b
DtnvApanyA03qkzM3emkNmFMLIAdz9zEh9yLrd1kV8UvT4gfWuwpu8Y0QfuxFtGuvMkTfyBLdcQ9
z+hYekaEXRIAr6GboV1bDw3vNgZd76aBc0NQELaskg5vW4VkDvFZ2aW6zTVjdfkph9QKkgl8ucYW
5VTOqfJmArM8tmXaXa2ybW9X8CYnxx06eV9bo55akKCE53wx5o73DW9b9oA2kin0MNxQnBNhrpqy
SI0Wcc48a7muYmSaSTKzwYJuVmuiPbtxuWQ72AvCaH3OSdOewlykScpmw14gDQAp9dzpUdcLSzxa
g005gU/WJdVeQPUlORJXnt3Yveo8jC5Y/tfF3OjNYj1aGjt0eXZRcKtXvj/7MYzY+qtntMCVylzr
54BjLe0jU0OOe1s8o86Pgt6L1i+bLedfk5OqquUVvJ8faVM1xeNYZJNFhjpRcuNSGOqcvxfQ+rY6
hG9b0z2QWoMerK3NEToP+sKTbcqS5L3SsqQM8lTL+P0oTcXbUzSrGi3rpqFB4h3ln++K1UnCMq9d
N+oq0iTJYcWw+D41tRh/OIWnFfY7r5E3zUQ9x+aUjbWB1FvHxUjHuMgqfAdY5zLeISpN0091MbFo
UTuD4lMdr0HMB0tbov+c1P/KSY2iIrs+/rE+cyzLrAYX/ReB5ve/9IdA4/zGtkenMdFiacvB+98C
jaf9ZqFKuLK55ytJ/d+pUE5pJBQPwimJS76edHv/cUoTpbYdAtCc4jqwe/vfUmwomfs7xYb2DY4X
dE40JBzdnvSV/0mxyewMe602pKelY+nM0qAh8c/u56btHKy460Jjujlx52+LDh6qbCJg6J1di1XD
wOX00GsVFTxuU9qnbXPMOALUswl/VNXlgUVWZe41ACTKQ+Hl/WsHrc4KYGQmebDGkjJC8pCyXsGj
yy9j3GT+VPGRhLw82YQdCY/5g+i346Zto+nXOfcG3F5GH81QmNOAjxhI6yFuGWxcpfvu5avz42t/
OboeHMSN9KRP0e04BKtr6VaoJcLUz55OMm3gALgVJvvoap6uA/zinTNQueJzNVMNjBda9tjm+fqw
pOp46RO9usplfB05S6PAQnCXxPI55BLceHl7La2W1XVCxTGOifWQUAB30tseeEjq7pmtwVekDXlI
q2ZlrQ8px/Eo9EILiWR1O3N09NfSY1LNjL581HRo+V5qfiRgT++Iq3shU4BxP+m5RB9xt0k1/T61
tyGEFO1ECrAWf2mV8t5wlPJi1OJqqXiOrLKECdwuTvoDCmi7Nx2Y8Aw8xY1WVWA/7aW7zj2iuz+l
WXKLLci8iLQ2+NmmbTqrIur0prnEbV/9ymfb283/j70zW44bObf1q5wXQAeGBBK4rXlgFVkkRYm8
QZCUhDkxJOan3x+02z7u9tkd9j63vmk7otUqsgoF5L/+tb5FidxOu7RdRY3Uj5w1P92QYY7kULim
kL5eeZp/gEL8GrAQWzU4yOnCdk/9QBZOEnR7ShvtPDpjMJ6dSg4PiTaBIGfxR0rJ5LtbesOGpf4Z
6/C0cWE0rkhpCuSqyrj15Vg85U1W4EjO9dV2iAu3vCNUPme3Jk/bqzFm3Zrmdf2FIShER7PH6wSp
fFONrr21XH5SA+DoxuzD6Hn2JYS93K9hFqaqxAlJsThyYlVZZyfmiTeZ3fecP38fdSK/yV4BFmTd
FzxKWOw33xY0NTdhSjwCIv9VGFjO04qNfwb2dD8bnXo0ba5o6XXtnZ0JcZ5ye0WAi9J3LvtLOTrz
Kz5tuj2Mto2BSsXWBvY2EWTH6cWmzrJhj7Eq2hl1d/Y4JJ7M2Lv0va5ZWXkK2DNHITA2I74YlfcZ
Hh6ovtC04AaG7Ni8uX0x2Ngj3z3SLGLuQnkWPYdDFDZEwi59iJ3m3mADY5Gw3QS5eMQbkm+VX33q
SspjkZYv09IQhU7wVsgm3wHVawmHJ/aZFCKMvuWTmr4bEeoTJyDij535VXQB57cpCA/V0BuXAc7E
NuyqaDksvHIz1Pd2VYw7kool5bqRS1GzFi8CjDF8fqkxljegEdGuvNQ4SSw1K1iSr8TV620ni2af
s6PDmHSa2+SuLVrStC17U1ZIKsTixa6bc7AoKFtM6bcmd7nLBg6UAqvKIx30+a3y3ehIXxTAeFxz
R1Lz460Y83mv2ozWBgwV+zkbvYtoejCiznBsJg45Gwziw20Q7Qs6uHEw6sm9EiqIFV+wUovBRJo3
RB5sagvfIsHCwSnuABlei8b/KOvS5cw6B88pCvqOwlaivH4SPpB3TO6Rgd6VqHDT1sjsc2K9e1Xv
0rTamO2bbviVF+TFpqly+0wKF4uk7XJJm5w3+kLk+G/i/GHitruKx4URUTYAVSWh7LkLiPuF3J+R
wtq7ZBqnt2AaAd8WiVk/1Q37BJMWeKgzxX3J3oyqhwDf0EPkhqw0KjxrpFkEZpzcpU1dz2l5rDI4
Rph4WuotKxU8tqn8yXFrWEc2IMkh9nNAyb6FOglU31+BhyvKcC0SBiOMjZ1LGKNKPGNnzaDnCSEW
uymG9cnNHbv52L3E+aQtcZh61Z4KZcYdzxaj/swMaMHU1af0l4wxpsn7rPFLFs7l6B8yktQzobrG
u408sJ+cJuQrkg1cejiJe/ebBot1iueC2neCjiCiuPoTCHVksRmNQilAolfysaYRAxMX0tOptKlC
rafQ2JEhVhHID/KaiRPdx3mXPwEvdwjJ9lR4xBkEhXUwD/ErHTcahpIoDpwF43cfV1bAoRyRB5tA
K+4ip7Fw/4oKu/I8UMPaVzgRB6fv+xW7f2Qzbu0/VSawTlHSNVzaXuuHabRrcF6gMRsW1apCHHWx
CqyoH+u+mqFTv9eNmbzyTGYzDHfygqJb3IekPH+ahJtpdshD5xHoQ//VoBH+WpjySPUQMaLC8b67
KoBklMRO3TGB9qh/lHSQk+6PBXfbteb8MG2mnBFvFYS8ixipY/+l6yf3Dutw/t1ICTGeis6m68ar
kuEW1sJ74TkSbCtyKbuOCBqgIEB0DCqZFUfHhhb3zwzXmeBmFCH9Z6pfysbQ5YopNh6S1NOUYzpF
80pwNrs6eRVFXMWtkGs7KGYsIXX2HepR9oi69gTl3Cc9xGV5IlBUsImK+bJWZVvfz7UDfFQP2idc
TC1IsZ3swLww8Ayv7jANP0I/rt98AawYLhkGxDDA97sa68k4NVbaPyiX+83K0Y3xKcxJ309Ahyl/
Ayt+wLhSNQdpDNVbEI2KiOccdsfKah2cFUlaY22VRfq1hnIkVn7ptACwsEXAX3Zq1jBVfuQ7B6a0
s80K+qHAgclPHmwd2ZivYdCGYqsSkxy91RvuvstF8hgGlUm6dpJrRaSEZbwv0OqdGEO+a/UkgDJb
3jGA1SeC697Gq4S5mfpOs+bhgiOHPa9pShTb2mTTA+e/3dJPE4iVpaub1el2o103uMuNHsFQomVu
RplWRy1Fo1ZFrprXrElbzNxRp611N+ryWzbhi9i24G4J3kKx+UEZj3MJTdJBDCQfIoqDLzJWxXsJ
z2LnxOw9N9ziw2I19RkqOu053BHdcTKPiTTlJZiFfOvdJmeZQ56Zlbk7Q3B0JudDDuT42tByXgL2
EMnKZ44HS9iwaFSlXR5ArfJ/MwA9/gFM9PToZ2Hdr0c7tt77oAeErdzqDfdke3MDlkvrdLTN127m
ALmNzKHjWjJ1t8LRYX0PanI/27DwIrAPZRp+Q49VX1i0eRpUXDyeO91N+P4MAyp4o4kzIuge0yh7
gBCZfKuVvEZTj0Op6MFJG1v2gIR/pja4iTYwr9gAok0UQCnC5lzZ9+CUjZVvRXJfI7AzIze9+KCY
16aGrqyiFyUmCH5pMSDVWoZjTWtLJyas8Ci66taeWXvO4dFOc7b+wm03c+Xku840uzuLhJbXNcWP
OLU7YBWdJ+ldIhoAD0VR/gh+6EtEavTDE2W460sTXZpPc142YqK7xPYIRZJjFivc0EX7TpooFVTL
iPR7xdZErTAHonEbcc6txQFpSaznax6O+TMG5nhvJq7BfBB2dw2ZG9Qu2qjPWVME68jkjFgMsB1n
5Lqdauru4CcBhCXQm9k3jVetWZHrI6URJy4r4aqyvS2ptfmcGVZ1Gjxh3fEb5ne2SJLPcE5aTE1t
eyiqut9FzPnHOo+cjZ3NX6sJaWxt2VbzHhGgeXDqmvCSmTTH/0zJ/+KUjG3wr6Zk9T35E4uXyXr5
b/42JIvfZACqRdK9yJJa4hr8m4nR/41dFScwhORfwy7/6m/Zaus3CW3XxN/oWuKXXP33GVn+Blse
xhFn4t8hZX8iJf0lOenP2Wo66B2Ln2KR0m3Pt21m+H+ckTumtWSOR2Mh/Y8bKknydzelXwawvInA
HONJoElIT7RydUY/rLPItu48WOaX2QvFuLaomd8CT++/SwLG9zOmnbfABGREGCeDyc9/VWzGMuQa
VrN6K9zQgUpt2festT38h0xoFyxq/rzO0oJNmg5yDyuV/wSFNX9sxq6/N/v3omz4zjBYvkBBal6R
TntjPfc5eInMrMZ3Us3FSHW6Mc2crmFGbEbYL+PKaSn13lZenX3EfIuhJDUFxJKJWhN2dlOCh6QG
jRvmQXdZ3I4O95ZwJjXTgC3e5qUvGSkRq6kZ81NnXwdLDcyIUHfn4LjztzywEkx9CmzqOjOy8rPS
VfVaAsm4dnoy152T63MU6OGTpJZ6FW0C/JvDzHQmNlTfpiqN3u3YZjJO7XJVYELgAVWtPZ6crMP8
4TrTpPDgOhPQxsEfa5jhxSD3iI7Z1XeK8Uaz+byrpnYz6fIo5UAPRs2Y2KuO5hEx7Qc7kQ94nwJ7
lTrF56hzi+NY4T8AwSNV0qbtkwNiiKYRFgtimJxDOIPcod1lEcRbQD3pNHdnfxyS8Dhrqz71cw4V
3YzcgB4Lt5Z3UF1ttW6MKX9xiqp7ghHESaqzaIqi0M76ltBm+601iDdVA7KyUoFxN8ysslvFYF/i
bVkPI5ieObK6r3k2VfV6aUK7G8KmPhMU6n8GhJNBsEytkW10TkKsFyrfVoRy040aAqJOFuGaC+Ms
MOIAGP57/WvXq0fsLlFSYE2yKUB6S1M6Axbye12tstqJHpQfKOvA4id55JDlfLVBU9yC2eXVHFM2
TxYb9x3MGnG27JQhAbJLfGAUZkE7YYKw274+DJPVP0asPNYehRevhoqak2MWwQ8CtbLZeSYxypXl
DH4C6qoOHhF+5oFkY1Qa39LI8R5ikTAxUXxvqFWg5+xTVKUTIFrg6gEjXGwClyBeXVjqmc8xw66j
4wc5pvqirSk+SaxVwdYqBxLmoRKkeaeo2HC5UhbtINdT9VTiE6n591YZCfCeoiuXvU91TbG7J5pz
Nd9ygCFWChIkj4JA8PZAZjExYwGN4X9KZUUt7OWgn1KPSGswmvmdQgVTrJ1wvM4YDgiKhz09Isjk
vTOdwOukh3rwHiyAyEz+cl47DsMZnRHB05jz7dnqsctfoQtNKysPOT3JDvLBOqvskjSxdp+6zmWp
PiVsH1rwTrh4EvMqGK/vWrACe0Hzx0qXGjtaRoVhEPbZ1nfIIzd8Xx5DzVJqleBy+zL+GlcRKsz0
QSb40YKNqBjmn8SssZjmiBjKvdoWTN+ha14ER+ibkflL++EyITuMyn2kvEu5TM/FMkfny0RddcV0
Q6Wwj90yb5fL5O1POr+BiiMe/vtcjkkbPuNWVnyQAPFWtJskpFTiawEkpVsmfJNRv09PxID4mxyj
3neLGhAgC3iLPuAiFKSQlUGJmivWm5q/ZlETFl0hhuhB1yVag7WoDuxS9X2CEBEsigR+bcKQi0oB
DTwka8jdekLCUIuWES6qRjZ9b3R/bmfew7A1z+kvAcQKMnNn6vjL+EsdQSbx5YRegnCCxYkW3cR+
NBdNhTKkF8a+e29I04cW2QV/DOGv6SwXPaYwS7YOTgEvSrbrYRFuKETqN/YvNYfotn+QMV4N0sAs
7/5b90EBqkmInxpHn9tFHJoCv9/bi2Bk6YmQtAB4z+o+i09NJEXCr1fNr0Sk9CUYB7Hz8J3YXEZn
b5GlzKixCSsvUhWVdXvDVcZecNJdt0SIrtMvdUuXVr/yF8mrnqbgkSARcSaCxvktW8QxL2i+y5LF
YpZE1hnqVM1ajXDQuqJZYrnNYl9d+Vx+zxJHw4b2jXJTL3LcvAhzkRdNV+oFCbb3VvNlZr+7Nlyy
wHaQ3NzGqPlKIPM1qF4oKUh/BMaLpz4Pw5u7CINikQhdeF0bh48pYPbYZIuQmI/he7xIi/YiMtqL
3JgswqO3SJAUTECZdryTXuTJsePSoav9q7tIl3SZcjZN2asFHj+pncnPgdHi0TcCQD/49HfONAe7
bpD5T0+H6joPW72IpSCy0E2bRULlHmPcpUDUSebFxbJdi/MNvLDs7CwCrLtIsWAN40/xS58NSq3X
MuseuQjza1Ca+QOFPcS8Fmk3WUReAPFLlbvYLHLnsVik4Nx3gg1AbOThwXpz+4bzsWVkT8UiIruL
nNwSNNzpXxozt8NFbyaEvYZ6o3bTLz0a+ivIPiRqA2n35Ophwr6ajEev5RE5ZrN3NHIqbzf/OSf/
K+fkhcvzl9ukp7Jr4/+zead85A+Rn9//w98Py4H3m+BE6rl+ADlI/ONGyTLptOAk7LCnFdKmGev/
npbd3yhDhMDrLCDRX0fs3xdK7JoEqw9SZE5geeT6vH8nAgQZ948LJcoxMJGQGODCYPlPQcQfD8uB
qVUbhrVxFsLqb74riu0sGkj9+Zxxi0eOMDkvPzq5BwyiFHjtkIqPvuVzT8nK4XnKvOLsaLtYW3WL
tJeYPQJwmqq1Kq10zXMo3mZt9BhVzkFkbb8KRZOvhVAvQ5c90LFC4dAQ+WsDhApAU5RfUvPBKiCQ
TJlThspU0wn21CqGTaZKvtNOVFzF0Otn5QTEG2UrNuSq8+/cFleEOb6kZfrTqdoaUaS7TcGElFN6
7r4eXEGHX9oVjwk+8FNZ+fV5knHPIQB0D4UBZI3SXJHPHzyeDdFYbFN8gyeBAWLX6s4hcFnO9Hvx
dl4bz7BZ8Iop3PS0d6HAjIDUAMOr6TCbjbk1K0GRjlu7d2bjH/LcfqxMQH0YQq0L9Q9nPMgcacAk
Lhw+e5vFcEbrGoZLa1bQgwMQLb5iqq7huxPIr9dRRgU8H1ZxZrWW7aRryBMRX28dlgg0HarvbrSR
tg6jIhyJy2SkAzifn2pXYdOc4pdgAr8+FK53HIXsX5VV2swf0E3MySnDa9VMtsl8ECcNHh4jtsxz
r5ignlTjZFkHzoVOwU+K76DQrcq8M+ZdR7MWdV2KIpK1ic23X8Enr9tVy0bysXaUfw2iwFwElZrB
pZn6etgXuIYOtnTHPfdyjMMJN7j7sVAgqmRrtpyNjCJuV/6snX7VRrCggVSa69RiPtga2WwgeRAh
AizLofzKIs2pjI0BwTaa92XVzE1DU0eeoHHAVYRLzXnK6bWkkKofmdZYUKjWY9yyQ/exmTmhZJxQ
y8QAhcipkqwwhYhZsVecgmgOdeTc98MuCFnfz3sx4zx+DPRkT96Xwey0+WT0k0f3Mz0UOToJh23a
U3eEVP0RmlzmlSQjLkOimAB2NU8fhI3ctL6WfjXehrGeUdZSVdsL5ictGbeicZOwmg7XRqd1sAXT
abzEmZtkG3uW2MBbrxgvmWVCUFRB/d2do3relLUdPrLsMuhMkS6DAPiP+CV0VVZcDXAi1EVWNEfM
/eD1ABXlEK4ZAEpGjFbRvJZa8YHOLWObzNKJ1qhf01MTxiDIHKMZv2YJe04MHp7zxtTAQTEqovs6
nup7Oh39LYXIDHexpYY9P4B5mU3tQhWukf2h2x+SSVUPxOfUS8BYineqtvBLC5LlgA4Dq0EHSwnk
+V549Cvk2ZWrWwluvh1Z/hr4L1empSQf+UzII3WdlpN1T9NMbOr2seulegCpHe1lLeCL9tTrpn30
HObVeK7yikRgjSH59T8PxH/lgWjxJOLp8T/bKy7vifrxB2/Ff/8Xvz8JPawQDr0FHtkabBTcwv6u
G0lYfb65ADKZaq0/IPkwZBB1tTFNmraPiRYr5t+ehA5oe9QkU5KoNYWNF+LfkI1Qpv4xO439kQwH
T0PBMxfutvengPYEvJqLy5hJGNBEsXWnCy0x//Bu/D8C6v/8Ess5gGUajHCeutafXiIcupxsUTDT
LOIgffsrovYr3+Mt/ft7/r94leWn+AeHCA+rcXRjXkWqN228leOP1l3//73En4L2MimFKnteoptv
0rxNyaaeP/76JQC8LX/LHwypPlAVLG02mWhhWX+OzOvcQErqiXW5hmo+S+lhb0jMwd7KgZd2Q7Q0
RInwZOZdeHIwZu7IpY1bjhDWfhr7YZ9UTfNix+SW4Eho0KytvLGJ7TGn9pTbBGRqdiXL643Tjj07
/pDSTRwA8Upi4+dg448rmUpa9Dzao/2yemNeRIXwNU9Jqz90OBlcNHCW35zUMJHJ+IItj06tuitX
HhFGXHAULsVmLs+mP3uvsKcVCVV3ii8mxabnPMqn9WwaehsbLkPr8vRApmBVy16ku6MYb/6CSp5v
4ioG/kF1tGcX8hQm5Iiwz/SgcOdiL2x9JzK7/TKqSdyGsLP2RifzbQlX8SiKJcjXWWIHeIsj0VhZ
F9/MONo4YlyN9tg/OhIrpSBlfSfndNqWMzU5q56t7iXk8X8owdOuo7KLb2HaD59Bi0TQzw5EGi8c
5Vr2Ka+XzD8G5YXf4or5boOvc/7iDTRsM7FbP5pmpMvcBen+06jFAhJP8/YFACKku5GI063vgbLK
5Q12BUCXyaWlryCEuvYm19sUVdiyvAydln4U5FQebBITIlCVNTKSXHd5alzTSPxotcFieGq77+k8
fhGz/SNgW/o62vQVis5IvlF7BmZnqnlLmri29moQP2Ye+rCph3o+pLVJLiyv+BDcEC9GZ/L3FSM/
RzrK7FQErn5JqIlcw1+R54It0aUqhnDruI217/QQ38iGpMdIOXQ1N5T9DghO+9K2KZlwSUeuAyJL
W5/1Wbqecz86uZR1Hmhu5AXs2VvXddrusVZl4IvT/onDZvfUViF/uAk0FwYz/S2PkKHhoWQnjGqM
00bZbXvkrXs/4O2Ea0gQumgqe8NZX15bGsbSY2p7xY4EOjv+ES2Cp38TWo+iC6PbFCXmU6oI4Kw4
Crn3ZKxTuNeRubc49n6EeNBYsNpGeLWHAF9AFkvZ0QUEfhxFXdxPMbwkQsbemuWxOLFjre9qQ1qP
Fq1XR4+s00NoOMaeVl3nQRL+uhuECyWmnm/kZzWaD0aFQxfXHlXDDSDdrhvzcZ1R1PPRoszgix5K
ejGNztiXU+z/FGnm/8S/0q41qsW5kVbwETPjbKOuFiil7PCRM9oAR1qwvB8hZN8NjZvfc45f6Vr3
Y76No8o8kPmZDqTn7Dv2cuLZZH6mpQdTKi/mWntfKjDZgxi++XbYv6nQjW9mUZuHPrFzD4vdCJwG
EJyzKhgjPy2KU0818Kkrq/7hvSEEd1FdFNyPQI+e86AF8ag1u0Vse+55sAlrO30276Kq8R/Y8Kn3
KXaHG71G48OYxu111LV3Z41yunBCd88ZEZm9VbskTqfWe6rwoWzIl8zIkYaPpdy0eYHaWm5euc3O
tCEmr1ZIl9Dklee5m4TE9K4PMWALKueKVcxBH0NJn3KG9PSBrbXegr7Uey4NdwMp2UWCr/S+LUkt
bnSVaIxvsdh2pqjP+eAhJwNijp9nu2CxAmWNv9MNY49IioSsJ9V84qeNnm2rnE8TKcozLPlpnbth
Uq9TT0HccYuUQZITw65kjNmwZQ2OLsRa7OxjucUuY+ybOEtgLXsQj2hDS2fkQLPdotQ1R4O0Er9G
7U+7MA4JDIRUhG9t2ElrvAe8DyOUsJWtaLxVeVN/DHXbchvrsxtJKh90GbDXlrvAG84GqrN6KQ+I
Nf0Paap5ZxNkPNvKUvuhBJSwwj9SvUPGsD5aSRYEnFUS/tRBR2xfI6kFlpmdfv1xW3nuE8YcwGNj
VNir2ZXD/TCn4z2mhnbb+xm5da7hXwsOfyOsCMPCr5dMIIkRddN0jtK7EOiVk7fmB1Zm/RWur970
bswfFY3DOT3xpgvGkhRfYmQ/CjWGr6mIy5c+KYo9LetqT9A45DxvmYtQVqyH2gzW5thRB1h27ygV
7dEnqMI5uwPe5YeZeUiHjCqcqemvdLrz9qnYNbaNFSQXLxv7i2WAfFpNVjkeSiOY7JVfWc6xQceE
V+X3xSnV1phR+Y0YtaFucT60aulyNkdvPgAH856sUZvfWt3Pt0RoPrqq8BOQtb7ay8HDFD5XHS+b
ZEN4GmfSaVbT9RhRauMZ/9Ew4MTgo/ed2borpdNQLenE3zGph6csT72novHcc2iVwT7yYGTZNQFC
vv2Gv+c02uCNMrKXIUiCvVK19xTUnrF1ke3XftuqfQQEeXGezwds73plpHJ8QAMwtlRMBOsy0A7L
bW98cHCWvROvxnJXcYGzLMxOM1f0WpqiJTFgqh+EG7ujrU39TNH7/MKFFD14sRHdt2kXYDnDYuAJ
HcD7qxTRCsf71nIgxR4PChFfLRSHtSbcuLdDOrDbNptvs2H2P5jEjS/FYsohyEihnG94v39OWTuG
PyeTH3YUzrAzRWVd3SQ3nqMw4yYDQe0EP7XbGu6YvKpO+7eg7HHz0dz51ekm8bVvloZzt5quPKm8
XVzHxmaCskhpiIgPErfoZY6M5hF7hNrajSqYwp3x+utdb6EabErt+/f2IrArVfLg0+kZmKSF2zFm
64FlY11yIe5GVN+zrGO1VQFQyGJqHfZdBTzGxsSkGspgOnX2lN+HeCuoyIyJiv66lmfSebfAEHRQ
MG+cZyTPq9Qq3Ba5pKJUsLFauQy792adFkd8V963gNKmfRuaEPeX/kQkLMHHP9fzJdPkeJfl4Toa
AocgyJTF3AIt6zE2ko8mm8YrN4XpaAPjvZfNPEM+c5FXJ11NL/hEXTzE80DquZv0TloZBpwAJEGX
yfQe4ZsyZMfOTqIr3HM6zOODJQdjG+KnIHOqeXRjr2mZVkvDAQNcSOZ6gNbYYyy8RDyb+mPQRNix
Q6Gry9BC61srqcpnSlwoj+WGwxlISX22hN0SQSQE33Q0mEdxPl+mAadFHXrDzrEtWH0AJo1nbZpl
s2ZTy4lZOKSNem4bZqT5agLxAhShE0oL/B4gXl31at9aKn8xOy6nggbvkxMk1ocZiekigM1syMSY
Hyww7G41JqWD3KPDE7J9u0W1sE/zOMy3hiL5k4cytvXbqWF9BOtv5Ux9RVNP4PUghvqSOx2p+/lm
eiPfecPJSeLS6TI+C+ipZPrDuL/rWiNF28rEQ+qwkGerWocHwBFin5jOfKRYFBAynK7lN7qX8WiD
9XcJhs2JTcY5KZ5wwxCH9lNFDDg29q1bgip33Ml+m9TkAz9V9ZPDXg+dJjHOUdg/dNUkKROFBTmk
xg+/buWOQu5vTseGOcfcdsevkdEGWXLndCPd7Hy/GahdpEAnDBOqRziXnNkYNRSG16bcckKMT9UM
JLaNobNUxJsy7RWfUhmfenbvRxuQhj0OxXJuq49+zAKCGNrzUMYzKS0jOnC32vNG9Gu0ZDLyYQGE
OvO/GQotsE2dEmcncXx6+bDcoQ+2ECNa44h1ik2/rPh9VeUSQetsD1dbpS5jBexMxRG4Cyg3XpLD
Eyips99Dsovfog4CTzZaOf7cDgggON/yqRKeDcQlMmu9Kuz4HKde9aDANXwzIsg+PNWLV21UHRk/
6T1hBBLjhr6g7IjpcAbQGmR71o/dgUg5IQTAcOJB+M38kEZe81RBVNz2Be48EnFNsfFmz9uOEsZ7
2MBlBSuV7vo6YyQ38+QUpdYE26UlONDMxRlGnXOYs9wNms1QRg5kFr8bs+ys1QfHe+uVLk//YgVs
SdeNDdC6r1OsWzYsoodwnspjO8EVIjsFRcmnYcYuCkxTWWDESyyfTxEWkPtB33m99D7OE6WxbXpT
Lqlh+oOaVzJOMF5GK7avkx+0r1keyxNcQPU1nOSSBlcE5czlCelZBe02sR8jzqruHCe+uMSFbr+q
1nEPY1sPp9yN+jOE2OyzFSnhsNjiw2UDET70siq+F1pSleVZ4h0+emnzFankycpscde0bFQ9gwGb
lZwSzLqaetbJaMUXR8lim4WulS1b4/haGtOPrJf+N7uUCnzOTCwgyueFoA9PAfTPijPezKMwht+7
6tgWbryp4U6W5ukBqzzRBNBgfLw8bU8TUwWeOWdeDZZPuKSiyiopno08Ye+O+h5xl0fiA/pNWQdD
sVV9pTDXwcWWQ4ckQ1N3xEuDdl8GXvFcZkV51865fWyakKMU3X9TGDnYwCu/wy+vB4MGJmF7xg8i
4kswnR2F1Xn+C3H0JTPS+XummGFlG0n4JXeM9o6HIjbrpknfR8spv6R1Vn+rOsIV+8qgo2iVhDVl
xn25rO5Yt4O8MFp1o/l7UGsU4fEtazyMQh3J1lNvdz+iwR/w3PrW3Rj46uxwsv1UFSs6ott6Q1HY
dS77nACMY+T7NpP1euCjustAetA5VlftVdh+dE05DK1Skad66/su7VCRh+m1Se1Hvv/fWyzUiPlI
3CuwiqBPwhaUb6m7h8xEZBBRHr+MjXZ4cElrS1VKeANnXH44RvUmUj28iWl8mrFAiZ304AIZarD2
WD25s1eGg/98cUMHkuamOK4bUif50qyKUdIj67hD7MYNzhV/MNj17OPYkyQhcF+siKXLY8yyko5g
O/pwJ2iZgMnLlesY0c6PRvnMqMPzBKPk20IB3VRR8FUQqTybFYxO/hbwLWPdPpFd/S6BjwGKaqeP
aA4B72eDj63KmdJLgDN7T8iCdwz1fl9HKTZqI+BNcUL5VfaxeE56UPxpt2jiDQugQXGmmmLCLi7O
W2p87AdmkBduyNn9WM3eqa49bORElrdVrsL3Msjmdd4MPpkAJ716+HTg9UBuX9ngPw+jxm0b9YN6
VLPG/Wwbt6Io2mPrT8UtpFX9QWJ93nhUKV1htzs/rQgUdJkCv2kIFp5CMOT3yqVfMnczmjqqNIDc
jtvY6F5TyO1Ubet9we12S6wKfHk7mrcw7CjeGapuXbZZSZuekz+13HFX3dLrEwS9uW/y7jnqWLuP
0vROTlRO+3Zo3kBayEMKwno9cBDE1y2NAyzS/o6jnDwNosByGtUZ599S/exaqASbvK0+nDqtXjX9
YVSUQerMPkozTc2zVXXhmaRyukEtGbjYtP3c2cY4rYFpusE1yYlVrUtVA8R1QKa4u1qNM6NZ3ARX
NTX5syoCzMfuFOzjRNNGhIT17Nn6xzgCQDBnjipN7QDtm4dPEDvFyc1ZHHKoYkiqe4r2AJQeiySw
towTB8O20xPff/ebLLwX6vumNVnb6MCpMN8gd3xqO+k2eAmWdg6erxAKD93ovUtGkJGAgduYN85Q
C0kOmcjofOtTBPlwFqXrbL3aQUjJVHMf0aLUB0b4M/Yc98E1Dfumx+BnPQrjJeKr9wV+WRNvXAqS
iQE35MVx2S8OObfcm8HYbe2EYhGvjXBdKBSAvxZC/1kFxeMuIeXR32r5OL//KOeSuLWhkvrNYRDo
d72BGJdUJddkvWceL/Z//Wr/JFGDzTVlYDmmzzraE3+SqOXojpyTZHOYStJypuYfSUGDUh5V+ebf
fynLJsLINpvF+J9dmqb2AHCPFr9Y7P8Xe2e2HDeynetXOeF79EFiRoR9LmoEZxZJkaJuEGxRwjzP
ePrzZUltk8Uyy9rXjh27bfWWlASQw8q1/vX9wcMYGxwZcS+uMIVMFp8PJWvY7zPJwIA12joNnA4Y
8eAdQl+GqKQzVF7n3WWStpLiHBNyMnkpsI7ZtuiZXJ8PeuxVakIXOnk4U3p5vv9w9F0KTUGL5k30
TC1gEnNK16TsuJMaJ57vEOOJONdlQVPCsDHyRWPwfqiEzX8uS6X2aMgAep/6ALWUyonPEo2MJpqV
6rac4EJRDg6vunQcT4wvZ8Xh+9V09MAu8gZqNAezZgqMMlSToPGcDPohQReJjGr48vn7lA9xOIiO
fsGh+ZVaka29f8hRcFy0rlZ7bUvq1h5CoojA1v3rVFNnb54ox/d0sq0LGrA2nw99bP4gJUYn4VK8
EbIK9rak4prGKNDV1zJJMq1LHREpeRUSwbaiyu6/gAhsCpG9fz6snCEfnhiNNRIRHtcSlL7eDqs3
LsTMiGHtKk7PsTr6Yrmk/AKLWevazN/Phzs2YdGU0L4MSwQN9cELDuoKkzVnYrimNR/oqdhy+R9R
8dvqiV1GHIhOpJrcpYtZM7iBs9Gohy90nn9/S2vuhu/Nfm5Ofvc6tsxNBUEvymVL3VrOrL6EdBF4
LW42/8KkRVyDkAahjeF8WDS23s5DoILjtANjZyKDvcJltDoxyrGXyieU5SuVwue+yPWmGmfQKdcZ
GVvPfhfoEQAuab8ZF8KIyxPf79gqNJDfoxciKw9V//10SQAq9VM6sKHCIFtpQ/HNcopvn8+RU2Mc
bGr0dmgWB3XtCa1FLV9vDSf7ZXj3zgn5rfPx0cnB/ANqw1Q0aQx4/xyuGztDDRzBK4ldr4JO1c7h
FFMo64foa6iwwwB0lCJgyix0pqtndIme2tE+Lj1dRaWBe6WhuqQuDnY0wyyRrRZu5QUCMW1btNZy
EElFt1UMpLF089WfvlfGo2UCMripCftw7VVcq5yp1CsvA7N7YVjTDiGpfSKU+DgXdWroCDZJ7UrE
wcECdwPkFHQgVF7UotpsSph6Rdnj3UEt4/PHOTISDwGJ3bCEqRv2wTTBNCWap8kpPLY2aF1Kc0FX
wUNZx4+fj3PkMwnb0FTBt2Ln2neCvFldVolFnlvbhTdHkJXTF8UB6ZHky6jyzz8fSft4xurvhjo4
Y8lRWXSYMVTXuyTuc4P2x8H+pSDH9abP5y8T4rktPTB+vaoMDCjVuvKfQT4p63amey+m+rvVGtJo
GRYOiIiNOTk3nbg8hxWCB+AQzld+yj0QeykdZjDVIu5V7TrVaGk4B4Y8Xg9FRwZ76qx0SZoNAhpU
yBMPaoCxODh1OMGp66ksAKGbh4ddms6K7uYd77QJ2yd0eOo1Hh13UHmjl2zu7PMuhX5ap/5zPSbB
xqa7gZq1dWZZ2ToyqcyKqkywq/2SYbu0bC1a6YqMdj3nCn7uDIc4Ad+dDOQbI3py/TqmczwYip72
XM0+V2KlW45GYXjUtodV2zraknFi3IsV+zIx0DLE2A4hAi7ClYuF6myjmaK9ANsrJ9AU7o1zo/5t
+0N+4tA6Mtc0Fx0CCha465otg4Q3c83P+oroY+K9xEpz2UPrOuOrj4BR67hY0GczeJ9PuY8BD8BH
oFymgTAT/4iD5Vqhp+sxbcIq0GmNM/Kt2bqi8+HS0st262M7ehmSen0wIkjjn498ZPkSzakWrimO
/fHOAQCxV8LOyj3SXNPXHgk6lrCleDDRZ/74fKgjD4nAg92IXAf/PQwdqYty35y63Mv6mqpILyji
UQmiuyPO6zOrSUBXNBTYp8WgkbT/fPAjz0lcpWPLYHIzQGfy/pPijtSRdspzD9QwRrjAAYMxQOoR
T/UfhwGG3KSEjcKI3jmp9H07ecgBNQFy2NTTHOdpmvJhpTmo4epU1/94mhJuIJhCGMXtQ91j3t5M
01KaswV9l6IrALk+WyRe9fhmGEwLQLn1+qcv0FB1HkxDK00V+fDYAjde5kZa8VhmpntKOeUFNURq
Og1E9+bEO/y4ABmM0IbQwKSgfXh8VWhDQqvLeDLFeAh15amanVfQ+Q/BYJ2IQeRafh95MxTXUkvS
8JgdB0sv00N0iwpCDL1M1zq5Urcw6alJewiMeX9OmvJUNHp8xL3mWwrgJHfo7QSBeWvDTWDEStAY
j+FzMYkHvaY/BG+WlC4t7fLPPx2BNz1fRB2MeDAjzYZ7R+vbiad03TkIHc8wkpvIUk8M8zFgNFRT
5Wqo01fIyzwIpHpHHcF0GYnXK5qCJWJunJUjJ+LnD/NxF2EUQY8lO7OKp+7BQh7RYsOCEYlX62S0
yPQs07j7aefWLq5aCuq0YtJveGKX1D6elIzKxmGbNNqzWx6Mihd263LtSzzXpEdzSGHML/MygRPs
UqWfc4rYzeTCkFEKg54YbINKyl6qvW3HKjhLqSNv4Is9zJNZ3eGbkayCsiQ4kGFBVcCvRxZnfXG1
wcJdoTFP/PRHP4wDN5JioOMahx8GSUKYUtmgdR+A0Dqe3PhcGclzfv5hPu6wvCJ0laSUXM3+EHJm
RsUxEhSpl7c23JWi99REPDh2eypqObJgTRp8UFValsUd9v3yMe0Ux/UqZyMaS4zRFT88Gy113Hz+
NMd2IDrVScM5XMp5d+9HmWNVG4NOSRAPNZh92BxTo9m166ZJ/+5j48+jaO6MyEQ5MoCKqYc3VKeN
rB7BVcLd0X+V766OrF1W+0+fP9WxxYPflGUjyeVicDiNxybJQWCxeNIIH/dkEpTYfPOVYkuxqQPT
+T6kZXxGtrA5cVQd2/NQxBrE1e6RSw+pUzXUjT7xgkC7aXMFRmewKePHMp7v2a5PjHZswnPtAcJm
yJ6aw7eZ8oy2VTaJVwaYY2aWae8GLVZWn79McWyO8BJtjeNIR+Z8sK+6nTZCBq0Sz+kG9RHzaZC8
KI5piYGiT23OHr7EwimWHVjQmwoTiGsTQNo2BJCxhnlqUViOsa6uMMZMMTrYhF0Xn7rd7pt6Ds83
mAy6XJk6fNuD5VLjOWgOWcZpMxqUCdrqRbTSMVF3GsgezlM3kp2wy5AiRq5HjwndNme+W3wLUXTM
VtmelwNmomSRgM9PCt5fIc/x+Ys88h6paROC2vDuZHz4fq2lNj9DNBJuD/n8Ws6i3aglYko/Rb8y
vXw+1pGJKPYaY1Mmaom634+liQnjJ6cltPfFq0rCYZWZ6gvM39wDGw291LTaExHGkUVHEyANXIwG
FPDw+O1rqOh1UPB4sfkVlpuy1FDtUMeocQzSpupLVQ/VCjVG7/35swpBFpOMFAHi4U5p0KkS1U5T
eNzVrisLvz8MDXdk44NFmASPYPeCP4/bGFCmATRaV9jKDt6uRbWxMarCU9SgWtJajioh19vdULmZ
l1lcpD9/wiNnDuMRQ0kKBMHiwQoER2aEEQbJ3tgHVC6MelipVVGtdBSx/8pQrurqDqRG8vwHB0JJ
v26bAczyhFvkt2YKobu2W+si6oQ4sX0dm6M6C0r2IchM/8Ec7ZHE5Viuc1fJuocuLH6YJi56Dd8P
jP/O6bCH+fPXqNN0oZlCo3xyuADFSK1Na+bcmzF+Xqj2cFdj4lpKd57PBzqyMZNSV01dJ/NMG4f8
nm9vLPOAAsznCojr+ROuSltnrh4+H8LU+TsONrx3YxzMCcwMk9gwGANBv1jAoMG+3WzMO62zfFAZ
A/YnUIUW5lCXq8aKgy/FUNOsZ1KrhaickPzrUEPmEZVeg75AqD6CrrYp9SK9rc9nwwh3GlwpqEE4
sPilmm+zBnEWt9tpiQyWDifToUiBB8OtKWq0uoAvxR0AZ8RWuWiSTZE1YOP6ygeKgXT0JsYUeoP4
FM+gJALpDBJyK8Bfn6UmEs1eD7OrHgiu50BkioqkWfKGk01GrgioCEJBD3FitiiGuYTlF5qIhZPh
Ep/aaDngBrH5/PUem5uc4rZgnujUKQ7mplU1VTtZzE1kwi/V2L44YXlj6MpGz4o1uLXiX1h2xNwE
e6TvKQgdjGeGUw7qYsq9tgplzumapumzoc1PBK8fU36YmFE1JPFHjgB6+/uJaYxJqNdAVzxE5Luy
jGo0g873KvlCEfoKQcqyM7VvQZ2fuDLpx8clS8sb5XJ9GJC5ZVZlcEXIiRTT/DUcVbqEakPZ0egC
7RHNDHccnFgwG0j6apXmiAQhArCRV7hEm6j8zXhQznS1g9rXGvnSRxjKhCu31DupYLvx3/DHuKiP
SAETew5WOMACqOnteRUIrN0So1k6s1ktkjY2aLecy2Ad8/Os2rT8Qc+HuI0dCYvAK2VDRxf/PpvN
Zdi08dpWbO2x0s1Tn+LYnm7pzDGXMhwfRL6yN3tERFNhlic9RPf2ZaK6tJgGdZvgh3ViZh3bi96M
cxgY9WWfpYU75J5jpuoyJ9+wzMJw/flyORba4NDCbVWj3vaBtK9WWllUUNo8ik6A6Mx8wWX8qUgg
02M6fKLp7OhgEoJE4Et322HYa9VsRnnKWlFCK+MmOm97o9ygAEVL3UYnXt+xjcAi7c9pQcveh+A3
nSZMYVBReXVc77TGBl/gT09FWv9oIzQLoXXiTYpj80LWvLnAIiGwD+s0c1OmvF/itHhMQ7q8NAGi
rB7ONHLxq0JXQs8oq3Y5lq5+F8Fc96aApoagiPIrJ3CSjVsY0xebliDaM/yAztTPv/TRH48NkTQS
+Vv3cGOEAdQoUAIzb6jKH7obPIZaf5/q6Ej+hXFsrOyIKC3ZMvd+eTQ49IYlejyPm2hJNqd9ySdl
WBVdfeIgPRa2kpxCtKHKf9gH61AfXDo40F56LT0jYYPEdch3dWGex464SYvqIUvdE4mKYxP4zZCH
AWs8GxCqTTXzlGHcBl3xwzVSxO3WeV2c8s/Vj81fbqQUyQgfuQsf3IvwSIaiM9oZ24w2fWvD8ucQ
udayT3F/J30bLJVSiZYZO/I6qmSvgSKkMrNG9Of2zZNBUuXJx6TM6zQ6Fuhqo88obOt7zK2KlZND
aoKV42xGe3AeHZNdE2ZIg2BKacYVDc6kNgvtpzpotLMUzmos1W8xjuZIccp1S8gXOf0AdBNjIzg9
2n2J6JrDni7nz2fTsbfgyk5dUhzM28MCbIplepPTn+DNJSRvLHCggxtPZmlekDN9aqNpODHgsU8s
O7MQytgkWw9fexmLYKoIhryocvEjK7u63Mzcfld64Kc+jnBo0j9/xL124iAgRDGj8YAsF66ZB186
AO1FlTTNPCub3WU4dNa9EQrc7PXJvAiLFJdLLXNWsYFyct8u4GDx8Jh1c7tukfRtlWFAuf75D3Xk
vRNsyBZojGK4ThxclFwL34dW01MvcQNpmTZZV3lI2DjFRfMU12L20EX+/fmY4kgSE1UCWR+5a9sf
7r7BaM4lkCu2jtlHyqoHxgZBqr5p/LrZulBIFswUlJNmunaDOoRt1CR0Xhi/MTP/bdlfP7JXyr5w
5BjQBim0ae/3MLC0gYW1He5IeaxTGpF9DZGezju01XjA8mbsszZGjUyLVbMIsDhaCwW4EJTLsL8d
9EHdTJOvfg0NAm+tndWvhMU55vBMKTqmkg2iPnOLJP/HhBibLbtfG1Yc4sCrGKtayVsvtCobWHFn
r5zgQisS/T7BYeSGZUsTGpCl+Sl0Ovc8Ve1ntcNj9fMvcez5qYDRg27LCv1h4oh0W5w2WJ56dpqM
9yGyNG+0xugpEkq4+fOhEF6jNaAbnWNDRkFvoimKTlWVyWPJLfRwVVaO7OYby+TcDdPg6fOx9t/t
cKXJ7K/O7ZVj8PD6j4902g1ZxOWgN31nAd1hotlrNsTWL4t+ldupuBD4ody2I/bomqYEO63FRgg6
U7ktc/V/uZ//58f/CN8A2YAd5z9RAquX9uX3n7x+yX78x7+dFQN5s19/19nrf/wbiWf5B/7hGKl/
MS1t1qaxxxH9Jn6CN7JQ3XNm0ml7wDDS/8IVg02F2s/en4pp9g+6ARtzSzJESWqj2pDkoz9AN5C/
ZcK+mWMkYBAqsIvpREAam5i8/r+Z0FPWtn1uR865WmXjhRI35WpItORu5Ab/muX9fIZTHTxqmy4L
tOx7TPUeWL1nVyPfV27h+cIaAmPc3wKC8B+TGVzZRRUBvw7bKA7OikrSqUG46Mqy2qOy8f9ZA8+1
HyezHXYcWvRX1RNGUecwntPXvge63Ved8xiOBZyceU/lbimSTKtcwrpbSHyhxHf3EuQdh5Lpbe35
3rlEfROopD9y6N8Bmozr2B17zt7KuANgDiW860v/ZyvR4YHSXyUpHlYSqh8/zxIxbvhB/zQGVbbU
pib8iaV0iTtjYFbVoh7t29ICobMaJ72BXBaMV7NdiwFtszH9tDNF2RV5jPeg3SMfp27nn1mUJzEx
RPeM5UihG5daSEKFbOUsaA/nJHzhjkgCx/KbNR60Id5NOtkQ3cmcbYPWxIbnZKX3kwjDGwiI8Mo7
dNzRkAZbQiPnHAFWv1ULajerOcvo5gyDGbPsPEztxTSFSDsLeptnMpRQG1e5Ubivk1BHKABOTV8M
oGoMF9y6XWp+Up13fhJLAbk10+tTYPFZje5FjR3Q3iklX6hu6Vwb8EcBGVLEuevtDKHXFBZeoqgN
VFUflyk34ia4NMh231fp0J4L24GLro28HDelDU8p8/RG2IgjF04wY/1lTQWWlKbdf+WaPi0smjic
CzwLaWWgdwhdox/Y7jkVe79dBRhorlOCrBu6BQA9jxEAct0qKzrsxhBdekQ7eRtTh15Y4RjcOm35
s+Fv6QhM5ypaUVEofg5BkhoLTOpTAFHG3H4H1GQpnu876aNP9vys1/NqPdOeqJ+VudW/lBBebsn4
grqGrr2he4ocV6xX+oa+WUCyYySGm7ltgvgRRII/9vSeOhEGomLG8GJrY9h0R8EyvM00WFLpK19X
G4wlfckR73Y08hBhjDqjkcFa3bIz/zqQeKlMgqZkm+bzYA4WDYFgqAKHMXCSBbg13xsSVTXsqVWt
EFzy/VxIo2OwVlR1Cb8pLZ5PEnrVZEnG8qb5baKrsZRoLIgatEVLXFYjwVlVK/xNLGFa4KQ0LGgB
bNWBnq1SmFuahG8VEsM1FsYdKBiaLlTzcpaorkkF2kVgP3mYrPDeu1FSvXoJ+Mqdmhlo5JV6reDt
Yq2aBhgYpgXuBpJYe65lNdInMnpn+ugOl50EiQ0SKVaZXdcuimyuLqym6s41CR+bRA6HLJJIMiuW
2Cu32c0hCzOBWzbDLxNwzKzUSV6dujBWsWWFiyKKmwel09LrdIC50UgYWjSa4r7eE9IcCUtzG7Bp
6h6gJlFqsYSqYW7QoopObnV4a64ErwUzC1spdC+GyWZJOFsmMW0+Hr7LeM9ug6frePVsZctRot3w
cRgeqGKEK1WC32yJgIOA0G8dDamaJaU6bE/JepLQOFvi4yzThZkZGE13ZcLdXFdjDFMtw2JGTw2D
Xg4aTsMEWeVIgenc7lr7ATFLd1EOVoqwOWjYU8Au4mAQmb7yXZ3HAmhzEsw3sBx4c3kQ3849e2MS
ANwsSL56HVWNy0EoyL+DJhg3vjZ3S1qp6HzHyW5Jk2F1nXUY2tt1JpHm2gsphQmNHc6lI3X8BRwX
Grgb6XqOTaAEeYQgoGdsWpZWkPK2NcBx9NEqrvs9iiYOEUfvybRFKJaX4AfyywhXkJu4cYbXXqVz
vs+TGbAqRDWVvkvuEXa3qRsn+wpXzLkN2wAXgYDP/zV2zI1mdsq1mYz5jeg7HPRo/XlA8Z/+bCaj
fbZFYNzb1ZjvqioM1pOo1E1awnvv59Y5i1WjgfACqXmNOAJOAtqV7j4y9OLcCRv9RW+Y0gR8wyW+
FGQ9RNl4I4SLm6YxkyWthx2rapjuA5FZDjdREV3TfAZpFPjsZWOmvqeGZrzs4yZZAU5gy0yDG+E2
sRf5SnSrJJ3t4H/s2Hhm6MEKm3PQz34bznB5ynCTgcC+Bpnhfwnpm8bzrjSbb+Aso2QxK310qfVJ
4+FaTXPpLMa/s7ZLIPyV8wOduZgA+LFd08CAYBVyWPOlCgbtcgY0f4kRAH2VqaXK6lwV3plWJ+61
oNc2c0H9dAL3MC2xWw6fyqpssBunfT9sCrq82JgqjxN9fAmTKn3QQ8NuFp2FC9sw6MkSDcu8jJmV
52bd7lravGMpNRZt+1WtLAnrnNDDJerXScHbxStoVo2eaAABK7dsC6vjJEpU0FFzEfbaIte7bN0J
q8IWsadwUKrj/Oq0vbWmOx+sbx2xBVMEBztS14O/CMKp2w5q9jCMY7UFhhCsmaSw0TCjXnUk8na6
JGNDwDnvAqVcVVb9W3Xwf9/dxH4B1b8X5VRjbdIe/PL/PRR0XGb/Lv/Mf/6efYD2X7+6ir7XRVP8
bD/9XdsfhQwum8Pf9O5vZvTfP52MSd/9Yr2PbHfdj3q6+9HQ3v5PmCh/5//0f/wfxscQ2rkc//fx
8cVL3rw07yLkX3/knwjZ+AsVMlsVFQlSJ5pMUv+Oksn/wSpDSUYy0hHkKglQ/+Hik3n4HRXrANK4
lqFe0SjxSWHEn0TFQPU/RMWyvk8ZlJQ5koTDHEflt04aB6N1kWmlI5aIFgQNvQInlWrZNUopEZlY
UUC5TjJJgERkDziypgMOEvLcMivvSempSnbeNBaVkLUyj7Xhew6IKWvZ6T33cLtK5/I6CUk825us
xt9ouG5V+D0jRHqb6MDA8LMN4GemmXXZG1XzPQmGHa7XYGJokLKXBk2mm5TGLYzKKloGtXm6V5wZ
zsfchhGW0K7IsZ9gP4znLbSERr3MaVFHB9yodHPbdUOPVVo5XXUbK35yj+jafW7SWYdCzKErWGR9
XF5YeR0CyJ/crzimGgVDTNa8HpFnRdvSBsECowC2hV5Ezk1S5dZzZdvDSnGL4VvUG5w4oKY2RTeZ
S/INtaT8ayNnux4q3GkLBVP0OUvP4i4Nv1m0kH7VGh38PSa67ndIRN/Tcbp21DrG3ynJpjP+4V/1
naXfRGakenRziDX9/O5yBGnG79HdatfFeTjQ5zupq3YIeqyyStulptcVbImGbyGJFWbv5cqc3Xai
ax7HMMNXpJ4Guvntaec22nTOwSgJ+xGBK6YgSuSFaRy9Mh/MXZxgb77uC025Ae2B6Z1p1V5TjAJM
fZs/hLNNCO50xS1HrL3sxwDxByoJ7cowe+1JKdJGtnlp+k1hYPLrloTLGR1qZ30k5ou0NbFUiTpa
0YWWgx+Ru+Gg+ONGH+CspKRK0Zv41fxNIR2zcSCWbAFUzWdGqM3fwe/TbdyI8n6mu/O6U6rislCC
Dk7ZrEw3Y0cnqRCbsTdazSL0/P1/4ZgbfXilmFpJL22kYtlSLareNfL6PEaBO+Tn5F+HtFjZrV/F
7karFUDRwhnw3h0ops9rFcdh9ft+m/jfHfVhKskbvLySvcFNoa2j7+3b7VE3McT8bEd9esGJIw/a
Ij/yx37vqug3/qKqjLzsN0GZlMQ/u6qGEYlOVxVXZrJp/2yo7l+4ZbMBo+ClgdXU+RH+STuYfyHe
l7InukHhGf/ZBvs+YQeEGbUcOhqqT9RoUUAfpGtngCQdPsXWLuvTbF7m0djhati0ODsOVXOi8ep9
4WU/GDJdmYx36amhSeh9hiMwR+lwDSsvVKbymRuw9jARpz0mUVtbCxRe5XOAxOnF7eP6RGLy6NCy
HQQTU/KSh9r1SEnE2BbC2M3uyNBurYCqmQa6gm3CpgfdGYVGBbPW9GXj4519Iiv+/hSTT05ZTxOk
K6X4RfKu3+V2NBwWAAal+i7NlCQiBO/baqnid1meR4Ucbswc50QJ/kDa+3tQpgoVZ8DYH/qxwDv5
XVC62s7Ucg3QtKOfaZk1VxuqfO5j2ZrOpRHpDM7GS548bLv2FXEhNBqFLNWysugnKHH7Hr1GqQN/
PZPwfKHghPmUD/FOXJC9mcQqmgsFzHUpwCiNSO305ZvldPsrA/a2l4618SYv9usxqDTTb6Ahj6aX
7f27cwbMI1COaDvkK8yVLqWPJAWTsXGaUTykEZroMTGb189HfZ+N+z2qy/Kwye/BBTj4Ypai2vFo
1mIXi148cD7RW2Hn4U81HvGHEfN4Z+4pVTbWM/TNdtH28/E/Lkwb6ReCc4vevY/yEHCIeVKBsdlZ
ijXeQWwsnye3G2+DvhInVIoH5ZP9s6JGYGXJgo1NC8v7NwzohWum2okdbTjjnVIihNxwAPrpwtf1
5nVMDOMFjL9cnWqGx4I9sFj2gLEYWtSJz33swRFRsVsKmVQ7LDdr0CDdSvXVXddWLBLD9tPiEstG
tefWDKrq89d8bJHIfDDrkv/QbnJQRhBlrEaK3mu7uqHbLcfVcl4awVhcdLZaXGR1bJzpfVNcVFXE
LIcJKq4z7EyhYcQC0rOI5+JCgQh1F1SmhJXT13KJpAXnl1be1sK+GvhbY1aZ6dAWSXUCB7HN5w9x
oNfdf0BbAmZVwVHhMmPff8A4DfzOmVwBhCNWqw2Z0Nrbz5sRAOlzXWfKMnUG9r2JF5g5g7sOojmN
lij7K6+csgTLoAQd/XYmEVevhK82JG7U8e7zn/PILmiDL4DAbPDDfuiYVkat65F0iZ0527yQ/WvG
C6J8FqovHqq0PjWz5Qn6bu+QFUEatblCCG40IMXfv5isDbRYTaZmN8CXuTDbzHwBLSz/ocdYaan6
eEu+sbFwe/Vp2lL7mAz0MEzufdQlERU2HPRedVhzt7HKDqAqLIKIGtGlIefE/hU1nBoWVuuhe9n0
dnExoVe9VJTIOIO4Ia7Jd57q2filNv2vUgF93jwJ31ln5lL65T72/rFmBHN2RQZnV/Cnlm45zfUq
tpX4ptLTqfXyPuwH7v993K40UwEeEvWZH27cMIhwEpINNcsJOcmS7Fe/VjMuBT14PFk8bLhrkJ6e
wKL58GNXUMrwk1LDQflSKlkAm8suCN0HMs3mkq6SEGsFTWVlgO0hSkYdQyNlDEDIIGO06/I2vHCa
LL6kDl1c0zluVyunqFX8WLVU+SomO7kRxZR+V5NGrEiRYBOoTfNMUnzsw9dJZirPIVwRurWc3+eq
S48WoLG4vK1UvJKWY+gifjSKRl2ZdijhIratlI9dnsbDCtqOfe/u6cYVTonWotb6qgftEiBQdkme
1Uur1Zy/K4WqhvQ2og1mHucWB5WuA3+pVYD8z0D5USsIurBclD2kZst17/FSwmbGxku03ikDZhpg
3dvcXFaNRpMMmf+yvLWDLK2Xo2uEsM3iwX0Mwo5jN2GO2FPHkrO4yK2pYZIfITRw1zatzfx0kGRe
GtcgTMgddhtCQDbivuQUaCIa8BeT3eAJ7eu5snQan+z5SE8edl8Jbi6czCIUTrmc8061Sxg7QGWu
LL2oLpURnfEG8m6GTVgZjc6ZEUThdZ+47Xcnh/K/CLRQxT8xrldABYPrWjPqTY2ZL0bC5fOgqvNX
0TjRudY740oKT/6eWjx/0eo1W8QA/kab9eJb5jbmV0RLUOutMnxloow/gs6P28UcBvlKUvlKko0A
K+ugNMmr2/2SiZWp5O79fBydxaTA/XOK9tWo4FKNZhSUD4rpRAlWDk6TGOdkkNzswcYSGCAoHUBT
Ya8yO3Okq8JkoIlJFpiV+PJSJbRBM8slPDNFkG2elAnel5MIF/Bb2OMGAAyKHs3VVE2ZA09SBj9Y
u90VScKbzpW+uMBrnWCIHdx4qZzB1tcNkKNpkaHq+DIqCGQXk99yKCAbw3jIdtlX3IK9IpqYlRgu
g/3bkHbn73CFXT6DluTLWoI+Yszl8CNV1dpZDe7A9MqDhk9Pn+VzDSR6R1ISU6R5sowX30SKA+aY
eLVNocFizGm+AH1yHwdNa16bOTTOLEBil4rBPmQbmbvOQEA2i4oV6ixx3eWvnyqTH44bR3FBWOc/
Ik5wVsmUFRdJnmgPlWrK30QT8iWVSPZntjMfEIuBQe1KiJZ/E5DGbhZ9VIpr/EP4F7OdFMnGMXk5
tcZJvWhTnd9RhyK+7vKKLcZFLnFJDc+9dO1ivEM9waEeKeyo+z2SGM659E0OUZs7vucXTvNaufJV
UsgTD7JI0RFw8NNmXYdDoA57+7Yg7MR4y4ym22ofiySpZVCGypKaNpxeXKNwEdeUPdiNtUE89GJ2
13CYprsu4rqh05/+EPsax3M7lsNqktHjpPHuRTbxUCxJRkrCvnmFmznexfL/62tIwsB9iD7VpDdf
nJRTlJJu81qmnLaVG1TPMSkoHX/AZrrbBwozOZjpHFC49aKNxPf4RfBpEQmtR82JXxEH2LwLSsHU
ZRX1Wg1Z0lbhq9dNnSbFJdOIb6fJnzYvKg6epiC34fMTqbFKEF4UFYx/kZTPmPxymk+JptRrH/nC
i9XMmb/oC+p5Z1VT85P3/Jme5jWE2cCtIaAu9wEOToDuOpnj9vXX5YeKJy8tdmOKTZC9MblRkipe
2CWlwKvBnJzLEL75Swi9Nt1y7PADlhqcKujCOeXAMhP+36lCDgfJt1xCNGHF46YfaxkGcfK0q3rY
OcbQvKZuwzcqfYfgjl8CduAAzg1sq9A8clVJwizaikkQGAAlOUPWMlzD27TPeJziQu8V6y6acHpe
4JLCT0vNQUJDOHFbOT3NPBXXahBzMiVAwut13MPDNeiK7q7KIUBTmVHxIEqzcmZtF1KzgmTHN8JS
hQlMnY531grHfRz7yH4A2A0wt63UaIvhEXMEcy3zBTdZ3iklNp5/vwkkqT7eTVHOW0mTyL0E/U6D
vcsKKy05fDa0zjKWqz5tRfkcg0e8cAO+KuF+5VW+zleF/OmsUg5y3sNACOrmkf+ohJKpPQXWS02L
D8n5NMtAds0KTj74JFzWZBT7xX4mGmMsmoshYgswBRDgNfAPNh8jqILm1h19bThzwOD6i7gy2Jo0
/HO9rBbuY9TOo0sacIaiPVstQZHmdMRAGvDse3Dv5otOe+qDpjjcAcjIcTSNjngY9JqXrGv0xCzY
592URJ1bPlsBqdllJYbxdv+EnETEyLItYVEXdbTdX3jnQSmfZ6SnD5A8tYeIrVtdAFcXD13FvyxQ
b+rrVkZpMx326a+IcX9sTrPKjCpTRT/TnZBnn83Svcw1R8FTR8tWNQz2u/1bq/HMcVfxABB0hUCA
RW/xFEnkGy9l17JeIYkCwE1yltU86f7K1mfsRuH3YHHdBGxHUcLigr7D7hg2mBgisKA/jgnuj3dh
5Fv6eujtypvwEM3WJlw3826sh7xeguYH0wfk23wxRrmz8Lvdx3xUubamnXGWgNAtQOM5Q3qeUQzM
1iggtOqeTDzCfPj4vOhZHi50O8i9b6TVb1sEgk2eUCSQV3Kj5b4SZsyJ/Qv4tRfJi3sfa+wLcmPF
kY8TZz93/QDaxWJscREfMQP8Gzmev9vPT0Pr/C3moN0W7zwjubI7hyniqF3tGSY252Ew1c7vCZGB
9/9Z2pi7L0mW1x6UA3edTqX5EtDW+rCfFRa4i3mRaL64toychVzl4hrrG15C0igwZC0U//miNXN2
ov/P3plsx21kafiJ4IMpAMQ2kXMymZwlaoND0hLmKTDj6ftDlqvapqulrn1ttLGZmCPu/e8/THOq
+W5tAkIokcQzdm1ckAbhaol/JplV2QP/baIQwiSVCcitYXMJvHLYOUROOayNLOTLIp+RHWYRQ2zL
ipemS0pWeys2LigksF+OZl5qXYOF4eM7qPbXFZA8LxLcy8DlZreYjrF9twl3yXIHPptlA4KTEhLG
SvhSy6JQhqoPtrXmSZarbjnbhOnvuLHqieMyEh0fcubIzqqiVSMwaKLwEyHX3U0IyXGAsFuNUaoa
DWRWeJ499gZm0Pu264voYjSJXh4wHTduld5zFgIB7czOX/K260Ywq6dWdBQhoZbKF32o4l1Rjcv1
unK4szvTfey8Mb+YlviAAqL5qUyaPZounRkDK/uQhsmP0GrwcDZrUuUdWmq/L8kQtEa2xySu2JGm
eJj9FshTUqFMzkuaIOMXMYrWVSmGeSSZI7EwyvamHuNFkg1IIskPcVUlZ8tuDMxbS5Ef6OzHPRwI
TI8IFCnOQQndQ44Z9YJjIiGyKTKDlWrM1tuMY9Pqx3pZ/I9QKAEikaFTU3U2ifBmVmQHrTRBYUDZ
Or/OgkF7DBOTx6Pyin+ZrnCTLIFVNQjgwFgbAymCQ1iX6p4aB47y+FBH3viQhi0V3lgje6kHvpml
UU5xAD0N1uKoKaO6CFa64vSC2QVsMkvqAzsYOFOEJvxeELFuzwK10veSGpPdRVZykyx7uKElwUvg
BbxB18Yw1MOiOmZZAmtJtaxppTO6wQk8DXeyqJQ3eJ7Yh6GSxi0EVvmCO33zO4Mjb+1YqX2gB+O5
Fo7J/snIhbc1D1mtZic2n3qO7F/XTZmkLI5o+6zNVBd8E9lSb1aB9G5y5cX5OqiAr4bRrnD2xVm2
bFn3VM0nhA6GIjXQ0qNWiq0TLivzPJfsQPR2EWYYUfzd7h29OeEjxRfXajoZj2ktb7R/VBg1GInG
zpyneOWRcUxaw4GGbWxxvcHh2Os6tSvbpmMuZpoevUor3vR0RjnvGUB20CpiH5yHW+ImGttGEJh0
ErnDxuL0k/MUgViv59qF+EOo562aw2U5uJbMMOl/OCF8FlCyXN+Gae56Gwbl5pYjR0+R6sbnMXLm
m8ie4ueqC8kn5gthdabbmbdsiJ27cp1cN/3JrrQ7pTklmX2zLIiOVta4N0OhfXSVJX5PZDd/J12j
/1FmY0O5Dd9rRV1lYjTKFM+gKNtlgCtfbU5XrbsgyPDsr4uk3tTlWB+FNca3sVvhLpw48Ze8asNH
2Mf96OMCMq3TRug79KrTrbQq+AWam36U9cQviQICFZVyIcO7udDoWDM9HAyfgDnSR5XsndcrOvPf
Cc8vJjzMqBfA7Ccz8+9F232k05/nO3/80R/zHc/4TeIOAUy80EBNUKg/pjue/E0A0jBId4HlEPsB
if0x4rHkb6A3YLvALYtJkQ4C/b8zdGiri7kg2P1/HI9pLGjQ/6JFwkYCArWVGYS1hIL9TZnA8ClS
3hyER4yJ2shfpIL3gxHOTDHx8Y9rGH29/p4gTTlUtW0jsys9+dCXfQtXP+93Vm3UO70lcfpXUO/f
DclQU2OduDg3mHwgn/1T8SmeRGp6zsHtRVVeJFSrCyFTTPMT8Cf69658jA1bszexCkhSxINAq/oG
9Yrsgt89aoj7Bj+VWm2qyc3dL3OlhbdTVGMNbTN6fUX3RlDiJuurGV9oR6OyJsJFvxBj7TXa2nZa
zdsPKUCXjY1uG1FIULPh8G4T2PgcTX0IOUbLk4E+NqsfvKDhm4VrQ3wyQezy6KnOWALrk82o5BPz
e5aejWRicUciUvcsyyrD5LvOe5Bjk4WjG5L6PZ9y/cEOrBL7DVtViR9H+P8SV8wyR7yNGWWYqZVZ
uo2xQlwyIi37vsBxDSLNsC1U8DIGS6xMPKsj1tKkNnVW8xHrkbrIHHd6J2lORlgeq9JpnlwmencG
VcjObbr2FBBKcBy1XlvH7sxMPSP1/La2remmCKOtFhO6iE2PUT5otnzVrYQcERa4El1PFn01A/za
V2RuDGeNlPR78r3k6LvR1GyGuB9vQnd+1Lswu6ipY6LFauqumsExsNZONftdgQMShRQ1qxEr3Rnu
hR47D7qXVg99XFioirz8TvQzaabwEo30DHGtIQkVwQYQlxZf5rneQGU0tzUGyE/YHYwEvFgFJimV
YA3Oi23ltlHqGwrFYwNJFfsa19iPVlBt8K3RVhZNw2bUq/IA03TwjTp07rnr9Ym+AzduN9OPIYPX
46J3PLL9ZOE6KPTsa9UaDc0I1MZ6YGjhp50GobaJ51urMMcbC43U76EbOVs7aOtNXnP1II2tn009
aT4xxovUDb29nethrFcVwZZvKa89TZMafbQE0KqZ6z/obj/cSqb/JzE0OGcwjdmR40DfqeHubQ4x
5hp47T9ELeawnT5jOafiiFda5W6wHSCh4S9Z285XwY/42pjBlvBkR0syGG9mmABMJtP0nViZ4AzG
Ya894grQFtqAxS0c1Ve4FrPyA1wbD2bvgAOWgzVFpLW4xYTHPAjKyhUkQK3MOnfNJTcOoBegeloT
AhfOK6KptSdBRI67srWsPchRGSdZiVKQo6lnB8S5ivwFI4tuQGOL0xgN3D3ac0Yu/cJ27qNtNpki
WRVeYH/kgz04qxg30Kd5qIobmdElr6q5Ts9CJMHWKvHQMyly+LqAfm30NDaRKTRSFtahrRzuXfZQ
sQOjcg5pq55lNMzvbj+Pm2Bo7IN08LyD8gyLvDK08paVcHjtI+jYq8pzJh2Mby6MNdL1dElaKYZp
VTbKJUfLldj+12pMoHQbXn9r5RVDSQM+H/EgHp6GRt9G+Q3AJFiynPr+UIZOKdZQEWGzJ5CbLwJS
twJKwzWmyezh3lG9AX2woJaGAt9kF5sPYzeYHoJaaIKlBvPSqDALhdV667AcnBC/ZHQVQZa/AKfW
D3FnteUGq23rHNQDgG/dlg3dbK1fYi8pn1xIMtna6GJ7rZf8d4d3VG6UMUXHfhbqPJhRdBebQ/pM
+1E8eaI1KAW7nOy6AV5mVbL4iiZNP5Kw1aCwkhGBTZWlnDtwacB8bEyJyRnrWj6YFl74G1fPQx5K
pRy1tfVcflezVR9xVhteQy/K/B7I4AH5c72HHLsGy9AUWU5ltNfJsNJX6OLtUwQXYOsOvXoUVonC
JzCc6B5NMlLjPo8f3GnMjX2jmvAOW4aqWvVTm2ZEd0XNt5Ic43xlG6SH7NSUZJvA6dK3qJa1sRLG
2J9bEmVAvY1BkHlseYSVp3AtL9rYaula9A2Ho62k8DNJoCdQY9jWrtN8czTJIcgEnm9s1uZtMlnJ
QaUmlq6DqDesDeMhcdPgKw2ywT+8dKzzfOQpQUaEKxNTu+pm5qYShhCEZVG7N0YoGLO4kwk2rzdG
fZTjAGMSlkB3aj2H9DceG3kG0SmHLwax2+Iie8PdNJHzkVgE0A+eDc5dj9ZLbLTVIYEOdietyOCo
+QeFteRFFKl1GbXqJglY+meR3YSTF3yMTXmQbpevHKGNPhRabe3pWPZXlZ3cUtC7OxtqGH8wj+al
4EMnnzD2hlvRmbpvmh1GMxHBEx3Ry6vY07VvGEzX98q0xpMtyL32yc0rXkHk+w8yAZpTagl3rfJy
3C11CWhhWn7wlgowqsmNWToYXHmbKQqim6Yk8WPFdqpOllePDUENII++0cwuKW6g+fZ6yJW0tpMC
U1iPc6e/OAlpWJvaqdN3u3VDSN2ywFo3tEMzWCeNNs2A1G0+rkiqGGBLXl0A0rinJex1BcgapS+U
cDyu6E2zk/6i6Xb6MOnOY0qSyi5JGFZsLFu5sGWayDo38eCQEULhdQlSnOEoscpvUxm027bTABZa
necVMIYp+ViS4psl6pzfjPvfTVq1DVIKe9lEVX726sa4IX6E5Xhsphmae090B3WXWa0yr4X2i2g6
fYNgQ1YNORqCUaNNyo+sUC4HGlYfg4fDtDWNQUSgJO6hG62s84ch0ttb4umme9sx4kcCmnRr7TQG
Exc6IdKemuYhlAObtfDEORKYkpIRZZo3sYn8fy3Hpmn8AaoIERO5HW5kRiZHgFTgY4AM8e4RCwLz
d9bk0bUJkKTAFKba5IAv8Lzn1l6pQc0HL8F4ltFI59wwzJ9tZlBZZ65GbXahcCZJf1MbYFgrJrVY
OqjCdoRPeaK+mIk7afe9Zef2rmPTh6pUki6l8w4EeBpmzhG6EDsBhihFvU9r7ud6HMjTY2u1qb/K
zPIex9FAS1+7WsP7NTmMbmnBVhFNF4HwTpacFVFdWJ8AA90m5O29KFPWD4Y1uN/qwEt2pYNrKRlL
qfbBPE47eoS6FTugdSRQ2jK9IutmZstg3tLt4rwy7kw4y/nRq2J5CTu3+iELHXM1ejj9UHk4o+Ao
22urxuocfT0SZW21J4ecKaQ+/23rroTqX7R18K2sn7Z1FwyU/tzS/fEH/2zp9N/oviQsPHyEDXll
4P2zqbN/86BUGQJasnPlzv2rqbOXRlBgs0IPtbitLBzpfzZ13m+M7HUMni0+m8Vd4j8iRv+V2SBs
Fyadh/bVhU5gAD5/ogAAgREOWAhx6ClogzW84vQhyqrgCK2b+nkSzRc4DkQ00idsgb2Do0doyqts
9PFZFF71im64+aJbRYNdkW5u/tQg3/2ds/VXut317OCJY46PGRnd7WcdtMRvKDAGaR+S3i7fyPgY
l3l9cUOmDEhoHWfTTlZ6z9awxKj9/NgY0n9ueFlhPKjkwoE5jjnkZz5TZGbMq+L6EITB15yxit8N
XSzPqVSls6ZbIBBI9wqH2+S4p9GW8bORqPjbOGPThiEiocQVo4Ajex2Bok5HElKmunSj6tLB09xD
9jJ2rjiAC7Y3RmVVlDeVvZpVx1RlzKVBOdvkl8icdBzo4I/5ulcjjqN5cNddN5NRRaeo1SsLjtCq
TxyTgmhJh2uSiFbAYxjaoFBSZdY9RHgrbMvJLlA8tRQp27CWMiKFN0p8K7b1L5pSeGyn7lM3zmij
bMpjNgqnKm4JMQvhLGuIpRT5aPtJywm/1WZrheCrI6iGuoq8kgB3a3ZougNznL4WiZcL4gukcSOG
JFg7amq/MHxBXxLrKM1WuhGN5MsSibD3CGbcDlHm7EaCkH3NNvGggk23OIFqCX5scWysk7DWX7MS
LK8sXF2tvWiUm6GzVLztrdGbVjGf0sOIFzTqQmKOstVsR+0TnX+0wXBz6A5AJXRihYnObIw7L/JZ
lpuAyp1AxtxI0WMXQZta1Uo41PEbO5ytUzEqgOAwpJ5lI0c/hyedzWNljL+H+W1qzLWpvwchvhJC
4W0i4RR3BOmMW6KGTMVwGVqfrdqkWDG4MrZEC0GGaAdxN7Fl7mZCsH6vMULZpnq8lW3fQz8x5AGF
cf4wm4QfMUjrkuOceAQTwrpnYtpW+5mNj+2zahkWqXLetmZL2+QmJtnDdW+Prd/XRbPzSMc8EbEy
HqFsBC9WYnZ7j6wQygBXRN9tpo6wZoyRXBvC0b5DE07LlTkv8YcipuaVRog7y0RVb60cVznJmm/v
MQoRHd5Ca+rYZRN84IdHQ+XxWLFpsRf5gRXUISnRCBeJ2WvT34skCmKEASrZmXQMv6dpnxtQ/6Oc
oqwqql5fcn1V/NbH2G3sZdHbNDONCo5zN1uHDPyg/4r6n/EaadjlG57sbecHsBgVX0WtIfYMuiRb
K0mpDxOntONN26lC25SBN51pD5gd0Ey2xqbrIWA+TlY5Tfupr5kCaAGxYauyUJATVAfh5pstB/R4
KZFGBT2XYP4WDmTCznUYsRW0xY0ibQW1kW6Vb6DBAPZqynjVRyYuU9qkD7T2y2IYcf3pHBeXBKP4
W7Njyu4DeV+HFVwbhal4VMFsDJtaNAEUj95uEDU7CYVO3HP22G+TaVyO8z4uId0xsS9fh36Jw5Wi
p4WLBj5klJ4dcoZOH7t3DBM7/QzGL/RbGQwL4wF3pTfVZFKsK41wu+tSTiPJfaLnMJFZeMskTWv7
2zE25xeAkmWoliJLwO2NIS8u9Wt2AmN6Q76p9Oro9eB31TENydnmPZrQ4y3dK0rKr0U4ZjFIjyaK
t25qc14dNTencuk0KUk5Y7BAGtChQ3FGZ6+qXY1K7zJdm1WGjSYewUYy3hMdZl7sa2MbLz0uozva
3eLa+jIs6g/jtSHWr81xrika5eHaNJtL/1xcW2n72lbPlgi6dbF021q/NN7cHJpwQAYa8vLanHfX
Rj1aevZy6d6jayPvLT19gEX7gfGAuUmHpnxvjPbZGlHtMmVPxM5YkAHSBwAJtHQBDLwreMAUDiDB
XDAFe0EXjE5Pz5HVBzV3ZipuogWHMNNudFbUeOJD9IUDgGcZ0bakP07MUiOSzRDjDbF45QnAJ7rp
roBHW3vZYay9Smy8BREhWg9shER1l34axCS9gifzgqPYV0jFuMIrOIQAtXRX2GW6QjDFFY4xrtAM
63joi1DYaD9Z8Jvcar78t3D8/xSO2Hx4VBT/9zzgpuziJn4r/mo08Y+/+mf16FEi4syDTe8/rCGQ
OvxRPUr7Nx0SGsRUaJxX2ce/qkfL+g0InIAmx2OjkNgW/at6NPlBbEfwVcHHkomB/I9kddankYBh
0BliNEEJS5H7d9ZzPKmhK2NDHQQdDw5BiWY86BHRwiwT1basE69dicrV3xvNDZ7cSJIFnhfBUVNx
cGwAjnChcAmx1p1il169anoDFxsPoPfJq3Jgp6gS8abUW+kbUTJejELrvifKJHcyCrMX20SqfA3P
pkkKkLPb0cgO7/brJVrPN0JdDbs21+Y9Dazz2BXd+AvS+1+5yPgTMZVh5iC4DdzTvwlC2PMVq1pV
Hfgixzs8HzDCmjoosW27XBfn/adX5N9UxJ/q9evxoCFDf0Y/iSXip5rUJNt0DNO0OgyaIjY5zEiN
HDAHCggQ//mR/qqXuF4Zs3UDo3JGPgbl9ydyMHoWUk+cDLsQhgYmff+yHWo7zwrix97M7N0UJcEv
qN3/5vIwwKa9caDQ4/O9/Pc/mZdgKt4MObDloXNopHGvZ0aJIaAr1h0qiukXJf6/O5pgNIY0CxPs
vwUNhDBmqHOS7GDog0jPFAHzdnRg91y6TD79/HZ+jnJanhw93eLeZqFb+ptECsZMFuWUeYc6GjMs
EyKGQGu8hzBDgz+ziqZovHTMgW4Gxrr7OaPQ28QNcZ0/P4+/XzOEeTxzbXzo+fez2XJmMFXPO6DG
mrwPEJpmIq81DIIn6VSl/ouD/f0dEjoNLnN51CA2mt+/Pk7FhMVCk5UcKmOe70tPNetW4wuuoiqN
DtM1b9stZOr94rj/7iJdx0CR5jjMUj8nqcBOGeLQwam9IEoTNJenSTkE97WIu+Q/O5YN8xR3jGUA
y+PFpvtTBw0leDD6SMaHmEEQsa5w0VeVrqZTOA3W888f3qf19nosYZjcSs/V4a99+iaTvAXcBvQ7
zNM8UMEAMx2z2Op/ZUD2V9WS+Mdx0F1Lh0WG19X863OjqmkUVIb4EOiiT4DBAKJX9lTgZtBb4jGK
YVatRtWSmD0zeQwg/4fR+efX+undWc4BDxYWOgMDeQf85K/nQNmexrVoOYd+SU81KNchDmvhObCm
/FiGHnMQx5p+sZ5/0sBcL51GhwuH68Ie+hkQ6UMHWDBw40NElNoXlTj5EZPU6bZCgbxTVlXA59RI
oL9aE7t+MMDHOgxOMf6ORVGtPirchI5pUAT7cFGLIwjhH2KS7n9+d/7deQoeDGpoqgMSNz7dnlRY
wYD8RdsTOOK8TxNCA7q+DHw+yBxiMgoN7H4F39x1gW+H9Kz3JvHuVhEEhy4t7ZNsZUCSkmfdSs1p
3K3TR2VCiLV0+93Pz/Xvb+0iCLN0jyE9Q4bPp6rLggkSQdeHXOpT6qehN6aA3k27+flxPn31vDEU
5Dwy4OvFkvPz3hhrJjdFa2LMvUpoetBaF8foUpxQZ4vHnx/r83J+PZhLIBS7o1g0X5/u/+ThmQ1H
luW8VKSVeEG/xuSDsHs+FTxXqtDHE3g6GWgOX7W8CHdg4e0vbqyhX7WufyZlcM0WxgYIVigKOJ1P
9UCmKg0xihns3W5Q08HNTBbTVo5WdQi7ar5H4K+/CxpwP467HPV7FWHdGccpNEyIS+LUhIhRZNdN
d0hozW7VEIesIMe1HWTVNJ/PWdRg4hXX5sOcWcGPfuyyF9y+5zMSL5hgslbOI44sKdY/njj18A0r
2ojBfBBd6jw6UaXvIUAbN1FhT91ar+Il+mbAyjAMrG6V0fxdcoWVcRZM+vsMtnTGjoHpihyL4Adq
DFEdi7zGl6aA5b2fG8NumLFHOE5a7uIergH96SuUEdDJZWB8EDtsPQ+YfNUEkfVI1hpyJ39kfWsP
67wdrWjTeEl0Di2+bBtm7tpQffzeYTK4Lsn4/QElgZy1IqdsBMfXvRCXcBl2Wz1y7N1g6xRDhTsi
bHNpoOFnua9ePSjvAesg3je+/jDdpqXk8FWltHvPbFg79aZzX2c7EOsRQ8uzu/xtw4SEbE9h2Zs6
Hpph5caZ9oQN4XRmn8legPqGy/X2Bs7Qbswi0u8ri4TqYzm7WXQIjNCxjqaeR2fa8ZzgvTlKoChc
V6vOmE6qnZcEL2PUvhVlyhtZAkHpfkb8xx5GNvduQg/T+ErXI+i2sf2FFj8jfSHUizsrNd3Fq4ff
GaI4OjttFa6b2o3flY4pNGF1agp3ckahsEJNKB4TaIXPXtErNJ0m9za3zPg9C3Nza+Dd9MZ8Et4j
H02mUMnl870YmJD6bapgW/b1eEHo0kdr1zbibxlpTIdxNrIX0ihsUqeW9zAfSsDnDi8nEs6hs67n
EZ3Y2sgBwIo+411y83Y+h8OETWpA6zWt2qaf73OhwTgCLG3WXdSAuSZcAPSBZJjJmucF2+hNVL0h
n9Ih6Xi8vSIFZ1YBTnX7LqJjcESpPTn4aPEcQ3s6h1pGFreHCejMhHcEH70gXa63bQJNJBzmclMD
1viTVqr7EN+Og+6p4gTrxvYxUovXhIDrZ8Mq5mOHJoHMVRE8ha27KW0Gy7VTpOeJo/lBINxLPru7
NEbIBqN0XFRV1qvn8dlVxCvq5YT3WtpZa10bZ6bVpukjRFBbOSJpw1Q7S33uqvki4/6Ccnw6Jobc
knVvgcFE5RGiFzQdrUNqlw8SvQqXlaWe8qM0zdZTT0y52djwpYT9qiArncM8vqix9VY9kOu6nzyb
0ZppbUUdPzsBmYdTU5kn7FF9vUuFX7XFsEtlrvvQNRfnN8BbWWEsHcvooYmmd1mZkOfRCSRabq0R
KEFPYVh50HTvaw0LhLhMq8rQ8GFyHnSV+S237OPMIGPVmzFIDbnsqe089X1wAhQOv7YYpmzgao7H
KMtZgO2lRsrN6daJLevczk19b8RZc9R6ka7n2blJ3XryqpWdJ24j02URCZvv+L1V+8koE7j5wYLb
QNtOjkZplwaB1aF704mMEyoz28IqYzLnZzHb1nYcMnJqWgC6U2sY9YVCyY7WA4EA69TVs2dVTeEz
s+7hcUINVIDSV14I/36ezhjPW5slUXMLi5wctzxWhzFzxkMEqZ6DUkWfVag/eMi3HtxhmjbW3HWb
Zf8R2LdVPXbfVZ3fNS3TZJcvLTvAdaMUMNMy8NVELZJ6sJzSwml8hh0xS1EBrG0H7AhuKN19ldD6
YFCSrnPKvK2cdYakQw8XQOH9e2n09sXN5nptwNC6tQmbS/wwKwGlWye1ky1kONzRCBTaFkkq7oAk
m63jduGXNgmHk9WN6zYOhmMydHoL+3+Q36xkBHsXhdnEfs86ecBLITpizRWHUJRwjZ77nBczoXZI
1m6m3WeTcjf5pL4WJS5hiE37184uvB8t0QQ4DBaG+WTmwv0yDrOcd7qINX/qBmYBZUc9Voz1vppn
eTtqtbM4U0y+VZaVr7W1u6eDlns5Gma7qrAw+F5h576phmQ61q11dnNbP8tADQxFmGZAQCgoYQp3
17mZvM+COmAubwUWzX8S2cAUynjSYg30oc3kkYcqH0eBSSWbMFaJaAHtj3HWm3u31UANwOlRstYm
SkheAUzwkM4FodgNrpZtHdyxNlBg7Ge0x+UdyWfWKg+M5BAktXnmDsZrK++B/ANj1wvBiy2LM0NF
3Q9yad6FdSb20EKsGxmGqOmqWTwGojbWSLdhG+tztc0YE711LZfEQlP7fQM7zEcapECFA+Htor4w
sxXZw2jWMIV/KfQR7F/3yos+B5T90ipRKDRINzZTSrQbxOo+26GCcV9F6gDilHV4wmLNK9dBYGeH
SZPT95Z2/Ka1hu6+tTWUmlaFYbgPEZI9fUHfl5G2uKVjx0gIFx0aAKM8ZsaE3TTSifOQ5Nld5Yj2
gupv3Ft1E0k/lt4+Z3J1GLxCW8FQ9U5lPQbnpMPNxw77/D0toN1syCuuv5A/X28dJ0l/oAOOA4SB
cPmIjQBLSjL14jbVt5yfXgZ18E6kmE3YJ8HcvzGeSwYWgYaI2grbYzZXvfVrBqhrG5j/hMM/ZPQS
Gqfo4k2amx+DJiusf6oAw01pNZsiDKczvK/y3SXP6DiPpG4hAWGuGVnzbhJYLMLYau8MvW/eE5Wy
ZtcZuwaLgEJ14Pe2W6fiudW7wm0+HJtecaXbxRj9iLSp9tsYUS8fdotQwmq1H7UTFedRVOZtPIju
WQuD/t1WsfcadlIVZA9JuFyjPnvMcgR2rW7ug4gQkODY0xGingw3udN/mVqs8PQ0r9eahwE8mq+F
8jakhk8VBVPWnFwCMWpQDeQgOJpmo8VZtePeLhL9bA9xhufkwJ4BB2rK/azrSM5hcYqIV0vqcW8E
i6soKoxu3RK1xnI2zeGjx8SKEakwMUmVI9uIATrEewmdww+bWXuKM6lvZVry3NgUdpZekcY1x91H
RW+00GqydaHl3AUkDN8C3EuyBVHSz5FbmQXSFTXuCaUKXhgrWW+aWWk/TDjDN0yNwidRzIlvlPzs
aI/y2ShiUP1OqG9BZceUk2iGoW4+UxiTPRI4Oq6M9YNjvYTMFjDIZnnFrp2XKn/RoeCvdE97cPuR
sBu3mH3mzVvcm1CSF1jz4VuZr0aKk7XrRtHKKBTSD3psHPPs0pdj/J5mZlT45Ik4aAzbkq0y3ONi
ZW47Z/jeAvkTDy9tv4Ztsk1xIfbT3DmaTS58gxhZlOrd1gslQL9nams34HXGf8Q4TSLfdbOBYS0/
HJWdtyNtK13l+ZTt7DYeH2vHjHyz88JzUvQ/tAp+Sj3nxcrpe/OIyEffNKBZx5gJ2F7qwAPm2GPe
WqluV0Wt/p62+FfS47PrUAgd7a60N42M6y0KRuxR2zG5wVBnlzoh1TwFl4+s1MHha7wMjm6smPc7
e6GYVul579GaVOuMwS0bRBncjUYDuQ9ZzNZrm++tQgJXLZEehhNDn6zlN8Wgeovc1jm1FdjBDGMm
GZr7ztLeYsfelkE0UafIWwT7x1yrX4d8vnRpcMS58LlSwZklF8AIM4GTo+YfSR2+GFI+uGaxg21Q
+UWSvUk9xmAsBaR0W/mOd0Tjz2oxANMM8VxmMVYQpfk+SoPCSgtZ5CPzkDmqXZNyvE26CuqqO2C9
6XxgBoJEMgfVXgmNjiAcuu7LbM0fYx8fHGZ1kAazePAnOYVfdPy7SNdSXnqE+I1yHPlqXMbWzpg3
fR1/HfuR2IU2uhH1s+71HYxyJL5REz+6Vhjt3UGmvqr77qtmKlRTAwz9nh7mhhGftoeOunzmk47m
JHa/Oo1dwESqHW/dRIM6xLUDPDqgRvKRwkTjrsRrdKMzV4O5gM3wTdsLTW2jHGcbmC2/6w60q6NW
ZQA6qJwaT9+ZvTlYJ2iTS3JkDVP1LjPV8ntmnSZveDQ7A8AFIoNDiGuohLeZwhsE1bSR/+tJZmyN
BgO2VUo9tHctrABu8Rxy43WjlQljNglo6jQDLWcqY191ZvDqhWnwowmQE644KiMG7NdpRAgPRh9r
eiVtUchr361LlhdwpmWmMZVd8HqNHg+0mh5jiSFFpzfe1uxxL14dTGfNFnTJsUuq+VQ7+m2iibjf
kIRK29G5LEtDk6AMNZbuxIjH/nsym8MlcSbjRjdSCDWhSo9ROgSvYa4Bcoe2azwYjWg3DtFWFXgX
igrE1o44t1G/tLyyLSc/ElXzpS56Sgc8lvRdZVjqQG3PT2sOk+OopEGH14c2wzUQDOtQC7+hCzXX
saL8W9lRdSfU7KcYDKMShCc3s+UfzJRU6bixgqMVCUABjAPPHgSV03VScz1eX9naZoJyfECvyswm
zfCqxifg6/V/kV5uPugObX/pkgvhCjHvTSut3pq8pQcblQlK4FnDZZgpexC0LrOeuXAeZcrNxEtQ
YBHS1tsrUFxlI2OUkeyPLgU3zlBx6qsYf5SdJjlF/C7SozNjAOHkzNvL/2HvzLbjNrIs+kXwwjy8
IufkTEkUyRcsihIxA4EhgAh8fW9Qdpclu62ueq6nKlkiMzEF4t57zj4wP052XvAbWUeWu4HGyy0p
gtZjzWycrX1p8p1JVzv1XqNuS8V+dzEy5vqlJKRWaE0yDs6rk1vTCxceZV83ZQIuhS66A1s1ansp
q6DfTmUyl3G+0BWhecliIIEIJCaYSELKve5UJsCNuP/NxcB6nwqSPA2QL2VBRzFcLqIer2JsVdFI
SwYsZQauYWn3YznP7mXVjea1h5L4oi0WJmSLR/MqIQP3/b4z8mbZk61qsP0fq4eqJxAiw2BNmaSg
IPBqAINuoDqkKUKZdVfJ9ZxUkimbxR+5Vuq6xW979mlSblxLLFc27tlDu7biBtksV4FOoF6vaSNt
i97Ld7kDRnclNETT+gurwv+QYlzfRRl+SCiH9PMDPGkKSc5jbfIjSFf7U9Csf9uOnC3LV9ywlhMg
xOAX7XAGIEboZoNwCstziy22WbLOB+77zGB7bQX0WbfvjScL2vrbAqroYiq4m5yFX1ooo32hldg4
W17n06fRBtEYWXNynrKkfUkyU91qZuYCOz+PsOtIZpPzmJwTYbUvZTAwMe+U4cR6mCoTQVOVWPcU
Bxxhg7dIAiZPS3bAiF4POObtS+qW/vMYrae3NqvyLFtOE9Ae+34mEYydFl/cHsrsa73UArJHzkcr
OUznatTJaaTlWscyNIaXRcNeNunIgaPCv9LDIWHx/SK9YdpkVk7pMYrXBvLbJmKYdxgmNCLmyNUZ
x4SHXTErTaSO6Fg00WHsp3GXYh+8cmiBX4mapL0erIKHr3OxLqrUtm4ax0fFR6JHHo9UPt62YTk8
mI5H84OxaLj11rtgFrTmPOHRUnhX/JUhrpB4jiR3CVbML4BfxAujSKNFXCx4ptveS7Yt1SnWEdbH
yOVMpX5qfFwoCN6CRHDA0bjeg72pufM8tIToOZC9hI5ejgaO8G0QBpR9oZ9N30KfOhmHu6UehzZX
z2oKmUINbMh7WqmErWVsK3gziqK7tIapuUb1Ij/m5hx+FZObvOWtwnbmQW+JiT6fb9ycIDbtBRr/
NTR0tBpd8lT43hos1oMp3wYtDe4tptVWf28//9f4+CuFrMk06k/d87+EaVy9sP97ab7+oJL9/kO/
6xwCbxUzBGtuONmMJG0y2Ppd5xBEvzHe8DAxeuyK8Ub+S+YQ/RYwWQTLhUTTIToWtcUfItngt3XO
iuLPC9yA9rjz74hkf5rxr+pdn1k0qgkzInPv5wlfY8qih3a0HIPU8hZGYG5zmapUf6qxf2zS1PN+
MXr/y8DEJIp41XbYfHPq3J+a+vQNMrxavj4qVfR3pjFNG9+ff4UG/MuQj0NaNQtwQcEr/8XPOXoD
fVcvU0c9djkWIdXdlW2PlgC5+8405iq2BvJi3a4w7gcQl5/+dA/8nZIBrcmPhtI1oY0UHPb/oc1J
/suUUWqWS6CBR8T3laKBli17wJ7mcXK9EER71gO9USuxgTmnFQu6LGsXIyd2bGAd+0AjyMJEvYr8
8Avg6k4tt2JDMZd7bZf826rV0BicyoCupETBi9JLBhbJMdT6rRt1ee8UIZ1ARbBU5nqssIHf0bLx
usck7/RhHR/ksUgtDWq4c8glQG+zHM0OYCQoVnHdUwJ/pOZRt6Mjk/PsD+IFrElubrCc6LeMnIr9
1FTTQyWxvg2Fai4TywBEgSDS2sytjR4sMcmSzuEyolbhB2cF8GVgvYcp4yf30URXezsNYlUXwles
cdYwaNskzIidA5B3DtMMBhtnIoZ+3WL7D1Sb3Xjd0pBxGiFl5G1QxSLI+7u2mjBrTGQQb4oRVP3g
Z4xxcJaT6lmvnLO8P5fS7u7Yr63qy0AdsNFXp25c+DrOOD0UFGIPXbH4H7g69m5Bm7FrbBq+kqSI
V90iRUlRKm/yudGfsjFpnzAYcmU60ZhHf454hmZebM7YRJc+ZswjGH/9NkuhP5k9P6LNfvjsEwtw
mSioBl06wnChSfW5GOfmUrVtdFnXJINtAccgPISEY2A4kosZl2hHd4MAaDA3k72jpVbeCz+LYsmY
ZIOsrn91E/6YloiaiBsgyPdI82mIG1d2mJd4nENj1Ac/l9WpDbm4OgDaoFCWZtvBafoGjw3CFDGE
DNgWGsgBzauDYSXlPX56aBRh1l2juljtJun0rTSxcTTjuAbRmiaLhtU+56qbHsgOX66ibuJXOZk+
CPyqsaU44giKzXUCiHrjG513Y6QI292IY/HdAqBOlNWbqYSzFSPYn74xHdcHWNbuTepyJZIpConl
EHpbUz5CXaI99QamQ7zQpfQ2GFkKmrWo5htGvEly75tJ9+phPrtq5kx/soGkHOislrhAu3JPL278
ahZQWLDnzVukVtQqBud2SLmOgL051estWjXUNBqT7X4ptZ3SHOBKuJB1DlD89RvmGPFUpUFyroby
aQYQzCCxJ6UnfKPwZvuVGzWJHkNS2xCuvWeT9sNqD5YPqc29GdtAbg9ohsOt61bPbhJM9A4DwSze
46Zct0Qq40L5gTHuk84VN4IBwU2EvPpGalCQTT6IJ+n57bNBW2m3BJRcvZ20z07t6YsCutwHlOMM
AIyCfVfYzO1LytakIWtNG+zRonL7fnBhxkMwtINxr7Roxq0i6uSKyOPhM63P8l63DDhjko0rer5W
claApDb+bObHsSUqaqMSlR88lSMOIKSBy1QTFLEOsbpHK4ekWZgaFAus3O569G04cZ/DMrJK/2lq
m3l8zXvpPuUWWLL0ODlL4x5BLBnNDkzxLK90NyfeeU4d6d6jo9dxByPokxVSz5DAAIYSKWmPzmjx
99yHHi0TlIFMHxQAi0k217JlTjByh51BdN2O5kCoj1ndG568dmtR77G3eXcLRVPsBfR+ey+lh5xc
0zBh7ERg7jG1l+xU2+WnAanVDr+Y3ElXf8lDJpLuJL+WmV2fjCZ9RaKQnbKFcPXGkuKyxaC2qzwI
FjSWx68QMDpwosOFGrtkj0jWOquljLYWff8NevV0m4o0v3YXBnD0VCe96amQ/CI8GyVZQXnVNUss
oqQ7IRHAt2so+mFm6sV1XmLPrKvqLRWEhGA5WHv3gwvw0m3uNVFZO7s2oosC8fcVYKl572c8sF1R
Wxe5TtRORmGK4IYLaVuTeTJp4R/rgKpGrPrrdjbI5lgTWqbGKg6ZGYiNbdTmxezl0VGm1gf4NBGl
VDBcWk3kVDubc/86iHn2Nx4Zj0tMJs4ad1GN09EWOUoMa2Zgm9CPGejUNbYpT+kcWXRYI1iEXrIm
aCTDq9PO8gATiHceL/BwP2W85siHGndF43f3aBWt2BrLYZ/SOcCkVhrUHaF6DpH0xMR7KNwN6RSH
VVk+RUbSBhtf+Rhq8ok+U+BT1iE+yDbB5DrsEJ3ujt0ZbUsJbfckWF/NrWYRgVJSCpTbgufqyq0G
ccFcddm1tmmfbCWGrZNlPFXDjsKqixvSS2O6yd5Z+L36tMwOHr2CGQaJ7se52sJja2kE+8uLqEzv
ZOt6+SgK0aaYNaOjWrzoVMtE3+als2ynRHbnEs33xrermtu9nOKKJCgGY457h/cFKwyIP4m/fa5j
U4TgliYCy9eR9ew5q0zaKR4DP80hVOkZ2z0kIhlNxh63fEtbrr6rLIN3OeXGKc8dmtouDo3USKOH
KkytQ5Vzx/tOm53CSWEinBP3qo3wH8TlbNwjNgivrW7R51UkCnXMizJG/X5ff4Oidp2BBrqMFND+
jTvPtHwrbFCM37LySgyLdRJEl4Nxy/z+oiLH7EniX3Qxzs/I3aHHDBeZZqq3KazC/Cbquq4ASjS+
2q6AvtOCfXoj0MYfJPEQT3MlcwbmZV5cumM6vNZO4TOCHlx4rbSmy8J7sjNeznNWDnmMtZjGnKEg
AAWZN31pAcxtxmpe9wWiu1NqrLZ+NzXtLsQ8fWGoqipj6M8F8S12nZ16Z+ovo25o3U2P6RN0Revl
R4UZfyBXqfVutJ3kxyVrxBdbUBszY9Tlem0o/NYtUlE4vIdWlULhDfj1YemxOIvxa8gQUWDHII9y
D+mVF45gFX4jlJJ2gzaSe6io6zOA/OIySFY/W+qt5WaWE4aFkvhmyXPj3mgFBrYpd7I9LpYSog7c
7E3NJi+D5KHEFyUkUfGZx0UCbAZJVLIr/L756nL4UYWlwTUWQRGCxSWMJrbqNZpVaW3v2Ib6HxTu
UZiZbBibnY1ne1tgJTuh02ouq35Zjq45oEUBy7eaYiCyQZ/qkm3mDbzcofwZ900ayYfcdtKbtGan
0eBIuk6X928RdY8OFvd8NTmtizLChjdsHCFDdYCudDc665ZlsPnqCJ9ISQM9G29tND5+uoKyalKy
tozp9SEjW+shw4wFHgUMWUOPvdeHtPb1Bfxijl9O8zZNeZe3bLaeaDnXm0Gv29/Ib5+CUVUnxjFm
TEoqLKZa6bdQg4JSS9Iii8kjGp4zGgztJQCf4KhVpxIv7K9kcH9XQ6wCQeolbJSsQD+qBBl4lG26
ModTw+7OCXnI63Y4aDYdHNA7RtRs750u3E5cmOcB+Ny2mRtOthy9XxU01lqW/aDFop5ZvwmCDRpa
wc+sdwmZrKZPMR7dnJ3/xl+kdxP4JK+lIw0q7bIhzCLO7IgV7DZI2xpUhecc6b0+p0nDjdnANRic
SV80s+geYQe7NxNpJZ9mdtz7f66+/hL6uxZfIcYBVJ5Q6aOfvyxRqGUwGc5wNPJVxjDQhdWCB820
CtgFkruOVxE3mDVxx5cjMEmT99Q6SW9fCsG+OWDi+QvJ57um88cziGkf4ff6pQKE9T8VvqnsuEfy
dDhCmmWaSAZCsh1C2RFxZUyHHoPWlqV52WkHHRSSEHZQhaB4DbL1MXWn8r6Y3e7sVD4KJ/xSXzGH
B3chEMkd5rDlmBh9SwrK6Bnbfz6dyOP/cvFRy4c0LyiqyfP8WXxIahlSFQ0wToGV3kAgEAVQZoJ8
WuQrnMtm3kaZE7yhwpyOqC7TvWHZL2EhPs9N6uxyj+2S4c3pVoq6vZp6232aVt5dvjjlBbx859l2
y0xdiVQ000WfZSEteKvc4gZf9rjv9KFmKTmmUe7d4K0UOyzl7FcriLlsIBlfKEdfuBm7+b6TxKGv
K4ztSuMe9rT/waBjhtguNb3YblwXxs2wAvZc5P/D3CLHJ2/vRIeVPTvFMnVJWvKPyMLhDunReCHa
WPfqqlm6u6bq1jUlWrftJRt6aEK45YH0fHCZBexslYjrktCCy0IyVpmQ323wIE8Pq7g3w9tmV8+9
g3bwDJMywM6fzCknKUcYYqhhVDsvLTNzI4WTVMbRIYsOp4dnj8bgbjmgxn5oYcMzLHREeQr8pUpP
YBnyLQl2/IeEDX2yNQdsN5sE62c4xR477ovIdIevAdxVwduYPX1vZkWDZmFlgpK5ARCFRTiLK8VW
PkBFFxuaTT7ltHmk+maJDXHvmQWlJi11bzN4iL82dUSLXfUUbmHmii+6kOW+z0EHyondlVnO3JFM
MMZt1vjyYcyr56CnfkTYJp7CuXLyba9Xvc167qISIciZ7AwCnb3MuO8LG+shL467kvS9Q1JmLHpY
RKvTiNriBU5o++KSTMl+v7IJX1NcT2cM+1sq0fBSdyb0kJmi36+wbjeo4z7DNnBOpmI1GtfaroEL
syJBwUi4S4VXV1ez3FtLWp/6oaBqaQJsoWke3NVOLx9MC0kjPXls2gNcVtTr+kJY777MZuENQGrK
AIOBhlLXVeKacV3AE+yymoxJQ7p5OFIZJa47BpvWW3hGBiQOVqws/nI0l+61bRRnpV4QEVIdxh4x
n8cm453YiY6uHFwj4lej9RWaAdLdexqrMSOv7pGYzvDSgoH7DEEkukwt0Z9zHTSXPkFSh54X6KEx
bW/Ths30EEJUi8dZ54dw7QBB4RHXdUl/KMgpk8O5Wd6YOqbLLg8XWIh+fTupQHxh/ki5bXrEATYu
4sI58zeWyy9tjHXjvH5rBQAbR2wO937TQoW91M6M82R9VNW6vptlCYmWZsmz1ym5V31d+HFhzjau
1ZzOyFq85sqkgM+U292ZTc+VaQu2Iu/vYtGkMCfp9WjIKLTW100vfR2HWSiNVY6uCvTFkjIyUBPd
tffbkOEJG4mUMM+jkoa+clM6Hs6gu7v3jg8ppBWHEpD7aNE56SAunarGykmsYkNVhRC5ZQJe4709
YKQGp8HtqGxpOHLq10bekod6X6Ld38xZ9gY9Tl8tPG7NRumUzcis6IWFKd0rU6jyvhOugrTDmII6
hS2ZbJlddnKiOdeMXOJ0Bv6kFo4IZgC8TqJm2fVDpfpoYz6n/VeaiA7lysLFhg/RFCbPrql5YlJV
ezd26a/WBUDpNL4mvLZFT0dwccvucQHEUsUkF3evKWFmO/Ru+lOD1ypO7B5q6NpcQc7HskZFz2R0
7dSsI/I4ZKuBXmnJ+U21TbOnW1jiHIuPf+/fvL8kVUnvtmlhqxum8Q0A/rpdDgwuX1WzWeoGkzTX
91sTSc0ejlZ1aloruTetqrkUrV1uO+h8l8gcusfWYpvO+Juemlz3yjNI9hsM06xbqTmyuBtw3Nsq
ap9VymanNwFtzgHrbDtnnMLMw6JgNg4XpCxhzg2UT7vBZ3sOuSu6XO/nrl+X4SFpB3TzFR3JKA/Y
85Y9P85LVF8QXGF9zNauN/uS9S1Agfa82l5ZJ+TwVXYM4jIrSW8CBOiIf9f7B3L+kVKHZqTP4SRr
9+t9exsC04W72ZT3NeCx/SpL3PoBWr73d4M10gJGfZLdBCz59J1WfpjhuTdBagBbimbwpF3ENqTT
gOfRv0+bqAZb4WM3IDyNC/8OaRY+YdS55EJC4UCDVpnN5eLI5tKz2cTW6zXI2B4+DcPci32/AAKu
wQPvbHRjD3pmmyxK+nNmW9kfkfKz2LKOPbZDKJ7wxzGmTVj231uC00jTMrQZeaXk1TGtZPs5sJqI
DWUOzAXGYvt3R7ccKXbeU1hBR9MFbSseCm1O7TNYABrUMz1jJ08oFUY2zo4PttemubzjZc/N877M
qoCzQecInTehc5+p6jXaQbte6wkk72fVgy7uadp8guHE4A2qmEbgN3EyTZY3YgsG9BjYfU1/EtR4
DveaYSb3OJzbZ8JT6/wERr07z6KiibgulY7JSelLp7xZQpucVT/36Hoh33W6iPdDRsuEZ7KnOw1w
YVW5WdZHpwvkt2DVLgMgRknIBs9BrEcRwvRYfBlqqNZxNyzEBTY8ZLnIsxuE58/T5HHWMLgQNhWu
MSRTyTkYK5NqaJq7R3YlGOWlYtgL0LSN2LcA8r9mrswiOyMqeWhbgB143TVMdy64DsvlqrRpqb//
8f3B1HXBK8ZA8/nqzbxT8ZriH19GdatsQ+/rrMiRt7Q80Dm7yhRoAl4yjzvbFcHigb7KlytBEtaj
Mwd6r4byTbpL66O0oYB9bxSvUkLXpjKd112AVh0lGSJleaCRwBHPGDaK+ShD9wndULZd1knMSENl
J4khQZeNJus8JmP73bP231Hlr0aVmGQYIP7fnuzrb9PL15cfBpXff+T3QaVlYbtmYsaIMvR/Z/b8
Pqi01mrmj9w9+7f3EV6wWoMtKD1/grIy6jTxQa1yJaaXq4fvjxzX2++l0PcA2vQbYZKVTtvmz6Fm
+HB/rDtMGEABH2Mj1o+YPv0cCUcMnpqaXqBTToaA1cr1TtqxQOB5S0WHLqu7bqtEe8ZsB7CutTqS
ehZ4NLMfVgdpD90lBbq0HwGVlKhDqj676BSUrI0tOoXttnf1gzO50yN48347pjhzMqFttYmmkNRh
MRIOpFCZTujFtXUPQ7R9aqZkukHokSjWvWaWcDDgnMUdIup9XrvlMaDnt5GMBzBtCD0e/IivGGNN
whhGywFZiKFZvVytA3+fqXBOj5FrLRL3TAFiVqLfhj1Rll8hcXVYG7ypJm6pVjcJry3GELTiTXiD
NY6NQuVlcGp17yL4QRQkDoO2+VtnQBW7vlw00luv06cU4kexRQSmwHLxBdsLN8GOxOCPYvTODkV7
F7lFer+QFXrTkTNPB6gat3NG2bRJmPcdirkPjnVUNd2mcFta4zmJ2Ld9KMtma0BqR7uMq+bTKAQ6
fbGdmfyN3TGxvFwe6sROneAQek2Z7oM+NxdwXkXdN5gnUPRcOwG6S2sz6sk4uYPVSkymaccuswBL
3ACAy5GCVerzICp3cO4nXqlx7/iWiEMvTxD+lIBhomSH/6SPYhqqfb0X4epAkI7r+EhDDdzcN4ml
Ddix7NXnjTeMzjrTkVMwXg5MobNtil8laI+0r6wE+UpWJdvOHab1xuEVg5jZW/aGAtyHo8TnHXYe
RymFeU1vrRidPu6HYZqXmvaoPQ/WY5pk4CueFBynpv/K7musUeaVy1Il3/tE/13wfrXgWdiF/2nB
u8oHNBN9/sOS9/2H/mBQkCFKgKGLuNj7M5M68n6jx2UDmQj+pclwzd+wXa9jfbpxKDLWD/9Dk+Gz
8DF7WX3ZZuhEOGv/jYWP1OafFj7c6zaBox7OcidwvJ8bLr3lF50EynNePBMcblXR6Ryh8iW2joXv
Tk9mWgfXhue197nQzTUmDyPuwtpkexLJYmcFufmhGMtF73pblTd4yooy9o2GKUnQg6LKnfPYSNTT
sCy6rReq0GGeQA5XnJRzsCe5LLuYqrm9NFMimeLWri5F1pe3Abkzh9qMskMSJFAvy8odUZcatLLo
ahyWPOtPJc/clRxQ+y9AFoyNAzCnp9aiEwEYyv+cS7slGKy2iw2w/xRagGR9MWyEukyG7tt3vjbO
c3WSqKzLpX0Jyiq8WkqMKHGvwnEHgDslUMRXe/JF/Js5UWGKpCCCGLj2cU6WTtxj2dvG69z23Vuw
AgbhSoanFlPQt1QRQ0/1L6zbPBPywC61v3cHFw8PZibkc4Q5oKwo7G+F2ZrARwl1YJ/ooL4lXeYa
A2F6MYjFeG3egYcWVcy1sXTNSefd4xSpjkad7R/KLJw+ZWIcP0TRSO2HUqP/wpw3feyNElCP9Fy8
PX6KFWtpogUlXXNiCxjksY3i+JQB/w9gh1r9S6fVLElXmT/D07M50031Ben2eIyWfNxbQB1fFxIT
L3OzvwF5453LfhRn+EvLBZqBadN4wbAP0APY297PdRabWsLvau20fIxyst9izpLkt9XGsLcHpyKg
j9Tuvq19DlRFYCqsRMLx9wymFmZ2UF1SfWwbN/tcjjluvrkRjh1rJAw4KrzC2gImN7HfoY+lOOEG
PHW9K6+kGy0Dla+5Ml4tEkKyhRK9SjXS8nlAGlktDqIX/BDzWw7Qq98I5TSoF6thOQhiB29z31Ox
2+ngMoUNtqWXgo2vD+srMRoE6BmOpbEHzBRuLaBUHXutSB+SYLH9OJKp+6VTs8vOU3j+gd0A/0qY
9XERWEm3U+Bikg2JYFlqL7pLE6jOMwZKRlWUWmRc+713jSljeqU3VJ7QcnRwRQ0jQ8Ai0QQ0mbpY
ltHHwBuNDVjzInlEAZAa56Szu2IXwdn+2s3mIOOM2fb9RM2S7CZdWk9jVCXNhlaFvLNIBEPcT+hC
JCBSl8j6pg3AXr2qlKrwSJcRflwfRu0xtzW0rNpRbozSNkMim1gO2xmTTY6ZuV8Y7BB2DhgecWbQ
L9VRpE34XKAou4Kirs2Tisro4zKVLW6yIkjW7kQ1VVuRDi2T8aZ+8dIs+kTM2hfDnMXWF71zZUlf
f/NErzvuCattdoR5NI9FKgdrU/UIb7hYTf8EVRQHDlMzcQoT8klqYwKeO3pedLkOcbdi7O8Iyotc
OIc8z9RJRKqEvbsLK7EA2Qv8eJnksFWuyLfEtcndMo806FsrOGNECDaLkxUh58EFOyoly1rv6GDD
7Nw8THRw7m1K6UObm3DqjYg8j50b9OaTDeaOPCBW1Mk2cctGTZ0XB2Ak1Rol0l2DupIEmLbOeI+r
xuXEBnXxmckiYMLOwtXFipZIkInM+9j9zeJ5CjQpO66Bqa8zoxTXn6mHG3fojdfWC1CbAv2abnWH
TSDBpBLFBdlYfRwBoNyDKu6e/VnP37oqm5/gF1pXzgBTYUfYF9A/x9N9AsXQ6W4yHSXlluK73loG
Alz09xGWIVN8SMtBbJFUzBe93+ebuiq7rd8EZ5et53YiBvAuYoq3nVJQyQV0/B0Bz91BmfXHtPHk
AREclECaHhMS0rwPsNzqZgOsz991plq+Ls6k6t1kMZZvHVlj+Vjz3SszLG6IaKomeeFWuHqJEugJ
2vlMl7tqjjogNct8DHXpQ3DPescaRyY+eihuEpUYsQ1R/8Yq5oRNa9Xf+4iI7ikF0luWRXVgeLOc
pnR+8Nymue/olt1La0jsGINw8jDT12JIyMYzboJmPq+D4gc4lXDXh5nHKsxFs3o061tIPB2kQnxC
I8Gt11FaD5t2QuxVeH0KjZhX3kbVOr+WdiT3XRh0BRvnGrZtZPJ1/dLAigHGNx4q4hjnAmB8bPWD
D4OXr7/Q8blCeZvgVVnG5IMb9v6pyMv5YyqNsIN4l2TfnDXEvnnPsx/XaHu9htwTeEDc/Rp8T/il
+SrybjnNuvcOiENojSbd8oztVLVw6mE7pVal94WroQBbIzb4EQlKOXqsRzK3lgt7XIITFvZ2U8/F
bVdJaqPOdm6SFi4Ei2xJdb4kp9Yv7CvCjdKWfp6LPieUWC6XAGkk5/Nj365K82LpjywXwYHponED
yXBydrY9e3dVtGRfk5E2V66M2Yj7TuFZ8egjnvUS6Du77OdDpKPoNFlyeOiTls6x5U1Hnidfx40k
DdURZMtwiei1xIvW5hZsZDZvpBN1d7Nj1kQpFg46pSiwmE7nNMS6ysWyBDKBlCF1GngxIle0CbiL
wlezzaNXa3DsFjwcikZ0bdmzOSclSiZDHBonM+i3TCw13H4ZVGK3QomNqCggMKIob9Gpzc+0jvBY
j5b/ZLd5eGPrhicvWxfNmSSKnKDf2YMw2tt2+6HR0WNuN8SJTRkhZxfd0EmQpU2Ih2zCYP6UG0n5
wbOiobv1+yEfjk4QdfQPfR+zeF1YnXlp+7SJDmQZNSa+a7zzawQp1tzL1l70hx5GgyKkSO+dDLO0
IHV7kzWNn2ywGd8tlt0WFyPm3hrzk5E9esLx8hfb5xHfIAg1vV0/02bx4xKx4uJfWZZS00gSWpmb
8swta+PGCeDxIdfvkuWJva/6XEKCfC0mZT9Eoww+wvgRZ0KcP3ZNoHdMKUmo6gbwrHKqN2sypV8t
TyyAb8yAX4rRf4LLIb847cAOwkU8FQ+efAoiozjCo6puUVfuZrc2Lrk4NnlPTKiacuzenAUuYIxv
rSzpZjlhTv8yr449jv87x5tLvWE6nIGY6LH2fgx9CSh7sbGDYH5G79/OXm38t2dEIE8+6l+VUKbn
0nT5v3tGVy/D8PKaSUyG4/BDHfX9J3+vo/zot4gIGrpBHgopcnpQff+hcXd+80zf8Tz6QcjL3yHR
/+okrUp2N+THkMy/A15+L6iARNtOGEXI4p3fe1H/TkH1YznFr7agyFBI4brBtfyzGDuCYYyQzhDH
MK/eMsbDByNsee+F8G//dHb+pmdFdSj+PORfP8mmFARbg0gaCQJ//yfGW9W4jbuOOI+hvcy4asSz
aFoVg1qXv9DR/90n8RkY3qleXfLNf/wk8iVIuiMn5TjOJcRYad4ME+Exfrc8/NuHhPjEphrl40w+
68cPmoKKcXe/gI2gB1xW5Vti5G8F//uffIwHri7giv/lGo3ItYfMUwIdw5oaCww6xixZbUp4xv/+
qeNejXB2RDDrqOh/PKKUTb/bZhzRRDl4qeB5QFIgk75vil8c1PqbfrodwFTaDOygndOs+uncBRMI
ljGaxTGb6Rv5Ut/rVJFipx/EhOPrn8/gT02D9S4HpOD7LK42opefu6XYcluezRbKcIeiJWD8cCxw
csatkb+YIQqn3O2dmNp4/E/Op+vgYwG6B5Tup5ve71sUFCjejshV2g8SPCU1nFE+GAX/75+PcT1h
fzmhyGhYFQLT5Kn+8dItspA6R4l0NCRRyFA0NFRZM/nwz5/yN89WiLvmfz9l1cP86SleXTmTgRD8
aETKoxeoHnjHN2dypf6jU/enT/rp1M1gCltMFNwgldRbXxUvC7idzf/j8XrHS/546mhLhXT2oarR
nf8ZjkjrwwvrVtRHMdntVpgTWeBa0MRd3FrvIhq2WyvqLZKjPO9oslncvieuO0TgnvHSADWYmVmD
500lrYFmfn2XHgZF4hCNYlp7GZRvUHOcU7pY05UIQKBA5SBN1I7QJVFpW7SVKG6QhthYKhzvGKiu
vtN9ZH8uA7s9eUmRPE81Qy263d6Rsh2Nq8YROBfcz2Wg6OQOmsCQGKEWqreOeeQ4Zs1OllWzG5ms
faAL4J7NaJlfO8qtgzX6fHff4lNoWl+AXpmKTRaEWbsjt5lme0l7Kh/4Pu95jXXCQZdgOPZtlIob
xN/tdvRwGKGFSRISiyBnKqSPI0iChGlqZ6KgplEXYvcVxqY2ObqFmQT8pWDcYGixMd2wuGRp3ux8
n1cAcC1rP2bYRzdTZDlnl/7bAex6ewFrA1hmzYgsjIBzkbNlf06zybtQqVU8p2FbPfgzKqRucMRT
59f254RjF3Ewo6cRtSsXvtNE2GYWiGjcOI7mWVe+S4OF9nz1MMwAzBjU1nfYPcfnhFNzkRWduPFl
8WZaXFMJY/9zHeZvapiTD6O/tKd5XRozmqxr4w6NTU9/au3PkG5yW+Q+sd+KoSIr+rjBTkSgblo5
9OT9nLmlLRu8kaDzYleibU8BoWAOT5s3soGIymxxvZIa4DWo2WcUnu+3fTWkMJBM8q7hHzU7tq4c
pvwf9s5kOW5ky7a/8n4AaXAAjmYaPSPEYCOKojSBUUoJfefoHPj6WmBWVknBLNLyje8d5JWZRCIC
gLufs89ucPHH7n5aF01NOThbC63DS7KvwYywsyCjdBPKeAnj7nA3XFezcvN9ArO8Bq0Y6mDjxuHw
FIc1UdaQ3MmdxjAsIYkLlskHAynwZ+Y48gFGcPGTUKTqyHecsNVn52TO1RwcxOePFXkVDzbeLela
glagvEdSlZGpFQ/Vjm6TeGld22Rt4iq+6kKd4V2ETx55NlFGfn3qBo9to1h2DtJpjE444uYp8MEe
a+ZEMh/r+LGjU2TS5JfpczCSOYPGc7hmJAEklgQ4z7QDYcojqZZPs5qzPZGjXb7DKtdKdindwLzF
SR8aOkFPTKVwAxDf5qBe4lJZW44BWXyTj7L9xMSj/hKlSI+9KWcPhTwlVwqK3xEBYwJxfMReSGQ8
CRlH2dcmssojaXolpLvWWuMH8ZOhdYDWC4M2PgiGBVExMdNqmWHHSF7OEV38loy7AFCXJ9TbHH0Y
U0C48mFtEMUdfkwHsiI2ca3jH2UdyEOZuXCw3CWO1BH9U91Ow94uKvCToOdFmDG+OZKug8tBAsXR
6OCti3wfqOhH1ytvE7f6I/5WSFKGb3ieJ8cCQGDbh9hjcBR6d3HPokSgoLcLZnE9dCrYRhnr3CEy
CP2tl332UYyfzEDv8AoiuWrWdUdLjeU9gTZpQgpFzkvNrkg2do4QiVRjIGWKSqjdrPqsJ/NwwMMP
bmE6bWfF7oYNyLAXy7lbO3xvq0ifk9bwb/yRmHByUv07eyC3ukJg9ZASdXjUPW9Uxob6tV+ya818
qkBw+PqynVlGBT4XN4D24/fWUPg7RC17Tuxk/p1wVQMJMX+Wko1SKfYPl5TUuzlBqWzhZbcJvSW0
V9q9fxdWmYIx1rOTvVRaeOU0+CUV/SadUjYxzPw3gFLVRkHmOiSt3yENEeP3WJZXNeDeKiIfhTcY
cZxK8hu77qpdPNo+D6Gob9pmqasrqzrlouZlgq1A0l8hnHXmcXfI9oZ/4kLOedl1ETZ+6TJf/DBH
dqtheUekOYtzFnYJSdg62g34MLPHUUngMN/JcxrJXQs5l0BmRbqePbMjduTSDrNbfUKCFtzMXlji
+uOptWMw6Ot5wmSUmYQYR5wGD0MdhaizyxLj0r64a3v2HiNi9xgDFj3pDdxzAph2Nk5jsMeG5GyH
lvktEH13AlOkHq36Gz9r80PrmowtCCneF0FkXHcqubGxq30y0rS9mXTcXYfp/Dkx7RHJE9JFfyJy
3JmFPMzYd0JBJOOqNlR4m2dfvEYVG0j7P6uIgQj2NJ9Yz49qMLHC8StML6IC/yPTrm+cCd0MxyKe
my7ArKwAwD0OPZwXoWAlMdaKJTuvKtlxzMJH5GYyoEA6D1Hnr03Wddp6N/MMdvReWA65esGDnBKY
Odf9obCko/YQJFcW9L1x1bUBAR+EbLKZpTR5Da9IGhSL/zj9/AjqSRIGQ4syU8zQiV+Yicys7aSA
PI/jA5KesSlWdWF9agurONLwY3BLQG8NJxGJC2ln/aYXBXNrqFOEH7inabRwsODwyRX7X+GN4X0D
A5Jw7yyNjb2TDEV8BI8DmsRVJhz8I1KsCtdGt2eYtqYWVz34caC8n+2Uxv7KH7LiB5h/BG0/8q60
79UIVKdALeweaUJS0+zrk+9lOFx1qutuS9cj+Ct1+oCUTD9Ktx3TLwe2fS+AQlrRfvUzM0OFpvOP
Y2prNKiCSc5SXCOQqb1pOJZ5mm2w9fjm+D0WdCmik4lIVIdZ9M5yWV9sHMMdIY3GNXaJBgJGr9Cc
1da0Z51ajONSiAB97ncHq+k7eJThcxbLbOuNVra1FuEg+VriCRcZfSaeDAM/WHHmpnSsnty83J7P
LNfoe4QJPSQF0RLn4uE6kuaGcZVoZo47D0gU62OX7duJqE7olki2HZ0gJ1KDL3zIYNHC753ke665
y6j09zoe3Tm9v8n0FZq+cC4q7HaeI6dvzfwAm4n9xhqH6y7qsW8BJmKXo7Q8T7aBYZQ1U1csoUQn
Frw8dXaBokkE7zVql4bM/vJ5QAiEB0JBs3vZqEUWOX9soQdViMfehHeWsaeOHhEHBAyFE8fc2y3G
q84wMIVJa+g4ZNGBc1yoAVAnySKCfoY5EUUYIS8hBxTHcVnG1clwpurq7euJVz3NckEPO1+k/rZt
+xedE7E9JX6SWc6GgkPJil2i2iQtvrMbDACesX0OthleoTeu9Mfbl2MHo2Hh7mNrFDs0osY6zHL5
XM3NsNct5/rbn2+hKl2+EctoHuXe4pXwqimvdYI3LSaNh7gonGM/tMXPyia7dzUyDcFDDENHvc1x
aUlXcSq68xJhuhIZn7gWFNpIb58pZcqjb6GImSw6z5ZRAFTeqZcnx0J4XqpUwQJtA6z2GjimHSqK
QxSyK9uaxpURURF+tB3TebZdB6lVwH/2viG8O/S2HMDhpPNHM0nSry+nYlmagb8e58yK37kXYnkW
v7VqPCsMpLBdd12JEPHi5Yh6FM2cXtmhWxLnpdFWK+zEMOu1nacGR6YDegzEjSivdhLLmTW5e8e3
H8erPptkbZfsND4IKhq4XL93wN2EzXadQIcO6Lf3kizjU+2M720DrxALrgJQYbm251iedwnE9Ek/
hG5ZJQfXoXh2mZysy9rFdBDlU7Rys4phfErzAGt6eHr7C1qv7zElCoocHyN9kj4u22FGI86g8jE+
OAwlQmjf6OqMMAy+Fj2lMfZocroJDBk8Yu38mAVTg0WcHPHCGmS07qqSgSv7LaMFhi6+jQyqppwk
wvRA/Y2AAJnhn024+HwZYUvj+vLp/0P5eQ+vFiJgJ30Dr06+x0n0XP4GVf/1Q39Tfqw/MARhz/2f
KPr/gaoD8w8Hf4lAOoBn4NsuzMa/oWr/D8EZwVQEAZQJkMyn+F+omhS/xaCcRvcvxtC/gKrFxUkE
5iRsWGkeaKHpOOZlNAkGTswB81acSsjyHbalGBPrg5KLDga/IBfSXjwV1Yc0E8ZIyUucKgKpmIFc
G9Ty2SNeyxKol9OlPJKpO08KG4jcSU+RtbhUI59kbWHNivfIL3f69q/96Ve+5sWRhhsnH9jn1ppL
6CLbxu97ht/2uASrmRxaNID3Ii6NNfF4BJsNngl5eaIzfvuCHMy/b5Rc0jEZOjgSXH8Jw7g4to0k
t2ujr6ITqOQHPLmMdJ0PnC371EGGjHFGYzQHoUw0sSOhxnrdO/A8DoHLxrOD3iCqK+IQABTmweOu
MG0DR7E6V9/6ZYJvQUWozm28aAJyS3Tz3gnL6pTChlHI+UvOCAasyl01Cg/3tdQ9qmJCsLnXhjvo
e0yF6ftIbH3uyrpqcRb1uVQAHBFtlRcuTYcMMVgbGcr5a5cnQnHdtX2/C8ngxSgb1xMlbF6C0ebo
VTal0OQYgdrOXS3OygfHWHtRMkGGSgJm+4A6+hbuR44pQhxZDwIJDI7UXst3axVCVyOe9G3kjnwM
bSW+3trSqr9Yw5jNCAusJr7RccEnIgzHvqLoifUnhY0OY7fGQCpppbFoT1bFROI8wxMzdq43ufWT
heAgPnaq5f2LcNYDTvPkcD+r0now7NzSn2tf4NRuWx13LmnJi2EAWunqStU+FeagMn4odFEN0jsM
/G3dY+q8JeOaE1zPDUI1g3jBeBF4gShWqlz0zOj8k3WalfIZ4/TwsZ/oeQaYt9hjjRiubprEvYsB
mfAkbRtuEn7hPAXXYdT1FOOkUh+cGT+7LfeRPDmZLHZiCWbnOKNIFJUfp7nisQ6WtMQpwgweOt7y
SLzl5gRNkvH8ars6MecFW0nyzoCXMgzjdYxP+p3hmxgTAJDh4ouK2EcaRur0tsW5E6UIFhg0GK43
eptqsPLtwgvb5PgXL/p3PT2grO3g9wX0ZkUaorqaZY+BR9rJ6wkS2qMxeOI8DnV+S2B29GwBjhwA
jh1/zZTaey6jbPhc2xihImrjlY1HVLnDOHT+Ok6Xmr7IQ+x3Le1KNId4XT4aeHl3dxa5EoQmDx6v
zaA8bu+YFK66wc1U2rtWwiPO10Xf2IT6TI4fzzaogWNgBVxonl1iUyT8nNKpr7/wxyL9SU6Evk8K
E4jDzfNkXUW8Iy0aj35N5yweGF3zePIM5+qVQeI88+txzoFRvar+wp1hcWGax6LM6gq+CEzdun3C
gF7fU82zEAw4DBoqVL0Q7tBKnCSOHfUq1C39/pCCWcKZhGxty+bQx/OkP9hlz633qp6rAJLB7ROs
tmCLHRX3xQsWIXkv6TewlLPUA4Rdw3g0em9uPnSWMtTtpPFC2OW0J+OnuaCN/ETEaJHdh0QsH9Cl
qgYw1LavZlwFB7gOBfeSnpJ7qU3CFcEII24EMyh1CHMfbyiHXSU+1g12VuuXFznTBg+uwstBbdxh
WRSdQhyz0iOyUDbzynpIegOnHwZCsfukc7+3btIQAROCM/ESFT4KLOR9ikd/8ZaE1ROl+gDZUqVf
lVCITleyx5jEDv0u+6zYIUSMlQsR9zdVAenAp7YxwmDr5ZGhtlYm+E2og9Nj22DnjlRFiXOKN6/+
7Pdhk/2QXmlZYFAT7PRtYQ6WdVNw/swNyhV0o1dhaWGfuSL20DSvoAWCEUix4PtGEplYB83QBJPI
P5fk9TzJoQ+BccVHb4j0uCYEof+E+ZMB76WN8birWyilUXxl50GIr1OY4HuaDONKwP6Tm9gr5AHk
xx2xiEobIwFGp9XcOQAA8MSqesJ6P8cTu65983Ehyq/twvxqAPWsOlIFVhCgulUSj9o/iMyKvuVt
6P3QkR1i7aLKmy53PxBH0kzbLFf6zq286Ku0h3JbcEiR3wpBnaFb+VU4cbGzShO4CXo75p84Rt4G
Eb7aXp3RnVhzll8ndZR/stLWWwVm2+1mowMCGDQh2woZJkOn+mbI5+KDBOHY9jAA79jW669p0Mcf
Bye/HT1Tp3vVtM6umRqNgWxV7gfscj9GrZt/GgunjXaqKzGa4ADDp7qZMesNsh2+ZeR5NCOJP7kH
epMMdvXAoVM/lbKo4006E6nrJ2b1OXbd5dYWKFCZmfXlGu97fa5dbeMkOxSbiNjbnzDHFPbFjnOw
5jTajahyzzJqPWcT4xA9YR9BObBZfFQBZItq7+fNtEy57OrKi7W1i6S4S8Oq3ps67jeK7/iEKA/0
CR8k96qk/xq2U+H156Zzwo9BHbt7o52zncQPd22kxuzvpsl1z0bcNSc27OlgluV0NRoiuJqxHyW8
Qal1h4R63fRTiuaydR+GZJj/NM08PZGBM59UqYJ883aF8qqYw/gPzAmNDD0+tPCLNqqpCpsccyRz
6COAU8oF1h0hzKwcGGwbzEwIwWSVH96+6kXzRlXkwcPA73qxvvPIQvi9EEPaEXvxKINjgwztCy5X
bAx1Z1FjvH2di5b95TqYQriUyxaE+MskMjKV3L6F9Hh0wMnZU03Fnr0omaUO2TD+/cWWkS+3U8AM
cS5upWANGxFF4NHPGZ5Ui+L0hR9gJH2wfftSrwtZMBLE0NTiZJG/kh01hEbURN66Rxsz43OJRHkv
oYSBBHbVqfVA3v719UiPIo5QYA6J/d8FNCP8imWbF/I46zh8/OsIIhCHE0OWy1SlTSZu79vXXG7X
LxADz44v55MkhUciD++yWJ+KyOkC1TlH+H9UVx7qXajYAb0qcvrF0dSB32KvjWLgzyaYtv7XLymD
QMl9NtE6WNK8+NKwxyGY5jgh9H2iDuOIGFKLsTq9/TVfLwWu4glcQFwQFTqT35dCHlpjGZI0eMSi
XZEojcDV86f3wKt/ugoNpS/lwrt4hde4aIkaafBdXpgXbsIECdHy/8drglQFyZ5Pt0O7eXHHsobp
MNau8miFSLBxlOalGCbMK7dQOsS5q/Uwv9PSvd6/2NPZTfhaiDa47O+3j1yAcBpz1zkaVeg+CRRl
jGcHSpE+By8sUYlbK7edeUXefmyvdxYf9Y0NMGPagfVqRQTA/SR4SAvHRlZ3SLTyqXMhzMwpuvy3
L/UPX5GXA2oTNTjslcvN0sONjUsVFpriRcVaiOo0t0xIc2cBwJcOTi9vzdsX/afvRzKnv2h8gPgu
aWIDTgd2HLjimLvQWMoC1gSc6nhPo/PuSn9B0X5f6gHohHQcxws8//VKW8auJvsJ09oWGXIqCokh
smfm9wT0qHOFCSTDE2SPt3qkrmP2N7XnocH1awcI6dBcVAws8aX4UyD+peqcS+b/fubW+Tu35fXG
ixWJ7S18KRhM4pJqViZyTLC64g0vgLDXSYhwfXHFblc4g/OqpQFl/dtPQrxeu5AMWVULFAnP7RIH
jHLwkpAz7mj4BrUurHD6hw4fsD99hURhje/48r6niTg3fd58Qbw9i42dBPq+aa0m3zdRPy+JK/gg
dHiSxP/6cGA4AHMSnhpCMPMFx/yFi2SSADPjGy2PxexTdJsy/SoihvVtvkhjmL+9B+O8ejchFS6r
ASiHVxRR2+9rviFlhaJ/mo9YUDvPLb4v6WpqSl5TveDpb9/+f7oYuJEN0B2w1VyeArA5AjNqgumo
I0braYljpNn6dDnSrOmS3r7Yq0fNN/PJahWmvZx4L3mDv9zKIjNE3YbmdHRDSWMZJUQ3kkMS0yW+
fSFrGV/9tuRctsuleIDPyJF+WRnldpxot/ZGKggVt7cmPVy/RiTSZZ9CcjzaU50OICFOhPVFjMpW
05F4tgJLXo7BqtH3cZKBExgjzRLzRuxYZo8Rtmm4QFmgXvbOzBf0Y2yw+N+PTK9uuxJ7vuLfbsQu
4dcBcxnONcifl5zCpMRB1CNV4ghF3d+MDI1O+L8k+8ic/nXVxaV4BxxGAUB6rwZUGIdZ3aAxxVDQ
iTGaSPn+TUW2h2Fp9Mqlfhc/XE6vX54SmD/7ocXSZwgAAfnyKZVzYYtGSefoNtr54brWcFROGDy+
ACKu14LqNHNO2InW1js7HTq9y4uzvCBr2lx5GXpJ+/dl5uRwHKDaEL6GT2oxY23ouxl20Dir2dZ6
1KH/DQuszNkMFfNm5CuwMUpbRcnB6ibIHAQYTfdmX4AizmgjUKArb2ks0MPOqxdvCVW4bYpHokhu
vW4ySn7TmMhDACWJSXXm29WdTFtoBsvrhcaF6gGhpqiPA8Ey7QpPDn0rRw001obMj08ZwBEUjmZA
LedHTKGvpWlkakPaR3GH5D49K7cziBRK3NtqEsa8rzyU2qDYuJeaXmOZCGBSs1y3nuwDAnBU/aHL
CBmA7VbP2HZNzUwDPSdH3KDEGqsYiRqrF3GDp2vfJLID+zYHjGztOV1Y1blIAY/6WuTiz5HAGEBx
I2W9ILhfwFCUQfHtgHYy2qKkh87mVkCUsIaCMD64A1KEddnM/O3ceP9dfJJ/AfIS5Etd09SstbjM
JXbaZYttaEaiCY37pBDOXUW+oe9rPRfxLUSlvPqQRc3Q3bXwf4oNjCJWdyWKOruvZhgtG9V3otkx
Edb3mQnVOHLdKruHh9D+qRmDzyC86Mt/2G7ZO9eqEQsUNeY8ZkyR+EG+unyWmPvNH2uIzYxqrdT5
MCx2mCAauJbuErIm9M6tce7agIOAXHVzDBDuFxPha/AX+Y3kjoeQwka7vGp02hsfdZVw6SabObUC
E+YAuqXcbq2bchxkdy8Sg9ymjNclvqVfxdtJTB4mlTAInathUIR/bjB7MdZzXWKu5Fps4XKOeINK
8lsgfnpj4n1wSHAbr2LskEhb1AJGTaVyMC2/7pF16pwedsV4FpQRAoBWD6KUKsehSvKClTH06rOR
KM6GlzoAzJ63D6snoIbYZQp3xLYQ87cQIATV1TxV+mfQzeEtRm4wW18gOJn3fBg71uLBSS35nIRx
HJIJ0sLL/mtZuQtrz1z8WEYP1/TnknAVBTg/iQehRcwUlFOxIfcebsVauZK3qPEX35o4l9xXq10w
cztt+2+Qk8dhp+FG3v41miGc/TmU9lJIRA61nV95znMh0gWJVcDzOC3Q/mC6BgL/cvx5bg/IGINd
eR+kxzxilZmJTsmNycz2BNWIZVrUBpOGfHK4sQ6W/TaaUytK7tqy4YMIE+xkV+dWe1/OotFfe+3Z
Bvaxnsyye78KdH8tdS4e3DQtnXWPYfv0wzeYZGzhi1vO3SRqUOB4oja2WX+jV3AeMwYgligGruBd
QVRK6FvsdLb3mcI865hSqw4jzFVOSAhevGEIb2PNFi5Jh1ItaP2U2xAJQNBmH0gCwtuxME0N1AZC
3vkAZHM/pONfJ/5/5qTvzUk9d5mF/d9z0vu4+vPH/7tqX0VX/PWD/z0r9cQfOL9YMDld/FeYf1Kw
/y3rEX8Awjgm6v8LlwTsYTjAmcdhM0jxY1Hy/e+klEQbkwEr3gny3zgkoMy7OD6p4wAwHJvPwOei
Z/j9+GxIIlNFgAzawNN8lU5xhYug1SXbCP70NrHk01gMwzXHWrIijOwpj6RxZY7eGe8BomOLOV5c
jJziLhiK8jbvzUesYqAW1XnDWnOIkJmhxF4pQS/vTIa3SzlIFku0M2lfsCq1YEca1TPzgmvcQK6Z
BuzDDlfeTkm0/SMvNOpYnNNV8pMwmeRccB/XjVdzlJXw4U3DB9CX1rii0z1VgXnrChIwAzU+V8xM
cApRcNTxeFEdtNeFS1bY0JIBn86erfdsrPUaQffPICuvRzHchxrTMCfpdw7bZj/Nt046ncyIf6VS
Y6Xj5Bmuf7Wpmvm77LIjU9LvcO2emqndVTmwJCEg9md85g+J8t0VMnUwNmIhyfTE57mzn7Ihf/Y4
yXZmNN6bKrte7kBXwH3HA+JnWjPsbaMu3dkLa9WGOYvFNCaIzJweInu890vtrqmIoiuVB98RakLO
j50DgZGnDDuIq3kZDhljy40hTIvksaMV99ZaZ5pw4ul+rJ2n2M6Okc6fVZPCQpJnL7Yp4mEzbh2+
0MIOrrrp1sl5VpPdIWMgpdpwsuPswK3SXVysSotWxqq4UVasyFFmy1oRVhdvMarv1r2xoAyQVrcv
BmzA98+9ACoyJ+YU3WIwtlyrhiK9pZq4hZR021njnqnS6YXli8XzqfYq2N1Z/NPO+WdSJNcZVuQW
D+fAvovlIcfIYk3wOIcQj/POzTdJYBubrOVCQ0LmbAzr6INi16wmKjMHEnos9QNh5hs9leO6RMy6
gbL0jFFYsGWy+t2vZhDviM02VglOON4TRorf/Ma+CUaqKJdNd8Jag/mhOmB+9DA38pAkdceLah9w
EYmZrPrQWjsMRvp+PhFwEG/HkecJPmMfA483Qc8dPBea8lXdmo9lJL4H9titCo3Iv4vyo/CGh0b1
D47OfxZmSvQgpdamL/SDHYoYBjVUawQEcN5dI15TkCbrl/suSvcM8vRUNWWKIas814BRu275uUW0
G2t8AEbbfUo8NR1c5lP4mTF7sAxGIKEREAccT7gCwqMEqa02uWbYMjUO8dQo2A/NQsNsKjlctYXr
X+nBQNUcT/m2Ae9Bll1P5J7j41PETbu2jNz+3kHsnAblfhA+keK8NVXSOBsFySzdBAWhAPhUjs+h
V2EdEdVWvvAMmvIRXP+x0Ibbb2aHBEjMEpn1xeEZFfxXfAkGNGz5VsfuhG1BgvfBpLYEGcRUhYi5
0lWiVXT0K5KzXK8550Z8W5LHvB0N57EyBJqXXsrt0MtnXU7qe8nslFWZxluwo5XvTemqngN3VyRQ
uK2J8EjRyQ7qMq//nFrfKxRhq7YpsOMYTFzwLbGzPdiyfAoGnUjXsa4S+DHhXHzjmF6/1/h144Hi
PXmGiza+GcmoVT+NUZ2gD75DM7sAfJAjBZa3NH0sfU++IoAlGDwRep5VB/RW2cruG4QkGEIlsrme
ERj8u2b25WqgStB36PXQyl0gG8R59aWLOeohYqlvSkFgH536yrXZ0H85TP+BCnPZWfK9bFv6HheD
M8TY4vfTafSIk0jDuqJXy56DJVNv2Y5TMRLN3K7a6oo/me+ADpCTfutmX67po+vCKTxY/v/3a0Z2
GcQ+ueJEHskYzcDwQOJ7viYx5TAuxPXl++Y5c66WDfDtr2svzeqvnfTLtQPwG0h8DG4vceI6g/GQ
Tn55QHQIJaAq/NsJ29JluzilVZrhq66/j9Csd9k4DMd0aFm3QYmdTzx9j10CIsr51EcLwotyIlgU
UCmyb9K0T6PL9k0XUK9xEwAQSK9LV+0K6CW6iB5NGRcbVzvn3oehumTo7DFFQt8CVL+GoDC9g8Zd
4FXLKwQ0hmOugJ0prUtwzMoTPOwtpzzEFiPlyrxFbHZbzHCF376jL+3/5R11BF7hHhASr9IF8g6B
xdf8Je9qkDPporOaROJsSZW0oSkFKdbhGZRppG2Ej9LfmwWjYc5QZ45+NgP78lKqpBkFhLD0CSPL
EFJM/8C89IylzB5vom4la3xNo4hhaqMt/RRJuOcFs9etTqbk1GNxc19m+lEvIp/eSpxjR/AJ5npM
wZwy+RkmkmFRBg0XU6ZqD2nhZ1jNj37U7+YOqRCCqEM8yUMclwkeUTPimFqfMsK/id2db71pmYJb
/O7AN74qie7fE+/yiv9hh4HcCRkEXy7v9SQBIAQ/KcMuD/NIWA3lhGZnY+gP3WS038GSL/DFl5cD
rTsTPN9DWnwJXytrYvJDxPxBZgOGUsiQqvc2zJeVdPFeYDIGbXz5LxPK5TP8gmEmcZNhFGqWhyoY
6l2baGvNvPf7stPjpj7tOxKoMguKm2GdxzCIt16ZHw0dfm7T9JuPXQSSiUFBC0ntA/0Wh2zA7lRP
BY4R0U9kIvbWg1FxyG13Ru+BQISQq/ZDnrjbwa8/+egCmfgQGuNMybQGHIEcAEVtDbuu3lkKLjSO
HtYeL0LibK3kJ9P/DJOf7HrQ2TGT0YT4JqVAFcz2pSBpGCLtejC7+6q04q1jz+8NAP9hxfIsmBcD
88FPvAR9SwuJK1Fp5UHkNApDTFuadMgaLSPjO5O4uEootzb55J8L6da4HSpzNYvipkt5l8Os3BI7
2+/GED1/54pq08fm04jgbsNkk+Z8cM9h77lryOTnOLDSDeiFsYatVG28dHo0rfH7TJhz4iUftU11
iN0W6kHStXD9fZwoxMh+i+u9nWOhUo/3kXT7Vap4P52aja91IbYEBqaRxHAEe0vOj0GNLObt3eYf
FglnxvI/gfmn9aLW+OWlGiPyl7txIKXGLzeUOBrJFR/HMckMraN3ngiWea9PC59TmG1NCFwhLgeZ
jWNPNlSM8qCsttwKt0X5GqbHkJMqEDwfTIozoBwapMFim0pTKsAov3YzCsCeQeSqKoN6nRRDsw1c
HBeTvO1WINXf2kx8MAb/Jg/w+okDqn1dVvbGrkmFSWcCA6YTciIOY16zyM6eSWanSkX+m87mddOX
mBpXSByTbjsQO7LreKQv7SWWUfaG4RSuXLiouEbHT9TgPHXYd6t87mI0RSBUSxMUYka/GbusOqLU
e0g6Gkk/Q107I2HCtnR8UADdcOewAbeHB5hVt1CUjrZNtSa8fpOU2bRZ/mCQRkOw2vJC1v2AyRti
pWUZtVpiSDk+kDlOAyERl/ouOsC8oVoyw/RaN4S+eDX/WhnyqUklS6wLmw+B1N9Vh6Vnv+AyeXKd
2CgTyV/nyMidpzQe7lEXuGu7ktjwFUdjSI8vWmYFZWnVdfmRphgnT06WhMQV3HrmR3fsrnMhv8Yt
4vhMyDMOzBvbUhNMm5GwFKbUI6LXk09ln3fOk6VQBL7z5v7D8qbWwTiMQSpv1KsB/2SnQFayOLTe
9L1sh/vW5NwbaLNCtFWbpf56abWrLkB5HVDpvaz5Mu5209iORGHxY01hYwRUYtJGKJc/KNtDTBwB
+Fl+uQUumw75op8aAOoRBTrJtlmUVbCpg2tMarA2jjgXwVvRmLCX4+xsny2DPSbtpsfBptwylV2v
XRMnCx11uEv7VNYRjSHnYWxXPJCIMttL+4duYAdVVnePxVu3Dvr8euj7e0f2mDXnrt4SRW5vmnE+
ERH9kIaFvykA2vG5m74zh8fgu+7uPbqDQ5a454FDhCazf7CBI5dqvvP+Pl//g7C9h7AJcOlf3tXX
wbBJWf5oq+75dynCy0/9LUUg/tVfEnUQHCz2IL/Aa4H34n9junQpi22Ny7X+liIEf5CbinKFs2wh
R3iUhn8DbDZ5soEt2caZGQf85n8DsrEZX9T1C7rnL3anjORtql5x0cfYCG+KzinNU2kaVdz05D64
xobcipCcPqHrLV6fGHhP9lCrHdHTgqi/urN/aJ2TUFHMSQmTe2qvsTJ3ggrrhHT+rOfccR5FwPxy
g1Hut8i3ok+FJlshiVz5eSAm45pwu+52MTUNd0mV4ixVoWe+jkb+cj24Oqj3NMDZQWEidvJSPaNi
x6ZMdfY3YyTp7ATfW5NF6FrdhyElCu+TnXFIf2jnZiZdJXfZBUkqtPs/0xd5hNVq2OdkM5NgtJsn
AqxmEJmNrUwbuwi7/4Jke4TNjQ+WcZ3ZCWkBCHa9epfxbD9iyFywcVrYCmzrPEw+iRh7xAiG+bxW
SQqBkYxfkixU1Xyk37WuWq+L95ZO/8yZfG+pDJbM1yZJVwPE2X1qJQ8TRvS3LqaM6YF/Yl/jpBgW
RFxip9+VNm6qChnjthPGs84cvfLNtBhJLvEYxRDDt20g16CJxlt+AxWwkXgeGu29MHN5PXAQoBPo
PXHVB0ED4jUH4eNc+N7H2pMhx9Nk+VcYnYBKpW0tc4ISHGYfngrTpwGn961hW946Q8XHPaiHVdPr
8ugGVQ525iE14TzFwdRlzg6TdhpPXd9F/tqIakrRxJ3vm5IN1NyHEfznTLicLYoa0urGw5SOc7mB
njXE1LTAsP4UhgenKqynmtK2WM2tMT8EOTU2qNPoJfguAl09glj25aeImtwztz1TLG1sR/IE23YP
+3gy26s4kmWBK0cuE/Ectfik8eRysZIyD7ZFix94UzvnGanyVpshXh1YL1zBDr3349AlD94BH8uq
MV0nWAeuHFyz17EbdLgmdK1PAWDY2NeB5W4JsxvWdEM1CI33kOExXkjrCqj6Wk5+uprHeeUl1dlp
5mZNDNWeTJDw6GXlrmT2+wkz0TuNRHWluMwuwmIQf97pizDHeQdJN9yFw/QRvmqLnWocA6Y16Yem
MMwrYLOMaqWxjoHBRCVjYLxt8bxeFY5Ojg5krd3oV6TZ5dN8ZTYsTcvNrU/BZH0tO58sSRF5qzTu
DKTn6bCrSq/rjsRSp1fMPb8p5nVHbECjUwP3FwvMwtySareHoL5uqVJ3zkxzDoV/kxQGPqaNgRlx
TdTWOor/i70z2Y0cSbf0q/QLMEHjTKDRC9LnSbNCig0hKRQcjKNx5tPfz6OyUJGRhcxbjbtpoIFa
VFZlhMtFd7N/OOc7yae9NC9QTwAPo+8FT6WTtGEpwv0gghEb1c/xqbQnEsyJCd6SFfPQpVobiCoV
VH92BFgyE7f89Nkxs2fQ7xFS2j0Wqv4TJu+88hKTXw5ftl1TD0BiWEGV8ULsctPgTrcfGjO/l156
WkTE5rcH52ssj6kDGY8R98FlmM3EjlyEwqCeZ/Sb8duPnST0BuupbZqtN0/nzNAmspv6ies1pzaM
ljaII+vZAT8QjGXRrkSRf+aWrkivGB24OUn/kGrl2WuEAKZJGAWxXByCqXe2aqAWWTGh1fZ8ERh4
ke90okzX12Eq9oNh5LNVt4KdBn05m8U21OCf7jyVf8BaxIhj6P7B4bg89ApN+hSZGX1Hl+1wISYr
vhXiLk6auyFr15rHm1qq8jLBSX3Lr6eZ7CMXbHrWase6Nqz71GicQ1V3ScgDY2k41T4wguRFhzIK
w2X6nnSF2MVuiwggbfKAUKk5tLEGHPCFmuuWY/2uM0fyaRbH38vMvY8cdYfRRN9wTHjHKtNGN2yl
033hXGFAObjRENRml10A/A5h08luq/OgNnrV9GjG7eTenCYfWKWOf0jrVlZWvBKKRMXt92AVik1J
rHIwZbULNrm9bx1QrFejOAS0bEO4osmPV1lvicUw3Ey4HZqIvl/42zTrHnNAIxuDUcTDKMdzrTUq
BKuZPWEce7KJFwPSPLy1i//ixCR89sw3atHXpBznZIwa46Yd1ZWluaXPYyhFTPPFEHGzHT3msvZs
r221tDu9Mx7ryJV8gCVa4YIZ89GG/HtJhHnf+/Upb5NnRxrkOhH3prMOCDhp13Bxvlr+iLmBAba8
nqW15t16rblt02y6n3h0cBQGylKOUe+rjGLxktues6Jc5aumMR0z3OHM0Hs9NLAePaPb2ENjAIYF
ldsMgEZDuJdJKOfc24J6WPZJ1e26OjsMaSS3jBUY0/hajRlA23CZ5eES+TjyAQIgvLB668PSeF4Q
GNkJzYtu3SXFNSLHVc2ZDE4owuNQrckvTt7rybHC0ehPU9pwJ4z5k7CGXUmKqj8sXKyZD4tHdQ8D
SkMMzcXHMJU735tfMlDf64H3gzWnkiyC3PQ4zISB4cvfWCThGSGjveUyEVhEulnU1KsencPRTu14
M2vmHLR9bL5GVV/fo8+SZaBhf6jXHqTLcCjM8pbZL9CDShEv0HGv1aR57+aKVoE+tt6Ufd2fDNKm
8FEZyAN6nTBKU3tKtPF6PRNhVzl+oHn2ZQSV94wdqrzR43qYVtacW+wP5yXr78tM8/Z+K5cDaRNP
1qTX75oatHgXFbiPNrY7MgU2czGqwLIq8sC4Zw16Tv8DUPKtSFwwFNbY3bd2ecsmRkOiod0Vc9Lf
QMP70gKF3vSTUx0AfX7xWit/JAfiYGjYy5AGDiuDlLqvHK8MfgFSvGWLUGuchmpvThr422pItg4B
N4Hn1WxCGavCwBpegW2261L3tHOMH/AZihSTh6H1vjs9AcU9M7PATsz8rWLn8OCOGlat3ns1JR0m
qeXuMykJKeBvRw+hKGWPRHbpOJaQJ/puDgzEpC+erOuXiAeWBQTOEheEw4TvNT9ejEZgXWTfaiXf
Z11z732/HL6YLYEeeF0ucKds2CJc2SClBUiKVFkJshNlBbWu8iM8iYoIpd6iRijjszDyXScjGWq2
S9xM71f32I8agvy8pL8j3dnbLa7TfNEWf8fScHocAE9tBCx0FlMkyZ7KrvtGI/3B6ZyzSXT8FSqJ
/inNxNEpTX9b+0B1bGyUaxhDXBDIV1adQfJUYhsInLQqM/AymfjdDLs5ZaJd6MPa+VQAftqNlZjI
bW0+8rgQYT/lqbit60E8cEC2WDJ7M/cCpxuTHKp4zJiZVBEur1YrXxvMAcfYme1NTi34fMXmzHBU
cu9KDpnNB5a44h3JkvNupSXpxUsHcjqCpaohTF2jLJMbA2YVbkKwN8DHDm6/aOBXwYaYxg0dM+HC
0NxVHx1IyFsVVB5Qm9IhTsIiEij/jgoX0kYWQ/zgaxSi4kyhFRaEyyl/2cPx+MZ8xtm2onlHpgQJ
DVU6IKb4agGrjGCZbD/gotzy5A52ZrF/RS+yyquKUY3Vfx064gSMpWbDVUfmys6hCamI9ZzGjiix
SkKgouvEzBP5zsTOA903A7Wij+tImZcsyUzMeI7a5rXjHdOkwKzL4hf2kI+ZM9nkQ6PuVTJYW128
Q6WlaMJ1tM6K6AltF4j+xlhFmmWCDKvrVWszJx2y6KCcuVy7Tb5bSj57BRysgL2WCCutZAxlDStc
fA1HSmoHyCIARjfAGRaZfB397uRQ5G90j18ziYlPECqqNaxS/HdpwW6DgUgmPKyqE+UhDlIiXtnZ
cy/m1b6qrHsfC9eWdNuPvOyf8K7ZN5qz3HUFvYrR2eQy4TYmYhiiugXX36xtddYUaxa1aMYz0vY2
6PKieJq6FpmSkXHdzZqFBJwFplnhwEqwLQRGVqFfK5YnCGv4DnFDhmkVpd+kEisxuQsgKT7pU+4E
s24VgTN50ZMr8hNsJ+uirOvuvCm/UwATupW0a5EtVZhooL8na8BQ3CabJe+LJ2Vl6SqHBrcBKeiv
LRDxFN6eHcxalp8lC9VgBoi4YdTTXBwvetdbFa98OTnbZJTTHdh/oGitI8I5d6l8BKQYvc4u5TT3
F0MHgV01Y7i06qpM0ucLmKKDJjwd+FFlhu4wYHPx3fGEt+JbRc9B/vWr4S1vcU0agGj7E63uzC9D
4l9b9pEnhzXez22efNe8pg+YU+on0Wb1rpHqtknNYzklHJFJ44VYhPRNXdPiYlk1t2Y3bNEZCDRh
2ZGgWi7RTIcr5z2RfGUGZrq8TW7/EfXxe1VJPj+Vedd3Z7eKniCUs4efyvirphG92ZPpBjV6CQnQ
OS2+90JUD5szv9pKLsjAiL36EhHZFmilLk6WVd9lIxWa1mZ62PULgdeS4FOAWtVIiabdEgoweATY
TAvXQhbxdrkNGtQodbKZPa/dKz7BX2cFu1xCiTGjcQ4S02hVMFrw9RAjFK95lRXVOk1FceHaspCx
VGZOkVdBYkNYUd6N3TXLQ5uaK/hObrNUi4lyMIgdDSuoa68QZViQIzGk0ambp5HdHXLCZNhTWUtg
kkm5tfzS2tTzEh9HvXc2quwfZ7XALaj8G9/rs9sy1cR3O23745KkzqE2PbUziE06MCCeN/ZoqUer
RBPgKeONPj47y9KiyY/1G9BDRCq0VXwy0cWFPVKlM8JM0suXadqaLE1X2UDHNLiWxsTQhaiWxhQB
Jc7K0rRWMYsusIMMl9O2i1fMNzRE5PoNQCNM/HUGNJ3soBsHM/7Ozed3r0DsWhgu1vic3xiF7bns
oeSrbN7basAcPA4XTK6UFm2C3Vv6X4EVpSuI9KxSCwD0gEdKSiG1rEbJX9/6YM347sQoIvi4FoS7
G+S5dqyCUCpnm6TS8z21494tSngIeTFsOK7sNSf6zKO3y3UOSDKDnEND5d33mWZtaYeZuphT9jpI
36eatnR55rrmJhrpGC5z6x/LtvSCWmZE0UauHcBmDzWEpeRuGQ0sQZYcDhvIXSstESpVZwF+Xf3Y
yaY7tJX5vVn684zZMbj2F8aSXgSnO9KSuLjNFI+xkuhj0HCtRZ6PaIE0EThV2q0k1ITjaGW3qYGF
WFbFOXbc58rz2y01dsOa8cr+n6ZNKfRtPDLzyFmAh7WdzNcMdP4qr8eannafS1Xj1+3OMyrZQF3z
aQgnZtJAr2WYZViQfxiMXcLbI2GRXMUQBz+nsq1Hu6TKoS7I2qZwmQ8j31QWPgha9b7jjLSFWlEE
vg9u9k6w9N6zmtsJvsE+JY9rRRt55Ih+rqOh3Fj9tKbd4pOMljbsBkbQfBv0yyJ6Y+tNI6OUhYsX
ZSVsBHEPkm/vZcRfDI4MmwaGIc3OUn5hp8noZBxHb2Og5OTsvDfmeOYdDd1aOiPdlzfCBaIl7DT2
WQuRmkwFViJKyUzwUImSrvBedpV/l8UaD9Kzt83YJOzSzeUJ39Ktu/iEn9XCIBRB33St7cJ4V5kT
UixrJOu6M4srN3ssyDnwRHNpF+MoPecN6R/a07dOFNu+876rYa5pdVFDlWLJwrbwV01WhiJDUgNK
6nvdKRnmmvyaNFqCLAaBbcs+QxpVxWCFFZC7ZH68KkvmAYlYKF3gIyIpuFUJBzTaGOVMmOkt96bo
B+OgUdfXmNdzqBoDjfnQzOoqoKGZAgKHy7pu1mU7lWqVdC7uGedYF+II0TN0sgmF9CTzfsMkB59b
3ttkuwm34Yaemx5U6KK2FvQ9PwBEovZp3iAz5lTrAhT6yibdK2mgzV3x+92jBlat3RQenuqN0uSo
QhMhe3V06BNmjg+jh9pp+aIhvpjfkR3VzB3IqdVPPaAZNlmTKzsgm37L1OIf4oL/6Zn99rO6vBWf
7f++/sUfFBecc0n3f/74jwT6/f661wn4H/4BRioE+rv+U833n22f80f5i8j+u/6b/93/8399/nc4
9jijjL+cxj9/qqIqu59n8b//mX9JXS3XvDqfdIH3DIXqv6SuTNXREOg8VeEA5vp5Fm//xv/AGshw
UbxiXftJ7Gr8xtQcJQ5wGk/oCNf+k1n8L9ICA1cpC1rM5Oy4XGS3v6z9PTH0S1p5yAgxEQUFCekB
O6O/o2v/SbbkQMJiEYERDq3vn5ZpUc+4wARBueuzkvDQAfdu4E1RxZQQNX2B0n4P0wbLRwWA5vWn
7ci/kUxdn9cfNUS8ONgl9vT82rCc/vIWYb3T00jP38WsCuTGVYzhh0nwurYu7zMCMN5iv6j9oC1T
c9Uuc/o5aaAN1o5yzBVECpAk2PS23YDqyQT8c+hlldy0XsZaNssjcmBmRSBwHC+kk7nRfeHk4+r/
4k1gYPJxHOu4ppxfZDu6smqzYKS+o5gw1hNJiRuuFWufuuP81Jj6EEZCAhbSCmSBQscrP/poaO0q
nq85Nf5065QYMauW/kwfoJtyGZMj70nCoVlebrwBWmyR9mwvyXKl7LtG9v71e/jTRpXngA0SOzNW
Odf5VeLUWmbfY/Pwd6mJqQNzLPHeOIK2bvV30MU/yQ6ur+TpyPEQAVzJhH/UstiwfIpa8Eo/oubn
H/mwjtcc2OM0d+SN/53Z8JcvEZXrVd7A8XlFFrDRun4Cf5I5GKIty4Kl7Y40JHXHiQJWp4/9vzEU
/5vfH1Cq64IOOynu+l92Zr7iuMhHzUPdgCWUwfX32vTTnWy9x79+UD8gfH/QAl097UACXb545Lb+
eihkMQohkuY8oBukly8uWeMJESnbeebBzYVJ7LdIGD5XVSfv4dZ5pzp3JBNV8reTHsUdyJLmThGO
kQbOQK55TSUyBIMwyR26UiuqnBjmlM/mE56vEu0iQz+Ur+xpGFxd89Sn2qJe8wyqPlY+X0ZnSXd/
/Sb/4fv7w7skTvbqfXWZF1/t9e4fn1pENYbGWk07QKsEFsYVm/I4avcMb+Wmki0OdLP6PhHntrJB
sgR8eLNdXmT9ZhB1R0K7UpeaOvCKd2F3Du7gizBkerH92frqjkXxxW6ctRKj8SAQ+ebU4zkFrEPE
naFLn5A6Yum7ARRWEpfGqoS3tSXHlFyv+CvHmdw5nW3jXTIQTqRVdeR2SXZFHRlrM3bSnVb6jGjo
9teJYYlta1beo4rsbI9XrUCE2iRIq+PoI+HiCeGxoqyql+GmZjpITNniWqfCw2UMKNFeQ+63UKHX
fej0Du17J+JqJ1Uln7u2RANSQgcqZu3G9uv52zyTD+flSXdFXZtbO7IyEGROYoTUsc5KcxfrjoGe
/ogPq/jCCkV+r0WCrU7q/kw2mkqwn42E9SG3SaYX1yvlyi0MtbPhv++BRU+nhdHYjZOjOOm8tPQD
KDHjTd+VzXvJru0N7/JaIz6QUEb5qUnNOzMv1WDNpvFac9WhKBx+akc02Nn8qz67vFQRlGhjKpFl
xYohheaWW3r80/X3uaryrA6x+GooaEnBE4X5aifQadBS6/tYFsXJiur5Sctlhwuq0JeL6DWcXSwU
jbXO/RLSLJl05r637xfLfFOR095m/J7Kfaf3PvaM1nyU1qZMaj4RAzCgvjHNtwoRy0YmhoaSaPKY
hRuleipndiKVnEYeDV1CS7jWbpz7TZKYd0ZU9GvOtmHf5dXMfAOHE1JX45upeObKEfXdrKD/wK2n
0Rkk8Ww5FORIqiApOixmun6gq4G5FFtMa/wpfiiz+MwY7WtCct8u6Tr9PhKke2bK+TKjcTGgNq0Y
92TQcKCgdXbkbUylxMmd+vFQ2tIPmCxMZBSYpOKCRQoIaY+Yh2gJR1R/pSzRK1pZNR01j+QESY0c
0h1Gr0wGZn4YYACJIa0wkSaVudKbgQ/XAL6Ma0huYDc5qKfGNF31sWNsVcuCyV4YKwGW1dmI2jOM
tla/69PW9dBqAa9BHpjVN0ul84REK5rjPAtrn5RTvhNmqu/ciq+Lo82VDme/AZfUr40RdQxsG5Tt
XcJaR8/KDzVY8UsWif7b1bH7Yg5qPBSeN+zlwIZ2iGvrpBhvgAmXUYjHZ9j3gu+XNktaohyYmhno
mduKfZn67tKsROMwiSZfNZi0ZXqyBr3cmLqR7IkFIKM+r6wQvhlqWhNNjnCa8pROVxu5XiCoxchw
yhjx1yscgM3Br4l0d6p+3mqOxxKw1eUmyob5+9Cpsbrocwz0uqYoWIZZD1Rl4Eky0PSkMTeHWCIv
MPS+XuN5Nda8Y3Vwnc5Yj2qWDFqAFC+d3n5Z/NG6gdGgX+ZUb/oV8HSU13pdDZ+s9Fix5vrCbj1T
H4kLUZ2e2n1O0q5k7eqKR02nvgATlBD4NlKdDJR8VTVee3k/46djstngAYT2DhBH3uex1bxkrNlW
UseymwKrutVslsG5FLgnrUZu6tjvn6uuzfdYdttvi5bouzwDYZeRa4mrlvLLofM/LDhddvNs1hcz
WdiCkz+4nUdYSiHZIBIROWsbXw28c5kmN75ejCsba/S66cjws2wrBvVeR4wcrYU/Y/h5+yWGtcFo
BPgamUg+UZBDx1vSHBIUcCoucFtlZq9NP7FvBAcDYok23UJGWnYMqvLQd5l7U6vYYR2x5aGOVIfB
4fMqzGT+Tg08PKeD4lyvjOaQzYRlBtQ2xlboRbONSg08taq0+5kXSFZazs27AN7nxyZO9+uI3Ygx
kpN097pb899QBd4r3WhWyk3EC3qeI/JF0iiHptq2bKnRpkFHOdqTvu0aDgWhevMymA1zsaSZ9oU0
yCXJs2RTmVFyJVU+ikjDOd51Ke6x0UZuod+qqPQHprIESyDWmJMtv35XfjDla5ITO5dm4NOMXaSb
yn4OugKAuELBF5184mJqTtaZyHFS7qzkMo0/sOw/rvf/6Vb0nH6oqq2+d39sPn80lP/qTP8faliN
q+3/p0ro38jH2jblP3Wd/ty0/v7n/ikgg0qLk8VCuGX/UyX2uz/TF785qJ1/GC3/qRwz/9Wdmvpv
GDcBTpFa6V+9N95/0p2iSvuleaM/RTwsPKgXWDJxRvyxSEPD1NiybuW+yKrl7MaSrHSjZZizFHCQ
7I4zoGtsvodgVJmcimaWVjBwkQLpq+YnQgU5ZoBDksnOHJDC1RczfnMZ0QwhPaHymDUYGLVUi4H2
NMWoFqXu3DPMqflCwmY9+26s/6hNcC8l1iQvQ1IOn27mATBo0nTZqMT0OYUs07mH2OlijIymrTeO
+MTxdW1qvuR8+zAmV/Z0rYjLqTzxY9rAcQg4fjP9ctnQvUrCP3CGznDkmFAmFkugXT7Xca8eRIRp
9OCxFhBc+hgSvg0xReBm9F3WMfoQxem6QPipmI0mmv2aUGlVEGHZEyXHqqP7NYORJcx42xhunwRu
7I3xZeGS9qh0ZxHfj7HugP5Ah2qhwy2A+BstYosVh6xp74V1/Tdjkfjuy6RkXW7R2wA60SSrKWcm
wJv2s4U0KkZvMT1SXjga0zwonIgmAyhw/F4sc3xDqm21ruj8kDVh06gDRA7ey9JPncYYb5zWkAjc
be8sq45/ukIZ1IedNcPFZc/RhlKPzV0O+oLFEVFTY0T+jiKI1vPzbaEK/QxXB4e/v0HJ7mUcYg4D
UsbYjdXUtw3YTT4wtasDaE+rUCP69m5w5umJ6at80RPkyG5eJqEJEfUa7Wp/auWU3TMXIZuJ9O1V
6WtU7aVI9x1untfMZt8/Yl5fYSMs96lfdgcrgoMvRH6f4Ky9GybGCCDQYjck0GKridFhYl3Scc+P
LtM5FWi+377bFX1TIRN3NbHa3cuYQkEfu+IISqldt/BOQ3qFnBWOUwaNJpJtPFX+hxPLa1MRqex2
gLL6Fg/Mi5laz/rFR+OeBF0mtEOZOPypWS/1O9Vyn44NQX6mkT9mWm28Ok5cx6FhyY/UcMSz4/Gl
stBrb5hBW9fSd0BZNRV7ZY6fUdR6bwuSl7VfV/qM5SHu3tClrLMF0gDqZyuQ9XgcLG7BnCCTjTks
BFM4kPB3CkbBHi6rc44qV7xORo/7l5hdavKx2/sZYwhw6Pibrap9bAEv35ijTQtiFuZxhC18AWiK
GDOu7TsCJMSF/KXspSmT7JUnmm+nqTePfUUWdV+W9UUuVv5Rxx0Zp5GK3UOqzOW2sbuBTRzcrSKt
xYABwXMZg3cwCDQNrZdmTunZm5V55y867smRr8QunxS5wrWXpgdC2c2bnk36CR13+gW6xjQE5jzq
51oO6blLZPPYy358SFOnPgDPxeAxpf4rMpzsWQ1Od+zsytfWKKyyg76QHb4RRVLc2rof7Wsip7bd
osfgWnxvo5rB/m4PBOgwSJm/TBkFHAoaYk7rYk8NfoZIW65IsNKJlL3qLst4b/j1cbb1GS0Odlpp
9d/6coQeIct8pwNBCkqbFZ8QLTd2WrobCr1ptUxO815Hdn/UmzHdYDJKQ6e0xrusYleaSG/eVZQH
d9Da5peeTKsPwNLDHb+Q6GYCEPIF6ZgIB2ssVnxPulVVTNluBAq+ra0MG2nRV/KpTuFu8Nj5tmhj
s/FdWX8zNaRyi1ew8p4i3VxPDnHjTaG6W1cAzkJSMztI6oYEv5ltfF+MBO2fDkabjzLbN7bkj/Uk
hzPBb7c1Ahfs90b8Ynh8/xfbbzaTOUOm0Klcz04q9bPfSf+iIfm8m6eh56JoZ8DelSDsKZ9u8qav
aRb4okINjMljQZlUhLg42LRAZznUFXswWhEMNr1ZnrGTBmR+cNQg0wHJjavaaCzx4MyoMkO906Kw
bRwMiNk4seDUPEWIOj6pXTu3zTsSV2reTB64S2DQNZXxNWPPu89bG+iXlaaPQmXtfex2QAUQkQRa
Dy2I8YNsntqy99Eouct5YJvxVlc92mIhxvs8rZCh8O1xT+U40qQjFSGyPsaUXZb2eNDiYthGrRgu
tAgm/lTjimFtmueRbKdb2qhoNVsQQMx0Su642epXx++rd68r3e8zDBgUeh0VG4zhb6zMszXYYAQg
2K9H0naO89TaK5xyHQoVfs7Q11rWS0JmuNzbfHirCQzKAV6DGw+dRQPdkVjNc9SX3bpyQeZ6dpHS
RDmZ/F5aYGlaf2i+eHHpOGuriot3M469bdlM0bkXkXccvJLQGXwg+8T30FJJkotmg/sNCUiXXzpL
928yr2jPUszduvdaFE2VRm5SB34ksyQiq9xl/TmU/RfG7ABlagRJaE61yQtac+zvyKr3Tovmz5+6
2ef9NS2M65q8wfiYj532mCS280q2B0ePRBXIokbLyuuhXRMQtETRutO96gYBrnlJEf5yLJE+KL18
FkEW2d7W7VB18JkYU3KFfA08OxMSbKau90b/U2/01Hyz+rY6a6SpP3goqAKGuuZp7HyLY3A2iH5H
cR5HQBp4gABZTbFdKOaHuUxXPtaVMwFV2T42iLpg4FLdVrFhPrleN6wnjJKbBv86zWOG8oXVxRpE
lAHFN21XWmXWENr19s61Y+uD5jAn07yrl1U/Dv6DsFGyl01rYHFX4pFoxcRiwVlbtzJqIgAIw+Tf
5XHpbqF5VeGomycvYvAVOoWFFUpH12M508HvDG8NBqj5JMbL6IgwYlobdY27QzFZh23ezmEZze1t
veT1rZzrZkcoibGbTDbWi40mcBxJbd5GQrlfqAWMx8n0M2KNbNP97hVa/1qw1NhEsn6xm9xda5l/
R/vRZrw/vaPuILJxhwWdBXzWZaQ+1UrbMyFv4d6j82GAAYrhI60Vvpw2jcaD0U8M07neZnQPfDQt
dnCZtG8jatONSLmsCXa3MuTQyiXuvVmoP5DQ9xcz7hs2teq51FVxA7bCwnnFuHPLfVduBoJpWCuz
y9NS4e6MKvduXOFO3Apu+kqB5iBRylBhNTPLkzqLkD5L3whcoYTc23ksQj7Z8JqrGnG7sqbMDly9
onzFCb2W7AfvHaWSYFzMce/oM5hp2aCqxYWp+HD4LlqcBXukJY2txHZ4xrFBMT1RqeLkN/TxYdDz
+EmXVf5kGdSAFip3i3FH09zUsvOPi3SoVmI72tN8Yn6IyYdAoF9xgzHGifYksSAvgHKdHbIOXwAa
UJH2lJgQVlhWxu2nSahl64PHBnKIvt1svFM00Kcz2lIHO0dyTIqBeUbVM1/8BuWQL1Ma7riZDkk5
LuuYwv9lQZaVWc4jg9FxhaX4AvJR8C6tQyFd8TVltcJinkFdQwNOSVY4LwxrjD0AFrybY8L8tteA
cJjLG85xdu3anVejQPGTwVnl5BWgvUJSWHXluNVNjdQ5jO8TLcIxzUWxzrP4icdibvoZ1Tur1X6F
7zIKtDy9GazUPLe29SpalLTT0PVBLGW+ktJDvFLk/GKKEfFawT4bU08dAHIqD0itTUSj3obZ8HxA
KXeTzJbxbCpI4qE3VQUojFJtBAjccNEmQg5kb64Wos5R1BawaDFkLWlmvs6aMaGUQUlfEAvpR7Z7
MzmJDGunBIPFx+9Na901TrjokYgIZ1cT6HiwjVY/J0WeMkAcrXDxFNdcm6T7tHYhYrfdEgI8BIdh
9WNQV118KYk32Pgym29YquWrzMvX6dIV9Am16lCvYA34qWv9N2u9X1eKPutSnAI/lqMOyJ5r4/jT
ziWJ2HenvZfus6KlrdMmFz3d4nFK2710Hiy9bD5qaqmSK5th2V+/+K+rmOuLO+xxrshck8TnX16c
wb1y5qVO92KqFB5pVZ7qNE/I7/Pl/V+/1K+7JV7KBClhQl/TAT/8CZSIfcchO4OXqo2mXPMdmRnG
z3H1+dev88OL+/M65PpClmv5NP06hKVfN4yymmfsE26872uETrBdrb3Ts2vMy7S7ZSUCQXPwE6Tc
s1W81W5MRz0ucXKjRcm1uUYMWq7/+kf68yNm0c3eGPbDFSj9K4qp1zsvYT8SA5Url7NesCs0s2vE
iJX7IBT1OFEfZFvynAXm9B+v/f/nR39nPzTYhf30mP40P7p8vqu3Vv7RffiPP/T78Mi3fyN4jxkR
fE8HfcL17/t9eMRQ6TcdArDueJgJf6ga/mk+NH/TdeCpngPhAJjwzzlI+n8yQkIy8ccRkk4Fx8oc
operm6Cmres37KeTIjd7TZ+jZDiZxeIPyXmRbFIROZkWHt3yRCaJNdNWgaROqEaQZMIVkuOj7Sln
38KxecgL7wqs4sc/K5E5N9QRzmmCjIddDA4YmL4cMZ1hKtwNS9q/WG1REKLjNtlqMPx+47PEuhgA
gLk1VIzKeGDQzEqsDbF2mJcuLmzynPVmow9ecSulXt5249jf+4TNIgYEN/mMlW08XNn+fTABVn+h
WyOXRk80cJIAoO7zxCvusffSwctl33piQnnqxrdOYy/3usjV/TVoYkON5NyAiJrWQCq6g6z9Bb2k
KUOyrKe1lVgc0ylThcceZ8ib6xYNQa1VRGOx4PRtmrq9hXidfGkK2QNjqrJ6ZcaDsfETVzy4dpPc
25OTrQfdGmLwT+V0UvFonLymfeIyAeaHVRT/iTVAIiV0dHksu16Gupje5TShKQaYg81FG9JTk5aZ
RKxtt1/JQxqRnPMMn3KZFRdvHJKN1iXLQRUcZkEym0TcDJ575Rwib4DglN4afpvttDy+QdmYbbBy
ShyLNjoxNsE7fazG05SU/anUBClwonA8ZtTj/IBWoN9IOJxhR0V84yHJ3s2cu2e30ceT1ZbzjrPT
fGPYVx0wGHQPhN3lrL8otdZXJARctQSfY1Fb/RlGor5phKutyGco70gXNh+62epecd/m32fu2Edj
6NOVI6fypmht7WKmLpEVevfC76qeQ849/7ZpveLFVClefa8uVyVVGWMyCZxXtzVMk2r61oxte0ON
Dqd06ib4WkPa/Bd7Z7LcNrKl4Ve50XtUIDFj0RtOIjWLoiXLG4RcKmMeEon56ftLuty3LFfbcaO3
tShH2SGKJJDIPOc//4Al2BzTsIEw/Y7grm/X1E4InIzFJmpngqO+dbwqeUDazhzMC2WH23u5rEqz
htaJNzRUdOcVn4Tg6hxUAC+huXVabKN6RlIEMS0k7ah42k2CMPvtYITZdbPgnlnETbA3SVH8I6vi
7N5sqLfSPF7uclqHBuuPyMBbzGbcGcVKhCs5eoigOPn6qyr1fPavJLlMc850EnOyjbZ6/Agl2Hxu
JybDXpib28RR/Q1GdS4QYSOHh9aIlxdZNJZLxYX0vXHT+BTS590FwJlt0MRMbPzqPiUL5QimYG1z
1+7oFoYF7p4Qla8nbDhiJsQRbTzV+fkK6wEDD73Aiw6QrSPgFdEe3DlTxQr1HaVhNMmJOOw2Kp/Y
Rpr7uQKhqmJpYqlVutvUaMwbBjAUjIBVzdqXabCltpR3ZVzGd23iWBtPevanIi2ofnm2p2cVJcTD
TkE/P3pebsdrglYN0rdFsne9qLzslwE8sTRIrl0PhnSHXQXaR0IPhvdIUggavzVoT558UdEL+x5D
77UjZcROktLALWX9VkD7CFa9V0439uKXM7fGTRmKzYPxFA8KT7YMClIEczKeMCMXGRG/GRHYuwn6
ITKxoJkerMIUzy2OUP0afmjbyF3h1a453QjUHxOwLw4QVA67dmjiMlzH4+wFMZAHuayPEcTV2fsQ
+yWGAp2d9AOKSvIHqsulsZDhrrsAEWOzcQYrHx/bbIqD3504j5IKwXRhju6HEncZ6W+DBoXBzuj7
Lnub/aYROcCvaFsOLtwr/6kDflUHaPfqn9cB47/2r2VD1d9San5lUx7e/vu/rK+v/EZ/NH/zGN+c
TQgsyuhvLp/Wby7EG4u6TidOnA1Av1UClA/ktDL2IZDlPGn6tw2B9RsMSn4cbwPWEuX3f1IZvK+s
tZeSjREWDj58CkqS7+sCiM4T0wd/IT4HuoS94BZmefHTXy7K37QpfMXvyYf6TTCiY47F9/whBaKr
B6MhH2DZA1LJ1eSrhSCpwV8D0Ha/KJcpq354K4fL4uNC55vuexZaXbIjZTEUq2lIMR8q0vzKsqDR
49OHAglT+n2JPAf7FNdZIYmsf/H2P1xOyN0Q7pj9CcF48H2jguQ0cEfPAqipxpNV+s8BaNLPL+b7
YWCg38LVzn5Ucjj7vWPAwduZezMScu+K8TS59pMKRb3uLZTt5iL/+PmbwU18f0Gho9MLUcE6cPtI
rP1+gRAzDlSF2n/PREReMgzBVgoEv8Ruis24QMjtRDqDnERInUduI1/BaD+Ew1bmLZnlVE7pyrdi
DrkkC/IDCjfyzYd6CBEXnHPP2W/JQLekIJGqJBm9pag8oLywP1vZeMF+3IGH6mzHtjOtJ7QSeGTP
YV9uUJ3at4nsww1WGvaGYOnpac6i9jr14jFe2VRZycaRYXnyAIme09mvVyEWeg9RXLt3blflR89F
bjI4qNMIbIuZqEDMZbuONjo+nZgEV+7gBi8HDpQbpBzDzi7LL45fHOvU+R2h8AOchHI9OkF52ZjT
p5ghAG+ReVvD5XeWOHJs8maRF7l0gc0rsXFVNv7RJqHEkCa5a2AH4lFaE1ZgQWqiIvNuJ3i6YMde
dGnF9pNviOgyg1GylgpteToM2Jgb4WmCXLGZRZYxwJTxqfNwUegDyshwiElx0/aaYzTsmZhF24zc
r5tKQd5I0FREJPRcuUw6c7guRjfroykOmeZlSPDT2g9P0scqMKE9WVsBFuMN2ZB4lDQiErtqalvv
g1P5xnOSD+1dVWMysQ2w8D/VIh+uijbt9wxLqaDbFkd5C2Prq6iU7U1dmO7WqqCwAPSwREqZ3cu6
ntfZWIntMPfWbkgL88mpIbwRdD8hxUit/qWHdkO9Zc6YTy1+fMKjbdlWKYHsEWjqJpGeHkCmOorM
gFkRRUn70CxVe1+26jrC3uMFGLI7Oagz94ggxI2YbG9fVqwFpATpDkLddFFBdkvy1kXBk6KgyzAB
3mMxFz6Y5M5fkAfd3iyxUd9DadpYqp9vmD02ch02hblrR6I/a8+lzmTmRXU/uelFGzr9FZBpviIu
zLtPfbWLIpsAiajzBcOKmGlHnqB2d5+nIb50ykhC9xwfmjn/gKCVvmHIjAsH6ecVeFROYh6MsKGP
xwdyHMWFpSlcghCP/Yys7uA2CoLXmetlxm59V54ZYH1sUdEbqLIe7EjOr0qTxQiDpNuLM+Oq01Qy
e8JgySsomxBD4XoOfu1v5Jl/Fp+5aCFjQXS2ENSiBqrapElrAW5OOIlCZIujaLyasixb+5rm5mnC
G6V0xLNfGivLMWmaop7OQFPkbBjhl8ywxPUU2gFULah0NdpU+gY4oJ6fvNqR/Rxq4l2sKXipJuNZ
g/0Jd5RrIyjix7w2HYy8uNKI/C47pwbq17Q+DFjw7dVUPxkQtegt2Y2hJGo9GRUbbP3fYNBhJULo
17wKong4REbcb4VhPiBu3OFgF+8zg3lYjUfcxZLza+PIkx9aYfjlSqnR2DSapIiVsv2qNHGx1hRG
Ne3gW9kn121C7f/J+LvyB3XfG439yr4dHFJNiDRFQquh6+0kQdWENKhZbqMzi9LWhMpaBMU1G9IC
jhYCJFruS6sJmJamYo5BVK8hC6NzMpPrOKguEk3cLAcT67Y4JjGiKEV1q8rgUAzWh7xkGGpFAvka
uLHTBgaGIka0iTQ9NIYnGmnC6AJz1O8t57U3neZz1tvDXUO7Hq5cTTZlS/DuUk1AJUKpOHialGoH
lMf1uIwfsc+2V1RDOreMWQMmhR4PEALJKfsS0qY8C0JzTpGmv9rkSYEAh2ItIAxDlHYL+8LXlFkP
YJ7nxJveSk2ozTW1VsGxzRkbPLmJi2dAyFiJZq3QpkgTpEBwwW2hqbq9Ju0Wdgp/l955oGUMjD3Q
Gfbf0v/dFzbYwhBy36WmAQdZ4J8KNYkLUgfKbWs5+GAOMzEfueZWazIxNIj6qp56d+9qqrGXinyf
GHH8KXC3paYjF3PC5dcUZdj0xE8g8KDznouTHTB5cE3B1NTocuvRgensacpzB7Hl0zR4yS3qieVZ
wYwmTBiOdKbp0v2ZOK0p1J0mU+Pw3a4wTYJgDdO60pTrSJOvoQyoQ6EJ2YOmZoeSwZh3hfJrtoqN
Vaj+a13xT5H/yyJf6Crx/3bzv/1j/NfNH1P6e/19hX9+2Z8VPqFHQHcOQTMhdft3ZmPCDIH7bA8q
meWSoq1rwj+rfNvXeJ+NRzPVGfIjjcr9aTZmi99sumkgQtIt8QbDqvSbwOvPghtt2FfB198V4O/q
UjMMeXtkIMilWNTUxt9XcTJzimWMq+y6RRo3vzq1wxFdOX6H6S2kAs0uHznIZmQptSqNQ20lqN3X
9CF4oY44SjF+mt9a5nigHmbjriea5eVqqjz/D55SH0au77WL3FccK7nCvaIYZ+eRcckS9ATp9fh9
qLcCvg9RIDNuUu6W7N8sQWOeGp3/MNQ9woht43V4Hz3aFRZZmKvDvXoh2AK3d73Fw3drUd9in5gG
xrieAp8jZihd7SAfL24+Jdc4sMomeEwsH5fLbG0ScsBTjt6TcpQpbwmthiGK2AZAV4X5nEq/W/qL
qhkCq1wrs8SLLSUwCEWoKX9PDNXufNnM965VVKRPz2PGS73ZWD41FaPJrz6h/zyAv34APbqKnz+A
L3Wbv3v89Iu+NdjkZSAIC+hQ/jcx41uTHf7mM6VyPMv3IBefgfh/N9noC3VmHyGWGnRnG/jm9Wf+
f7z+fuh/z1MlBnU0DLTB71s2MeALYJpxfRgIgknXeRW7d3Y7NrdLgYPpXy7N3zzqP7SHvBcYD6Mi
oElAh3cN/aBMg1hFUR18EmFuob4Ta9fb4dPMFbiG9varYLH38ymdnmc6loWCE2XeD8FirTasawKT
9yt16vpoNpQGmAYSmTkRvIg9KswKewrEadTx7j//sj80pzrkFDEj6jaY4nqT/G6qIQ0TZYii8Fpa
PGXKomTnKcQQXM9iwdQpWsKnyDJ/9ZX/5hK7XC0MW1G0/jiS61QH8z/wIQSWCChzKpo3TF0JBgt1
lFL8H4e3aWkdi5S3Y/XSPL1HFTLTQIav2pC6JKqvfM1PnJMOc73ANj7Z+Ni+/Pyyih+uq++ewQXw
Jy3me++DPSthLnE0Dfu+xvIWpDQitmpZJPq1YHTIKZz7VNwGReUc/DkXR5h61VPVNP6IdV++VCs8
zfwjZoekKbSD22NK1iTqmgJ3+ohT2S9Wgev/zedlaMKzD1SBxfL76VbFVD/O0PbsXd+OnZNR4m13
peKCcVJca7KjjMV4KWryKeKV6lxx4hmcjzoDfm+ZkEMvUw6GA+wD9zW2VeutEMyyllRkEcmnoyGn
NCmTy8G0CLaHtCpuS6yISqyjdF5lbylo10abooufLeKyAeXFrdH6RF72MFGuGmOejlhWTPdRSm26
Wtqhdj8Hg43HHsfmNGChJa3sqrVdNKrsEt4mDfCK2BNBZjzjeBdGR9laLUsuyqQNd0PNRlwTc54I
8QerdILDQ/BHNsEsCgfngTCL8boigAMmowsBbSDph4RPvRG0c8lzOg3kzxlw++7DXLYB8fSyeekz
Cxo4TnYHnToFPjMMzUtA1vy9qRQ4RyhRi2hhkAbIW/c1aM3p+DVvrByi5sVmdHA0IOee3A7dbbqk
5Kph5U5jNIfTi1d3nOGeI1D0QJyYjr3T8k1BAQF+cJmmoa7S6AmPGETQfTCSi9pzHc9hY1HriFNP
wvtxCWT4NMrFffUAL49pDFwvIcraO9jeBH+Fk0HGqEI3dvy6VhPwQMY0tAzMS/KJMiSr9fzc5cta
89CoCzWSA78mljNPiGSJ0vKQo3BGcuTRhPXbDtLPczKM4VPQsJ9uurwnFriEKeCthspzXhEUE2YX
Nzz8sgyvw7kNnxp6HrrfKmVlTDmmCw6YAV4IM7ffburpvu+1kHTwUEuuebqbl2nK4FvGNbG4gE4t
NynE0+7QJ1narEacsI7p6IRMXnRY4fn6O1Pnru0+cLZJ7vsbGkbGqbIKzdvzz3RRhO8GqYDsG0uy
N/iuD4nfDZsxDsNdLxULONGPh0eIe7NXKouiK6ixZoODy4jWSU5BiNEbPCt71VFL9Yx6AzO77QBd
MOsIUMlMj3BozBbFTT1Fw67I4ERj6cYLKpy3zMMoOn+YwNQM0uSUwn7yYjZJJdnImJSzY9NUbrFK
anroVZX0XXRtLeEM7RKvq2E2ENCMhCim9yMMnvFZcfkBGMi/u1AWvKfVAicLvzhC8tCxpSvDHVyu
szo1WrQzpZg2odCZdyGMS6llPUCYCHyCzL510eWtsZzbAxFNYCH1dPLg6Z4DabntxnzruLlHmCLq
IaV1RKAf3goiqsAjCpXRmEhQmg6S1qfOyUOke7YabRz+0ulq8I1h7wRwNle9CZttZdbLbdD28ZtU
bJtemfqXVZp4t41ZhTomxpmvGZGV3PDJUDUmHHFKUbp0byFoFwnlRh+nGxZ3CLUeLREJcYMKAUL8
6MmuVFdthOF8wPbEWKetfK2Ej/8jcJuzlyOieH7QZtG1pk4/nnNUY4ngLyv25enIMcdatiKCAvae
EXFKL1oppnAgcEUXPmlfvExLJYjccodhOp5T1LUG47ZxRPMy46VRYMU4vk41Q7fM9dgwkdrBrDez
56xdeLBCBvyHyEQNliK1PgRNaCaQaKNqwzFaA86WW1ha1UbxNZD+2mXgwnlbzPB5UY34VLaGsRyW
xOmDg122kPjWogF8sVuh/eIt2/6MMYuLprQigyVsouvRaOJ7eI7JIQ7Ck58k8qno2te5nPTun4on
wI5+k8FBvwUPYZ930WZfhnVjfULSCpBVJJrRHo7+IxBaTnczjAcXCgUG7KPEdDQR/pUT1W2wCyur
upt6ayKWA2pamQTNpp4Uo9EBE/GNw9zcZx7ruANocFTdgpw6nwth8/MNJ1b7wSXWIPocBmNKQK1s
onq3YCZbYD6V9zDsVG5cwxrouXQlLiZL58YfZz+o96lTwZJEYYyRcJdCdMDcbz1bkXrBY4lapOlQ
pNsjJNFcDNxWGYbtFi9/h83CKeIWboaaDxi8B7fGNHMslCD3Z13dGya44bWLoo42zltYNLJnpajY
DLQ9k15KfVwlmzipxS1NLHup9Cz29Czk9wzExF14HW7tauTW4JAUsg+WeEfgNqPD4VNI8fEqySuW
4GRjEOAVJKVsYitnv0cOsp+TgX1wcGMshiHXBNfArHhMBDXvnHGYlGuGTNN9Y/P2njuCCfkz53hN
ltuFHS3O6zJnbPjnLdAHcmu3iE/00h9NkrW7sQpIiWtG53rsexNAyl0GRguGeqtssqiQI8Js4WSV
7iu2TdO9Sl326fIcWjnLmoBGHJB8KobZFkRUnT+WOKdqyiSjkogMHdvqt+z2siBVGGh7uu8Gat8y
IFVMLMj+L9HaepWCzl46TIzxQ7XXZhvWL6MlEYtars4vTsuG7zoOC29ZYe7vH1HwFJBz6ZLxbV4V
SSzzAojQHHx/HU+OhyeHynAwle78SBKy++Khe8fVrzWya8i9E35lRZ/hgdqL+DTSI6OdNwvv2kGu
pNgXffFY1Abq6D4xvnStDC+SfgynFZ+ZKic1/PDJmkaWBdpNTnIZduJkt5LjKW4n0OPWdwjajKdU
X1GJUAJ7J8gk674J0GcAyHfVY6TvKBpXblOv43ULxW00hKRrQCpqIpF0IfWngH3IiZ+EMUOx4jpR
Wj56dmr0jziUFwQ3pGMSJ8ERxDIkGkyTeGCNBrGc092c44kmPmQB1XJ8MY0ddGBBuYFeBEqC6WBd
ial4uulGPKZGb7YuSoP4KqZUxLjnTpvc4jIyrFMjIYwOssJmctzwssiWhilGIo91wM6SD4nxcTLC
9NLomLYMKuHomYNyD+qOPm3CTa/o0YkCWnqbyoQVbvrhlTOraE0gwkMcsKXbmBIRWxuTVUYmyqqF
XnCoBxhCcVeIY+WwxTAowZA8I+iQUGEqks4r8y8kxLqYldTRPlzqEusFSeIWT+CIX2L1pWrlF7yo
78LJGQ+sawqDXpp3YdeYdy7OKJsB6oqn5nIP6Cm31MbR4+T18y7jEN1kMsGn23GIK+ucGzRK1QN3
m3MZ6fglJ1/JVCI3oIYTSxOU3pYEpZs+R4Bsc6nuTKR6HxrC2sCwLfu2HlAsru2YJCc1yYsiLAD6
h3u7FEcqv2prGaP5BVaHe2nbUIR1uFtIhvGq8jGaD/ZGtvyBfQQ3xOl5hHeMl8dkU/ZmUVNoGwOD
QE5ghTPNoHeQRIvdOa/YDbusvuqlBZ3dRmF3o/KCRVom7Dap17Iil0H7i0UwgNT9nI8ZKTmU3b9o
xZ0fRqfgWD62O9DFgSDet/1Qq7OQE6/ZN5BJKPqHieBj3CmmX7Bjf+h+8JLBwwMsg7bfoXH7vgsm
cLnrs7pDKFl5bMY9VNKTVC0J384ktCmWbl3O2+HP28QfWn/eFxqjS44e0CWd4vfvS0te2HgaNPsp
K7zXzsBzvlRTMe1GP2H/qstqPnpeohWiEFl+lTf/w6Sfdw8tumIecD6E5kr+ldE4k5FSjMKr9yNq
LMxP8SI8QVXDlNTH5wMPe3LTEOq3tCW68rbIK2tW5wvwD2L3S8QOOstf1sqP/FgO2+Rf69e2LtLq
9Xvc7vzSb7id+xttlkeknaeJMGds/E/cLnAAwDVjxiT1QhPcWX3fYHPvNzhUIDCEG9kWL+PWf4PN
7d/4UcHCsEMmL6H7H5FjIIy8e4RDyA9ormGcW9iM2f67HHk/n5DjFbAoEWLo2iDUAtVFxVTl1tBC
+euGxqyJiPATTHgxCXQOFIQhVpWL6jFgHTG+29nLVObbGhsqCRuzFhhTNwBG5sqkaXgrUwo1qLnO
AQ2BuGVK5hw6B+NM1FxMljHbtQ9DKthAxqzgmc4LVA2QeKmLkqh+qXTv2ZgLDxyu9LpTrERwLbDD
ef2KUxD3V63rCvcG4p2soLmwCj9ptxSW+iXn6PIcmuS9JSn3e0h0gBiNyT7SqWA6xngKP5WpmI4t
No6HCB+Yc9KcT6C4VRHEVLttHeCr6Ks3FZgCE3gNL4gEWzAEmeAPjTNP9zPuYz3++HofbELdOFtW
3O5NYYuTnly8+hYhfHVt9Ht7SOwPy0iFV9k0uso2KS29Uonb2CIUaAXrPnrCUIJfLSk9FDYrGZUi
BYB6y9qUK1A5SKFSVfDkRxqymuyWHzvvhSWd5usc65Klj/kAcGj4tCMWz/d4t1iE/iTgHL3tQf30
wolv7eS8Z5DbzQu9Ld89PNeLPZquW8/BZbjCMeXWzqmwUPoI7I1SHKujdDjYNUH2lS7bOSz19cRQ
VFfCUwnmwbrmX77e0MKMKRjjNKK66vUdPleM3FKlPnpzPU/UbhGww0QsfblBSpinDyBcfIV6zvgt
iJ74M1DET65JY+e6jJlBBfY1FJ4xjOGufcOnp5Rd6WKHrqfEz62HF9muKBcDW91x+ZJEvd4vhwqo
uBiP3aJcXNASnOYJXSHDxFLZgz+gnEBzKIlgE6V1qihQXs69YO2WLPQcl+loRwnAb1oiiz85CPhs
iV5EEH+newyF+DsYBKvBahV3NrQ7HNvOLSLgfu/cFL7PAY32kMVnWNS+EalNEDnHpntDuTHGW7Nr
xG2Chnvc+OHEDa4BoIm8D2MK9zxrqK8rvE4B2kP8WbdAbaw3wWN5XTecYnviXuyDkQ0U3Vii8LnT
padWLXMgI9vEnh5P/ZIVg+2NepuoouJthV6TMZZeJyBZIGW6qA9sfERLF5loIBS/rJMmlnKuFW4R
L9FED0NIojFNMnat0dN5CZ9r6DlXTJz1ww6RtnmJPNrqEWPyfj1a8Xw/oVMm9RLk0Ukgc++03xpi
dd1n6RB4e90UgQbINLD49cQ/PxI9bdQFltdcvHMNJE02DqZZ8mXxaUOk25AT7/WeODljHT0ZGlpc
NTTJ9SqTuMEVrc/DSUAxQcLwfnBmdscBZk3J1zFTTPbUxA3VDHSeB9NkgRH8SC51jm8/BuHAc+fW
bybG2lqB09oHP6nD67EuQqys8PxedenMb6jJwqAxQA+Ms7OvEvs+kxigbYxWzeyn8RJuzKLx957b
mpgx6FZUTphDjQn5JFOdcxlsMn3H3aLmPtkSFsETBjTKB6KNmY6lVY/JcVZTcxNnfbhNZ0lfOPMs
5yHbc1DlBsi5KPg9uIg6hzyn8Ms6tgwTWt2pc5ueK0hfdmxY6KTtJLl8yc1IEp+nYmLIE+t0nq14
zDijXZAAcjwqrNUc6mm2SHvhC095zooyQosbVZAdcIrMZWku49qnEbKrskgu4XXjE2ziKNeTKr6s
h5G7VKSR86pSi61ZRDNrKqLgG1azt3BbW6Vtv8aQJ3yqBDUeQY8ncltGVLUt6Quats56EYrRQF2d
3Q8HnojSk+I2xXfgVDKiaSH6kL68HUJdK2I0Xs+XTqZrYgvCwVuc18A0icvqRlJ9svXaw3pdZFcY
o7X7XmiJxnnNO5bDi8yO74zRuF7/BDViSpAO4RNTaFAlcud5CzwVZfcw4GAyoehV7G/0gcGmSGy9
HsNZBetGBuET9gPcyK9bWqYEBT09H0sJs622P2SBwlZLwq9rt40wxL3j8XQVRQ6fpR+5vDZ15/mJ
K4fAeRqrbsIGQrptsjvvrHWd0K2PSSCfRIrb9NNIOnr+7KL7SNeFo3cpMeAL5SSd+xoWNOpZL8sH
kZCTjgb7DZO28NA2jT4MJCanWOXH7MAhjfHtuLhsZJDKeYKDOmgEifA4ZNDHz8m8Z/shsX0jYgx7
k1WMRT0eTPUSXpVAd2iF/QhUqoVsVjwsGXoBMy38YI0cNn7iKG2ZqNO0XRITxlOTazyceTy8Svz6
U7DP0ULPYcvWe6ur8qmORXsZRlNvjqs5GCfqELs9UfpiO6EPIvJcihOSiIbYjz64h/NvRjy7g43Z
AilLBOp0t0yG6isMZ+P1EMTJh9SXILRzFX2SuGMZVi2vlRm667bz16aPZwUZpqUojXHfdfNBJX1D
KkwIP+jeTJx6HYbdc4WcpIGitjM8P7xvnGGVlf4xspAsPc+gPwbnRI1LykGIumRXzXjCHc/bLCDO
1qZhorixPGshwIfRTbzypJMRAWqVeyFknKxSpyGkxsntXV5ZA/7BuNGYPWbPLilmpFT444wwqQLA
3c0e5vb7kGXZrmOMiycufxJedbaz3AVT51+qLOSYSyckP5NBFkI5ig+OGJCgm151ly55cOlbEatX
0PF6SVBv4yBrtCHYxHgl9/sr8gGQPNDy2itluNNr4dTZh9kvPzgZIQfXhVTOg8yJJDI6NQZrZ2lD
Wnl7+KKYGnxOAkwG1Ii4eWGRbSUJLZugnVvSVzIkO4McNvPUYaEWNBM5Xg7yoN5W2U3QJtl8w/Xy
3rIuqHZLjzQKbai5jdPxQ6iT13IMWi78aPzEZGTtppn/GfXwfEzcGfyYbIadnfvZyurc9kGhKqT8
qbytO5XT71lvnQzi0hCMK3UTpMnygJGNu679vtzVRB5cROEATzQkQjmW6iTDHlZt61EZ4dMn65tu
idiiyEBYE/TWbGPqhsu+bMUlQ00DV6FaHfKwd65rGzk/F63aDhBmASUww8MhLdga5IYAL3oGPO4y
v0ezBsc1uDSWXNxxCMyUfLh/x8zNDgWhHQ8xkQR2RS6xBYfjItAnhD2TYDXhnkZ+MDeMQCzjRUEW
38DJCm+WzMU9j5gqvGrMY95mwXU9F90Ha7KM67lsCkI+Ap/XjdSun7uhgDYZEa98CRwvURZ39cdM
S4ABOssBnlcJAo7RV7D3R9u4NTEKWnPy+rgfOLveJ1oiq/PyMJL4/UpSLjiSRvIEUS7roW3VziCF
jeA/fyTMdOn6CzPKk7XLjHDN5h9vFujMZLwl3WGo3LcmiZ2thVcQsLhZ6N1KHOastV+jFkPuTVSr
6SMV8ZbquqUSTM1qM+dmvu1gdp8iyY7Czt+WWzi1jFBSy98D1tgXJCvNG2VB8XOx7ByvUQVCXW3s
Pgt7NhJabbnpXPNInE0hEL8XLY6YvlxwC0ojgSpIZKVT7P1FDfEbm3+8SzLmKAxTG2JABsI94iSC
l1OjybvAVM9gY2pTbx9gH/NkQIMLOPYiy1ulvUg2bUNqZ5bILTSj+gafw3ST2t341HjEGyy4L60I
jcl3y9ItWxxh+GvmpzsPlc6HMZ4I3mWsUDvGZQrhe8Dovi/T8HfSHuNrRna3ydCpZ50EdlW2AVG4
FRgp1cBj2VvmR1KjPIxP6V0QC0oAxmflNb2JRxwpdZeGFItFgpidhSgL7V6OzEaxnVwRfGFHd1EX
jlSz8N1X8ILr4CWSBZt6lGVjM7N9zxjfrFzBVOPCz3D3ctdWQfDeKlaGOcbEMZm9/RIkJaeujtvz
COcJ7HiH+MktryRwqdzBigWdNd2S4ScGesD8bk8NmrQJ1VY1KgoRb3A4m1Lg4/nS1NSI2cLpGDy3
WJcSiy4oYN/Akf+Tc/YeHaJ1dmnsLRpoC//us7/uXxSncM3B3Lo020d1WLSbsq7t6Xlxll59dGa4
BCTvhFQjNQNAsglIDPuV1fKPYm4IIahn+CCYBfMp3uFTY0Kg9GJ18d6d4AcwClRgrn0oIutWwEyL
KTaj5iK10yS+6ppoqeCfqeg2rjpxCsxe3MJFp6r8CxDyN/ycv7kssGRgAlG2I6nQnKO/wlaV3Ud1
kjnxvjIo/XBzmVCFpaT9UZFhmtilFpVPXy4URwb+mr9idrznrnAxeHtP/0cJLt4TAavZz7FhWbgm
c0ErlAk5Q19VMigzbgiB8kSO2WOAUasfGQehy++KCOPsamD4YN053jzky8rMuzjZd7qDbiS0wi/n
cf5YIVb8xeX6m5sI3UMAo4L1MWl+f72GME4NG/Y3+WYD4X5Ma3vSp70cpn0Lt0CuofXhUj4p+Vo6
+XyUHViFTOjl03pqj2Ul1z+/geJdbCvrCdKR7WDG5yDO4hj+/g4arjSWnrqBjBGDsvHMQuiApJ4U
EA++redh02hZ6g3Cin1oBvqLaoQmcSFw3yCNVDW6B+PK/vyD2X/3wTxGEdgWgDf/gIj6DO5R3Mhk
33iYV1Nq0nvh2jOOrU/meGqr6rEhc8Q5zLWe5xCYrvLLwbEGiBgD5n1nioNpznTLiH2oi0VHG2uk
NFGxs1C+p5prUUR4raAnBeuBacCTbRBSQWnKxIsIEoDBt69NKeR3GB6LRgGquZmOSaSpEEO2TPe6
jnsljJu1taggz1cEidEB/fxyWO9hce4TrtaOJ8ANHI+M+u/vUyIMmc7M4i/sxGUPtOoFCkLQ61an
mvj0Z64GbKTBeKwsPaeeyoSPNWN/+DiFHlcrtvHSW7uLgbdx4fC/XCz+nAieiYkxpaW0LY0yj6TN
TNf9yJh+X8cgYGt0uUO8jQfZ7pdZU8NcC9U2IueZcUVAQ/B2/rL/ING/RqL1tv4T7ugZid685u+z
om1Pv/BPHDoEUQZ81s8MVuiOJRg2/IlDn90a9JDBtFAVfi/ShNgNdxRqNdMdEyIiK+wbf9T9LWRv
gNptWpw97LT/CX3b8b8fdmhBoWP7HgcpFqUs5/eyRgiQjfIm37peoHXEy0Wq4rlDpWaZq3JWNwas
r21TMq9eDQFekStA8uUF9MxDw5WKvRoa4zris29naZS7mDk2ip1F3dRxtU9au78MJG7TWIp4V3Vf
GY8S508NGiMTSgOqPqf0Hgd6DoaqYcf4nOTRC9HIelXqgbOn1EwLt4idBSSLRdgQ2ReZREHN5ybb
041JTE9uPNgbl1boNKtERg/jIu8mVW/0HrtyiCrYS9XYqwDCxdovvEvhoFvpiYxnzP3WA9Ru+qxR
63Jos3VrV/MNrobxdsSek44LsjaRi7JQxpbSSuxAoZYLV7vBVbF1YVRu9RzOQ7ZVeNVviMje4ml4
1+azs2W3xsDR6sBC/RIowm2Qu5TM8UUpCKKdpUNPQG4GhuTpER/3mkx4sQCiWuF6rGcGyE0z7OMu
u2vn0ESlly+MVMnToQZjHzUbe5sgDwDfNVzsR/sJY9ZCXdKN3SSC2o+69Kjtl7dd5F+EZb9vHK0a
w5puNSMMXDu0kmQmmezDGWqTZH7CwnFeD53+ErhPbbrejjbF3Mfr1jU85s3951IhiZwmNIn4dF41
cAfWtjVt68XfGWnR7NxFVhsMgggn5PBdyf9h70yW5EbOZvtEaMMQiAC2mci55olkbWAki8Q8TwE8
/T0odktNSn+3dNfayVqsyqwEMhDxuftxVx59Smd7ImRbL7OJGS6h8TI7DBg4Urq7jgHrxhlogbIF
lYcGXMKTzS7mib5IQBuWNwZKATUkZ+OCTDU4N2hTgAqFKud6SPCDhGvILGnnW+lrrWtxaWjQYqhA
b57rNMHQtROVndEBsVARdeHYkhP6z9Lmqerki6eXq9Se1CYapdgbJcdaDKrxQdXF58VNX9OmF4e0
Clsm3xMEOoJI58b2vwmmtpQL+G7APbHGgDZy4pbw2ujer1ICXVE2r2MvCqijnnGHtWxFl5uQ3twT
dkzrdRaLRSqpu2gj+7LMQu80Bp9dmpCUcEuGpstCa5eRcy+A6mgCFdXiGC9iACMy6y3TyybIrPaj
0fXEVZUOA1wf9CpVc3Mg9iV2FbzfvUyLdk/T8HNL9Poa12axd7wvkd+ZZx2pZuvW0njKhUVb8QAS
N1B5kjwUIy3PZSdNxg6gdevEb59gjXgBBvnsYcEpH3Tdct31bb730mzC4xXLPZz3IqBFU+1KDeKs
tw3zDkWcolwgEDuedvGW5myb/iaHOJxK5cniGEt3vDceUWzAbo72haPJEBgM5Z8hzfEpepRJ2ow3
tlDN4XHD2N2YbsVGx03NZ7rpYc0aFvULY7Ps+7hWW39YUEqWrHzMKJUFHzeYZ4txiAuGT8boF0YW
U3VPgzWzDrmlzy3bOTjN9rzV4UoR++UfGlclPqkDQOMbhj9fEuJWsE/WsrsGfsTAYz1QC59njZJx
VKBoN4ljftdh7AV6qtzzCqChsaF/pD/rxJ5Ynr1FMRNu3QeJyXaHwlPR+KHB4U+5DARmS+Ks/teh
zx8SJC3UgbsceCOA+8Q6zInxrRDLvM/b5cJs7CqZ+PcdBQsYTNb5RFnuVWS0W1wwdTCvroVYOcDP
RfK5qSL6Az2myAQtj2q16eUZ4ZbJG/otkv+8s5PKDlrYj1szku31bKv9UNif/Wb1vAA4gxTauY+h
HUfbQvm7tTTP5Kt20KL5NnaM6NQyh7TjpcQRc8s6h16e7dPcHndQBfFP9DD1ybZ5R/xkt1Vuv0rZ
XaWRoKLc1S/e1Cn2j7Lf5rMjT7T2lk++P37IYRoGmL6/yXiaSGISUp4iej2s4aJETy+IZ5+Tihy0
W1U5uo4EH9Te5THGv9CJvS38vO9tSz1q4gOFc5ehOggBCiaEMLJrpj6/QomiFUy3HsHy0D/m5MQ7
J36F7Os/zQIsa15al0WubST23Ox7L2fG4/GK5bI8MSxO7ijHpiGWh5A2Qso3JtKIsEzzfTu47sYs
3MdVDcMA2ySXuelOUQszZBwdelgYbGOx4vESF438lGf64xQOw1HN9FsONvJalMf7we6ngy61sUc2
YrhSjP5tn+OXjhS0HiHWN04VdoPrp8dvvC3Ch4oCzx1ZiL1uEozZBLdPVmx8GHw6/RpDvzkJVZ1O
Pgwnb1xa1pqkBUoTyiPrb3KmXpVMvMEqN3noekMLQsbLbeeQLI67jxg3UVlXO1stausQqfTDNCYu
0Wjvae47GPjNWnwdfXeMWp3zMg/XUdOyEbW09m6lwFGKwjx7NXJaRcktVtQq3LeMXAKKL4HmfIG7
X/bPIulDYtcM3Bq/PGo0PYCOuofCNL3gyCmomE7xCKf5puHuKzzKb1sf4qKi5WL9kmE1dDvn2NgV
JMStqqUdPjsD50eizvPcdpBS3K5i9c4IaddTAgTJDt0HRxSMfz5V9Fkv5bl1xk7527TCpeJu6ETB
sAUVrm6Xtv1fNOsHq+TvttdrpOevtte3Wf4ZRfxni8ePH/pjay3od7Ms5dokGUlA+ey6/7G1XkOT
Ej6+st8jjvxff1g81mTkesBmV25jyvinvYMoDJVvbN6xjUBB+W+21ahOHAH/hPsjmskO3YatzzvA
avBrWKrlGVpqaTVn0RuQfqij7hkFAnnoPdp7yrg6uX5kAAElx0hisZUDZeW9m5JkfHe8aqOFNbAt
Cj8JDwbg+vZpmJv8QjY+Se964JSvOPfUJ3eR5Tlm3bn0U2oH/uoQRSxOijPJeqK+mT+yT0mpN6kb
A09HXFfXKDT1cihmvsbTMm6jJbbrfYFK6H8a8Z56R8+k6JLT7Cw/jpNGzpltVzEXT2I2SxXJToc4
ZLn1I0DVn8feiD8OWFkKjLIVDUt1xwbwigFu3Ed7Iy9MsQURmcQazYMR43QDnZjw057M9VLfVOQ/
eGLprlVbuqpSER7hEjgtrs6qMaGBlERPPb7udujbbkBAoghvPJvmgYm9LJ8nzNO5GBiFhnS7sZUf
R0UuPA4t8+s05R0I0yxOXObdzF5dpsIlCw/16QNVy/NGDszy16IMujR1z8OCyIC3AJsOoGmJZZvJ
MWKe3Ea1HUOtgmRRLekbosPcuUDMQAW7wRiB7MDiKcboYGc6bG9U0Rsnkz7uOzP1wg2cWfoBRoHb
sovLU2wY4yGil509ihxQpDoTTzc2/Xsrn9y99Ov5s6pTIBpYLrZzNsdBUqFxQa/LrlojcQ5VJwpq
phnfZ+UILLspK9JpY74u7HpLAwEojKKsAswm0a1r++V2jHMdSEhPgehdh80JBVTdAqG/LabiAx0o
QHuzkNbYBe/jbZ7KZwpbo3sH0eWOalZ1z4Fg/BQXngaUDjekrWN9z/1QoYxWyQsb4PAut6v5Az7n
tcxkGChwQc8KKElVN76fhS9xrZ2jjqVxazCaZAfTgvsfVetchXR2HQwMJwtbTI5OL6i2GGvDXD43
0iofUe8zGsTCOEJeShtHb5Epld5WDHtPJVtbufF7eugH9kynCW71Ycqz6IUsjHPxF7W6q2p3emL8
xmHSqwk6cURp8+/WJCSRGbWg1qGeltRZVZQREramu2JRp3Zyn1KoFV06CGcjqB2+srCgwDROsFpv
wnYYb/H62BdL6+qIj5EUSzpzrYe8a+/jXJYvLX1MFE2p+stE0sdq2nFL0MU7c6WL3VzT2j53tXe9
4GK6p9QqPtN23D5FNLl9HFCtKdWetP01rVrzYiwlKlrTOOo85drfi7T+BuomPJLwa3axZniaUez6
6Gfe8BHCfv5hzpbkgzP1ibt1Gy/70JDGpoqYb5g0+vbATNTe+Wrq90ktL1NFR2zhse9F4JlvS790
z5Oms5gZG84XOAy+cWulPDAXl3j1hplHcleGqYbcUet2W0H14C5mEBe7HsGNBH9wIIxm3lXTUG+n
EMggn0u/UYAatpFhciDupnNl+mXgzK79IjD+3vZG+5ws7WNaG+pNuxVl5HBnIOghpysUjHrhaNim
4lLgFrnCR1xvZNqFgUqiky86dT1PLU7naugeFzoNApwe1Vc5wGSrp6W6Y6u3fGmYmDYbywCL5xdT
fYnYjj5HsXC3sqEXe23yoJB38aNrxjnDp57a3LJCtMahRid5xhl9m+r2PCR19Jk9Y/Itn7Csd2Nz
ZQ/htHPlpIN4HJyPNoPJo2Mo9CY9TfOVrdf6B1p+aXfnfMQ3TsTmjYUHZd9WloGyZHrVfYbnDF2n
txiIrqL82CX4hrBK4daIiynVR3sNw1XTOjbMosl5HPvQ+5JNVCRuhmQ1TdBjCPk+jOcHYYTojWh5
nwfcdBdfhoxg5371/A2rayqySrIfgxdDBZkgiKvVmjGjYdwoBM15Ew0OBgMHCQ5dE6pM4aFB1lBy
rwyKPW+owsm4RV0KPUz9teGZ90AJx3yKjLDb8kuRmVJYE+ii/gFRUF8ZvZ2soxuoc1Xrfq8M8ZbU
jX1lgTfpt3MDMY9Ux65hAM6X3MiuJ47F176TZVexWVEbkS5fY0JTuIVwagutnyuzfYSdx3jBamOg
5ugECWfZfQJG62Ami3/fWG21M6QdO5zBp+4YGfFNno0Rnc5JyNmntYjruxzzkcT2fN+/phy9Hxob
03vc5NVTRAIG22Fbn6eUo2yLzzq/divQQW5XjtdVaUZHY9IzA/tC9gei09U9dy4lgaY/3SUMrt8a
zcl2Y9dWzrZHeC+RDMWZdwjzZ6rxULoMhziZucVdERruPrfn6mSBotyaHS0Sc2cmV0YbqY0sy+rQ
D3oIBKUun2zY40HuVTC2Vfbad9aXtKkzeNL2cjWS+oKf2E3xHaVRnFu6Cuh3QY3g7OjuuwULdDdY
8/CYmjQUvrtfqsjL9qTLPOIDRvjIBrq7kabqD5PPJGXukvYWvo9j0Ujik8sDLIU7oo2N04Q5IRHo
yOX0pTVF/troadhHk5e9FUQ/dvDuua6e9xp7+bcWDP6JHN9q8sjg6rj8L7DZ/mYmnnyErWaeTGbi
Ac5Ue0/kx7paaiP96qceTat5bBx6l3oC0YX5fdrndC1QK7Sv+7Q5EeKsdwOIsKNDU8NeaXZeBgfy
Q2bH4yUpKoz5uWYC1FuGEZjo31tN3drOUV35tXenZMt7fwLTZG2HOZbHaXSIvLjXiyDDWBJOwIzh
2/vKcr82Zn0/DMR9SqYz9O8tB5ZoYzM7xkcL3u0mjjmGJdnCDiM35S4zqxtVt/fKJHjUNYeFcR1n
xGwKzLh88GC8nFFoo33ZMg5rmPxuZFLidQPV2S15tA9Ffu0UhvHgdxSZ5HLwj9SeINc7xb2RlXfI
2/G+L8xks1R4cmU+3/vjYAWQdvMDibsq6BfgpiKqODbGA8ya0SFOYyjn1ujxl7C2qyfCqMmRmm6s
Na71DZK7seO4XGwSnAcbTKEuD7Is5nngDPcTg+6vSTGjmhvcfvQzHKUey3tpjB4PY9pxyABaMMPq
4aQL8uXASjn5Jot3LuiezhP3VYTq+X9SxX/Soo2daSVW/N9SxW37jf3LT2b5Hz/y+0nKsuRv6FjU
N1NJ4CAGIDf8cZKyBQKGQyIC3rSHHoF+8AfkQv6GOcrn5yA0oEP86TQlrN9830eDRgwGei5N/785
TTn2L9oyysOadXFttG0Ha779C2Qm64YlmwY/uUszHzvElsE+07M2yuStH9ZC3AvZtN0BEhzQ/jCk
3puJ+JhIisjGatI3TIhZw1UGcaCjeqp3HliJ2AB8cBnmZeZW4nJcnfPZMVpKc7rr88Z8K8x6Mhlw
0VvtbVsr9ljBB6vCwFQxbPDGQ+WLaFfETXou0tL67hBdBAOI4v3FWEMpGizrWWWioZgxQgPsgfu5
3hQeoqVaAod+R7obk2rcMpwYBg44LSsMfRyti1AujGdlGl88ygRICGJ6KskS3MiYIpsEvA02UJGc
FF+y1wkT1Q41AE2gLWX80Covi4Ej6vkOwGDoB7U9Fe3OqfmLN96w9N6uA+YbEJWNLw1nxGh8L3yY
5JcELs5zx7gzvXFtnLGY/tVtwoqO54/iGuyMEnNWT+yV+LNPsfWmM7HePiq3JyrMlZg/hjPLgcGe
jSYhHUaPqE8h1d/IGWRIefunRIbxZZk0zqEk4REthaYEtnTGnQ/ep4RWnRbWXmHbwbuXOPWHuWV3
GUUN6UJPjcXZ6EpyEYbrUadbhItHK8CkBuZagluCriyY3krHgEBTt+taEHRq/tRzdoaV13Jnbe1s
LHTg57EOEnNwdp3Jlqgw0vi7apmbx1GSHbtEDPspcmTgNgkNr1Ws7ptFYKcssb4E9tyzT5NoTnPF
fJEaSevecP2JWpCCmKZQTEnb1pVvU+2jhjOCuGFKsKBOzVURM92afc/aN6VRXwkaPeZrsxxMVZ9B
h01ezfJL9IKBGS4n5nrU4dV3ImsYGSxlYomN6eCzLDmnMrPGIdkRNw0z5JgNzlDPyza1JRwRFEzD
nPuhi7hWizWqRzKflHcoin3rF9KwCghl1ZngPtgUblpzTSeg7KgukNSGQN9G9CBBW0fxW9GouUan
VpniKT4XxtUIAbrDQazZAhpecjWWFOHJsJw+20Us2dh2E4IgIdP5pCNaNNEl6N5FzpBmTKcpJ0Ws
kiK3Nj0NQtaWogOjP1LgovbUNCd3iYaywuZrjJEKIEDzzQ49XIJALZI+aNOVCFiH2B+uFoDwTWAb
ApRgzNUM6rFg7meWRrtsUs4s0R0QgaTbtjzE1LVeCsYPnWseWhyV6H9OBGfdEgZ1morNeW6ohBqr
Kh/3YxjmnHIsU+Iwyr3pow2q/dAztQeqaHak1ft0uceP+NVY/JLvlCErvUUind2bvnI6BImGUuB9
NMzVRx2ufEEPQ+HTwu6MaXRYt+WB/4j3H0hW3x9ZieZHkKK6OtkuU+Ntkue2PORmbFOcveYKnKpu
v0/k8d2BoKuTuN3yOGb2WB+nLLYqAB6zDrzasC5OR7/IEqb2vcAewklV+GmxSyNWM3cgBJnNTXpY
tOOdU8OjlNabDK2vtDWBgMHLsQS8ErxnL+x2uRWFbMW5VtU+4vQV2Itw7g242BBLhzgPpJ/al0qW
/s7xUrxGRrKmAUSsrSd45Ql5lNzmOmciSr+0jUo/p2ZvPNNxPn5ibzu2u7YSgu+a0GNAKtPBQM/p
9IQCSz4ES2C3k5wj2gv/QOD8M1afNMGvesau6+FlOgvMsDC2ZqHcGslqzgWTek4A9AZIKJGubKkK
LkekVJrHEV5CSPSQ/Cq3IBJCWe3gbTwA8k8WlcIv5FU+YFaSAH7fQwl+adpH6U3qXrqJFUQ9dtPe
jmGs+jicCW/gXIZxGUZb8IX6oQw7cZMXNlgaJhSFdT21VXWNc1CmB6+pnI9Nrz8SwsBL3MsEp4yV
MHTZjqPZE9keUz1cF3UBXGm2ugcCrinnap5f0b2lyW0jKol8XuZj4VBehjub010UnvH9Tt6N8DJr
/7/91H+yn3KwOf2l9eND0n2tSs7df95S/f5Tv2+pPPkbZEjbtdi0/GHu+H1L5du/kTFk5+QTPXyf
Q/9zS8VwGlOH8IggCpvtE2/j9wG1sOGGOQoDvCTi4vm8w18wfX+F7ft5Q4Xrw3eV65g2XjOGGPLX
YK9tmXE2UMJ+8SOScO+0KdcqV0sRQ6Nt33Yug/l/bDj/jTnx372gstkIErkzPWnxh/3ZnEhDql3b
deFeHNdGSV4DEYtP0kmSYj9GYKFu/vr1fo5X/vgD2XjyeWG19WCZ//x6FHEsnY+H66KqWH5OfV6A
ngHrqXPHv3OD/uy7fH8pLjXXmvMpG+FfEVFtPMXRkFnikhWAhRKVtvA+FyIcPEhhlTFJelFZat38
B/nsf/NXcie53A2Y4kCDr5/6n5ywU5NRQG604tLZKflQr8acB3EXLBVj6+JvbG/Wz5rG+x/KHWgx
Zsf5RinUL9dQ4y4plE4Es0LJC3GgZSQ1pSbOw7FXPMlKh8TCudCaydTcxiN+XGvFWmgEtK25xuT+
24tMPnul3nmWIur7qxGY4oaQNEkoLj9wTD7umIMJB+/w//laq9iE1gRuU/1qb2XuAeODDicerhBq
BgHVQ/UFPsSVbPXXf9b6Of5TO1o/Z8mew4OoSWzYM91fbKBJX4MwqAZxoTLne2fjjBzswvibq/mv
tw4vIjmmry/GKvXLxTTHFEYnjnAq5sgMpt7ImNyT0KSsZQ3C/fVfZK1ft1//pNWsbaO88RH+Kofh
47DGxbCcS2onTMbQV6sLtedkyHJcC588aGefcQDzJU18POSYRE4RVq/T37yNf72DgaWy7JnrVxW0
4C/GzdC2bPTuTFy019uUyJYWya+QwHNNo+bWBOhe7LLMXmekCxE4piZ8ed0avhArSHv863fz766A
ENhw/PVKgzv4+cubYYkjvY1j6Z0ohh9wImE9kM0kNrL7718KlAIkS8Wjxf71jmLu3FatapxL4vLx
0jLKV5bjL0u9J7kSf/1iPy/1LN+CAlCQI3DfeLl/uX3ruK/ypqmNcwggjKgiSuan0iGOuqzR67Fc
c3l//YrWz0vw+pL48JlBSMndvM4Kfv4osfgi6mJPOpshjClBfynOc7SXB8nO9iHpQq6r4+IPjr0U
+/ZqNi50z26XEvAp4CDVHDGutcf3FQTq1upcWWzMtSF8M/g0FiDnv37L7vsj9p9fCZcHP9UVihsR
8CKW0V8ZHqWnU6ELKhTxhRV7TGfLvkokdg+rywa6uYtZRzCO0rYKtzRBzXKHfi3vgXSTPOYMxXtk
2M2FDN2of2MS2L9pQqFoYfGyYoZItMeB2abWyClmzaJbEY1DTeyBq2FacjRTfqxFKj+peQ2TdmsK
f1rBAP2oKoRm4ZzblA8Qslc639E3DnOQ2RF56yU20i3kwMY6WuigoK/I/UMy8nHPk/ZNQgfhIHE4
vZQNr+HxSaNtzTRcEe/diBHqHUoFUesuxrOCB5Qk81xBzD0YgDXlearXoCDFXW0wtxbe6ncSZpbm
zSdVl3Z9LqxkfrA8GJmG3VNETMF8lLxasL1BQS14PQD3M2l5YXzPvddn8nOWrElYkdqE9C0fooBV
r0/ocXQ/F3Nmf61JlR/xdzUPrYRE40644xCVSBSy/o5MkziUF1trRh4xnIYvqfa8K3g/BodmAr3v
SfaZAeohdCAvtGsO1ahoUe7fber+FKqHrouWF3uEkvaDU1BIuH8WvVxvWRHZjHwd0rVLF1oIODOc
v6Fe/fL0RToniGZ8ykVKKnfp+dzEYKIRvT/lSp7USO4ydzZzEbfpkYMSSb9ZKe5sQcp+3kBLWdQ5
XjcmhO0QfVaUoJna5JarWepdbhqAA9wyt26apOGuyRwTboJcg8ZzmtYYGCtvRkQ2Q+hU9bpeGswP
oBuKEUYWSTbeDO7nVRxB9XuTVcz3rzIjvOwFqayb2Chw88/vOaKwwhAcqFmsse2MQ/bGKh3uZVoJ
/JeOMHR38HoQj9pAnqqttZ2jpzCKCG7Oc3nTl9hBtrUTLdcL/qJoS5zX/TxWMLVkPJBu7MrWR/eb
rRaT/WIfF+jUKrAjKV7LcSyfvCWZr/NmBOMO4ZW+YCO3PCpmzfac5NV4iigR5rfkWm+ncqmGwOxC
+QQBAUsVJTclLfac8W9o3jEvhYgr4D+Zj0kT19FWu1SXzuUyP2U+VHnGRnV9zmjJZmckM+YwZlfe
93WHbpCGQ/Gtctv+uycWzCC2Gm586UL2mHVKjHLIWJm2S87CBfgWRhMltvVHScKr23fuLL/qRVkB
2KvyiilOG+3p0lQTRcp1EtAqhehcDdWNn46E94hCxK+Rg0tYwfK5ZgwnD005Q2Sce9UcvG6SnwCl
9VAZ6uWVhpPqjB8qmlEtxfJa5k22c1172VJvzWX0QnfcZtlUvqZ1qvqgHOMuyMxWHdbNKEE9TWQ7
aNvCQMajuG9k87IvPFqIWZgAIFAm8QBNbG1bb+pT2sbdfnaH+RvVKdMO3oRxjzu5+JhkIwOAGRck
cysimgAOGeC2nwGL8/1IFoOUZIGndGytfUHHdUolwY3Qscny74TEO7PWia1gJQlV/TZrGHy7m1Yq
aEXrla+nK3a63hFvERaOEgwffRIhL4RTPURdi+KTV2EKzzHorL2vxs4uquG5zmQDw7Ls9phZ6VCO
za+56qqPhCftTeJbet8ZeFaHnPdBqq+456lEwHRheb+SoqGEITK5otR7plcUopR3pNzrO2RxbmqD
UXr/eQ6hNxg2hvRNt2afdlXdw2/9gfiwHaxwKzqyf4takwWJtDd6LSk9dHLsyC+tGkh9eYN2zd1q
ucFghIuGaQRuigVHNBag0BL67p208Q636zuf57E3uJTpoH6Dj2jz9bdZuu4OWdKzBLEaszFbyaKG
5hwFzZMtnBwX62msBV/9IXabI+MZpGnXymDGQCjlrakRY0+GFfAT0e6I/RzIN0zp1cqtpJ2xLl6J
UXv197keBVRV1Ye7XPXdrkzF9A2iXYPAmhnuB+aTBORjvztCFGD6XuqIiuPcSuMv3dh/TmvX2bki
iVDoZ5aPj/mCX+qRSt7KOXp27N3g6wdWS2HTDjcpBUqGXPazV9bPaPwFpnAlpueRVp0HGdXfKVr6
qG1h3Wa93R9ZV1W+tf0W3/VQ229RH0dvS5JMj9GguHJ841Gr8dX61BSpCR9PnFAFQlxAnZkYEULQ
U15DgIeASV8841jS7JBFLqKp5uumQ4mQi04YF1P5aG0kV4GxDmGRF6PEi7jTVp9f04wjbhc8J7eN
JYaHIvEgNlRW91WMRr6r+sX5UvmSPhdZYzx2QzuBL+w5UEpIam6mYZn8TdHkLBf0EwNp8MR5nsYv
YW1Mj1MfZffWMJjXbRK5r9kkM+z+YIF5Vq4z5WZ2ohtfzMl1q13nbPgTOkM8Rt1nO8E7UZCuozOH
ckFyY0a4Efhw2oPFkrfHSTowibNsG0UesU/v47x0nsjX1cexdJbHOomxcMzDct+j7RPtiKZPQ943
w87sOpGcdaK1C/bANMAChojJN1KbU33w46E7cso1rlJAg89mQjJ1a2A/p+rJUGZ2HLh5biae8N+t
semuh7oeD5oH4aVMuyIPauhGdIZYHC9iFrcDhhgLmBA7C2MbjWq8j+yRKpKSJvmV9pu3nzLdU/M+
5+6VTmyWUcecfWqTEIyANRXtQJ9fWdnXvZoXl2xFY3k7L1eCBdGavlW2BF1DCf3CABVMiBCNvXNy
uRy7QSUPXWE1zwjx3Qv19WI36gUBP12Biopog0CkAfqwpCpw6kkRnKP1580saJja9OaMyYo2zzwQ
fFR348I5hZZE1W5dqrFu8eLrZ7OdjGs36R06hBw6rz2chAora+nuqX1yp21lJ353GLh3vzPw1h9q
2DNfAZ+pt0kyo9ybtSQW2eUWjdxplVMvGnq0iTDTbJKgjZcZ43Jff3djHd11VGvxlEu6/uxg3KgQ
vsomiHXSzBuh2hboaNneGvmU7mxThn3gR+zZo2XWGmJVhbHZHUTvXbIBv4Ah1PgxBlM0bFW0pLem
CpW5CelsxJyUk0cqkajuYyKcW57ZnSWORY0xanjR8HhD8eME+78Y3N/4dAnyrof5f4z6/gXI9lgN
/weQ7fcf/X0gqrzfXH6VAukHTvDdevv7PNRzfuPE5v7ZlPuHV9f9jaM6uTRIacwpV1PuH+NQx/7N
pFmQKSbDKLZ8TN3+i3Go668zlT+fxgCxma6JVs0oz4F4+MthfOB4UPKYqI4a++i086l9Y+NUJoBK
Kf7Yy9IWw5bCVe/eTxyi23ZSJjeT1FUwUg7sBSTdIOaEifPh/aRTSbt8HDsZvjJNYh9L8rmG2LC4
x7pdo8y04bmXxACuqbIS3WjSyIkBVmHajGKcxc4Vam18k1mVkW1g/DqUkzZ5s2v8JFpYiuaJtAEi
hw4WzL3fu4LjFLiyWewzoxO3sZVSH0CJ+9ao9GjszMbgMBfOZUFtqVumgeHEdnwadUcmgTPAtU3D
Wb3tbdbEoXCc87QArfc1RIedZrP8yURy8ANQqv03XoUjZStKAg/hUHYE6+omifnF+fyDtqXDUvJd
l32V0dM6uceEebbageAovidc8CMEYCa/pQveyVqS8G2RbkMtNBCQD/UCC2Ib8s4+CAyCH8rJzB4o
pSUVAyj/dhrC8okNdHXbd+04X3SjI5ftGqh9zurKA5ZT5FaIptdU5maJa+9eZ7yvhskWm0grDItV
PyWwwW5F3fNQrV+tyPPuwpxMMwtta1pByI4AOTufqr3yio78iDrpuqhvM6vx71wqO/FB08597Pj8
9pw9/KtcJrh64niFWWAR0u+g4cQtq0dIMt69AVLnhjQVoPvZcymKJOBVhC3wpiqDf4Vn9GzkkLD0
oKrbrG0IDi+imHdSpRYCFxkY2A6DCBLUhu64GEXP32w5e6dMmi/TUjSfWgh8H2pzZnPsL8Tutm7E
QdMyClpx+7jnCTrN/r1GziUGIfxHm8f9vYYfGO18jRN361KHZoe6I0SMoAWuJDamzx5YGhZty7+q
a0dF+2E2UT91WibHUDX9chqG2Z4PSTgYVzaPomk72YpRiwkXAxIKfdj9KXYzlxDSVA8P7LhdjHyO
htXjMQ3cWK2Uz6U1i+v4B5UCFR+jnPeDVyHf4RURZW2kGY3fuRbvkIv5HXgBmxZU2DsGg9Y0kBjZ
Ox4DGWVlZaDKePuofWdoANQ2+jP7I+AazKYAbdh1B2KDkb6LI5zb56MKI+MR92iHQSC8VkWBY2xl
d8RAPMKV5pG/gz3SH5QP+wfzIypMVQZqZYGgtuD4WsCFmCspJFyZIeZKD+kZHJ+aJZpeEsyPgeHH
1TVstIbEaP+QrgQSgpO23KjUtrxNxj30ImUYkcpZySXlyjCpWpInGyJxRU3zEJSTZOWd0GuNv76n
IeLNLXkPx9lMgKNw3hqCudf6YkDUP1WD6QazXz5Ui3fV45U9cSbs8GBW+jwl6bBjop/vRI9NoKn0
AX3ZeHMXVhoyWNsmXA7aI+41J4i4c92rG8zYjyD8IhKJEyf11H2x2nbepAMWFjYD1S3U6AfLcezN
2HLcMzp4NpEgGznmOE09AAJ7cBnbLnXLi1nW3bd0VjfmYoefmjabSPw0+WMpR+825fiA+x3euci7
8c4aQmffrICAKSGVKORykzQeHWrC7Ldx3OX72cIlrg1+ysrmDGB9W9VgcZZPVYh1GDzT7VK31/2U
hbQixJxhgUAemhDHUCoN9r9tON3KDg882/YvPqvtAbuFt0s4VezJgqeYS91uW1l0sC4VIcR8HI1z
CsHyMudwoAYVvVaJ3QWRhVMmU8CPaKevNnlftR9ocpyOZhH1z1SF99wYk3GIWv19aGV+mCEs7foW
bsrIfPrVyVyj2BAnFCeZioL6D+St0yCrKSM/LNxLCWRyD3Sd0UhN9uBQQ0k+eyEsAW0Y6n6oY5/Q
Fo+mtGBH2LsCs+EoF3Uzdw0F12A2kvT/sXceTZIj6RH9KzTeMRbQwIGXTCBladnVF1irggYCIgLi
1/OhZ4fk0oxc2/vuaWx7ursmEwjxufvzOOjyETthl7yFHZh8260T0rgqo/Uz6L43bdlybZ3z8ouE
HXQwuWfvktwKDjUMuGO7aq55UyLeMYIa8aiZW7SMS+5IUrTE3SZ4vXYdPNr8wi3xcuOe4NWbz+BJ
7M0QaFc6rN5dT5/gvMPIWpoXdy7Sm7Csg3CXNm7HvTtX/r607JY7CFJ55Ex4g13w5Httmfadjb15
h/w/4yphQHD0cYgcfemXF4yyFVAfzK8d98C3UYqBgMPAQTRX3FiE3W8pzPZxXkeBJlg2UUDRpacq
HgNnOgimWfvZzBxSqf1G33YMnBV+8csmdPELthRX38wGOIXrmlhpj2pxaXx27H2xdLSbYxN4bend
fsow4v+kbDyNZdhRkJRYX41QfeZ5k35hHEyz4dKI/eC4r43jGpCshnJv2SUDExN+z7p0yWvaO8fZ
Lr4mnvoRWJ17XFtnhH9JaAcP0JdFL2E0VgQ4fb//1tXUR2pbnEuyAHFvWvJXmvgabKUBwhuK0EmD
3G73FmnjmDZmk7GD18dYdcrHxvTumnRsbuqVm249Wpy/LXxhxC4Z7Mp4MOv1buMCgAIYfqoie1na
iKMU5wvSgeZusjU8JuiLEWh13NnhtriWbrcdZrpgPzr9sJvZ5eKsSfJvVlm+GJZHPmXqxFcq1WBb
5IH/qzf7J8raPml1JUmdg6Qy/A+mkgKTMAT+uRT+JVyS9UYKReDGphw1XeUBHfkyNWXC2illTE8b
hpZU26diXuqzrSW18hhqC898zaelvKl45rHtEks0+yE8WsWY7SmiPfa6kpd2nJ+dlZGUuWYNkZqt
2bZYf46cP/ejrdpnPE/w2zHlkqSv7SViQqVjqilGQHZDfZgV+PzeCH4kqfUFhlzyITrXvse7Bw8p
cPGijzxX7o/aqk2MfGqIZZbLq2z0b6r4L7+e9pwLfsIu6TKyTJWEdTtMp0AmxW5wpBPndAGAYvCy
IycW/wmMfRpl3KgO2Grme6vxk4c+aS89X3pb9QAXxV22DM4eEAqPqBmkOL5m5nMmirQti1caZLyn
ZM7UkTSkq8gxNe2TyigsKQZg7BpSG2EhLqIzU99u8KLBW99GAJPbYbMzm3vm9unemcKrJdtPfGFk
L2tSVIa4T6bhfq0YK2UjBiySvgUzn74KCX8O88s0KOa7I5GP5pbTGqFub6X0c2T4uSwKkL4GPEDp
MpfCoMp05Nq5S/ew77g3TcHw3as7SuuxwFmLT+UgsLP1weqb8k+h5l8Xv3908eP6hmL5f1/8Xn7N
34a/M8D8+Tv+Smfaf7giBJZthp6/OVkQmP/yFAvvD4Qiit0oHMe6sMmwf934MCKHHr8Ew8pBoQ1B
7/zNAGO5fwC3ogIdcPffHDX/xI3PdH6TTf7HlQ/ctItlICSYh4nP5u/6e9GQ98XQ9ETTJIT19l0z
b2Dsv/wIZqu6W0H8MIyG0zHXbfnkT8EtcCX9xdNF9yxbMCaiHy6KUfpu67i/dVplnJfE9hIG70X2
oJrO+AYun7GW1wqmo0GyTTdcrJUPje8u9qPj5KVVE6uqTP+8mn1gMWZbRfs6QEykGMco19Y+guGQ
8pbMGkDMvcCdxqSESOdYO7skKQsHLF0qWOTl1PfdaxWA9ATIBAXWvAAY8CxcxUk4xn4mnIH5m4N2
NjpIeayHTbmJcTMYPki2dbGaF79diGEt6YBNem3NFquvk8zBMbD8xT3TZuvSv1wuOFxeksUwMLmZ
fqkZ8ECn+lY0SfAz9QrEltXiYtTFW6WmBisHUU88c7MqJJcKYEfHcm6tKwD2daNOhLR4FyY72oSl
bThoKsF1vLbFEkRBW5zqFAVvbnIav5kejgxv5wBFJHA/Fk19B8S67JQP+XNabYLorIrbjgXsVFjT
W9ESlSyIxe7MOoQTM6XApLo6zd7zOefqueCl9oP5tnX6azYp9T6kdQMSYniw6xn3caNDbsep92Oc
k4lmmukDliPXgy7clzP+hLl8mzXImgUewgW3zPcUJEFsJ6V6XgNFCSr3tCP3I/izTbuBqKYjk3ty
r1ZzxBz2pNf8zausT0j343UdWtSbMr1bs84nnTp+tPVwqXXbnMoxlwTc7Aj3KsrUQlhPSmECVl0f
srRG6bDKNwl5NFKs+nFZ61+kR7zb2luThykkGorR0kAaUmBaIbqUrK5HRNhtrqjvrQKXs9bkRlNS
YSzkOrvBVdPfBuNkxT6Fr2eCvzn97Mw26crI9uvmcCdnpo+1dvPvAeO2y8xIIpadazylcnGYnaa/
ElSYe9cYn9m752eswNVRyBopLJf5qSk3aHwuvJ3dbmS4xqWzmAjCmXUhO/RMdA9p7bJrZUZ41B5T
VBeqJRfZNiJWCosbfZmm8Dn/3pL12VMSWMcw4zDTinqIAALSrt3QQA9hC1CM0FVMpg2UuTW/mG4j
dn1VvhlVcoayAvJ+kJihR+PdXRKxs8u5uGSdy0xZOvmnTXDuK9XQ7J0jQJTJIUKgO0az3IXLG1gp
6up5I288wIQuAvdqfLbEs8lCYgJ0IZ0EIsWyrNnbaIkyqIcW6okJyuQ/VxgNHgBAMbju8C1sVAvv
wIE3iBNmnVxjqNR5Gbx6JF1nrukxL1rr0qi0x+1qj/xtPFikPpNp/KGqjp6fROuHYipNDKU8Fmmo
cVgH87z87CSLapz6znJRY96cYEssE5E8Hq15byyemPcdPy3148M0fprwz3Nu7Alzr1mp7HMpBujs
dAx1XMZEJ6c7K3CHj8HlabF2mYN1wdS1uGZNWB/JeEu824aFCwvvcVdiX14K7wizm1Vinqw9yjDR
Iu4GGLrXrUmjs2OCmdWR8xJU7AABBtbgm5/L+a4qDMrby3drzQXFb2ULAombvNE5d4WwyqivEMca
I/+ZDEEf5ZbM3+q+IBvoSTe/tfpFkxxWqx2tUJceGGC9kvEsySiFNkMNp2ovZkgs37f1jWaG9oRf
x3imdMbHye7mUVqGVLrUYV9A9c94jYnjWnECAxs9ehG3HnkH+Eojt75xHLGWZ23Mn9McKDtajv32
1iIveFBtISEnHXKegcBONZSGVuLkIMSH04QZk2buLTTVBSts0sRrHid7+cAM5J4cXYc/emt49GeH
8NVQ2vpkByP8/i2aJQTCpK3P+LMDsvHcu7HUy/EzwVQdF8ZoXBdsnodgC4M1gopWVLx8t9ARRKbM
ZD0IlrscaeV+NYS+XfKQoMmiqCVrSIXNAxU72rd+9xRCUAodxvSTRRFiUaidNPsjVZE9a/B4GypW
rdWGRwMUgScReO0Zz7e78ybiLKk5PakAbaoMGAm2W5KO/7bw1M3z0Vg61D2hMbmYs2CKGNY/li2V
J7YeILUl9SRwEe6yW3yPvuvhBQICFKqgXKIOtRYRvDuHRgixwJCfc+e/0oLXxmtIBFEMEubPElLB
6Dgwd5oZsIqq54tRdj+5B99y3ES6mis6dKbt1mn5zb3FyYSsLl9sI5biMG2JxJUxNJoTKcVOIr1A
P8j3QQpZF//8slNYU3ZWXbLedd7XdUs7NlvuMSvHr1ZblldXJvC4FsroE3taCNAW5g3PAA6KLTY5
leWn8qrwMCO/Uy5DE8fvgCVRguQ2QahilgL3l40//Q7NbIL+NPYPSWkl+2zLaE5OoNncoWtheP8g
nvjJjfOXM+bVoXI5MOjZeUelyvZ1OXRvVcAftfbQCCRX788eRjxH/QIyAIsoaScCozSFFI+h1cqz
+B0lLUc+BhKmqk5ExGIKvAu8ynsA7XHvjPZznnu4Q1KGT8UcsK57efXd2uKr9RZkVSDeDoX2kcuJ
Ohxo16lvMOLBJVtWZ6/t5fuQJctOg+XAZsPPMAHXBrXVBfhBrPWhtIkPsZtuzK8MfbvhA5P8+Hos
iw9e+3JkqNMEL53v8nvR5p5R5M4eZSZ43MKUDEw1PbhjUnxAnXp2PQ/Rq0rvHKsdTrYKUnwbWSHB
wiR80Mx2nVemlLSAkxwgKh3Ezpp4Fvg1H0eE0iDx1y2mnHuaAXjaWgzf5oYRG9/zlvBt77W5EmZZ
Z//kz27wdSoH8aGIRxcyGe9XYaMYa53pE8Ya+96tPc0QvECpJ8M14tXKln0IbJx5tuvyRIj6CYa9
+wTPdxB7Vk2DIwZe6r0LUOxz6DGSby9qyneKxXBDO/feUUrT5ZVpGMGfuOSuaq8stnkSDqiuC4La
KG6wFBdfBtxp35u0u1QTyOSoaOE8dan9ExiPyxgut36Q6IeNsRIMLHcAO+eznLb4fF5mhYpmd5l/
iC1oL39H7rfwfcLieatxAB3BfD+sXnNNuCL6dINZ7XwyjbXgcfa0/zNJfVpCrcGnQMzN38HjObem
yt0IJkUVu2S/YLHLlWFOx0y5He32qbedPud6KIa7ubQCZq1Ji6tllIosLD6zOkI4AF6wYQwA1heH
ZMMbmBvoQPJzHXEzGMfCLZL62ME6e2c1K9/Z4tSXaprFc1mMCb44Pz8Ld+LEm3TepWs06bvcGBIA
Qt5UvaUWjLarNpZ6F65ZfwmBIba7TExlLPMqvFgb5CGrZ7PczU4jMUqkgtZ3iBAjmaF3Eazqpysn
fQqGNry2RTHeO2nWv7a222MuGtpijGya3cra3Sy5Wbe+hf1IhyLXh2GCDcEKu+eepMJoDaUNCbCS
i47zgvfhSmwAx1CwoTOmJFi9Lylm3jXSwczOGign5EXsgW/gLGPy75SOd+fZZfah/QlmH9j152pt
ML7CKTFuq2bOP5LabQ7wxustUjZXTPwbiiGDIg12Dg02wW7YCCIimZNHzb96mmuW174OnydEag5h
nfrebCwSA//ZwRvX9Nr/ppX8BpeMta5fTAz0SOq+dZw2wkmxsU6WeswiWo2qvTTWCgmml+5h2hgp
iGF9H7krQk6hsXTowlQ3dbMq8uhFc6I/N32waGldngIMb+39nNIRg9A8iw5zYgBdh8NCzYh0GQLQ
2xZCwE+OmzmDOiT3bnKega2TRGQZW9rA74dTEWZ1iM990eu1mh0DKGVhxrBrmj6yh4x1dA5gSYAT
tE9j5rnvdJzUKsJ3RtdIj93B/E7ZdxIJo0jSm1zrvEODwZkZW0E6EbdT1M2VlAmw+ox9ewNQR57U
EJpPc0cVAv4A47i65ED1uEAfnHp57nkmIzXa+Y0sXByglvI/a4JUP0SzDcz7nHH1ca7ly1CGSf5h
YhvZ1zTcMGX0Ggp91pVJJRnDX3RKpCdPkTAFTZgZ+y7v/be1mESce6zOcUgn0AEL+vpNcLC+Tgvl
vBX349aX4tjyx15Wiw4OiZnySzY79dM0me5llfm0t0gvRm5mApIzs9qO0xL4B+YvTgddOTDNI6fX
k+W7wxCBI5yf8RWDWR2jXIT7tTGLOGWv43AOQmS2+jFWlX9m1qujlov705jm4aEvhfXNxXp0os9C
7hKksx2Wz4DkaJsd89TWUd9SgmXntcfXO2TT9yqEvoPR6d6es/AneeF7zU8C7UhYyALWcurMCrSi
UulNyZWWikoKHBGTvO4gw9mNOySJHYTtDeZY5Fk8JTVVMRXbeALK8evAmX63VWKcDGyw4AfYSZrJ
g+UYYCXbG8JYcNbY9qFNHKAMoW/cj/a6PMkpOymkytsZijbiXWP3nMCx91RLlv2S0nNusadh9YCK
Dffc4N0dWPiVLFA2smq/9riC+3LUbDrT8ghdLrzTc1rGaHXeqfRyN0alYsEc2vaSC/MhCGriuwMe
SEo0AZn4qMJNC6+Pg10X3JWE5cAWA/M3K8wURRXaHykB8p09beXOdZ7VH4YcPsDRlPiBgqPjztBW
W6l/ipmNNcjFel5oOOPzU0COtDuq3UxtF5IO2lDhp17krdU3N7SzWPNt0aMxf6Ft6ZqldNCv3U+w
a1+GAuttZSnRxgrLCwKtbcceAfFdRdv5pcjJKZWwh3Z1Krw9Z2aTloeG0sC4B8misMJ2N1BDGp6W
wceWVPp7q3fymypNywfmD0JEygFwFWsp9N0wct6mvMiKum38MweDPIddV8UrVakntH/xa2q4ohVj
oU+1M6poMjoLCgWsuFL2P8ZsHi9+nRc7QbXvhblWlGWLPCN6YZKzjPKCOKof1zJLqY7pvnNf4yi2
NPkSOWtRnxsldYkFaVjeEReGHfOeWxu3wBtHqZfc6HAkw3+8Zh7WhG5eOTi22TmBdsuYXRk9Tkz1
NTS728lc7F1WWG+NwZJXaPKV0qMTiSbz4J1gZr2j1gWBWwR6D7LGfVnbkg7mtbSuzZLd5EbzMUp/
AEybPfcewXZW0sO0cDpqUtk8Z631gbWyYrbeOD8H2DCRSHuit0b9NuPT/5SyNjA74UyG9gN3Z2/M
9L7uVq9+CpaRTGabFmQrZJB81UKheMxa9wwolumpg66DZBYkqDkMIKaDO+A94/DPuNypZlAeyg6f
GhYsfKG223r85yWkv2kpGQ3ehDr2RAkKuOEouebpzFUnifiqpH9bFq68B4rIkMAsqSazaJzHcQef
m1KQoDKHWIlM3pGWC878A79UNsGnlVpPTtGyeNBOcgmlKC+Ly+Zq2tOPpJQK+5hRwtn3NkXCB8Tt
VvNlzX3aYYT51rMl7SsTuJaytlmgbBhph4BofdPbarJp6Um2ELzlchJOB4slwZt7PZ2IOIPr7L7C
7rzMPPB7Gg9QdlLjNgnRXteKelVQNRdpApWDqO7HfulVF+ky/oMfMuwbjvrwWGZrnzjdTZ/qR7rs
MI7lPPHJ4iL6N4+dAxOEwYx/bhxAS74xZkfuLgwQ19q4nyznnbj5cB0TA4Zn7+X4rOzmmAmZ0uhR
m5RzcjnrXTWcmzEVTC7GFn4/tSFTEj4qQzCGS4CqZO3ytSTVsLfGxT7g4aXFZLS/YyM2n6fALSNv
Rnffg1abfrmDr59Z+3DDe26/90WnLn3HMAosAN43gxI3fL7MWfLcintRlqfQa26dsSKNvtqOinAl
hmjaqYmxsyDkeOnYH03KbGmpWeS3gSTHBxxsG2iusa4/ShhN895cSuNbS57/3heVcSrY8Hq4YP5M
ZUjR38BwsPZ+SDdvNOcp0grYB7telu+cs3i1UljBEJSD+3ayE8K+mfph5N4n1oOFGqfMGCAGB+Hj
OjsJ7Tj+1OxlLqbXYHbVg2VlznrXz3iNd5Nft0emoDUgqNGWG4LKO5htTrkLVvw5kniO+j0WAwmw
iwSFIxLjzsx77Ngum8EpT/TLkrqvnBDc5w479SHtlvHEe4CRpB9Q6cLgbQoAYcqssZ5TutD2lKTd
B+aQfKtn3I+02QR7ICHYFCou6cZ1sjjU3FTI9Ltu1BmG93CcDynUzj1mKU9RHsX6s/NGIYtjmkzz
NiQiNj8xC+NMU3vmruFyw/FuaiUQU6/t33rpdNeuCwJwVligxU4JZnwLRXb7hXXhgxh9aN+hRYkX
aAqmFwWdWt9VSaiB1zhhaMSAmrorckS3tpJQe3l6CEPICVBR1+TggqSkG40Bz26kT5wT0zKNO9Ma
KTnux+0kxCrzQceK/9Xps4BXWxXjSQb4FaGkdhxaAxJEu9So9B4v+fzsKjkyfBIoZZQD01UuLbIK
1W/jRQY9LGrSJJ0jZmrL01LquaTipc7jlRIkPOsDF+/ZYovmCFrLSNvyc+J4HSMRPC4Gx3rSOhRj
Y5eKXKlAsOZJ9zin2novCk7gEa66mvu6az4MXYsjFztW8DSQHODE26ftA3Zn/W44ubrYoEjU7wLP
234xxvdSGuIOAPhytGRghlxeB/txIK78FOJGRqc0k/BqGJn1nfKI8jIOgX62LJth6Gwp3tK2YVnd
1W4AiigYMowq7kAi3Z8cdiw1MRXc2X2YFndM+Df+R9jb1bUwrcU9jN7k8k3XBXH7Pi1omBwe1nRw
ip23SOyvjKFexOqnF1KI5b4hWfmJTdrEnD5wUFs94jNMOvq7LMTwtkuLvHtXntseJoNdN20dNjMe
qYjLTh6LdCiOeJnhszAavfbJ7J/1JMaYVEx5I82GOvTSN8VNu7bT61hQ4MYqSxcKDidn7/XQ4G1o
dY+SPMIdnXfBqQaoGQ96lcdpQOO2ZclTYvTTeBtUtf2F6S3FYu0kXwTnu5u+7aaDGjn9M870mdIY
lARmhd5TG4kBGi1jn8qhvlVj+MPQJo1GZg2CL3PHyFhW8zbUvBp2YWVou/aZNrngAXTofJ4WV188
w1+nHYBEwI3cOhQnxj3z5v4y0Cl0C0WrvKGT5TtpMjPWBO4ORbB8S0kC7S0HBk0SFIwVzaRmVtYv
b8Ajk4MPyyaWFqgFgwf9mGliDrpfrDNBUGY2bdksFoO2NcKoRYACT+dudFvOsmLtP/LKWWjvyNYT
XBaPtJWJjBv4LXNgE1duRDxHV0+zm+XozGw2hbsZSSi7KW8Mv4smF/mGGavJSaPNDib2nF3Yrndu
ufL/i+RxsOflfqIdZGfp8i0crC92ymLtGk2c0zwQMSn5FjaEEqCn5tFE9DoajEpEDRyqg2WWzmly
KBJPi6c1oJarJXoJFBzAZpqu98D67B3k9Hc5dMWDl6pTYlhgIbrxqFdHfzVmZBALhpctTBoiV07I
M0WNR6nZqLFyfKvDonucVPeI265adqIN2NrN7SKYVcZ9YIfLHv9Ddu7ARtzgzv/pGL66/c0+6Vn/
dzkyGIOe0PkyTmjtaT3faCnnc19177+12H/J1v9Itnbwzvx/svXr+C37O9X6z9/wN9Uabu8fAkAB
w6+/bMX/pVqbzh/CExbwM/EbhYU0/RcJCzMy2XAz8FHM/yZX26Ac+B9JOXOjCW90rH9Crv6drf8f
YjXt6yCOhe38qVR7/xvY0GKQ4BwVLLchsiIRgWCSy3L4HSGsa8c+l/OW5tVpKq/IMjg/lwXHTO7N
D8sWbO2BXm4GjfmhoG4s/l27TJrdfWCVHYS9a6s5T2AH2ZNQ3HXq2nOS6cnwF0ro9irUQei8clIK
ayYTNYQlQmKaTVhUiXEf1mgUl7YvmDTuLeiHwactfcpuThOu75lIna/gnJyJgBjFJfSDTj9LzYf8
bDStz2TOySzq/YoJvj2fpcOJhL7cveCvZZuXaIRpbaXdLgWCPz71tUON8lTld4R6M8Z4LGQk9bzk
pakt8DqwdwgCmG1Urcr4PmV1/hIUDgcEsDTF49xC55mZUq44VQ5Zm6hvSS5/dZbJeDPnaLr3BND7
sNX4BfchITuruRQ4oVzI/zDIZiueJsoSrxZn5MbcagHmuywttXEG/b/VpZZGujwbi6lWRuVpWWxC
i3Qt/2hB0FIg9EQ7didTpIROKrKDuivnJyCBeX8rIUU1fAm1a1m1/jP7/q8F4R8tCJ4l8Jf83z6W
91/D+G9veZ/i2Adq8ie9/PzzP/6dUPb2O//KL/h/ICx79JtttARKuvilvwIM1h8eFOXA8czQ5A3l
Vf+vlUHgdGGz8AM/9IDhbSVj/71AEDAEYIGktTldIOv9EwuEF/CX/F2CIbA9ViCa8XxGZfyU/ysD
ny7OVKG7Z2cgHeraBg2cZ7LSw9Wmcpjz/EgaL0R7ebJ9bsp1Wu2wC3PQF+Z0IiiGKpEkyj/0Y9g/
gyfjPm5X4VtObSjKH+cdO1ch6cDZ7Q4KTbrcz2XmnoeEvNFBFSqhgtNwJjbmwK3cnVO62ApC4FKu
rOdTB++URxvLSL8gGaZ1kL5ibMPXrV1aQEKvoAxxejOHKmGgnQzL6zpq8tpTtRxybYhodAr1SDLV
vIxtQ9pgxhWH8Lqd0Vcj6Z5cuphv+C2Yo/HK6CMencc8kcVA/KiYTj2Z7dt1Whq0Elu8r32vrxA9
lheYdfZh6YfswQoHD+cizh+6d7k+x1btUQVpFtXB810NcG1a6uc0Q5UhhgkPbeCXuaCa19DMX/HL
onMGo74NnAW9tRr3RifaKMWjTj4+d8bnkrjsA3Ke/Zg4OOR3LUdPk5ZTtY3wA2ONQgUqD8YdnZus
j5yUu4opMh+hPYzO3mlDMJyG7++S2eY+VMqTSRABTd86miq7Z1Sgx8ha4KpFvobz6rgTk8oqXZ2b
0eg1Yi96EIyPdcS6OJ5CmoxfnYGA906CoooNbdEJVCxYJ/qhcfk+XHWzBtZpLMQHhnMXOyKybJmM
b0mziEs49a/AyR0iDaL52jMfv5iZ9GmNCrKIcCzH3NGNqiJNnwYHynoEVaC6pTG1u6sami/4lOvM
38m69e5TNXjofEayyQT6I+kT65EmqSJ2U2++WVb5i4As8htBdi9Oujx9WKdiuMwhdXGFRyMrKAAy
GHhAK9NLItUYyaNpj18A2TFMJT5+xiiYpNdpFJV+nIEedd8gjA1fxdRhycUR/+jV0r0WaWc/l55D
QMZt1A0Awc7bj7rmI5tk3d8SFPg6wSG7M7gCxtYkfjlN/dWfJkzniB/dGaoK0dScrhP2D3OI6n4J
Pig7Vi+EUrFU6qSKvS6pFKYChOiTcJSLSuW1TUWGcJq+ZsAhRQSXN8d1i98Su1fRm7uVbzl2ffp5
c2p+xKNuV6qFRCZu5JZsxrC8oL9I62FyzQ/IRx+iV0D9CGf2PrdOpiS5JNLpZ11/ZL6INyO1vHcK
sF8oqvwlmAJi4fcrGfe4ek8u1vbgHq+WZEId5Psi86xTyprzxJ8AlhHV426g14Sbx3SezYaMTItv
h9R6OkzWLYli3CpBQpf6XvXyo84NqZ76cfH5kYZDYagENCVmir4riaNTURwBnZwPSjAHcOyM4vRV
d4/WagX1SSW4t8gnL8UVLAFU/HwgAribReveDnS3xL7NFDSrEzPu5MhVyWcoZUoveHf6enF343pt
hG/QozVkxzKoaOtEAjq4CZb9UCzToXFohU7nqvxCwHWJapz61yD3D06D50wm7ORcfnH9UN3rPkJJ
RObzmFl6HC32gS4d+kjq7lKUXE5apeRROwM8JLNObydNwmmviq0xphLu2R2D/nbGd/g24dlV1ZVa
hBS44EBPZg6aN54Nuz4U8uot8xeyOF7U9oN1njF8xy7/1rVyRXtrVnaX71zHwPretZ0lIpdkiH+m
qiBgpeq7R5uL+Evg0rjkUXUUZS4K236R63JMDLRYmn7LEi8buHpn9qcrAwbshr3+WpUB9Hatshm3
WtgfNg7U5hG7g7OwfKqM2Fumff9A65pTIbFIdZwTUsiJRxjFx+++y7zG3Krj1JkbZwW7Lulv8kp9
ZWPxDtTu6FOzdhNvKQrGyjhnmmDO1/n4AzaUXcW+4w83Tp3QC5Caz6nvBSfbwFeUC58OhiYojpVP
NCJb+xPUfAQYNti4wbaISdrQJ9y/4iyWLT8WltnZm2jVIvAvrt5I/QNn+eAwSC5mihzSdW78HF2p
eko227E/pP4RWieaIE6sT4VIvknpaOu1ZO2dIB9EoW115y7ECr8rUhwpYrYferPdInbW5jRzlttM
pvldjlV6X1I+vl9WSuZcavIuy9glBy6OV+TRLsYcMPx02x7PHZnVuMC7eDPaRHRX5WTnfg2/04VX
n1MXcniYqliV03dO+QSjAZDEyCmvLbDzc9AP6YmjsB0xt7vTZvI0Dg3RiJqGt0Bp95FBTX3ogbmn
S/GkxGA8TlnxMPO5XpLZtXgbqztE+PUw0xPC1kgCXMBEGTx63ECnOhhOmp2r6YrqnXl5pQR1IU7O
5/rUqTz1LmsxLjRzUurdxhY7J17sfEbvG4W9BfUdWuxEjPa1ijhLQrk+M34OjS/TgLsmyn2fGQMj
JSjnumz8dUfLQwWB1R9Nc5Ph0ueypCiMhOPKUWYAnH6nS7PnsXKJjlkFIbGdMPv614JziMoltXb3
VmsZWSSLfn23sbe8162YLz6Tk6uiePDYLcYEzQSKmbcNffVFeOXE0l81fAY6G09LLdbYrFkxA8o5
vi0I3aB0VXHRIlQ24EkfDWNV+aXefIa27cZEP6YDXZ/pT2y7BrDtyX0YlqA7TEFnHmyE2AYAC8tr
2dl8QCSTCMKLNMVom2DrLLahpASHQReBzQy3Zw4RiZXhwNQq5E92N+Y/rSPtay8VUuNo9VzZML2r
kKRSoQUSCXsbcFHYRqAh0NpWcDkXEtENQkEwaIWcsahrlZXGmVkHlRciQXbZcdsM702a/cY9DIEu
PxDYCOM2CFfGGbbCgZB2ApNfAUZjLkTxGGR990SNPf0FobfkGLZCFwdTMh/obPVOq5nNGr8fpYk7
sfQ+KJB+Gd8rCH1Rgpx9UxdBvcl58/JltXPa6Qb3aGPAwk2yQugFw0nsvivzBFwsLjd6DSfyfRRS
xvZs1HfOgrt4OwHhCqg9Kzg7uSPeyQFt8zWRUCqhMIUd8J82KJvlKIiAjeMXFu+VeNNA/2Rofmfc
iI/DdwU5UM5byMXwWeZd2NMLN42qWDD6utZ+HL31P9k7s962kawN/5Wg7ylwXwaYAT7LsmXHS+xs
nb4RFFmhKG7iLvLXz1MilUiyk06GAT5iMERfdCKlRBZPVZ3lPe+7GevmKryPksxWxtC3AIMzVrco
idB8Bbjhpios48pc2RuATVBvPWRBWviTDB6dS50G2InDS7sGCJyU50Gk10/bmY3AGD73e7U2rdcz
fRWZY69G3z6DF8Y8n7kwNN2GSDqO1dr6Mw+17CO0yfCcuoZ+EUiQ3ajwelylat2kNNCtzU/aRqfn
MgMfPvXAMHKWqM5tsK7rpQo16BjtMWXOfupde5UEDX+iI+hT+lmN8iCMIBcSfbv2eU73HaJkKAXC
tqI9QnENn4ZZweqOpPMEnmnn0tmGxcSgTPe6scqKPjK3esyo5IAir7ZjcnyIevmb1ZzOL0iY1TjW
YdQBBksteZNOErXMx6EAHmqzPEGKAblAtZStJ5UW/hvY1Zo7GzGut5uK8H/Mfr4GQquA84vk4E9X
kQMXPp+1cw37x+zaswL5Wt7MEipJRvJaTlzzQWtyOk9lWGDUBi0UqRFwBkvfTOrIUvD9YeA3jFkB
JUm+8tmaw+iiMuGzXwdSdLWV8cU3dPu+g/lEu5DkdJJvkvW955L8Xq/D8m6N1vZrNonynAXIYrGo
EGeIKN1qImGwkpINoOu1OanJ1MdjWHCSM8DbrPUUdesNKdcJIkiwXDp5sFj5ptFMkUCpyPYW5pcy
j6snE7w5AqGBs70tVXWrXVSpHl/8LyH4M2SuCjm4H4X//xfMP8+PZcbaf9LF/bY+EmSrCsG9Atcm
4f23uN8e6UDHoMQEmC3Sf6QE9n0sBtk/8n5Q5mu6CdPbtz4WTR6p8K7CwEo2wcAF/zUB35Oon1Fs
TdyFjAy9DNPpcRPLWtmoeqbp0tSRJKorQNOaaYESzruDOXnTJhpfUTZ/E3tRnv3zj9PkgvgZehhJ
YtgamM9T4sRGyUBSN6WEaJSuvEMbqj7XCtm+D6sSh+zHvyUSFQepThrnTUcBqazTPATHicHrOyQ1
5V0ANy+12bRWYudeNtPy1uTEv6Y7BiYFE+jJ3/ygpjx/PHhqSPgK2k0FIkHBG3nAo0p1ykgUK51N
vZow8WyWxPlNTO0QBhMppA/GhvbmA0ykmnohF26pUeVnl72kJZdejsRwC9rnS1jyAadSLVh7MAnG
W9pzaycFXrn10puElkiajV3nsmqgKAzNWqWfeBtdQ3AXPgSQQV7Cr5e/V+gduHbKdHMhzUJynHXu
3VHNMBBJQl7gsk7k8Ar+QhgNYNp5gPi8WTrIUX1Y+Xr6wdq4t3JRexBMBXSybAJ52tBSegtTo2mP
V2uteFCzIvzSaE18DyXF+r0qg1aJ5FlwYSSrSJCpleMijuhVjmfwZDWJemmXoErTpK4mnO+o1ORa
9tpS8vgOrZLqLA98bc4OLU0Ds0oAYUrVNCH2RR5m68zo/pHUeJHZYXhjNuEWcdxmhfJJUlFQS20d
gLZKTcmHVghxmhU+Q3JGOdetsk+OoRp1dgP5/frCiqDKQkIKOx/DEyNv8F3C6HORWptP68K1P64d
X310XNkBEyNnztMa6A5tP05q4XyBQQa6uvZwU0qaMQDnaKvPPnL1BtK6enBPSoCOBcTR4hurqAoQ
81H1AU1KAuyZl56rKiIzKLy42ZnurY17jzAYShsZvNe6flwljkl7rJx+Cq24vIgJ78j+mJAEbQEU
PKUiR43c36IW7U8ubsJr17ELikaNsQonGZNDS2xwmwRh85EWNukBSofmRm5mUFlkYEivzKiUJYRc
1rSmSDSe6UC5wNjK+rSsogzxWs+Hy88tntzMzD/7CsyQk8YF5jeRcs+5ZgpIgc3MRZIHhDFVehcF
MmUtK3iStS3hMmSoMzRgznzffe9kFLuS2QY1NsrhaMGF2zGCM/R2q7o8BkkIS8Emf72GcVg72+Zw
50PNu54bNn1h8Hb8pc1g4F/FJoA98HKPsypQb2Bvf2NsgQWeIaapY9qsHmKPksNTVydrpVxuQ4t4
HIKGW1+Nms/5lniON2t83mx9/95zIvXcb/L8kSZgaRzlSDPBgjIpjOZPqUi1OxX5wgkuUXZHqbSZ
wE9VvY0ip6CfySkBkuoPEQBVi24kder5dgXZWO6Wq3oBvBm/hTbTIj43C7p+YE20NxQ3GmBnOL+h
b0wAZ0IlUAeJ2dzYJCO3V4EDryG4ZXxj2IgkCU5HWqjR/hNF86wihpNiZKfrMlu/09O17YJbgI3F
Lqt3Vp0DFVQAkuPPrFIgQjPfA3iVUOJwcjtC0bdsTOvPLQAT+8KqfdW4gsoKkQYvkGqC13XmJTrJ
09y8cH1EEx5L3+Cb2sYr3Ts4PQFZxWEaVW9cU3Jt7QzcWbZ67UDMQRd9Rrv6J3WzKuhlkaOZhL+b
bh31w7qokJxKtjCGPyGcwYta0WclXaPf6xbpWz+cRWFyCWem/0kyNv5bpwy9S8jn2Ibj0DKmcNcH
HywaAtPxTFMJdIgQNfr5SwhYkJesijNDgpDAIMC9rtRZcoNanjFVQ4m68pZuQlIuDSR26gpU2FmW
iL+2UAR8SxNwtYBGZ2aDIYk2F7qvUR2nTgV3qB5RaSkC/WqTydG1t0XuLKfLB73MhLZImjKodiW6
DgTKKi0avSG5PYeXNJoYG4i7okwG1ynVJHAkxGL+2qb8X0If8lsQgfRZG5FUANRAQQuGFH2z1E3d
vuFGqBj5giFvUzthc16YyPRO0rqKr2w5cO4DwzPnQSiocLSgVC5mmRU+gA8A3+DbIfcmmTCeMRl5
+EW10+CDJucQ8fkwlZ8jZBC/dUNawYFkEvexefgm6EHK/v/zAn/GC3SgdDrwQp6xWJ3DSZZ6i/xV
/OUV3R9F+Pm4FtT++30pyBw5MvUa0BGc+LvS7r4UZFkjCsE0Fcuahhez8xb3LqGNJpLuODZ5UrpB
LRO/Z18KshELIH3Eh6YBvIqPfqEUpDzjspIpYSONa6g4TyZl42NvplYiX0EkXp7SaDsO3S+czvfb
GuIXeKqiKpqShbnG0CfOrPgTKOTZWstaM1ts/+Eu4xfcReeZD8ctaKaJF8czq86OsPnAoYrxfTe2
7crTOK3lu8J+6ykOiYkCvik1QaV1LckBVY/Z7Wbjri8tVUd1Wv2kl+q4WZ1H6Ejfyo105sX2RU5a
cWPBTLtCpkY36DnekJ0vSS/JmwUEynyJDQG2IcDXAPdAyMBwpMOc59Xvsya+9EhOZ9KkNpBMo/JK
RRlx2kQuIzg25DwuyHxmmnYu+wVNldGHmvprijVMQV2ehaTk8FJfu0Vl4Vo3D9Ab0pIhKGJsWPWM
tX2m4Q5NMv9Gl4oHKDaJBCEeAR6WP5jOJ0WTJiQW503GHYRrhbQJGoQmmP7EgfBuBUNsQMdKOCZx
8IiMOGqjlWDkCCdlvvkLIin5kuzpG7DLwKqizw1+Zr72xwltKJeAp+2zKud00aJoEW51+dIH+3NW
y9Ui0t1zF9q+G4pkJFxkGmlM4K1xc+H52r0brt2WgPu/prjcPYhY9pPddvFQLNP6cZnBJ/lVNkN8
uot/3tHZl3vI0P3il/Zr9uWBusry35Sr6d6xT+PV3U3tbuZHYwRz7rl4WlK4lkcUaFG5ph7dXn+8
CmKUk9qPJUchpCVmVdl0dhfUDNTHDybpe9Pw4yds5/PH3/nRE3wrvdNTQYh2VLP/5UnQR3Sa8owU
w3cXEfjhJCiKMjKJLiFVpgbPRcw3rElA6U5vb6rdd7+a1S+Ygm6NdGJpAEjWy7OgyiPDwH+RIcH4
/5yFRVxEuViSkCQcyeqogjjkZyzhZISD5eDARMIUyAan1KEJOGC9FFsj06Dvnl2kdoZlAuSb7FO/
5ZcXgjWiLKGpuklu6PDxbdg1bctCsAYJR3ENbxsgsdV3M9T1kWYjRwHLS/uUJ7MAWAb0DqktMDiD
e/1gDX/O+OdPoRftnVhe87ezQKQvRRZSMV58fAdZKVKQ8BzC9iKudt8d0FlgcON9J8EawfUDdktx
2odkVg9XAnXiEQlc1YLstp2loVmCtUN8/sw2+H1LEPGHbRAZqC9PgmzA0Et/ltkuuQGZgEqw9JOn
wHcfH0laaoKgd1kOu+tkH7CUkUFcJguXYHcNbhYURRYcVr2MQIWF2TEMihasqcMlYLMP2BY5d/L7
u2twj48Sg4IP1+vxdXmkaMTuSFC1T8l8Hs6CxVlg2YYq7x3nwR2Jtq31PhJwe2BQM5FSbi39xBQs
AzFo2ySB0C2VwR0JYCpYvf0sgeVuGYoBROPF3dBSR4hXd8kdfmlAuyG1PrnvbqgBWdZ5PN3pFsLJ
iWhrI13XNWTuOrdgcNsBlbpnuO5fdY3FdoBfSA9QFwifnAm2M+JnTAKxbytlYLagQ5/YcylozgjH
yKHVstsOTvYDpExZB5yMTrdUBrcpEuLbvY8GengsnfTrPhjE4g+PBkfwWZJToS+l3TAGGCwqau+z
AUgDuWl4NyELEtfJvuDYRFMEzcTTrbG00z6k3ZG0fN+QWTdGArVB9vzbUx7agumMoAEgu291uaXB
rQhVkwXkpN8RqY3oMiGHuD8iT1aE8Jgt3Aj2jdZWBhc/oyWhtwdXjwyaOiIy5CS0Osf4ZEUwCybl
Fg0SjN18D2gpqCik9DUCjahRpI+Mk0PBMkfAZMiwipKWuAbnINBpKMpS/ZYA2RPePD2JLyePSKFh
Fhyd4gAV1+AOBZWURl8HQTfZDilmauSRdtfJEnD0EUB7ulPVwe0AbF3dTfXYAej7tUAbqQKJdngM
ECMg+43krE2VU1yDC5RUIG193z6hgkUjJGFx+5AiG3c4CzjJlFDYa9QurzTANUDCo+dOwD5IfyVJ
0q5OIqb1cBZEHtWyyJ3t80uDmwXwCGrf00BXySHCzw5UsjWGk4CJRlfKSYqu4yq3XxjcmUhjbF8n
WcyC5oDhBXG7u073BYNUI5l0PMR2EgZnC6rAqPRcEZQW8XoMBTGsF2dBUCngQitC8n1wVgAmpa9j
qJEuB3pNyNg+/rNQiaUAlBQYeFd6bSd8SP6hBqa9pxWIWdCEjjlu0O5iizncFy1SKDa8ckL2b3cN
by2otKn2nAWKCzjJIMet7ilPTwdnBCCDsHrvQQ3PU8B9a2/qP3eUSCRpYAkIm19OpykKuh8GxoDy
2s4WWuMb0IroKB96xQx4Cq1WJdHRSyvChhICS6EM0aVehxc5IYDZ21/SRzo6XFRUuxVxckYiuTJS
2B4hmRycFUCFrfZNsAvgjQ71B+0krRWceM28e6osAqC0LzUN7Yzs5Fv7rQUNpCwpAmLxdvc/sQLW
AsxBTBKx+u4a3ulAaNPXU6DMYDugD7ro+VlSFdCwTeeWyLm2s9AWtwa0L6qgXHsnVTF4cCZkErrU
8qktEGcCgjbswa4I4NT9YwdWBN4QRaUOdHW6L+wAeSyIrsw7ICMQG0LvsivHAl6nYClqTf3EXRTb
IqZGtqkDfAzp+TVZMDv12xARMSP2cCiwf13qh+4ytTaopQArDTanrrUqb/1mQeHsQ5gCM2+PBVyA
w1kAmAkqUxShOhdqcBsi5aFnNIO/Wn0W7jKFBSooXQR5EjTsEMoWMG3RDyLMbkhrge6Ovi4SDIlk
B3AA8QB218mBgGK8iQnYdKe2nw8uaKLDRRA19loL4FNN0Qyumd3hf3IgkF4FvAtmy/l1YNZPGMzX
7ofxyguedn0P3jJ7qfPhe1/Y4/2ff95h/QWXnkBxH31RtEG0v92i/sWf/3UE3tuZ+8GHe/Pf/U73
z7sHfP7TR7+1f6r9X069ZTpPF6t690Hd3ebdPKR34vt0AN9vM/v6/v9m4MyfH/ILCiTB/s8vdoX8
3Lip18TR8cC77olvU/fPP44m9sBgf3jDqT+PsmOJTwhd2Kr7jjyeB96XOD2hW2xxvr3HjoM4nT/F
+7sUxteCZ/uPHEXLRe4tivxo8B0Wre/g58tgXs3T5eHILdSv98g/19nY07ovmHXv6dgKW7hq3/u/
XMZQcx6PzHnAttt35Ckz7nn7cYShKBqVrP1f/OdL8uppvjoyQKXtY+h7w1dB4EWxl+3vcHfLLQyu
99DRkzc/2UVaaFnvkePq+OW1WK2+w75+vjeZO/hT74EZoFj49dEkt204fYe+iQukaE+nuW346zv2
7dyLjnYPKvK/43i5nad1MI+eDqejw5X0v+Usmy9WRbbM8yOb7mA7vcf3FivPnR93k7WgkP5DcxbA
hn9k2R3Uov/YWebxH5pZR5PelvJ/x+gx4g0nQ4v6eO+h4yg/Me6uzth35Lvl53R+4j3R2SnKNv2H
LufH5xbpB1EJ6T9w9Wo6DzfZyjs+1jto3u8Y/3qZZsujnaprkvgdg98ut97i6BhjcFEX+B2Df4pT
fz/SLj5oy/K9h47TfPVqPE/RzD4+zcjpi1rn7/mB87l/uvbbkkHf4e9X3vGMt3nX3sP6AR7JMckZ
KV1RAu89dLp0Txt2d1nSvgO/WaLLUgfl/CRMgHRWJOT7Dv+4ip+Wr66yZ2db22rWd/i3cfEdQ+zK
Kr/nB54bYpek7Tv8O2Z/mWXLI5cCJhGRAO0/9vY4quxSin3H/Z6yR8/Q5sMyDTnZ9s8tdqsOVdj3
hl8UHWgTa32H/jjn3IlcuPCP73vHKNB78L9TTOg54x+9bBFHmXd8722urfe91zGd0u7RrLTAuB+P
/FKm6WtG9nn+aU+F8dI/O06uiW8sguU8/de/AQAA//8=</cx:binary>
              </cx:geoCache>
            </cx:geography>
          </cx:layoutPr>
          <cx:valueColors>
            <cx:minColor>
              <a:schemeClr val="accent5">
                <a:lumMod val="75000"/>
              </a:schemeClr>
            </cx:minColor>
            <cx:midColor>
              <a:schemeClr val="bg1"/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2" max="10" min="1" page="10" val="10"/>
</file>

<file path=xl/ctrlProps/ctrlProp2.xml><?xml version="1.0" encoding="utf-8"?>
<formControlPr xmlns="http://schemas.microsoft.com/office/spreadsheetml/2009/9/main" objectType="Radio" checked="Checked" firstButton="1" fmlaLink="$A$3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microsoft.com/office/2014/relationships/chartEx" Target="../charts/chartEx2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10302</xdr:rowOff>
    </xdr:from>
    <xdr:to>
      <xdr:col>3</xdr:col>
      <xdr:colOff>829591</xdr:colOff>
      <xdr:row>52</xdr:row>
      <xdr:rowOff>123600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940010-8341-B1DD-E068-DCFAA5486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350665</xdr:colOff>
      <xdr:row>19</xdr:row>
      <xdr:rowOff>143704</xdr:rowOff>
    </xdr:from>
    <xdr:to>
      <xdr:col>9</xdr:col>
      <xdr:colOff>382350</xdr:colOff>
      <xdr:row>34</xdr:row>
      <xdr:rowOff>29404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0DD74D-67E7-B02B-E5EF-A0DD1B179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1323648</xdr:colOff>
      <xdr:row>44</xdr:row>
      <xdr:rowOff>83422</xdr:rowOff>
    </xdr:from>
    <xdr:to>
      <xdr:col>8</xdr:col>
      <xdr:colOff>1310510</xdr:colOff>
      <xdr:row>60</xdr:row>
      <xdr:rowOff>85393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625A51-55B8-EDDF-3B93-5490C99B8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1343353</xdr:colOff>
      <xdr:row>34</xdr:row>
      <xdr:rowOff>109700</xdr:rowOff>
    </xdr:from>
    <xdr:to>
      <xdr:col>8</xdr:col>
      <xdr:colOff>1330215</xdr:colOff>
      <xdr:row>45</xdr:row>
      <xdr:rowOff>13137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A6ED97-2CFA-825F-A137-6E37CDF31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14489</xdr:colOff>
      <xdr:row>53</xdr:row>
      <xdr:rowOff>732</xdr:rowOff>
    </xdr:from>
    <xdr:to>
      <xdr:col>18</xdr:col>
      <xdr:colOff>842374</xdr:colOff>
      <xdr:row>74</xdr:row>
      <xdr:rowOff>180065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25BF63D-D32A-BCCE-E8FD-1842798442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25514" y="10097232"/>
              <a:ext cx="7485860" cy="41798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114300</xdr:rowOff>
    </xdr:from>
    <xdr:to>
      <xdr:col>11</xdr:col>
      <xdr:colOff>1266825</xdr:colOff>
      <xdr:row>5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1C52A4-0F3C-C0BD-4110-A1576841F589}"/>
            </a:ext>
          </a:extLst>
        </xdr:cNvPr>
        <xdr:cNvSpPr txBox="1"/>
      </xdr:nvSpPr>
      <xdr:spPr>
        <a:xfrm>
          <a:off x="619125" y="304800"/>
          <a:ext cx="15373350" cy="771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>
              <a:solidFill>
                <a:schemeClr val="bg2">
                  <a:lumMod val="25000"/>
                </a:schemeClr>
              </a:solidFill>
            </a:rPr>
            <a:t>What do </a:t>
          </a:r>
          <a:r>
            <a:rPr lang="en-US" sz="4400" b="1">
              <a:solidFill>
                <a:schemeClr val="accent5">
                  <a:lumMod val="75000"/>
                </a:schemeClr>
              </a:solidFill>
            </a:rPr>
            <a:t>wage</a:t>
          </a:r>
          <a:r>
            <a:rPr lang="en-US" sz="4400" b="1">
              <a:solidFill>
                <a:schemeClr val="bg2">
                  <a:lumMod val="25000"/>
                </a:schemeClr>
              </a:solidFill>
            </a:rPr>
            <a:t> and </a:t>
          </a:r>
          <a:r>
            <a:rPr lang="en-US" sz="4400" b="1">
              <a:solidFill>
                <a:srgbClr val="FF7453"/>
              </a:solidFill>
            </a:rPr>
            <a:t>employment</a:t>
          </a:r>
          <a:r>
            <a:rPr lang="en-US" sz="4400" b="1" baseline="0">
              <a:solidFill>
                <a:schemeClr val="bg2">
                  <a:lumMod val="25000"/>
                </a:schemeClr>
              </a:solidFill>
            </a:rPr>
            <a:t> figures look like by industry?</a:t>
          </a:r>
          <a:endParaRPr lang="en-US" sz="44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</xdr:col>
      <xdr:colOff>219075</xdr:colOff>
      <xdr:row>9</xdr:row>
      <xdr:rowOff>287948</xdr:rowOff>
    </xdr:from>
    <xdr:to>
      <xdr:col>1</xdr:col>
      <xdr:colOff>2838450</xdr:colOff>
      <xdr:row>11</xdr:row>
      <xdr:rowOff>7327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ADE4F0-9837-C209-285B-7E768F0493E3}"/>
            </a:ext>
          </a:extLst>
        </xdr:cNvPr>
        <xdr:cNvSpPr txBox="1"/>
      </xdr:nvSpPr>
      <xdr:spPr>
        <a:xfrm>
          <a:off x="827210" y="2214929"/>
          <a:ext cx="2619375" cy="3494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2">
                  <a:lumMod val="25000"/>
                </a:schemeClr>
              </a:solidFill>
            </a:rPr>
            <a:t>Average Annual </a:t>
          </a:r>
          <a:r>
            <a:rPr lang="en-US" sz="2000" b="1">
              <a:solidFill>
                <a:schemeClr val="accent5">
                  <a:lumMod val="75000"/>
                </a:schemeClr>
              </a:solidFill>
            </a:rPr>
            <a:t>Wage</a:t>
          </a:r>
        </a:p>
      </xdr:txBody>
    </xdr:sp>
    <xdr:clientData/>
  </xdr:twoCellAnchor>
  <xdr:twoCellAnchor>
    <xdr:from>
      <xdr:col>3</xdr:col>
      <xdr:colOff>1148129</xdr:colOff>
      <xdr:row>10</xdr:row>
      <xdr:rowOff>7326</xdr:rowOff>
    </xdr:from>
    <xdr:to>
      <xdr:col>4</xdr:col>
      <xdr:colOff>445477</xdr:colOff>
      <xdr:row>11</xdr:row>
      <xdr:rowOff>73268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7F541ED-38BA-E678-C012-A7284A62F2AB}"/>
            </a:ext>
          </a:extLst>
        </xdr:cNvPr>
        <xdr:cNvSpPr txBox="1"/>
      </xdr:nvSpPr>
      <xdr:spPr>
        <a:xfrm>
          <a:off x="5514975" y="2227384"/>
          <a:ext cx="2924175" cy="402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2">
                  <a:lumMod val="25000"/>
                </a:schemeClr>
              </a:solidFill>
            </a:rPr>
            <a:t>Share</a:t>
          </a:r>
          <a:r>
            <a:rPr lang="en-US" sz="2000" b="1" baseline="0">
              <a:solidFill>
                <a:schemeClr val="bg2">
                  <a:lumMod val="25000"/>
                </a:schemeClr>
              </a:solidFill>
            </a:rPr>
            <a:t> of Total </a:t>
          </a:r>
          <a:r>
            <a:rPr lang="en-US" sz="2000" b="1" baseline="0">
              <a:solidFill>
                <a:srgbClr val="FF7453"/>
              </a:solidFill>
            </a:rPr>
            <a:t>Employees</a:t>
          </a:r>
          <a:endParaRPr lang="en-US" sz="2000" b="1">
            <a:solidFill>
              <a:srgbClr val="FF7453"/>
            </a:solidFill>
          </a:endParaRPr>
        </a:p>
      </xdr:txBody>
    </xdr:sp>
    <xdr:clientData/>
  </xdr:twoCellAnchor>
  <xdr:twoCellAnchor>
    <xdr:from>
      <xdr:col>3</xdr:col>
      <xdr:colOff>874836</xdr:colOff>
      <xdr:row>18</xdr:row>
      <xdr:rowOff>75468</xdr:rowOff>
    </xdr:from>
    <xdr:to>
      <xdr:col>4</xdr:col>
      <xdr:colOff>448409</xdr:colOff>
      <xdr:row>20</xdr:row>
      <xdr:rowOff>132618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CCC448-BF4B-9E39-68EB-9E23659EBE0D}"/>
            </a:ext>
          </a:extLst>
        </xdr:cNvPr>
        <xdr:cNvSpPr txBox="1"/>
      </xdr:nvSpPr>
      <xdr:spPr>
        <a:xfrm>
          <a:off x="5241682" y="4347064"/>
          <a:ext cx="320040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accent5">
                  <a:lumMod val="75000"/>
                </a:schemeClr>
              </a:solidFill>
            </a:rPr>
            <a:t>Wage</a:t>
          </a:r>
          <a:r>
            <a:rPr lang="en-US" sz="2000" b="1">
              <a:solidFill>
                <a:schemeClr val="bg2">
                  <a:lumMod val="25000"/>
                </a:schemeClr>
              </a:solidFill>
            </a:rPr>
            <a:t> &amp; </a:t>
          </a:r>
          <a:r>
            <a:rPr lang="en-US" sz="2000" b="1">
              <a:solidFill>
                <a:srgbClr val="FF7453"/>
              </a:solidFill>
            </a:rPr>
            <a:t>Employees</a:t>
          </a:r>
          <a:r>
            <a:rPr lang="en-US" sz="2000" b="1">
              <a:solidFill>
                <a:schemeClr val="bg2">
                  <a:lumMod val="25000"/>
                </a:schemeClr>
              </a:solidFill>
            </a:rPr>
            <a:t> Trends</a:t>
          </a:r>
        </a:p>
      </xdr:txBody>
    </xdr:sp>
    <xdr:clientData/>
  </xdr:twoCellAnchor>
  <xdr:twoCellAnchor editAs="oneCell">
    <xdr:from>
      <xdr:col>0</xdr:col>
      <xdr:colOff>476250</xdr:colOff>
      <xdr:row>11</xdr:row>
      <xdr:rowOff>57149</xdr:rowOff>
    </xdr:from>
    <xdr:to>
      <xdr:col>2</xdr:col>
      <xdr:colOff>471855</xdr:colOff>
      <xdr:row>32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B112F3F-C22E-41E3-8AE4-090B94C97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458665</xdr:colOff>
      <xdr:row>11</xdr:row>
      <xdr:rowOff>82796</xdr:rowOff>
    </xdr:from>
    <xdr:to>
      <xdr:col>3</xdr:col>
      <xdr:colOff>3417277</xdr:colOff>
      <xdr:row>18</xdr:row>
      <xdr:rowOff>87924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1147040-8D4B-481D-ABED-73A94B71D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88655</xdr:colOff>
      <xdr:row>26</xdr:row>
      <xdr:rowOff>29307</xdr:rowOff>
    </xdr:from>
    <xdr:to>
      <xdr:col>5</xdr:col>
      <xdr:colOff>408892</xdr:colOff>
      <xdr:row>32</xdr:row>
      <xdr:rowOff>14652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4DC98D3-52B3-4C5D-BBB0-E0821200B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123014</xdr:colOff>
      <xdr:row>20</xdr:row>
      <xdr:rowOff>123826</xdr:rowOff>
    </xdr:from>
    <xdr:to>
      <xdr:col>5</xdr:col>
      <xdr:colOff>441785</xdr:colOff>
      <xdr:row>26</xdr:row>
      <xdr:rowOff>80595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DF3C75A-C070-4322-AD06-1546285F3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352428</xdr:colOff>
      <xdr:row>11</xdr:row>
      <xdr:rowOff>9526</xdr:rowOff>
    </xdr:from>
    <xdr:to>
      <xdr:col>9</xdr:col>
      <xdr:colOff>1114426</xdr:colOff>
      <xdr:row>31</xdr:row>
      <xdr:rowOff>142876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13F5EB7E-DAD9-4568-9FB8-1F55E1ADCB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3478" y="2371726"/>
              <a:ext cx="5676898" cy="394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1992924</xdr:colOff>
      <xdr:row>12</xdr:row>
      <xdr:rowOff>7327</xdr:rowOff>
    </xdr:from>
    <xdr:to>
      <xdr:col>4</xdr:col>
      <xdr:colOff>183173</xdr:colOff>
      <xdr:row>17</xdr:row>
      <xdr:rowOff>95250</xdr:rowOff>
    </xdr:to>
    <xdr:sp macro="" textlink="'Data Prep'!I18">
      <xdr:nvSpPr>
        <xdr:cNvPr id="16" name="TextBox 15">
          <a:extLst>
            <a:ext uri="{FF2B5EF4-FFF2-40B4-BE49-F238E27FC236}">
              <a16:creationId xmlns:a16="http://schemas.microsoft.com/office/drawing/2014/main" id="{91E52A7D-EA21-BF43-7D98-FCAD63B365A5}"/>
            </a:ext>
          </a:extLst>
        </xdr:cNvPr>
        <xdr:cNvSpPr txBox="1"/>
      </xdr:nvSpPr>
      <xdr:spPr>
        <a:xfrm>
          <a:off x="6359770" y="3135923"/>
          <a:ext cx="1817076" cy="1040423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53973A9-CAD7-414D-8DAA-E92F7F46BCCD}" type="TxLink">
            <a:rPr lang="en-US" sz="7200" b="1" i="0" u="none" strike="noStrike">
              <a:solidFill>
                <a:srgbClr val="FF7453"/>
              </a:solidFill>
              <a:latin typeface="Calibri"/>
              <a:ea typeface="Calibri"/>
              <a:cs typeface="Calibri"/>
            </a:rPr>
            <a:pPr algn="ctr"/>
            <a:t>2%</a:t>
          </a:fld>
          <a:endParaRPr lang="en-US" sz="7200" b="1">
            <a:solidFill>
              <a:srgbClr val="FF7453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76200</xdr:colOff>
          <xdr:row>7</xdr:row>
          <xdr:rowOff>19050</xdr:rowOff>
        </xdr:from>
        <xdr:to>
          <xdr:col>3</xdr:col>
          <xdr:colOff>0</xdr:colOff>
          <xdr:row>8</xdr:row>
          <xdr:rowOff>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10</xdr:row>
          <xdr:rowOff>85725</xdr:rowOff>
        </xdr:from>
        <xdr:to>
          <xdr:col>8</xdr:col>
          <xdr:colOff>171450</xdr:colOff>
          <xdr:row>11</xdr:row>
          <xdr:rowOff>57150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10</xdr:row>
          <xdr:rowOff>95250</xdr:rowOff>
        </xdr:from>
        <xdr:to>
          <xdr:col>8</xdr:col>
          <xdr:colOff>2438400</xdr:colOff>
          <xdr:row>11</xdr:row>
          <xdr:rowOff>57150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249116</xdr:colOff>
      <xdr:row>10</xdr:row>
      <xdr:rowOff>24177</xdr:rowOff>
    </xdr:from>
    <xdr:to>
      <xdr:col>8</xdr:col>
      <xdr:colOff>857250</xdr:colOff>
      <xdr:row>11</xdr:row>
      <xdr:rowOff>36633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D3AF4EA-F9AD-9012-5171-F39022B88961}"/>
            </a:ext>
          </a:extLst>
        </xdr:cNvPr>
        <xdr:cNvSpPr txBox="1"/>
      </xdr:nvSpPr>
      <xdr:spPr>
        <a:xfrm>
          <a:off x="9459058" y="2244235"/>
          <a:ext cx="1824404" cy="3494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2">
                  <a:lumMod val="25000"/>
                </a:schemeClr>
              </a:solidFill>
            </a:rPr>
            <a:t>Average  </a:t>
          </a:r>
          <a:r>
            <a:rPr lang="en-US" sz="2000" b="1">
              <a:solidFill>
                <a:schemeClr val="accent5">
                  <a:lumMod val="75000"/>
                </a:schemeClr>
              </a:solidFill>
            </a:rPr>
            <a:t>Wage</a:t>
          </a:r>
        </a:p>
      </xdr:txBody>
    </xdr:sp>
    <xdr:clientData/>
  </xdr:twoCellAnchor>
  <xdr:twoCellAnchor>
    <xdr:from>
      <xdr:col>8</xdr:col>
      <xdr:colOff>1449998</xdr:colOff>
      <xdr:row>10</xdr:row>
      <xdr:rowOff>38832</xdr:rowOff>
    </xdr:from>
    <xdr:to>
      <xdr:col>9</xdr:col>
      <xdr:colOff>1545981</xdr:colOff>
      <xdr:row>11</xdr:row>
      <xdr:rowOff>51288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64CDDBC-7664-8F6C-44B2-30ABE9C20B79}"/>
            </a:ext>
          </a:extLst>
        </xdr:cNvPr>
        <xdr:cNvSpPr txBox="1"/>
      </xdr:nvSpPr>
      <xdr:spPr>
        <a:xfrm>
          <a:off x="11876210" y="2258890"/>
          <a:ext cx="3180617" cy="3494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rgbClr val="FF7453"/>
              </a:solidFill>
            </a:rPr>
            <a:t>Employees</a:t>
          </a:r>
          <a:r>
            <a:rPr lang="en-US" sz="2000" b="1">
              <a:solidFill>
                <a:schemeClr val="bg2">
                  <a:lumMod val="25000"/>
                </a:schemeClr>
              </a:solidFill>
            </a:rPr>
            <a:t> per 1,000 Capita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zoomScale="175" zoomScaleNormal="175" workbookViewId="0">
      <selection activeCell="C2" sqref="C2:C1919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FFC7-91B1-43EB-B252-17332DB36772}">
  <dimension ref="A1:T50"/>
  <sheetViews>
    <sheetView zoomScale="85" zoomScaleNormal="85" workbookViewId="0">
      <selection activeCell="C2" sqref="C2:C1919"/>
    </sheetView>
  </sheetViews>
  <sheetFormatPr defaultRowHeight="15" x14ac:dyDescent="0.25"/>
  <cols>
    <col min="1" max="1" width="18.85546875" customWidth="1"/>
    <col min="2" max="2" width="25" bestFit="1" customWidth="1"/>
    <col min="3" max="3" width="12.140625" customWidth="1"/>
    <col min="4" max="4" width="20.85546875" bestFit="1" customWidth="1"/>
    <col min="5" max="5" width="17" bestFit="1" customWidth="1"/>
    <col min="6" max="6" width="17" customWidth="1"/>
    <col min="8" max="8" width="21.7109375" bestFit="1" customWidth="1"/>
    <col min="9" max="9" width="20.140625" customWidth="1"/>
    <col min="12" max="12" width="10.5703125" bestFit="1" customWidth="1"/>
    <col min="13" max="13" width="14.5703125" bestFit="1" customWidth="1"/>
    <col min="15" max="15" width="15.28515625" bestFit="1" customWidth="1"/>
    <col min="16" max="16" width="10.7109375" bestFit="1" customWidth="1"/>
    <col min="17" max="17" width="14.5703125" bestFit="1" customWidth="1"/>
    <col min="18" max="18" width="25" bestFit="1" customWidth="1"/>
    <col min="19" max="19" width="14" bestFit="1" customWidth="1"/>
    <col min="20" max="20" width="26.140625" bestFit="1" customWidth="1"/>
  </cols>
  <sheetData>
    <row r="1" spans="1:20" x14ac:dyDescent="0.25">
      <c r="A1" s="24" t="s">
        <v>64</v>
      </c>
      <c r="B1" s="24"/>
      <c r="C1" s="13"/>
      <c r="D1" s="9" t="s">
        <v>67</v>
      </c>
      <c r="E1" s="10"/>
      <c r="F1" s="10"/>
      <c r="H1" s="9" t="s">
        <v>70</v>
      </c>
      <c r="I1" s="10"/>
      <c r="K1" s="9" t="s">
        <v>73</v>
      </c>
      <c r="L1" s="9"/>
      <c r="M1" s="9"/>
      <c r="O1" s="9" t="s">
        <v>75</v>
      </c>
      <c r="P1" s="9"/>
      <c r="Q1" s="10"/>
      <c r="R1" s="10"/>
      <c r="S1" s="10"/>
      <c r="T1" s="10"/>
    </row>
    <row r="2" spans="1:20" x14ac:dyDescent="0.25">
      <c r="A2" s="7" t="s">
        <v>49</v>
      </c>
      <c r="B2" s="7" t="s">
        <v>65</v>
      </c>
      <c r="C2" s="14"/>
      <c r="D2" s="6" t="s">
        <v>68</v>
      </c>
      <c r="E2" s="6" t="s">
        <v>69</v>
      </c>
      <c r="F2" s="21" t="s">
        <v>65</v>
      </c>
      <c r="H2" s="6" t="s">
        <v>68</v>
      </c>
      <c r="I2" s="6" t="s">
        <v>62</v>
      </c>
      <c r="K2" s="6" t="s">
        <v>50</v>
      </c>
      <c r="L2" s="6" t="s">
        <v>74</v>
      </c>
      <c r="M2" s="6" t="s">
        <v>62</v>
      </c>
      <c r="O2" s="6" t="s">
        <v>0</v>
      </c>
      <c r="P2" s="6" t="s">
        <v>62</v>
      </c>
      <c r="Q2" s="17" t="s">
        <v>76</v>
      </c>
      <c r="R2" s="6" t="s">
        <v>77</v>
      </c>
      <c r="S2" s="6" t="s">
        <v>78</v>
      </c>
      <c r="T2" s="6" t="str">
        <f>B19</f>
        <v>Average Wage</v>
      </c>
    </row>
    <row r="3" spans="1:20" x14ac:dyDescent="0.25">
      <c r="A3" t="s">
        <v>57</v>
      </c>
      <c r="B3" t="str">
        <f>Dashboard!B8</f>
        <v>Information</v>
      </c>
      <c r="D3" t="s">
        <v>53</v>
      </c>
      <c r="E3" s="12">
        <f>AVERAGEIFS(Data!F:F,Data!A:A,$B$15,Data!B:B,D3)</f>
        <v>93586.333333333328</v>
      </c>
      <c r="F3" s="12">
        <f>IF(D3=$B$3,E3,0)</f>
        <v>93586.333333333328</v>
      </c>
      <c r="H3" t="s">
        <v>54</v>
      </c>
      <c r="I3" s="1">
        <f>SUMIFS(Data!E:E,Data!B:B,H3,Data!A:A,$B$15)</f>
        <v>26277342</v>
      </c>
      <c r="K3">
        <v>2017</v>
      </c>
      <c r="L3" s="2">
        <f>AVERAGEIFS(Data!F:F,Data!B:B,$B$3,Data!A:A,K3)</f>
        <v>75580.708333333328</v>
      </c>
      <c r="M3" s="16">
        <f>SUMIFS(Data!E:E,Data!B:B,$B$3,Data!A:A,K3)</f>
        <v>2760656</v>
      </c>
      <c r="O3" t="s">
        <v>1</v>
      </c>
      <c r="P3" s="16">
        <f>SUMIFS(Data!E:E,Data!B:B,$B$3,Data!A:A,$B$15,Data!C:C,O3)</f>
        <v>19310</v>
      </c>
      <c r="Q3" s="16">
        <v>4887871</v>
      </c>
      <c r="R3" s="5">
        <f>P3/Q3*1000</f>
        <v>3.9505952591629363</v>
      </c>
      <c r="S3" s="2">
        <f>AVERAGEIFS(Data!F:F,Data!A:A,$B$15,Data!B:B,$B$3,Data!C:C,O3)</f>
        <v>69393</v>
      </c>
      <c r="T3" s="18">
        <f>IF($T$2=$S$2,-S3,R3)</f>
        <v>-69393</v>
      </c>
    </row>
    <row r="4" spans="1:20" x14ac:dyDescent="0.25">
      <c r="A4" t="s">
        <v>51</v>
      </c>
      <c r="D4" t="s">
        <v>56</v>
      </c>
      <c r="E4" s="12">
        <f>AVERAGEIFS(Data!F:F,Data!A:A,$B$15,Data!B:B,D4)</f>
        <v>90040.666666666672</v>
      </c>
      <c r="F4" s="12">
        <f t="shared" ref="F4:F12" si="0">IF(D4=$B$3,E4,0)</f>
        <v>0</v>
      </c>
      <c r="H4" t="s">
        <v>58</v>
      </c>
      <c r="I4" s="1">
        <f>SUMIFS(Data!E:E,Data!B:B,H4,Data!A:A,$B$15)</f>
        <v>22035033</v>
      </c>
      <c r="K4">
        <v>2018</v>
      </c>
      <c r="L4" s="2">
        <f>AVERAGEIFS(Data!F:F,Data!B:B,$B$3,Data!A:A,K4)</f>
        <v>79569.104166666672</v>
      </c>
      <c r="M4" s="16">
        <f>SUMIFS(Data!E:E,Data!B:B,$B$3,Data!A:A,K4)</f>
        <v>2781425</v>
      </c>
      <c r="O4" t="s">
        <v>2</v>
      </c>
      <c r="P4" s="16">
        <f>SUMIFS(Data!E:E,Data!B:B,$B$3,Data!A:A,$B$15,Data!C:C,O4)</f>
        <v>45513</v>
      </c>
      <c r="Q4" s="16">
        <v>7171646</v>
      </c>
      <c r="R4" s="5">
        <f t="shared" ref="R4:R50" si="1">P4/Q4*1000</f>
        <v>6.3462418529860507</v>
      </c>
      <c r="S4" s="2">
        <f>AVERAGEIFS(Data!F:F,Data!A:A,$B$15,Data!B:B,$B$3,Data!C:C,O4)</f>
        <v>90871</v>
      </c>
      <c r="T4" s="18">
        <f t="shared" ref="T4:T50" si="2">IF($T$2=$S$2,-S4,R4)</f>
        <v>-90871</v>
      </c>
    </row>
    <row r="5" spans="1:20" x14ac:dyDescent="0.25">
      <c r="A5" t="s">
        <v>58</v>
      </c>
      <c r="D5" t="s">
        <v>57</v>
      </c>
      <c r="E5" s="12">
        <f>AVERAGEIFS(Data!F:F,Data!A:A,$B$15,Data!B:B,D5)</f>
        <v>74713.0625</v>
      </c>
      <c r="F5" s="12">
        <f t="shared" si="0"/>
        <v>0</v>
      </c>
      <c r="H5" t="s">
        <v>57</v>
      </c>
      <c r="I5" s="1">
        <f>SUMIFS(Data!E:E,Data!B:B,H5,Data!A:A,$B$15)</f>
        <v>20065896</v>
      </c>
      <c r="K5">
        <v>2019</v>
      </c>
      <c r="L5" s="2">
        <f>AVERAGEIFS(Data!F:F,Data!B:B,$B$3,Data!A:A,K5)</f>
        <v>83493.333333333328</v>
      </c>
      <c r="M5" s="16">
        <f>SUMIFS(Data!E:E,Data!B:B,$B$3,Data!A:A,K5)</f>
        <v>2815141</v>
      </c>
      <c r="O5" t="s">
        <v>3</v>
      </c>
      <c r="P5" s="16">
        <f>SUMIFS(Data!E:E,Data!B:B,$B$3,Data!A:A,$B$15,Data!C:C,O5)</f>
        <v>11509</v>
      </c>
      <c r="Q5" s="16">
        <v>3013825</v>
      </c>
      <c r="R5" s="5">
        <f t="shared" si="1"/>
        <v>3.8187353280299954</v>
      </c>
      <c r="S5" s="2">
        <f>AVERAGEIFS(Data!F:F,Data!A:A,$B$15,Data!B:B,$B$3,Data!C:C,O5)</f>
        <v>69820</v>
      </c>
      <c r="T5" s="18">
        <f t="shared" si="2"/>
        <v>-69820</v>
      </c>
    </row>
    <row r="6" spans="1:20" x14ac:dyDescent="0.25">
      <c r="A6" t="s">
        <v>56</v>
      </c>
      <c r="D6" t="s">
        <v>52</v>
      </c>
      <c r="E6" s="12">
        <f>AVERAGEIFS(Data!F:F,Data!A:A,$B$15,Data!B:B,D6)</f>
        <v>68427.875</v>
      </c>
      <c r="F6" s="12">
        <f t="shared" si="0"/>
        <v>0</v>
      </c>
      <c r="H6" t="s">
        <v>59</v>
      </c>
      <c r="I6" s="1">
        <f>SUMIFS(Data!E:E,Data!B:B,H6,Data!A:A,$B$15)</f>
        <v>12649500</v>
      </c>
      <c r="K6">
        <v>2020</v>
      </c>
      <c r="L6" s="2">
        <f>AVERAGEIFS(Data!F:F,Data!B:B,$B$3,Data!A:A,K6)</f>
        <v>93586.333333333328</v>
      </c>
      <c r="M6" s="16">
        <f>SUMIFS(Data!E:E,Data!B:B,$B$3,Data!A:A,K6)</f>
        <v>2677815</v>
      </c>
      <c r="O6" t="s">
        <v>4</v>
      </c>
      <c r="P6" s="16">
        <f>SUMIFS(Data!E:E,Data!B:B,$B$3,Data!A:A,$B$15,Data!C:C,O6)</f>
        <v>527549</v>
      </c>
      <c r="Q6" s="16">
        <v>39557045</v>
      </c>
      <c r="R6" s="5">
        <f t="shared" si="1"/>
        <v>13.33641074554482</v>
      </c>
      <c r="S6" s="2">
        <f>AVERAGEIFS(Data!F:F,Data!A:A,$B$15,Data!B:B,$B$3,Data!C:C,O6)</f>
        <v>217892</v>
      </c>
      <c r="T6" s="18">
        <f t="shared" si="2"/>
        <v>-217892</v>
      </c>
    </row>
    <row r="7" spans="1:20" x14ac:dyDescent="0.25">
      <c r="A7" t="s">
        <v>53</v>
      </c>
      <c r="D7" t="s">
        <v>51</v>
      </c>
      <c r="E7" s="12">
        <f>AVERAGEIFS(Data!F:F,Data!A:A,$B$15,Data!B:B,D7)</f>
        <v>63896.895833333336</v>
      </c>
      <c r="F7" s="12">
        <f t="shared" si="0"/>
        <v>0</v>
      </c>
      <c r="H7" t="s">
        <v>52</v>
      </c>
      <c r="I7" s="1">
        <f>SUMIFS(Data!E:E,Data!B:B,H7,Data!A:A,$B$15)</f>
        <v>12058694</v>
      </c>
      <c r="O7" t="s">
        <v>5</v>
      </c>
      <c r="P7" s="16">
        <f>SUMIFS(Data!E:E,Data!B:B,$B$3,Data!A:A,$B$15,Data!C:C,O7)</f>
        <v>74867</v>
      </c>
      <c r="Q7" s="16">
        <v>5695564</v>
      </c>
      <c r="R7" s="5">
        <f t="shared" si="1"/>
        <v>13.144791279669581</v>
      </c>
      <c r="S7" s="2">
        <f>AVERAGEIFS(Data!F:F,Data!A:A,$B$15,Data!B:B,$B$3,Data!C:C,O7)</f>
        <v>123495</v>
      </c>
      <c r="T7" s="18">
        <f t="shared" si="2"/>
        <v>-123495</v>
      </c>
    </row>
    <row r="8" spans="1:20" x14ac:dyDescent="0.25">
      <c r="A8" t="s">
        <v>59</v>
      </c>
      <c r="D8" t="s">
        <v>55</v>
      </c>
      <c r="E8" s="12">
        <f>AVERAGEIFS(Data!F:F,Data!A:A,$B$15,Data!B:B,D8)</f>
        <v>55605.9375</v>
      </c>
      <c r="F8" s="12">
        <f t="shared" si="0"/>
        <v>0</v>
      </c>
      <c r="H8" t="s">
        <v>56</v>
      </c>
      <c r="I8" s="1">
        <f>SUMIFS(Data!E:E,Data!B:B,H8,Data!A:A,$B$15)</f>
        <v>8142043</v>
      </c>
      <c r="O8" t="s">
        <v>6</v>
      </c>
      <c r="P8" s="16">
        <f>SUMIFS(Data!E:E,Data!B:B,$B$3,Data!A:A,$B$15,Data!C:C,O8)</f>
        <v>29237</v>
      </c>
      <c r="Q8" s="16">
        <v>3572665</v>
      </c>
      <c r="R8" s="5">
        <f t="shared" si="1"/>
        <v>8.1835268630000293</v>
      </c>
      <c r="S8" s="2">
        <f>AVERAGEIFS(Data!F:F,Data!A:A,$B$15,Data!B:B,$B$3,Data!C:C,O8)</f>
        <v>138917</v>
      </c>
      <c r="T8" s="18">
        <f t="shared" si="2"/>
        <v>-138917</v>
      </c>
    </row>
    <row r="9" spans="1:20" x14ac:dyDescent="0.25">
      <c r="A9" t="s">
        <v>52</v>
      </c>
      <c r="D9" t="s">
        <v>58</v>
      </c>
      <c r="E9" s="12">
        <f>AVERAGEIFS(Data!F:F,Data!A:A,$B$15,Data!B:B,D9)</f>
        <v>53607.208333333336</v>
      </c>
      <c r="F9" s="12">
        <f t="shared" si="0"/>
        <v>0</v>
      </c>
      <c r="H9" t="s">
        <v>51</v>
      </c>
      <c r="I9" s="1">
        <f>SUMIFS(Data!E:E,Data!B:B,H9,Data!A:A,$B$15)</f>
        <v>7136444</v>
      </c>
      <c r="O9" t="s">
        <v>7</v>
      </c>
      <c r="P9" s="16">
        <f>SUMIFS(Data!E:E,Data!B:B,$B$3,Data!A:A,$B$15,Data!C:C,O9)</f>
        <v>3622</v>
      </c>
      <c r="Q9" s="16">
        <v>967171</v>
      </c>
      <c r="R9" s="5">
        <f t="shared" si="1"/>
        <v>3.744942724709488</v>
      </c>
      <c r="S9" s="2">
        <f>AVERAGEIFS(Data!F:F,Data!A:A,$B$15,Data!B:B,$B$3,Data!C:C,O9)</f>
        <v>78966</v>
      </c>
      <c r="T9" s="18">
        <f t="shared" si="2"/>
        <v>-78966</v>
      </c>
    </row>
    <row r="10" spans="1:20" x14ac:dyDescent="0.25">
      <c r="A10" t="s">
        <v>55</v>
      </c>
      <c r="D10" t="s">
        <v>54</v>
      </c>
      <c r="E10" s="12">
        <f>AVERAGEIFS(Data!F:F,Data!A:A,$B$15,Data!B:B,D10)</f>
        <v>49366.8125</v>
      </c>
      <c r="F10" s="12">
        <f t="shared" si="0"/>
        <v>0</v>
      </c>
      <c r="H10" t="s">
        <v>60</v>
      </c>
      <c r="I10" s="1">
        <f>SUMIFS(Data!E:E,Data!B:B,H10,Data!A:A,$B$15)</f>
        <v>3843699</v>
      </c>
      <c r="O10" t="s">
        <v>8</v>
      </c>
      <c r="P10" s="16">
        <f>SUMIFS(Data!E:E,Data!B:B,$B$3,Data!A:A,$B$15,Data!C:C,O10)</f>
        <v>130298</v>
      </c>
      <c r="Q10" s="16">
        <v>21670000</v>
      </c>
      <c r="R10" s="5">
        <f t="shared" si="1"/>
        <v>6.0128287955699129</v>
      </c>
      <c r="S10" s="2">
        <f>AVERAGEIFS(Data!F:F,Data!A:A,$B$15,Data!B:B,$B$3,Data!C:C,O10)</f>
        <v>93350</v>
      </c>
      <c r="T10" s="18">
        <f t="shared" si="2"/>
        <v>-93350</v>
      </c>
    </row>
    <row r="11" spans="1:20" x14ac:dyDescent="0.25">
      <c r="A11" t="s">
        <v>60</v>
      </c>
      <c r="D11" t="s">
        <v>60</v>
      </c>
      <c r="E11" s="12">
        <f>AVERAGEIFS(Data!F:F,Data!A:A,$B$15,Data!B:B,D11)</f>
        <v>40790.1875</v>
      </c>
      <c r="F11" s="12">
        <f t="shared" si="0"/>
        <v>0</v>
      </c>
      <c r="H11" t="s">
        <v>53</v>
      </c>
      <c r="I11" s="1">
        <f>SUMIFS(Data!E:E,Data!B:B,H11,Data!A:A,$B$15)</f>
        <v>2677815</v>
      </c>
      <c r="O11" t="s">
        <v>9</v>
      </c>
      <c r="P11" s="16">
        <f>SUMIFS(Data!E:E,Data!B:B,$B$3,Data!A:A,$B$15,Data!C:C,O11)</f>
        <v>109190</v>
      </c>
      <c r="Q11" s="16">
        <v>10519475</v>
      </c>
      <c r="R11" s="5">
        <f t="shared" si="1"/>
        <v>10.379795569645824</v>
      </c>
      <c r="S11" s="2">
        <f>AVERAGEIFS(Data!F:F,Data!A:A,$B$15,Data!B:B,$B$3,Data!C:C,O11)</f>
        <v>108735</v>
      </c>
      <c r="T11" s="18">
        <f t="shared" si="2"/>
        <v>-108735</v>
      </c>
    </row>
    <row r="12" spans="1:20" x14ac:dyDescent="0.25">
      <c r="A12" t="s">
        <v>54</v>
      </c>
      <c r="D12" t="s">
        <v>59</v>
      </c>
      <c r="E12" s="12">
        <f>AVERAGEIFS(Data!F:F,Data!A:A,$B$15,Data!B:B,D12)</f>
        <v>23286.416666666668</v>
      </c>
      <c r="F12" s="12">
        <f t="shared" si="0"/>
        <v>0</v>
      </c>
      <c r="H12" t="s">
        <v>55</v>
      </c>
      <c r="I12" s="1">
        <f>SUMIFS(Data!E:E,Data!B:B,H12,Data!A:A,$B$15)</f>
        <v>1762873</v>
      </c>
      <c r="O12" t="s">
        <v>10</v>
      </c>
      <c r="P12" s="16">
        <f>SUMIFS(Data!E:E,Data!B:B,$B$3,Data!A:A,$B$15,Data!C:C,O12)</f>
        <v>7346</v>
      </c>
      <c r="Q12" s="16">
        <v>1754208</v>
      </c>
      <c r="R12" s="5">
        <f t="shared" si="1"/>
        <v>4.1876447946879729</v>
      </c>
      <c r="S12" s="2">
        <f>AVERAGEIFS(Data!F:F,Data!A:A,$B$15,Data!B:B,$B$3,Data!C:C,O12)</f>
        <v>64408</v>
      </c>
      <c r="T12" s="18">
        <f t="shared" si="2"/>
        <v>-64408</v>
      </c>
    </row>
    <row r="13" spans="1:20" x14ac:dyDescent="0.25">
      <c r="O13" t="s">
        <v>11</v>
      </c>
      <c r="P13" s="16">
        <f>SUMIFS(Data!E:E,Data!B:B,$B$3,Data!A:A,$B$15,Data!C:C,O13)</f>
        <v>87520</v>
      </c>
      <c r="Q13" s="16">
        <v>12741080</v>
      </c>
      <c r="R13" s="5">
        <f t="shared" si="1"/>
        <v>6.8691194153085924</v>
      </c>
      <c r="S13" s="2">
        <f>AVERAGEIFS(Data!F:F,Data!A:A,$B$15,Data!B:B,$B$3,Data!C:C,O13)</f>
        <v>110059</v>
      </c>
      <c r="T13" s="18">
        <f t="shared" si="2"/>
        <v>-110059</v>
      </c>
    </row>
    <row r="14" spans="1:20" x14ac:dyDescent="0.25">
      <c r="A14" s="25" t="s">
        <v>81</v>
      </c>
      <c r="B14" s="25"/>
      <c r="C14" s="15"/>
      <c r="D14" t="str" cm="1">
        <f t="array" ref="D14">INDEX(A3:A12,Dashboard!A2)</f>
        <v>Trade &amp; Transportation</v>
      </c>
      <c r="H14" s="9" t="s">
        <v>71</v>
      </c>
      <c r="I14" s="10"/>
      <c r="O14" t="s">
        <v>12</v>
      </c>
      <c r="P14" s="16">
        <f>SUMIFS(Data!E:E,Data!B:B,$B$3,Data!A:A,$B$15,Data!C:C,O14)</f>
        <v>26075</v>
      </c>
      <c r="Q14" s="16">
        <v>6691878</v>
      </c>
      <c r="R14" s="5">
        <f t="shared" si="1"/>
        <v>3.8965145509227757</v>
      </c>
      <c r="S14" s="2">
        <f>AVERAGEIFS(Data!F:F,Data!A:A,$B$15,Data!B:B,$B$3,Data!C:C,O14)</f>
        <v>67191</v>
      </c>
      <c r="T14" s="18">
        <f t="shared" si="2"/>
        <v>-67191</v>
      </c>
    </row>
    <row r="15" spans="1:20" x14ac:dyDescent="0.25">
      <c r="A15" s="4" t="s">
        <v>66</v>
      </c>
      <c r="B15" s="5">
        <v>2020</v>
      </c>
      <c r="C15" s="5"/>
      <c r="H15" s="6" t="s">
        <v>68</v>
      </c>
      <c r="I15" s="6" t="s">
        <v>62</v>
      </c>
      <c r="O15" t="s">
        <v>13</v>
      </c>
      <c r="P15" s="16">
        <f>SUMIFS(Data!E:E,Data!B:B,$B$3,Data!A:A,$B$15,Data!C:C,O15)</f>
        <v>19135</v>
      </c>
      <c r="Q15" s="16">
        <v>3156145</v>
      </c>
      <c r="R15" s="5">
        <f t="shared" si="1"/>
        <v>6.0627759497741707</v>
      </c>
      <c r="S15" s="2">
        <f>AVERAGEIFS(Data!F:F,Data!A:A,$B$15,Data!B:B,$B$3,Data!C:C,O15)</f>
        <v>66858</v>
      </c>
      <c r="T15" s="18">
        <f t="shared" si="2"/>
        <v>-66858</v>
      </c>
    </row>
    <row r="16" spans="1:20" x14ac:dyDescent="0.25">
      <c r="H16" t="str">
        <f>B3</f>
        <v>Information</v>
      </c>
      <c r="I16" s="1">
        <f>VLOOKUP(B3,H2:I12,2,0)</f>
        <v>2677815</v>
      </c>
      <c r="O16" t="s">
        <v>14</v>
      </c>
      <c r="P16" s="16">
        <f>SUMIFS(Data!E:E,Data!B:B,$B$3,Data!A:A,$B$15,Data!C:C,O16)</f>
        <v>16734</v>
      </c>
      <c r="Q16" s="16">
        <v>2911505</v>
      </c>
      <c r="R16" s="5">
        <f t="shared" si="1"/>
        <v>5.7475429374155294</v>
      </c>
      <c r="S16" s="2">
        <f>AVERAGEIFS(Data!F:F,Data!A:A,$B$15,Data!B:B,$B$3,Data!C:C,O16)</f>
        <v>73749</v>
      </c>
      <c r="T16" s="18">
        <f t="shared" si="2"/>
        <v>-73749</v>
      </c>
    </row>
    <row r="17" spans="1:20" x14ac:dyDescent="0.25">
      <c r="H17" t="s">
        <v>72</v>
      </c>
      <c r="I17" s="1">
        <f>SUM(I3:I12)-I16</f>
        <v>113971524</v>
      </c>
      <c r="O17" t="s">
        <v>15</v>
      </c>
      <c r="P17" s="16">
        <f>SUMIFS(Data!E:E,Data!B:B,$B$3,Data!A:A,$B$15,Data!C:C,O17)</f>
        <v>20268</v>
      </c>
      <c r="Q17" s="16">
        <v>4468402</v>
      </c>
      <c r="R17" s="5">
        <f t="shared" si="1"/>
        <v>4.5358497288292332</v>
      </c>
      <c r="S17" s="2">
        <f>AVERAGEIFS(Data!F:F,Data!A:A,$B$15,Data!B:B,$B$3,Data!C:C,O17)</f>
        <v>63462</v>
      </c>
      <c r="T17" s="18">
        <f t="shared" si="2"/>
        <v>-63462</v>
      </c>
    </row>
    <row r="18" spans="1:20" x14ac:dyDescent="0.25">
      <c r="A18" s="8" t="s">
        <v>79</v>
      </c>
      <c r="B18" s="11"/>
      <c r="H18" s="4" t="s">
        <v>82</v>
      </c>
      <c r="I18" s="20">
        <f>I16/I17</f>
        <v>2.3495474185288599E-2</v>
      </c>
      <c r="O18" t="s">
        <v>16</v>
      </c>
      <c r="P18" s="16">
        <f>SUMIFS(Data!E:E,Data!B:B,$B$3,Data!A:A,$B$15,Data!C:C,O18)</f>
        <v>18712</v>
      </c>
      <c r="Q18" s="16">
        <v>4659978</v>
      </c>
      <c r="R18" s="5">
        <f t="shared" si="1"/>
        <v>4.015469600929447</v>
      </c>
      <c r="S18" s="2">
        <f>AVERAGEIFS(Data!F:F,Data!A:A,$B$15,Data!B:B,$B$3,Data!C:C,O18)</f>
        <v>65700</v>
      </c>
      <c r="T18" s="18">
        <f t="shared" si="2"/>
        <v>-65700</v>
      </c>
    </row>
    <row r="19" spans="1:20" x14ac:dyDescent="0.25">
      <c r="A19" s="4" t="s">
        <v>80</v>
      </c>
      <c r="B19" t="str">
        <f>IF(Dashboard!A3=1,'Data Prep'!S2,'Data Prep'!R2)</f>
        <v>Average Wage</v>
      </c>
      <c r="O19" t="s">
        <v>17</v>
      </c>
      <c r="P19" s="16">
        <f>SUMIFS(Data!E:E,Data!B:B,$B$3,Data!A:A,$B$15,Data!C:C,O19)</f>
        <v>6415</v>
      </c>
      <c r="Q19" s="16">
        <v>1338404</v>
      </c>
      <c r="R19" s="5">
        <f t="shared" si="1"/>
        <v>4.7930221368136978</v>
      </c>
      <c r="S19" s="2">
        <f>AVERAGEIFS(Data!F:F,Data!A:A,$B$15,Data!B:B,$B$3,Data!C:C,O19)</f>
        <v>64265</v>
      </c>
      <c r="T19" s="18">
        <f t="shared" si="2"/>
        <v>-64265</v>
      </c>
    </row>
    <row r="20" spans="1:20" x14ac:dyDescent="0.25">
      <c r="O20" t="s">
        <v>18</v>
      </c>
      <c r="P20" s="16">
        <f>SUMIFS(Data!E:E,Data!B:B,$B$3,Data!A:A,$B$15,Data!C:C,O20)</f>
        <v>33029</v>
      </c>
      <c r="Q20" s="16">
        <v>6042718</v>
      </c>
      <c r="R20" s="5">
        <f t="shared" si="1"/>
        <v>5.4659178204245169</v>
      </c>
      <c r="S20" s="2">
        <f>AVERAGEIFS(Data!F:F,Data!A:A,$B$15,Data!B:B,$B$3,Data!C:C,O20)</f>
        <v>110569</v>
      </c>
      <c r="T20" s="18">
        <f t="shared" si="2"/>
        <v>-110569</v>
      </c>
    </row>
    <row r="21" spans="1:20" x14ac:dyDescent="0.25">
      <c r="O21" t="s">
        <v>19</v>
      </c>
      <c r="P21" s="16">
        <f>SUMIFS(Data!E:E,Data!B:B,$B$3,Data!A:A,$B$15,Data!C:C,O21)</f>
        <v>89231</v>
      </c>
      <c r="Q21" s="16">
        <v>6902149</v>
      </c>
      <c r="R21" s="5">
        <f t="shared" si="1"/>
        <v>12.928002568475412</v>
      </c>
      <c r="S21" s="2">
        <f>AVERAGEIFS(Data!F:F,Data!A:A,$B$15,Data!B:B,$B$3,Data!C:C,O21)</f>
        <v>146746</v>
      </c>
      <c r="T21" s="18">
        <f t="shared" si="2"/>
        <v>-146746</v>
      </c>
    </row>
    <row r="22" spans="1:20" x14ac:dyDescent="0.25">
      <c r="O22" t="s">
        <v>20</v>
      </c>
      <c r="P22" s="16">
        <f>SUMIFS(Data!E:E,Data!B:B,$B$3,Data!A:A,$B$15,Data!C:C,O22)</f>
        <v>50511</v>
      </c>
      <c r="Q22" s="16">
        <v>9995915</v>
      </c>
      <c r="R22" s="5">
        <f t="shared" si="1"/>
        <v>5.053164217582883</v>
      </c>
      <c r="S22" s="2">
        <f>AVERAGEIFS(Data!F:F,Data!A:A,$B$15,Data!B:B,$B$3,Data!C:C,O22)</f>
        <v>88745</v>
      </c>
      <c r="T22" s="18">
        <f t="shared" si="2"/>
        <v>-88745</v>
      </c>
    </row>
    <row r="23" spans="1:20" x14ac:dyDescent="0.25">
      <c r="O23" t="s">
        <v>21</v>
      </c>
      <c r="P23" s="16">
        <f>SUMIFS(Data!E:E,Data!B:B,$B$3,Data!A:A,$B$15,Data!C:C,O23)</f>
        <v>43145</v>
      </c>
      <c r="Q23" s="16">
        <v>5611179</v>
      </c>
      <c r="R23" s="5">
        <f t="shared" si="1"/>
        <v>7.6891148901148938</v>
      </c>
      <c r="S23" s="2">
        <f>AVERAGEIFS(Data!F:F,Data!A:A,$B$15,Data!B:B,$B$3,Data!C:C,O23)</f>
        <v>92292</v>
      </c>
      <c r="T23" s="18">
        <f t="shared" si="2"/>
        <v>-92292</v>
      </c>
    </row>
    <row r="24" spans="1:20" x14ac:dyDescent="0.25">
      <c r="O24" t="s">
        <v>22</v>
      </c>
      <c r="P24" s="16">
        <f>SUMIFS(Data!E:E,Data!B:B,$B$3,Data!A:A,$B$15,Data!C:C,O24)</f>
        <v>9629</v>
      </c>
      <c r="Q24" s="16">
        <v>2963914</v>
      </c>
      <c r="R24" s="5">
        <f t="shared" si="1"/>
        <v>3.2487447341589535</v>
      </c>
      <c r="S24" s="2">
        <f>AVERAGEIFS(Data!F:F,Data!A:A,$B$15,Data!B:B,$B$3,Data!C:C,O24)</f>
        <v>54301</v>
      </c>
      <c r="T24" s="18">
        <f t="shared" si="2"/>
        <v>-54301</v>
      </c>
    </row>
    <row r="25" spans="1:20" x14ac:dyDescent="0.25">
      <c r="O25" t="s">
        <v>23</v>
      </c>
      <c r="P25" s="16">
        <f>SUMIFS(Data!E:E,Data!B:B,$B$3,Data!A:A,$B$15,Data!C:C,O25)</f>
        <v>43675</v>
      </c>
      <c r="Q25" s="16">
        <v>6126452</v>
      </c>
      <c r="R25" s="5">
        <f t="shared" si="1"/>
        <v>7.1289222538591668</v>
      </c>
      <c r="S25" s="2">
        <f>AVERAGEIFS(Data!F:F,Data!A:A,$B$15,Data!B:B,$B$3,Data!C:C,O25)</f>
        <v>89327</v>
      </c>
      <c r="T25" s="18">
        <f t="shared" si="2"/>
        <v>-89327</v>
      </c>
    </row>
    <row r="26" spans="1:20" x14ac:dyDescent="0.25">
      <c r="O26" t="s">
        <v>24</v>
      </c>
      <c r="P26" s="16">
        <f>SUMIFS(Data!E:E,Data!B:B,$B$3,Data!A:A,$B$15,Data!C:C,O26)</f>
        <v>5797</v>
      </c>
      <c r="Q26" s="16">
        <v>1062305</v>
      </c>
      <c r="R26" s="5">
        <f t="shared" si="1"/>
        <v>5.4570015202790154</v>
      </c>
      <c r="S26" s="2">
        <f>AVERAGEIFS(Data!F:F,Data!A:A,$B$15,Data!B:B,$B$3,Data!C:C,O26)</f>
        <v>65673</v>
      </c>
      <c r="T26" s="18">
        <f t="shared" si="2"/>
        <v>-65673</v>
      </c>
    </row>
    <row r="27" spans="1:20" x14ac:dyDescent="0.25">
      <c r="O27" t="s">
        <v>25</v>
      </c>
      <c r="P27" s="16">
        <f>SUMIFS(Data!E:E,Data!B:B,$B$3,Data!A:A,$B$15,Data!C:C,O27)</f>
        <v>16165</v>
      </c>
      <c r="Q27" s="16">
        <v>1929268</v>
      </c>
      <c r="R27" s="5">
        <f t="shared" si="1"/>
        <v>8.3788255441960366</v>
      </c>
      <c r="S27" s="2">
        <f>AVERAGEIFS(Data!F:F,Data!A:A,$B$15,Data!B:B,$B$3,Data!C:C,O27)</f>
        <v>76361</v>
      </c>
      <c r="T27" s="18">
        <f t="shared" si="2"/>
        <v>-76361</v>
      </c>
    </row>
    <row r="28" spans="1:20" x14ac:dyDescent="0.25">
      <c r="O28" t="s">
        <v>26</v>
      </c>
      <c r="P28" s="16">
        <f>SUMIFS(Data!E:E,Data!B:B,$B$3,Data!A:A,$B$15,Data!C:C,O28)</f>
        <v>13306</v>
      </c>
      <c r="Q28" s="16">
        <v>3034392</v>
      </c>
      <c r="R28" s="5">
        <f t="shared" si="1"/>
        <v>4.3850629714288729</v>
      </c>
      <c r="S28" s="2">
        <f>AVERAGEIFS(Data!F:F,Data!A:A,$B$15,Data!B:B,$B$3,Data!C:C,O28)</f>
        <v>88353</v>
      </c>
      <c r="T28" s="18">
        <f t="shared" si="2"/>
        <v>-88353</v>
      </c>
    </row>
    <row r="29" spans="1:20" x14ac:dyDescent="0.25">
      <c r="O29" t="s">
        <v>27</v>
      </c>
      <c r="P29" s="16">
        <f>SUMIFS(Data!E:E,Data!B:B,$B$3,Data!A:A,$B$15,Data!C:C,O29)</f>
        <v>11735</v>
      </c>
      <c r="Q29" s="16">
        <v>1356458</v>
      </c>
      <c r="R29" s="5">
        <f t="shared" si="1"/>
        <v>8.651207777903922</v>
      </c>
      <c r="S29" s="2">
        <f>AVERAGEIFS(Data!F:F,Data!A:A,$B$15,Data!B:B,$B$3,Data!C:C,O29)</f>
        <v>107194</v>
      </c>
      <c r="T29" s="18">
        <f t="shared" si="2"/>
        <v>-107194</v>
      </c>
    </row>
    <row r="30" spans="1:20" x14ac:dyDescent="0.25">
      <c r="O30" t="s">
        <v>28</v>
      </c>
      <c r="P30" s="16">
        <f>SUMIFS(Data!E:E,Data!B:B,$B$3,Data!A:A,$B$15,Data!C:C,O30)</f>
        <v>67885</v>
      </c>
      <c r="Q30" s="16">
        <v>8908520</v>
      </c>
      <c r="R30" s="5">
        <f t="shared" si="1"/>
        <v>7.6202332149447942</v>
      </c>
      <c r="S30" s="2">
        <f>AVERAGEIFS(Data!F:F,Data!A:A,$B$15,Data!B:B,$B$3,Data!C:C,O30)</f>
        <v>130541</v>
      </c>
      <c r="T30" s="18">
        <f t="shared" si="2"/>
        <v>-130541</v>
      </c>
    </row>
    <row r="31" spans="1:20" x14ac:dyDescent="0.25">
      <c r="O31" t="s">
        <v>29</v>
      </c>
      <c r="P31" s="16">
        <f>SUMIFS(Data!E:E,Data!B:B,$B$3,Data!A:A,$B$15,Data!C:C,O31)</f>
        <v>9076</v>
      </c>
      <c r="Q31" s="16">
        <v>2095428</v>
      </c>
      <c r="R31" s="5">
        <f t="shared" si="1"/>
        <v>4.3313346963007078</v>
      </c>
      <c r="S31" s="2">
        <f>AVERAGEIFS(Data!F:F,Data!A:A,$B$15,Data!B:B,$B$3,Data!C:C,O31)</f>
        <v>62393</v>
      </c>
      <c r="T31" s="18">
        <f t="shared" si="2"/>
        <v>-62393</v>
      </c>
    </row>
    <row r="32" spans="1:20" x14ac:dyDescent="0.25">
      <c r="O32" t="s">
        <v>30</v>
      </c>
      <c r="P32" s="16">
        <f>SUMIFS(Data!E:E,Data!B:B,$B$3,Data!A:A,$B$15,Data!C:C,O32)</f>
        <v>267749</v>
      </c>
      <c r="Q32" s="16">
        <v>19542209</v>
      </c>
      <c r="R32" s="5">
        <f t="shared" si="1"/>
        <v>13.701061123642674</v>
      </c>
      <c r="S32" s="2">
        <f>AVERAGEIFS(Data!F:F,Data!A:A,$B$15,Data!B:B,$B$3,Data!C:C,O32)</f>
        <v>154357</v>
      </c>
      <c r="T32" s="18">
        <f t="shared" si="2"/>
        <v>-154357</v>
      </c>
    </row>
    <row r="33" spans="15:20" x14ac:dyDescent="0.25">
      <c r="O33" t="s">
        <v>31</v>
      </c>
      <c r="P33" s="16">
        <f>SUMIFS(Data!E:E,Data!B:B,$B$3,Data!A:A,$B$15,Data!C:C,O33)</f>
        <v>73440</v>
      </c>
      <c r="Q33" s="16">
        <v>10383620</v>
      </c>
      <c r="R33" s="5">
        <f t="shared" si="1"/>
        <v>7.0726779292770727</v>
      </c>
      <c r="S33" s="2">
        <f>AVERAGEIFS(Data!F:F,Data!A:A,$B$15,Data!B:B,$B$3,Data!C:C,O33)</f>
        <v>96207</v>
      </c>
      <c r="T33" s="18">
        <f t="shared" si="2"/>
        <v>-96207</v>
      </c>
    </row>
    <row r="34" spans="15:20" x14ac:dyDescent="0.25">
      <c r="O34" t="s">
        <v>32</v>
      </c>
      <c r="P34" s="16">
        <f>SUMIFS(Data!E:E,Data!B:B,$B$3,Data!A:A,$B$15,Data!C:C,O34)</f>
        <v>5780</v>
      </c>
      <c r="Q34" s="16">
        <v>760077</v>
      </c>
      <c r="R34" s="5">
        <f t="shared" si="1"/>
        <v>7.6044927027130145</v>
      </c>
      <c r="S34" s="2">
        <f>AVERAGEIFS(Data!F:F,Data!A:A,$B$15,Data!B:B,$B$3,Data!C:C,O34)</f>
        <v>79624</v>
      </c>
      <c r="T34" s="18">
        <f t="shared" si="2"/>
        <v>-79624</v>
      </c>
    </row>
    <row r="35" spans="15:20" x14ac:dyDescent="0.25">
      <c r="O35" t="s">
        <v>33</v>
      </c>
      <c r="P35" s="16">
        <f>SUMIFS(Data!E:E,Data!B:B,$B$3,Data!A:A,$B$15,Data!C:C,O35)</f>
        <v>63865</v>
      </c>
      <c r="Q35" s="16">
        <v>11689442</v>
      </c>
      <c r="R35" s="5">
        <f t="shared" si="1"/>
        <v>5.4634772130269349</v>
      </c>
      <c r="S35" s="2">
        <f>AVERAGEIFS(Data!F:F,Data!A:A,$B$15,Data!B:B,$B$3,Data!C:C,O35)</f>
        <v>80052</v>
      </c>
      <c r="T35" s="18">
        <f t="shared" si="2"/>
        <v>-80052</v>
      </c>
    </row>
    <row r="36" spans="15:20" x14ac:dyDescent="0.25">
      <c r="O36" t="s">
        <v>34</v>
      </c>
      <c r="P36" s="16">
        <f>SUMIFS(Data!E:E,Data!B:B,$B$3,Data!A:A,$B$15,Data!C:C,O36)</f>
        <v>18256</v>
      </c>
      <c r="Q36" s="16">
        <v>3943079</v>
      </c>
      <c r="R36" s="5">
        <f t="shared" si="1"/>
        <v>4.6298844126633023</v>
      </c>
      <c r="S36" s="2">
        <f>AVERAGEIFS(Data!F:F,Data!A:A,$B$15,Data!B:B,$B$3,Data!C:C,O36)</f>
        <v>63710</v>
      </c>
      <c r="T36" s="18">
        <f t="shared" si="2"/>
        <v>-63710</v>
      </c>
    </row>
    <row r="37" spans="15:20" x14ac:dyDescent="0.25">
      <c r="O37" t="s">
        <v>35</v>
      </c>
      <c r="P37" s="16">
        <f>SUMIFS(Data!E:E,Data!B:B,$B$3,Data!A:A,$B$15,Data!C:C,O37)</f>
        <v>33218</v>
      </c>
      <c r="Q37" s="16">
        <v>4190713</v>
      </c>
      <c r="R37" s="5">
        <f t="shared" si="1"/>
        <v>7.9265747857226208</v>
      </c>
      <c r="S37" s="2">
        <f>AVERAGEIFS(Data!F:F,Data!A:A,$B$15,Data!B:B,$B$3,Data!C:C,O37)</f>
        <v>101737</v>
      </c>
      <c r="T37" s="18">
        <f t="shared" si="2"/>
        <v>-101737</v>
      </c>
    </row>
    <row r="38" spans="15:20" x14ac:dyDescent="0.25">
      <c r="O38" t="s">
        <v>36</v>
      </c>
      <c r="P38" s="16">
        <f>SUMIFS(Data!E:E,Data!B:B,$B$3,Data!A:A,$B$15,Data!C:C,O38)</f>
        <v>82872</v>
      </c>
      <c r="Q38" s="16">
        <v>12807060</v>
      </c>
      <c r="R38" s="5">
        <f t="shared" si="1"/>
        <v>6.4708059460953571</v>
      </c>
      <c r="S38" s="2">
        <f>AVERAGEIFS(Data!F:F,Data!A:A,$B$15,Data!B:B,$B$3,Data!C:C,O38)</f>
        <v>107388</v>
      </c>
      <c r="T38" s="18">
        <f t="shared" si="2"/>
        <v>-107388</v>
      </c>
    </row>
    <row r="39" spans="15:20" x14ac:dyDescent="0.25">
      <c r="O39" t="s">
        <v>37</v>
      </c>
      <c r="P39" s="16">
        <f>SUMIFS(Data!E:E,Data!B:B,$B$3,Data!A:A,$B$15,Data!C:C,O39)</f>
        <v>5243</v>
      </c>
      <c r="Q39" s="16">
        <v>1057315</v>
      </c>
      <c r="R39" s="5">
        <f t="shared" si="1"/>
        <v>4.9587871164222586</v>
      </c>
      <c r="S39" s="2">
        <f>AVERAGEIFS(Data!F:F,Data!A:A,$B$15,Data!B:B,$B$3,Data!C:C,O39)</f>
        <v>87286</v>
      </c>
      <c r="T39" s="18">
        <f t="shared" si="2"/>
        <v>-87286</v>
      </c>
    </row>
    <row r="40" spans="15:20" x14ac:dyDescent="0.25">
      <c r="O40" t="s">
        <v>38</v>
      </c>
      <c r="P40" s="16">
        <f>SUMIFS(Data!E:E,Data!B:B,$B$3,Data!A:A,$B$15,Data!C:C,O40)</f>
        <v>24744</v>
      </c>
      <c r="Q40" s="16">
        <v>5084127</v>
      </c>
      <c r="R40" s="5">
        <f t="shared" si="1"/>
        <v>4.8669122545522558</v>
      </c>
      <c r="S40" s="2">
        <f>AVERAGEIFS(Data!F:F,Data!A:A,$B$15,Data!B:B,$B$3,Data!C:C,O40)</f>
        <v>73562</v>
      </c>
      <c r="T40" s="18">
        <f t="shared" si="2"/>
        <v>-73562</v>
      </c>
    </row>
    <row r="41" spans="15:20" x14ac:dyDescent="0.25">
      <c r="O41" t="s">
        <v>39</v>
      </c>
      <c r="P41" s="16">
        <f>SUMIFS(Data!E:E,Data!B:B,$B$3,Data!A:A,$B$15,Data!C:C,O41)</f>
        <v>5074</v>
      </c>
      <c r="Q41" s="16">
        <v>882235</v>
      </c>
      <c r="R41" s="5">
        <f t="shared" si="1"/>
        <v>5.7513020907127919</v>
      </c>
      <c r="S41" s="2">
        <f>AVERAGEIFS(Data!F:F,Data!A:A,$B$15,Data!B:B,$B$3,Data!C:C,O41)</f>
        <v>58069</v>
      </c>
      <c r="T41" s="18">
        <f t="shared" si="2"/>
        <v>-58069</v>
      </c>
    </row>
    <row r="42" spans="15:20" x14ac:dyDescent="0.25">
      <c r="O42" t="s">
        <v>40</v>
      </c>
      <c r="P42" s="16">
        <f>SUMIFS(Data!E:E,Data!B:B,$B$3,Data!A:A,$B$15,Data!C:C,O42)</f>
        <v>42929</v>
      </c>
      <c r="Q42" s="16">
        <v>6770010</v>
      </c>
      <c r="R42" s="5">
        <f t="shared" si="1"/>
        <v>6.3410541491076087</v>
      </c>
      <c r="S42" s="2">
        <f>AVERAGEIFS(Data!F:F,Data!A:A,$B$15,Data!B:B,$B$3,Data!C:C,O42)</f>
        <v>81293</v>
      </c>
      <c r="T42" s="18">
        <f t="shared" si="2"/>
        <v>-81293</v>
      </c>
    </row>
    <row r="43" spans="15:20" x14ac:dyDescent="0.25">
      <c r="O43" t="s">
        <v>41</v>
      </c>
      <c r="P43" s="16">
        <f>SUMIFS(Data!E:E,Data!B:B,$B$3,Data!A:A,$B$15,Data!C:C,O43)</f>
        <v>198521</v>
      </c>
      <c r="Q43" s="16">
        <v>28701845</v>
      </c>
      <c r="R43" s="5">
        <f t="shared" si="1"/>
        <v>6.9166633712919854</v>
      </c>
      <c r="S43" s="2">
        <f>AVERAGEIFS(Data!F:F,Data!A:A,$B$15,Data!B:B,$B$3,Data!C:C,O43)</f>
        <v>102835</v>
      </c>
      <c r="T43" s="18">
        <f t="shared" si="2"/>
        <v>-102835</v>
      </c>
    </row>
    <row r="44" spans="15:20" x14ac:dyDescent="0.25">
      <c r="O44" t="s">
        <v>42</v>
      </c>
      <c r="P44" s="16">
        <f>SUMIFS(Data!E:E,Data!B:B,$B$3,Data!A:A,$B$15,Data!C:C,O44)</f>
        <v>37222</v>
      </c>
      <c r="Q44" s="16">
        <v>3161105</v>
      </c>
      <c r="R44" s="5">
        <f t="shared" si="1"/>
        <v>11.774996401574766</v>
      </c>
      <c r="S44" s="2">
        <f>AVERAGEIFS(Data!F:F,Data!A:A,$B$15,Data!B:B,$B$3,Data!C:C,O44)</f>
        <v>96974</v>
      </c>
      <c r="T44" s="18">
        <f t="shared" si="2"/>
        <v>-96974</v>
      </c>
    </row>
    <row r="45" spans="15:20" x14ac:dyDescent="0.25">
      <c r="O45" t="s">
        <v>43</v>
      </c>
      <c r="P45" s="16">
        <f>SUMIFS(Data!E:E,Data!B:B,$B$3,Data!A:A,$B$15,Data!C:C,O45)</f>
        <v>3961</v>
      </c>
      <c r="Q45" s="16">
        <v>626299</v>
      </c>
      <c r="R45" s="5">
        <f t="shared" si="1"/>
        <v>6.32445525220382</v>
      </c>
      <c r="S45" s="2">
        <f>AVERAGEIFS(Data!F:F,Data!A:A,$B$15,Data!B:B,$B$3,Data!C:C,O45)</f>
        <v>68605</v>
      </c>
      <c r="T45" s="18">
        <f t="shared" si="2"/>
        <v>-68605</v>
      </c>
    </row>
    <row r="46" spans="15:20" x14ac:dyDescent="0.25">
      <c r="O46" t="s">
        <v>44</v>
      </c>
      <c r="P46" s="16">
        <f>SUMIFS(Data!E:E,Data!B:B,$B$3,Data!A:A,$B$15,Data!C:C,O46)</f>
        <v>64840</v>
      </c>
      <c r="Q46" s="16">
        <v>8517685</v>
      </c>
      <c r="R46" s="5">
        <f t="shared" si="1"/>
        <v>7.6123970304137796</v>
      </c>
      <c r="S46" s="2">
        <f>AVERAGEIFS(Data!F:F,Data!A:A,$B$15,Data!B:B,$B$3,Data!C:C,O46)</f>
        <v>117848</v>
      </c>
      <c r="T46" s="18">
        <f t="shared" si="2"/>
        <v>-117848</v>
      </c>
    </row>
    <row r="47" spans="15:20" x14ac:dyDescent="0.25">
      <c r="O47" t="s">
        <v>45</v>
      </c>
      <c r="P47" s="16">
        <f>SUMIFS(Data!E:E,Data!B:B,$B$3,Data!A:A,$B$15,Data!C:C,O47)</f>
        <v>148556</v>
      </c>
      <c r="Q47" s="16">
        <v>7614893</v>
      </c>
      <c r="R47" s="5">
        <f t="shared" si="1"/>
        <v>19.508612924699005</v>
      </c>
      <c r="S47" s="2">
        <f>AVERAGEIFS(Data!F:F,Data!A:A,$B$15,Data!B:B,$B$3,Data!C:C,O47)</f>
        <v>242273</v>
      </c>
      <c r="T47" s="18">
        <f t="shared" si="2"/>
        <v>-242273</v>
      </c>
    </row>
    <row r="48" spans="15:20" x14ac:dyDescent="0.25">
      <c r="O48" t="s">
        <v>46</v>
      </c>
      <c r="P48" s="16">
        <f>SUMIFS(Data!E:E,Data!B:B,$B$3,Data!A:A,$B$15,Data!C:C,O48)</f>
        <v>7215</v>
      </c>
      <c r="Q48" s="16">
        <v>1805832</v>
      </c>
      <c r="R48" s="5">
        <f t="shared" si="1"/>
        <v>3.9953882753212926</v>
      </c>
      <c r="S48" s="2">
        <f>AVERAGEIFS(Data!F:F,Data!A:A,$B$15,Data!B:B,$B$3,Data!C:C,O48)</f>
        <v>58063</v>
      </c>
      <c r="T48" s="18">
        <f t="shared" si="2"/>
        <v>-58063</v>
      </c>
    </row>
    <row r="49" spans="15:20" x14ac:dyDescent="0.25">
      <c r="O49" t="s">
        <v>47</v>
      </c>
      <c r="P49" s="16">
        <f>SUMIFS(Data!E:E,Data!B:B,$B$3,Data!A:A,$B$15,Data!C:C,O49)</f>
        <v>44846</v>
      </c>
      <c r="Q49" s="16">
        <v>5813568</v>
      </c>
      <c r="R49" s="5">
        <f t="shared" si="1"/>
        <v>7.7140234706121955</v>
      </c>
      <c r="S49" s="2">
        <f>AVERAGEIFS(Data!F:F,Data!A:A,$B$15,Data!B:B,$B$3,Data!C:C,O49)</f>
        <v>88336</v>
      </c>
      <c r="T49" s="18">
        <f t="shared" si="2"/>
        <v>-88336</v>
      </c>
    </row>
    <row r="50" spans="15:20" x14ac:dyDescent="0.25">
      <c r="O50" t="s">
        <v>48</v>
      </c>
      <c r="P50" s="16">
        <f>SUMIFS(Data!E:E,Data!B:B,$B$3,Data!A:A,$B$15,Data!C:C,O50)</f>
        <v>3000</v>
      </c>
      <c r="Q50" s="16">
        <v>577737</v>
      </c>
      <c r="R50" s="5">
        <f t="shared" si="1"/>
        <v>5.1926741752735248</v>
      </c>
      <c r="S50" s="2">
        <f>AVERAGEIFS(Data!F:F,Data!A:A,$B$15,Data!B:B,$B$3,Data!C:C,O50)</f>
        <v>54299</v>
      </c>
      <c r="T50" s="18">
        <f t="shared" si="2"/>
        <v>-54299</v>
      </c>
    </row>
  </sheetData>
  <autoFilter ref="A2:A12" xr:uid="{FA06FFC7-91B1-43EB-B252-17332DB36772}">
    <sortState xmlns:xlrd2="http://schemas.microsoft.com/office/spreadsheetml/2017/richdata2" ref="A3:A12">
      <sortCondition ref="A2:A12"/>
    </sortState>
  </autoFilter>
  <sortState xmlns:xlrd2="http://schemas.microsoft.com/office/spreadsheetml/2017/richdata2" ref="H2:I12">
    <sortCondition descending="1" ref="I2:I12"/>
  </sortState>
  <dataConsolidate/>
  <mergeCells count="2">
    <mergeCell ref="A1:B1"/>
    <mergeCell ref="A14:B14"/>
  </mergeCells>
  <dataValidations count="2">
    <dataValidation type="list" allowBlank="1" showInputMessage="1" showErrorMessage="1" sqref="C3" xr:uid="{1C125819-A40B-458B-A5F4-F25FA87030F7}">
      <formula1>$A$3:$A$12</formula1>
    </dataValidation>
    <dataValidation type="list" allowBlank="1" showInputMessage="1" showErrorMessage="1" sqref="T2" xr:uid="{AE0C53FF-5495-4AED-8224-AD60CE8005FE}">
      <formula1>$R$2:$S$2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34AD-3903-41D1-8991-12046609F030}">
  <dimension ref="A2:R33"/>
  <sheetViews>
    <sheetView showGridLines="0" tabSelected="1" topLeftCell="A2" zoomScale="130" zoomScaleNormal="130" workbookViewId="0">
      <selection activeCell="A2" sqref="A2:A3"/>
    </sheetView>
  </sheetViews>
  <sheetFormatPr defaultColWidth="0" defaultRowHeight="15" zeroHeight="1" x14ac:dyDescent="0.25"/>
  <cols>
    <col min="1" max="1" width="6" customWidth="1"/>
    <col min="2" max="2" width="47.28515625" bestFit="1" customWidth="1"/>
    <col min="3" max="3" width="9.140625" customWidth="1"/>
    <col min="4" max="4" width="54.42578125" customWidth="1"/>
    <col min="5" max="8" width="9.140625" customWidth="1"/>
    <col min="9" max="9" width="46.28515625" bestFit="1" customWidth="1"/>
    <col min="10" max="10" width="25.7109375" customWidth="1"/>
    <col min="11" max="11" width="9.140625" hidden="1" customWidth="1"/>
    <col min="12" max="12" width="46.28515625" hidden="1" customWidth="1"/>
    <col min="13" max="17" width="9.140625" hidden="1" customWidth="1"/>
    <col min="18" max="18" width="54.140625" hidden="1" customWidth="1"/>
    <col min="19" max="16384" width="9.140625" hidden="1"/>
  </cols>
  <sheetData>
    <row r="2" spans="1:9" x14ac:dyDescent="0.25">
      <c r="A2" s="26">
        <v>10</v>
      </c>
    </row>
    <row r="3" spans="1:9" x14ac:dyDescent="0.25">
      <c r="A3" s="26">
        <v>1</v>
      </c>
    </row>
    <row r="4" spans="1:9" x14ac:dyDescent="0.25"/>
    <row r="5" spans="1:9" x14ac:dyDescent="0.25"/>
    <row r="6" spans="1:9" x14ac:dyDescent="0.25"/>
    <row r="7" spans="1:9" x14ac:dyDescent="0.25"/>
    <row r="8" spans="1:9" ht="31.5" x14ac:dyDescent="0.5">
      <c r="B8" s="23" t="str" cm="1">
        <f t="array" ref="B8">INDEX('Data Prep'!D3:D12,11-Dashboard!A2)</f>
        <v>Information</v>
      </c>
    </row>
    <row r="9" spans="1:9" x14ac:dyDescent="0.25"/>
    <row r="10" spans="1:9" ht="23.25" x14ac:dyDescent="0.35">
      <c r="B10" s="19"/>
    </row>
    <row r="11" spans="1:9" ht="26.25" x14ac:dyDescent="0.4">
      <c r="I11" s="22"/>
    </row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Spinner 3">
              <controlPr defaultSize="0" autoPict="0">
                <anchor moveWithCells="1" sizeWithCells="1">
                  <from>
                    <xdr:col>2</xdr:col>
                    <xdr:colOff>76200</xdr:colOff>
                    <xdr:row>7</xdr:row>
                    <xdr:rowOff>19050</xdr:rowOff>
                  </from>
                  <to>
                    <xdr:col>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6</xdr:col>
                    <xdr:colOff>66675</xdr:colOff>
                    <xdr:row>10</xdr:row>
                    <xdr:rowOff>85725</xdr:rowOff>
                  </from>
                  <to>
                    <xdr:col>8</xdr:col>
                    <xdr:colOff>171450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Option Button 5">
              <controlPr defaultSize="0" autoFill="0" autoLine="0" autoPict="0">
                <anchor moveWithCells="1">
                  <from>
                    <xdr:col>8</xdr:col>
                    <xdr:colOff>1238250</xdr:colOff>
                    <xdr:row>10</xdr:row>
                    <xdr:rowOff>95250</xdr:rowOff>
                  </from>
                  <to>
                    <xdr:col>8</xdr:col>
                    <xdr:colOff>2438400</xdr:colOff>
                    <xdr:row>11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Kun Lin Tsai</cp:lastModifiedBy>
  <dcterms:created xsi:type="dcterms:W3CDTF">2021-09-21T20:47:02Z</dcterms:created>
  <dcterms:modified xsi:type="dcterms:W3CDTF">2024-09-19T03:02:05Z</dcterms:modified>
</cp:coreProperties>
</file>