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<sst xmlns="http://schemas.openxmlformats.org/spreadsheetml/2006/main" count="209" uniqueCount="209">
  <si>
    <t>客户订单号</t>
  </si>
  <si>
    <t>派送单号</t>
  </si>
  <si>
    <t>RefNo2</t>
  </si>
  <si>
    <t>运费(USD)</t>
  </si>
  <si>
    <t>旺季附加费(USD)</t>
  </si>
  <si>
    <t>仓库操作费</t>
  </si>
  <si>
    <t>产品成本</t>
  </si>
  <si>
    <t>合计（美元）</t>
  </si>
  <si>
    <t>576827075506573386</t>
  </si>
  <si>
    <t>9200190375989805538195</t>
  </si>
  <si>
    <t>3130242931*1</t>
  </si>
  <si>
    <t>576827621953606374</t>
  </si>
  <si>
    <t>9200190376002105120736</t>
  </si>
  <si>
    <t>576827242388754526</t>
  </si>
  <si>
    <t>9200190376002105120705</t>
  </si>
  <si>
    <t>576827105285935456</t>
  </si>
  <si>
    <t>9200190376003007206405</t>
  </si>
  <si>
    <t>576827247124058135</t>
  </si>
  <si>
    <t>9200190376003007206399</t>
  </si>
  <si>
    <t>576827117932089488</t>
  </si>
  <si>
    <t>9200190375989805538072</t>
  </si>
  <si>
    <t>576827053697897360</t>
  </si>
  <si>
    <t>9200190375989805538041</t>
  </si>
  <si>
    <t>576827081643626665</t>
  </si>
  <si>
    <t>9200190376002105120590</t>
  </si>
  <si>
    <t>576827642434654238</t>
  </si>
  <si>
    <t>9200190376003007206368</t>
  </si>
  <si>
    <t>576827308898619955</t>
  </si>
  <si>
    <t>9200190376003007206351</t>
  </si>
  <si>
    <t>576827291208749512</t>
  </si>
  <si>
    <t>9200190376003007206344</t>
  </si>
  <si>
    <t>576827612542964532</t>
  </si>
  <si>
    <t>9200190376003007206337</t>
  </si>
  <si>
    <t>576827242011464392</t>
  </si>
  <si>
    <t>9200190376003007206313</t>
  </si>
  <si>
    <t>576827131504071348</t>
  </si>
  <si>
    <t>9200190376003007206306</t>
  </si>
  <si>
    <t>576827318975173235</t>
  </si>
  <si>
    <t>9200190376003007206283</t>
  </si>
  <si>
    <t>576827250005152157</t>
  </si>
  <si>
    <t>9200190375989805537990</t>
  </si>
  <si>
    <t>576827225278091805</t>
  </si>
  <si>
    <t>9200190376002105120545</t>
  </si>
  <si>
    <t>576827290101453187</t>
  </si>
  <si>
    <t>9200190376002105120538</t>
  </si>
  <si>
    <t>576827225352868098</t>
  </si>
  <si>
    <t>9200190375989805537952</t>
  </si>
  <si>
    <t>576827708232143708</t>
  </si>
  <si>
    <t>9200190375989805537938</t>
  </si>
  <si>
    <t>576827132472169140</t>
  </si>
  <si>
    <t>9200190376003007206276</t>
  </si>
  <si>
    <t>576827054744834971</t>
  </si>
  <si>
    <t>9200190375989805537860</t>
  </si>
  <si>
    <t>576827264756453790</t>
  </si>
  <si>
    <t>9200190375989805537815</t>
  </si>
  <si>
    <t>576827598466682901</t>
  </si>
  <si>
    <t>9200190375989805537785</t>
  </si>
  <si>
    <t>576827318289863216</t>
  </si>
  <si>
    <t>9200190376003007206252</t>
  </si>
  <si>
    <t>576827218717545025</t>
  </si>
  <si>
    <t>9200190376003007206245</t>
  </si>
  <si>
    <t>576827283033264457</t>
  </si>
  <si>
    <t>9200190375989805537723</t>
  </si>
  <si>
    <t>576827667676566332</t>
  </si>
  <si>
    <t>9200190376003007206184</t>
  </si>
  <si>
    <t>576827340710318838</t>
  </si>
  <si>
    <t>9200190375989805537693</t>
  </si>
  <si>
    <t>576827205704192573</t>
  </si>
  <si>
    <t>9200190375989805537679</t>
  </si>
  <si>
    <t>576827711437574593</t>
  </si>
  <si>
    <t>9200190375989805537655</t>
  </si>
  <si>
    <t>576827654248173683</t>
  </si>
  <si>
    <t>9200190376002105120484</t>
  </si>
  <si>
    <t>576827322090492142</t>
  </si>
  <si>
    <t>9200190376003007206092</t>
  </si>
  <si>
    <t>576827102607348649</t>
  </si>
  <si>
    <t>9200190375989805537556</t>
  </si>
  <si>
    <t>576827354713264931</t>
  </si>
  <si>
    <t>9200190376003007206047</t>
  </si>
  <si>
    <t>576827077846405979</t>
  </si>
  <si>
    <t>9200190376003007206030</t>
  </si>
  <si>
    <t>576827259956269905</t>
  </si>
  <si>
    <t>9200190375989805537488</t>
  </si>
  <si>
    <t>576827195987432254</t>
  </si>
  <si>
    <t>9200190376003007206023</t>
  </si>
  <si>
    <t>576827149673075593</t>
  </si>
  <si>
    <t>9200190375989805537440</t>
  </si>
  <si>
    <t>576827137325634229</t>
  </si>
  <si>
    <t>9200190376003007205972</t>
  </si>
  <si>
    <t>576827633514877158</t>
  </si>
  <si>
    <t>9200190376003007205965</t>
  </si>
  <si>
    <t>576827205217981082</t>
  </si>
  <si>
    <t>9200190375989805537426</t>
  </si>
  <si>
    <t>576827338622079862</t>
  </si>
  <si>
    <t>9200190376003007205910</t>
  </si>
  <si>
    <t>576827262794502674</t>
  </si>
  <si>
    <t>9200190376003007205880</t>
  </si>
  <si>
    <t>576827159719089001</t>
  </si>
  <si>
    <t>9200190375989805537402</t>
  </si>
  <si>
    <t>576827285945749993</t>
  </si>
  <si>
    <t>9200190376003007205835</t>
  </si>
  <si>
    <t>576827189826327331</t>
  </si>
  <si>
    <t>9200190375989805537389</t>
  </si>
  <si>
    <t>576827156555403500</t>
  </si>
  <si>
    <t>9200190376003007205774</t>
  </si>
  <si>
    <t>576827633621504230</t>
  </si>
  <si>
    <t>9200190376003007205699</t>
  </si>
  <si>
    <t>576827328780276179</t>
  </si>
  <si>
    <t>9200190375989805537174</t>
  </si>
  <si>
    <t>576827194581029078</t>
  </si>
  <si>
    <t>9200190376003007205682</t>
  </si>
  <si>
    <t>576827299104461079</t>
  </si>
  <si>
    <t>9200190375989805537136</t>
  </si>
  <si>
    <t>576827203829010916</t>
  </si>
  <si>
    <t>9200190375989805537099</t>
  </si>
  <si>
    <t>576827051557032641</t>
  </si>
  <si>
    <t>9200190376002105120347</t>
  </si>
  <si>
    <t>576827274308981634</t>
  </si>
  <si>
    <t>9200190375989805537075</t>
  </si>
  <si>
    <t>576827299066057465</t>
  </si>
  <si>
    <t>9200190375989805537044</t>
  </si>
  <si>
    <t>576827275456450913</t>
  </si>
  <si>
    <t>9200190376002105120330</t>
  </si>
  <si>
    <t>576827650960822597</t>
  </si>
  <si>
    <t>9200190376003007205569</t>
  </si>
  <si>
    <t>576827159996567945</t>
  </si>
  <si>
    <t>9200190376003007205552</t>
  </si>
  <si>
    <t>576827639443787923</t>
  </si>
  <si>
    <t>9200190376003007205545</t>
  </si>
  <si>
    <t>576827655666962816</t>
  </si>
  <si>
    <t>9200190376002105120316</t>
  </si>
  <si>
    <t>576827246298370992</t>
  </si>
  <si>
    <t>9200190376003007205514</t>
  </si>
  <si>
    <t>576827188328764328</t>
  </si>
  <si>
    <t>9200190376003007205507</t>
  </si>
  <si>
    <t>576827151175684889</t>
  </si>
  <si>
    <t>9200190375989805536979</t>
  </si>
  <si>
    <t>576827631654048301</t>
  </si>
  <si>
    <t>9200190375989805536962</t>
  </si>
  <si>
    <t>576827158186594945</t>
  </si>
  <si>
    <t>9200190376003007205477</t>
  </si>
  <si>
    <t>576827625051689428</t>
  </si>
  <si>
    <t>9200190376003007205453</t>
  </si>
  <si>
    <t>576827111241847191</t>
  </si>
  <si>
    <t>9200190376003007205446</t>
  </si>
  <si>
    <t>576827225354047561</t>
  </si>
  <si>
    <t>9200190376002105120262</t>
  </si>
  <si>
    <t>576827054514541382</t>
  </si>
  <si>
    <t>9200190376003007205415</t>
  </si>
  <si>
    <t>576827291087901348</t>
  </si>
  <si>
    <t>9200190376003007205392</t>
  </si>
  <si>
    <t>576827631665123558</t>
  </si>
  <si>
    <t>9200190376003007205385</t>
  </si>
  <si>
    <t>576827254685864055</t>
  </si>
  <si>
    <t>9200190376003007205378</t>
  </si>
  <si>
    <t>576827727294075871</t>
  </si>
  <si>
    <t>9200190376003007205361</t>
  </si>
  <si>
    <t>576827644448575823</t>
  </si>
  <si>
    <t>9200190376003007205354</t>
  </si>
  <si>
    <t>576827649736283018</t>
  </si>
  <si>
    <t>9200190375989805536856</t>
  </si>
  <si>
    <t>576827257778180866</t>
  </si>
  <si>
    <t>9200190376003007205330</t>
  </si>
  <si>
    <t>576827208499957769</t>
  </si>
  <si>
    <t>9200190376003007205323</t>
  </si>
  <si>
    <t>576827089649701202</t>
  </si>
  <si>
    <t>9200190375989805536818</t>
  </si>
  <si>
    <t>576827115389423920</t>
  </si>
  <si>
    <t>9200190375989805536795</t>
  </si>
  <si>
    <t>576827266495124324</t>
  </si>
  <si>
    <t>9200190376003007205286</t>
  </si>
  <si>
    <t>576827695695237306</t>
  </si>
  <si>
    <t>9200190376003007205248</t>
  </si>
  <si>
    <t>576827296108352052</t>
  </si>
  <si>
    <t>9200190375989805536771</t>
  </si>
  <si>
    <t>576827286949892614</t>
  </si>
  <si>
    <t>9200190376002105120149</t>
  </si>
  <si>
    <t>576827290872484858</t>
  </si>
  <si>
    <t>9200190375989805536757</t>
  </si>
  <si>
    <t>576827198175548068</t>
  </si>
  <si>
    <t>9200190376003007205170</t>
  </si>
  <si>
    <t>576827172901130408</t>
  </si>
  <si>
    <t>9200190376003007205156</t>
  </si>
  <si>
    <t>576827688150536935</t>
  </si>
  <si>
    <t>9200190375989805536733</t>
  </si>
  <si>
    <t>576827259242123732</t>
  </si>
  <si>
    <t>9200190376003007205118</t>
  </si>
  <si>
    <t>576827162379391161</t>
  </si>
  <si>
    <t>9200190376003007205101</t>
  </si>
  <si>
    <t>576827102732521494</t>
  </si>
  <si>
    <t>9200190376003007205095</t>
  </si>
  <si>
    <t>576827162508497784</t>
  </si>
  <si>
    <t>9200190375989805538102</t>
  </si>
  <si>
    <t>3130242931*2</t>
  </si>
  <si>
    <t>576827679233708052</t>
  </si>
  <si>
    <t>9200190376003007206429</t>
  </si>
  <si>
    <t>576827090334749580</t>
  </si>
  <si>
    <t>9200190376002105120644</t>
  </si>
  <si>
    <t>3130242931*3</t>
  </si>
  <si>
    <t>576827085780652646</t>
  </si>
  <si>
    <t>9200190376002105120583</t>
  </si>
  <si>
    <t>576827111112741082</t>
  </si>
  <si>
    <t>9200190375989805537280</t>
  </si>
  <si>
    <t>3130242931*4</t>
  </si>
  <si>
    <t>共计</t>
  </si>
  <si>
    <t>注：单个发货操作费1.00美元</t>
  </si>
  <si>
    <t>汇率</t>
  </si>
  <si>
    <t>多个：另加打包袋0.3美元一个，产品多一个多加0.2美元一个</t>
  </si>
  <si>
    <t>结算</t>
  </si>
</sst>
</file>

<file path=xl/styles.xml><?xml version="1.0" encoding="utf-8"?>
<styleSheet xmlns="http://schemas.openxmlformats.org/spreadsheetml/2006/main">
  <numFmts count="1">
    <numFmt numFmtId="177" formatCode="#,##0.00\ ;\(#,##0.00\)"/>
  </numFmts>
  <fonts count="3">
    <font>
      <sz val="11"/>
      <color rgb="FF000000"/>
      <name val="SimSun"/>
      <family val="2"/>
    </font>
    <font>
      <sz val="10"/>
      <color theme="1"/>
      <name val="Arial"/>
      <family val="2"/>
    </font>
    <font>
      <sz val="11"/>
      <color rgb="FFFF0000"/>
      <name val="SimSu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 applyProtection="1">
      <alignment vertical="center"/>
      <protection/>
    </xf>
    <xf numFmtId="49" fontId="0" fillId="0" borderId="0" xfId="0" applyNumberFormat="1" applyFont="1" applyFill="1" applyBorder="1" applyAlignment="1" applyProtection="1">
      <alignment horizontal="center" vertical="center"/>
      <protection/>
    </xf>
    <xf numFmtId="49" fontId="0" fillId="0" borderId="0" xfId="0" applyNumberFormat="1" applyFont="1" applyFill="1" applyBorder="1" applyAlignment="1" applyProtection="1">
      <alignment vertical="center"/>
      <protection/>
    </xf>
    <xf numFmtId="2" fontId="0" fillId="0" borderId="0" xfId="0" applyNumberFormat="1" applyFont="1" applyFill="1" applyBorder="1" applyAlignment="1" applyProtection="1">
      <alignment horizontal="center" vertical="center"/>
      <protection/>
    </xf>
    <xf numFmtId="177" fontId="0" fillId="0" borderId="0" xfId="0" applyNumberFormat="1" applyFont="1" applyFill="1" applyBorder="1" applyAlignment="1" applyProtection="1">
      <alignment vertical="center"/>
      <protection/>
    </xf>
    <xf numFmtId="49" fontId="2" fillId="0" borderId="0" xfId="0" applyNumberFormat="1" applyFont="1" applyFill="1" applyBorder="1" applyAlignment="1" applyProtection="1">
      <alignment horizontal="center" vertical="center"/>
      <protection/>
    </xf>
    <xf numFmtId="177" fontId="2" fillId="0" borderId="0" xfId="0" applyNumberFormat="1" applyFont="1" applyFill="1" applyBorder="1" applyAlignment="1" applyProtection="1">
      <alignment horizontal="center" vertical="center"/>
      <protection/>
    </xf>
    <xf numFmtId="49" fontId="2" fillId="0" borderId="0" xfId="0" applyNumberFormat="1" applyFont="1" applyFill="1" applyBorder="1" applyAlignment="1" applyProtection="1">
      <alignment horizontal="left" vertical="center"/>
      <protection/>
    </xf>
    <xf numFmtId="0" fontId="2" fillId="0" borderId="0" xfId="0" applyNumberFormat="1" applyFont="1" applyFill="1" applyBorder="1" applyAlignment="1" applyProtection="1">
      <alignment horizontal="left" vertical="center"/>
      <protection/>
    </xf>
    <xf numFmtId="0" fontId="2" fillId="0" borderId="0" xfId="0" applyNumberFormat="1" applyFont="1" applyFill="1" applyBorder="1" applyAlignment="1" applyProtection="1">
      <alignment vertical="center"/>
      <protection/>
    </xf>
    <xf numFmtId="49" fontId="0" fillId="0" borderId="1" xfId="0" applyNumberFormat="1" applyFont="1" applyFill="1" applyBorder="1" applyAlignment="1" applyProtection="1">
      <alignment horizontal="center" vertical="center"/>
      <protection/>
    </xf>
    <xf numFmtId="49" fontId="0" fillId="0" borderId="1" xfId="0" applyNumberFormat="1" applyFont="1" applyFill="1" applyBorder="1" applyAlignment="1" applyProtection="1">
      <alignment vertical="center"/>
      <protection/>
    </xf>
    <xf numFmtId="49" fontId="0" fillId="0" borderId="2" xfId="0" applyNumberFormat="1" applyFont="1" applyFill="1" applyBorder="1" applyAlignment="1" applyProtection="1">
      <alignment horizontal="center" vertical="center"/>
      <protection/>
    </xf>
    <xf numFmtId="2" fontId="0" fillId="0" borderId="1" xfId="0" applyNumberFormat="1" applyFont="1" applyFill="1" applyBorder="1" applyAlignment="1" applyProtection="1">
      <alignment horizontal="center" vertical="center"/>
      <protection/>
    </xf>
    <xf numFmtId="177" fontId="0" fillId="0" borderId="1" xfId="0" applyNumberFormat="1" applyFont="1" applyFill="1" applyBorder="1" applyAlignment="1" applyProtection="1">
      <alignment vertical="center"/>
      <protection/>
    </xf>
    <xf numFmtId="49" fontId="0" fillId="0" borderId="2" xfId="0" applyNumberFormat="1" applyFont="1" applyFill="1" applyBorder="1" applyAlignment="1" applyProtection="1">
      <alignment vertical="center"/>
      <protection/>
    </xf>
    <xf numFmtId="2" fontId="0" fillId="0" borderId="2" xfId="0" applyNumberFormat="1" applyFont="1" applyFill="1" applyBorder="1" applyAlignment="1" applyProtection="1">
      <alignment horizontal="center" vertical="center"/>
      <protection/>
    </xf>
    <xf numFmtId="177" fontId="0" fillId="0" borderId="2" xfId="0" applyNumberFormat="1" applyFont="1" applyFill="1" applyBorder="1" applyAlignment="1" applyProtection="1">
      <alignment vertical="center"/>
      <protection/>
    </xf>
    <xf numFmtId="49" fontId="2" fillId="0" borderId="1" xfId="0" applyNumberFormat="1" applyFont="1" applyFill="1" applyBorder="1" applyAlignment="1" applyProtection="1">
      <alignment horizontal="center" vertical="center"/>
      <protection/>
    </xf>
    <xf numFmtId="177" fontId="2" fillId="0" borderId="1" xfId="0" applyNumberFormat="1" applyFont="1" applyFill="1" applyBorder="1" applyAlignment="1" applyProtection="1">
      <alignment horizontal="center" vertical="center"/>
      <protection/>
    </xf>
    <xf numFmtId="49" fontId="2" fillId="0" borderId="3" xfId="0" applyNumberFormat="1" applyFont="1" applyFill="1" applyBorder="1" applyAlignment="1" applyProtection="1">
      <alignment horizontal="center" vertical="center"/>
      <protection/>
    </xf>
    <xf numFmtId="177" fontId="2" fillId="0" borderId="3" xfId="0" applyNumberFormat="1" applyFont="1" applyFill="1" applyBorder="1" applyAlignment="1" applyProtection="1">
      <alignment horizontal="center" vertical="center"/>
      <protection/>
    </xf>
    <xf numFmtId="49" fontId="2" fillId="0" borderId="2" xfId="0" applyNumberFormat="1" applyFont="1" applyFill="1" applyBorder="1" applyAlignment="1" applyProtection="1">
      <alignment horizontal="center" vertical="center"/>
      <protection/>
    </xf>
    <xf numFmtId="177" fontId="2" fillId="0" borderId="2" xfId="0" applyNumberFormat="1" applyFont="1" applyFill="1" applyBorder="1" applyAlignment="1" applyProtection="1">
      <alignment horizontal="center" vertical="center"/>
      <protection/>
    </xf>
    <xf numFmtId="49" fontId="0" fillId="0" borderId="4" xfId="0" applyNumberFormat="1" applyFont="1" applyFill="1" applyBorder="1" applyAlignment="1" applyProtection="1">
      <alignment horizontal="center" vertical="center"/>
      <protection/>
    </xf>
    <xf numFmtId="2" fontId="0" fillId="0" borderId="4" xfId="0" applyNumberFormat="1" applyFont="1" applyFill="1" applyBorder="1" applyAlignment="1" applyProtection="1">
      <alignment horizontal="center" vertical="center"/>
      <protection/>
    </xf>
    <xf numFmtId="49" fontId="0" fillId="0" borderId="4" xfId="0" applyNumberFormat="1" applyFont="1" applyFill="1" applyBorder="1" applyAlignment="1" applyProtection="1">
      <alignment vertical="center"/>
      <protection/>
    </xf>
    <xf numFmtId="177" fontId="0" fillId="0" borderId="4" xfId="0" applyNumberFormat="1" applyFont="1" applyFill="1" applyBorder="1" applyAlignment="1" applyProtection="1">
      <alignment vertical="center"/>
      <protection/>
    </xf>
    <xf numFmtId="49" fontId="2" fillId="0" borderId="4" xfId="0" applyNumberFormat="1" applyFont="1" applyFill="1" applyBorder="1" applyAlignment="1" applyProtection="1">
      <alignment horizontal="center" vertical="center"/>
      <protection/>
    </xf>
    <xf numFmtId="177" fontId="2" fillId="0" borderId="4" xfId="0" applyNumberFormat="1" applyFont="1" applyFill="1" applyBorder="1" applyAlignment="1" applyProtection="1">
      <alignment horizontal="center" vertical="center"/>
      <protection/>
    </xf>
    <xf numFmtId="49" fontId="0" fillId="0" borderId="5" xfId="0" applyNumberFormat="1" applyFont="1" applyFill="1" applyBorder="1" applyAlignment="1" applyProtection="1">
      <alignment horizontal="center" vertical="center"/>
      <protection/>
    </xf>
    <xf numFmtId="2" fontId="0" fillId="0" borderId="5" xfId="0" applyNumberFormat="1" applyFont="1" applyFill="1" applyBorder="1" applyAlignment="1" applyProtection="1">
      <alignment horizontal="center" vertical="center"/>
      <protection/>
    </xf>
    <xf numFmtId="49" fontId="0" fillId="0" borderId="5" xfId="0" applyNumberFormat="1" applyFont="1" applyFill="1" applyBorder="1" applyAlignment="1" applyProtection="1">
      <alignment vertical="center"/>
      <protection/>
    </xf>
    <xf numFmtId="177" fontId="0" fillId="0" borderId="5" xfId="0" applyNumberFormat="1" applyFont="1" applyFill="1" applyBorder="1" applyAlignment="1" applyProtection="1">
      <alignment vertical="center"/>
      <protection/>
    </xf>
    <xf numFmtId="49" fontId="2" fillId="0" borderId="5" xfId="0" applyNumberFormat="1" applyFont="1" applyFill="1" applyBorder="1" applyAlignment="1" applyProtection="1">
      <alignment horizontal="center" vertical="center"/>
      <protection/>
    </xf>
    <xf numFmtId="177" fontId="2" fillId="0" borderId="5" xfId="0" applyNumberFormat="1" applyFont="1" applyFill="1" applyBorder="1" applyAlignment="1" applyProtection="1">
      <alignment horizontal="center" vertical="center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b20bc5f-6038-47ee-ae3f-8cde3859bc14}">
  <dimension ref="A1:H101"/>
  <sheetViews>
    <sheetView workbookViewId="0" topLeftCell="A1"/>
  </sheetViews>
  <sheetFormatPr defaultColWidth="6.005" defaultRowHeight="16.8"/>
  <cols>
    <col min="1" max="1" width="20.125" customWidth="1"/>
    <col min="2" max="2" width="31.5" customWidth="1"/>
    <col min="3" max="3" width="12" customWidth="1"/>
    <col min="4" max="4" width="10" customWidth="1"/>
    <col min="5" max="5" width="13.875" customWidth="1"/>
    <col min="6" max="7" width="10" customWidth="1"/>
    <col min="8" max="8" width="9.5" customWidth="1"/>
  </cols>
  <sheetData>
    <row r="1" spans="1:8" ht="16.8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2" t="s">
        <v>5</v>
      </c>
      <c r="G1" s="32" t="s">
        <v>6</v>
      </c>
      <c r="H1" s="32" t="s">
        <v>7</v>
      </c>
    </row>
    <row r="2" spans="1:8" ht="16.8">
      <c r="A2" s="30" t="s">
        <v>8</v>
      </c>
      <c r="B2" s="30" t="s">
        <v>9</v>
      </c>
      <c r="C2" s="30" t="s">
        <v>10</v>
      </c>
      <c r="D2" s="31">
        <v>4.2000000000000002</v>
      </c>
      <c r="E2" s="31">
        <v>0.35000000000000003</v>
      </c>
      <c r="F2" s="33">
        <f>1+IF(VALUE(RIGHT(C2,LEN(C2)-FIND("*",C2)))=1,0,0.3+(VALUE(RIGHT(C2,LEN(C2)-FIND("*",C2)))-1)*0.2)</f>
        <v>1</v>
      </c>
      <c r="G2" s="33">
        <f>IFERROR(0.9*VALUE(RIGHT(C2,LEN(C2)-FIND("*",C2))),0)</f>
        <v>0.90000000000000002</v>
      </c>
      <c r="H2" s="33">
        <f>D2+E2+F2+G2</f>
        <v>6.4500000000000002</v>
      </c>
    </row>
    <row r="3" spans="1:8" ht="16.8">
      <c r="A3" s="30" t="s">
        <v>11</v>
      </c>
      <c r="B3" s="30" t="s">
        <v>12</v>
      </c>
      <c r="C3" s="30" t="s">
        <v>10</v>
      </c>
      <c r="D3" s="31">
        <v>4.29</v>
      </c>
      <c r="E3" s="31">
        <v>0.35000000000000003</v>
      </c>
      <c r="F3" s="33">
        <f>1+IF(VALUE(RIGHT(C3,LEN(C3)-FIND("*",C3)))=1,0,0.3+(VALUE(RIGHT(C3,LEN(C3)-FIND("*",C3)))-1)*0.2)</f>
        <v>1</v>
      </c>
      <c r="G3" s="33">
        <f>IFERROR(0.9*VALUE(RIGHT(C3,LEN(C3)-FIND("*",C3))),0)</f>
        <v>0.90000000000000002</v>
      </c>
      <c r="H3" s="33">
        <f>D3+E3+F3+G3</f>
        <v>6.54</v>
      </c>
    </row>
    <row r="4" spans="1:8" ht="16.8">
      <c r="A4" s="30" t="s">
        <v>13</v>
      </c>
      <c r="B4" s="30" t="s">
        <v>14</v>
      </c>
      <c r="C4" s="30" t="s">
        <v>10</v>
      </c>
      <c r="D4" s="31">
        <v>4.29</v>
      </c>
      <c r="E4" s="31">
        <v>0.35000000000000003</v>
      </c>
      <c r="F4" s="33">
        <f>1+IF(VALUE(RIGHT(C4,LEN(C4)-FIND("*",C4)))=1,0,0.3+(VALUE(RIGHT(C4,LEN(C4)-FIND("*",C4)))-1)*0.2)</f>
        <v>1</v>
      </c>
      <c r="G4" s="33">
        <f>IFERROR(0.9*VALUE(RIGHT(C4,LEN(C4)-FIND("*",C4))),0)</f>
        <v>0.90000000000000002</v>
      </c>
      <c r="H4" s="33">
        <f>D4+E4+F4+G4</f>
        <v>6.54</v>
      </c>
    </row>
    <row r="5" spans="1:8" ht="16.8">
      <c r="A5" s="30" t="s">
        <v>15</v>
      </c>
      <c r="B5" s="30" t="s">
        <v>16</v>
      </c>
      <c r="C5" s="30" t="s">
        <v>10</v>
      </c>
      <c r="D5" s="31">
        <v>4.04</v>
      </c>
      <c r="E5" s="31">
        <v>0.30000000000000004</v>
      </c>
      <c r="F5" s="33">
        <f>1+IF(VALUE(RIGHT(C5,LEN(C5)-FIND("*",C5)))=1,0,0.3+(VALUE(RIGHT(C5,LEN(C5)-FIND("*",C5)))-1)*0.2)</f>
        <v>1</v>
      </c>
      <c r="G5" s="33">
        <f>IFERROR(0.9*VALUE(RIGHT(C5,LEN(C5)-FIND("*",C5))),0)</f>
        <v>0.90000000000000002</v>
      </c>
      <c r="H5" s="33">
        <f>D5+E5+F5+G5</f>
        <v>6.2400000000000002</v>
      </c>
    </row>
    <row r="6" spans="1:8" ht="16.8">
      <c r="A6" s="30" t="s">
        <v>17</v>
      </c>
      <c r="B6" s="30" t="s">
        <v>18</v>
      </c>
      <c r="C6" s="30" t="s">
        <v>10</v>
      </c>
      <c r="D6" s="31">
        <v>4.1500000000000004</v>
      </c>
      <c r="E6" s="31">
        <v>0.30000000000000004</v>
      </c>
      <c r="F6" s="33">
        <f>1+IF(VALUE(RIGHT(C6,LEN(C6)-FIND("*",C6)))=1,0,0.3+(VALUE(RIGHT(C6,LEN(C6)-FIND("*",C6)))-1)*0.2)</f>
        <v>1</v>
      </c>
      <c r="G6" s="33">
        <f>IFERROR(0.9*VALUE(RIGHT(C6,LEN(C6)-FIND("*",C6))),0)</f>
        <v>0.90000000000000002</v>
      </c>
      <c r="H6" s="33">
        <f>D6+E6+F6+G6</f>
        <v>6.3499999999999996</v>
      </c>
    </row>
    <row r="7" spans="1:8" ht="16.8">
      <c r="A7" s="30" t="s">
        <v>19</v>
      </c>
      <c r="B7" s="30" t="s">
        <v>20</v>
      </c>
      <c r="C7" s="30" t="s">
        <v>10</v>
      </c>
      <c r="D7" s="31">
        <v>4.29</v>
      </c>
      <c r="E7" s="31">
        <v>0.35000000000000003</v>
      </c>
      <c r="F7" s="33">
        <f>1+IF(VALUE(RIGHT(C7,LEN(C7)-FIND("*",C7)))=1,0,0.3+(VALUE(RIGHT(C7,LEN(C7)-FIND("*",C7)))-1)*0.2)</f>
        <v>1</v>
      </c>
      <c r="G7" s="33">
        <f>IFERROR(0.9*VALUE(RIGHT(C7,LEN(C7)-FIND("*",C7))),0)</f>
        <v>0.90000000000000002</v>
      </c>
      <c r="H7" s="33">
        <f>D7+E7+F7+G7</f>
        <v>6.54</v>
      </c>
    </row>
    <row r="8" spans="1:8" ht="16.8">
      <c r="A8" s="30" t="s">
        <v>21</v>
      </c>
      <c r="B8" s="30" t="s">
        <v>22</v>
      </c>
      <c r="C8" s="30" t="s">
        <v>10</v>
      </c>
      <c r="D8" s="31">
        <v>4.2000000000000002</v>
      </c>
      <c r="E8" s="31">
        <v>0.35000000000000003</v>
      </c>
      <c r="F8" s="33">
        <f>1+IF(VALUE(RIGHT(C8,LEN(C8)-FIND("*",C8)))=1,0,0.3+(VALUE(RIGHT(C8,LEN(C8)-FIND("*",C8)))-1)*0.2)</f>
        <v>1</v>
      </c>
      <c r="G8" s="33">
        <f>IFERROR(0.9*VALUE(RIGHT(C8,LEN(C8)-FIND("*",C8))),0)</f>
        <v>0.90000000000000002</v>
      </c>
      <c r="H8" s="33">
        <f>D8+E8+F8+G8</f>
        <v>6.4500000000000002</v>
      </c>
    </row>
    <row r="9" spans="1:8" ht="16.8">
      <c r="A9" s="30" t="s">
        <v>23</v>
      </c>
      <c r="B9" s="30" t="s">
        <v>24</v>
      </c>
      <c r="C9" s="30" t="s">
        <v>10</v>
      </c>
      <c r="D9" s="31">
        <v>4.29</v>
      </c>
      <c r="E9" s="31">
        <v>0.35000000000000003</v>
      </c>
      <c r="F9" s="33">
        <f>1+IF(VALUE(RIGHT(C9,LEN(C9)-FIND("*",C9)))=1,0,0.3+(VALUE(RIGHT(C9,LEN(C9)-FIND("*",C9)))-1)*0.2)</f>
        <v>1</v>
      </c>
      <c r="G9" s="33">
        <f>IFERROR(0.9*VALUE(RIGHT(C9,LEN(C9)-FIND("*",C9))),0)</f>
        <v>0.90000000000000002</v>
      </c>
      <c r="H9" s="33">
        <f>D9+E9+F9+G9</f>
        <v>6.54</v>
      </c>
    </row>
    <row r="10" spans="1:8" ht="16.8">
      <c r="A10" s="30" t="s">
        <v>25</v>
      </c>
      <c r="B10" s="30" t="s">
        <v>26</v>
      </c>
      <c r="C10" s="30" t="s">
        <v>10</v>
      </c>
      <c r="D10" s="31">
        <v>4.1500000000000004</v>
      </c>
      <c r="E10" s="31">
        <v>0.30000000000000004</v>
      </c>
      <c r="F10" s="33">
        <f>1+IF(VALUE(RIGHT(C10,LEN(C10)-FIND("*",C10)))=1,0,0.3+(VALUE(RIGHT(C10,LEN(C10)-FIND("*",C10)))-1)*0.2)</f>
        <v>1</v>
      </c>
      <c r="G10" s="33">
        <f>IFERROR(0.9*VALUE(RIGHT(C10,LEN(C10)-FIND("*",C10))),0)</f>
        <v>0.90000000000000002</v>
      </c>
      <c r="H10" s="33">
        <f>D10+E10+F10+G10</f>
        <v>6.3499999999999996</v>
      </c>
    </row>
    <row r="11" spans="1:8" ht="16.8">
      <c r="A11" s="30" t="s">
        <v>27</v>
      </c>
      <c r="B11" s="30" t="s">
        <v>28</v>
      </c>
      <c r="C11" s="30" t="s">
        <v>10</v>
      </c>
      <c r="D11" s="31">
        <v>4.04</v>
      </c>
      <c r="E11" s="31">
        <v>0.30000000000000004</v>
      </c>
      <c r="F11" s="33">
        <f>1+IF(VALUE(RIGHT(C11,LEN(C11)-FIND("*",C11)))=1,0,0.3+(VALUE(RIGHT(C11,LEN(C11)-FIND("*",C11)))-1)*0.2)</f>
        <v>1</v>
      </c>
      <c r="G11" s="33">
        <f>IFERROR(0.9*VALUE(RIGHT(C11,LEN(C11)-FIND("*",C11))),0)</f>
        <v>0.90000000000000002</v>
      </c>
      <c r="H11" s="33">
        <f>D11+E11+F11+G11</f>
        <v>6.2400000000000002</v>
      </c>
    </row>
    <row r="12" spans="1:8" ht="16.8">
      <c r="A12" s="30" t="s">
        <v>29</v>
      </c>
      <c r="B12" s="30" t="s">
        <v>30</v>
      </c>
      <c r="C12" s="30" t="s">
        <v>10</v>
      </c>
      <c r="D12" s="31">
        <v>4.1500000000000004</v>
      </c>
      <c r="E12" s="31">
        <v>0.30000000000000004</v>
      </c>
      <c r="F12" s="33">
        <f>1+IF(VALUE(RIGHT(C12,LEN(C12)-FIND("*",C12)))=1,0,0.3+(VALUE(RIGHT(C12,LEN(C12)-FIND("*",C12)))-1)*0.2)</f>
        <v>1</v>
      </c>
      <c r="G12" s="33">
        <f>IFERROR(0.9*VALUE(RIGHT(C12,LEN(C12)-FIND("*",C12))),0)</f>
        <v>0.90000000000000002</v>
      </c>
      <c r="H12" s="33">
        <f>D12+E12+F12+G12</f>
        <v>6.3499999999999996</v>
      </c>
    </row>
    <row r="13" spans="1:8" ht="16.8">
      <c r="A13" s="30" t="s">
        <v>31</v>
      </c>
      <c r="B13" s="30" t="s">
        <v>32</v>
      </c>
      <c r="C13" s="30" t="s">
        <v>10</v>
      </c>
      <c r="D13" s="31">
        <v>4.04</v>
      </c>
      <c r="E13" s="31">
        <v>0.30000000000000004</v>
      </c>
      <c r="F13" s="33">
        <f>1+IF(VALUE(RIGHT(C13,LEN(C13)-FIND("*",C13)))=1,0,0.3+(VALUE(RIGHT(C13,LEN(C13)-FIND("*",C13)))-1)*0.2)</f>
        <v>1</v>
      </c>
      <c r="G13" s="33">
        <f>IFERROR(0.9*VALUE(RIGHT(C13,LEN(C13)-FIND("*",C13))),0)</f>
        <v>0.90000000000000002</v>
      </c>
      <c r="H13" s="33">
        <f>D13+E13+F13+G13</f>
        <v>6.2400000000000002</v>
      </c>
    </row>
    <row r="14" spans="1:8" ht="16.8">
      <c r="A14" s="30" t="s">
        <v>33</v>
      </c>
      <c r="B14" s="30" t="s">
        <v>34</v>
      </c>
      <c r="C14" s="30" t="s">
        <v>10</v>
      </c>
      <c r="D14" s="31">
        <v>4.2000000000000002</v>
      </c>
      <c r="E14" s="31">
        <v>0.35000000000000003</v>
      </c>
      <c r="F14" s="33">
        <f>1+IF(VALUE(RIGHT(C14,LEN(C14)-FIND("*",C14)))=1,0,0.3+(VALUE(RIGHT(C14,LEN(C14)-FIND("*",C14)))-1)*0.2)</f>
        <v>1</v>
      </c>
      <c r="G14" s="33">
        <f>IFERROR(0.9*VALUE(RIGHT(C14,LEN(C14)-FIND("*",C14))),0)</f>
        <v>0.90000000000000002</v>
      </c>
      <c r="H14" s="33">
        <f>D14+E14+F14+G14</f>
        <v>6.4500000000000002</v>
      </c>
    </row>
    <row r="15" spans="1:8" ht="16.8">
      <c r="A15" s="30" t="s">
        <v>35</v>
      </c>
      <c r="B15" s="30" t="s">
        <v>36</v>
      </c>
      <c r="C15" s="30" t="s">
        <v>10</v>
      </c>
      <c r="D15" s="31">
        <v>4.29</v>
      </c>
      <c r="E15" s="31">
        <v>0.35000000000000003</v>
      </c>
      <c r="F15" s="33">
        <f>1+IF(VALUE(RIGHT(C15,LEN(C15)-FIND("*",C15)))=1,0,0.3+(VALUE(RIGHT(C15,LEN(C15)-FIND("*",C15)))-1)*0.2)</f>
        <v>1</v>
      </c>
      <c r="G15" s="33">
        <f>IFERROR(0.9*VALUE(RIGHT(C15,LEN(C15)-FIND("*",C15))),0)</f>
        <v>0.90000000000000002</v>
      </c>
      <c r="H15" s="33">
        <f>D15+E15+F15+G15</f>
        <v>6.54</v>
      </c>
    </row>
    <row r="16" spans="1:8" ht="16.8">
      <c r="A16" s="30" t="s">
        <v>37</v>
      </c>
      <c r="B16" s="30" t="s">
        <v>38</v>
      </c>
      <c r="C16" s="30" t="s">
        <v>10</v>
      </c>
      <c r="D16" s="31">
        <v>4.1500000000000004</v>
      </c>
      <c r="E16" s="31">
        <v>0.30000000000000004</v>
      </c>
      <c r="F16" s="33">
        <f>1+IF(VALUE(RIGHT(C16,LEN(C16)-FIND("*",C16)))=1,0,0.3+(VALUE(RIGHT(C16,LEN(C16)-FIND("*",C16)))-1)*0.2)</f>
        <v>1</v>
      </c>
      <c r="G16" s="33">
        <f>IFERROR(0.9*VALUE(RIGHT(C16,LEN(C16)-FIND("*",C16))),0)</f>
        <v>0.90000000000000002</v>
      </c>
      <c r="H16" s="33">
        <f>D16+E16+F16+G16</f>
        <v>6.3499999999999996</v>
      </c>
    </row>
    <row r="17" spans="1:8" ht="16.8">
      <c r="A17" s="30" t="s">
        <v>39</v>
      </c>
      <c r="B17" s="30" t="s">
        <v>40</v>
      </c>
      <c r="C17" s="30" t="s">
        <v>10</v>
      </c>
      <c r="D17" s="31">
        <v>4.2000000000000002</v>
      </c>
      <c r="E17" s="31">
        <v>0.35000000000000003</v>
      </c>
      <c r="F17" s="33">
        <f>1+IF(VALUE(RIGHT(C17,LEN(C17)-FIND("*",C17)))=1,0,0.3+(VALUE(RIGHT(C17,LEN(C17)-FIND("*",C17)))-1)*0.2)</f>
        <v>1</v>
      </c>
      <c r="G17" s="33">
        <f>IFERROR(0.9*VALUE(RIGHT(C17,LEN(C17)-FIND("*",C17))),0)</f>
        <v>0.90000000000000002</v>
      </c>
      <c r="H17" s="33">
        <f>D17+E17+F17+G17</f>
        <v>6.4500000000000002</v>
      </c>
    </row>
    <row r="18" spans="1:8" ht="16.8">
      <c r="A18" s="30" t="s">
        <v>41</v>
      </c>
      <c r="B18" s="30" t="s">
        <v>42</v>
      </c>
      <c r="C18" s="30" t="s">
        <v>10</v>
      </c>
      <c r="D18" s="31">
        <v>4.3700000000000001</v>
      </c>
      <c r="E18" s="31">
        <v>0.35000000000000003</v>
      </c>
      <c r="F18" s="33">
        <f>1+IF(VALUE(RIGHT(C18,LEN(C18)-FIND("*",C18)))=1,0,0.3+(VALUE(RIGHT(C18,LEN(C18)-FIND("*",C18)))-1)*0.2)</f>
        <v>1</v>
      </c>
      <c r="G18" s="33">
        <f>IFERROR(0.9*VALUE(RIGHT(C18,LEN(C18)-FIND("*",C18))),0)</f>
        <v>0.90000000000000002</v>
      </c>
      <c r="H18" s="33">
        <f>D18+E18+F18+G18</f>
        <v>6.6200000000000001</v>
      </c>
    </row>
    <row r="19" spans="1:8" ht="16.8">
      <c r="A19" s="30" t="s">
        <v>43</v>
      </c>
      <c r="B19" s="30" t="s">
        <v>44</v>
      </c>
      <c r="C19" s="30" t="s">
        <v>10</v>
      </c>
      <c r="D19" s="31">
        <v>4.29</v>
      </c>
      <c r="E19" s="31">
        <v>0.35000000000000003</v>
      </c>
      <c r="F19" s="33">
        <f>1+IF(VALUE(RIGHT(C19,LEN(C19)-FIND("*",C19)))=1,0,0.3+(VALUE(RIGHT(C19,LEN(C19)-FIND("*",C19)))-1)*0.2)</f>
        <v>1</v>
      </c>
      <c r="G19" s="33">
        <f>IFERROR(0.9*VALUE(RIGHT(C19,LEN(C19)-FIND("*",C19))),0)</f>
        <v>0.90000000000000002</v>
      </c>
      <c r="H19" s="33">
        <f>D19+E19+F19+G19</f>
        <v>6.54</v>
      </c>
    </row>
    <row r="20" spans="1:8" ht="16.8">
      <c r="A20" s="30" t="s">
        <v>45</v>
      </c>
      <c r="B20" s="30" t="s">
        <v>46</v>
      </c>
      <c r="C20" s="30" t="s">
        <v>10</v>
      </c>
      <c r="D20" s="31">
        <v>4.29</v>
      </c>
      <c r="E20" s="31">
        <v>0.35000000000000003</v>
      </c>
      <c r="F20" s="33">
        <f>1+IF(VALUE(RIGHT(C20,LEN(C20)-FIND("*",C20)))=1,0,0.3+(VALUE(RIGHT(C20,LEN(C20)-FIND("*",C20)))-1)*0.2)</f>
        <v>1</v>
      </c>
      <c r="G20" s="33">
        <f>IFERROR(0.9*VALUE(RIGHT(C20,LEN(C20)-FIND("*",C20))),0)</f>
        <v>0.90000000000000002</v>
      </c>
      <c r="H20" s="33">
        <f>D20+E20+F20+G20</f>
        <v>6.54</v>
      </c>
    </row>
    <row r="21" spans="1:8" ht="16.8">
      <c r="A21" s="30" t="s">
        <v>47</v>
      </c>
      <c r="B21" s="30" t="s">
        <v>48</v>
      </c>
      <c r="C21" s="30" t="s">
        <v>10</v>
      </c>
      <c r="D21" s="31">
        <v>4.2000000000000002</v>
      </c>
      <c r="E21" s="31">
        <v>0.35000000000000003</v>
      </c>
      <c r="F21" s="33">
        <f>1+IF(VALUE(RIGHT(C21,LEN(C21)-FIND("*",C21)))=1,0,0.3+(VALUE(RIGHT(C21,LEN(C21)-FIND("*",C21)))-1)*0.2)</f>
        <v>1</v>
      </c>
      <c r="G21" s="33">
        <f>IFERROR(0.9*VALUE(RIGHT(C21,LEN(C21)-FIND("*",C21))),0)</f>
        <v>0.90000000000000002</v>
      </c>
      <c r="H21" s="33">
        <f>D21+E21+F21+G21</f>
        <v>6.4500000000000002</v>
      </c>
    </row>
    <row r="22" spans="1:8" ht="16.8">
      <c r="A22" s="30" t="s">
        <v>49</v>
      </c>
      <c r="B22" s="30" t="s">
        <v>50</v>
      </c>
      <c r="C22" s="30" t="s">
        <v>10</v>
      </c>
      <c r="D22" s="31">
        <v>4.29</v>
      </c>
      <c r="E22" s="31">
        <v>0.35000000000000003</v>
      </c>
      <c r="F22" s="33">
        <f>1+IF(VALUE(RIGHT(C22,LEN(C22)-FIND("*",C22)))=1,0,0.3+(VALUE(RIGHT(C22,LEN(C22)-FIND("*",C22)))-1)*0.2)</f>
        <v>1</v>
      </c>
      <c r="G22" s="33">
        <f>IFERROR(0.9*VALUE(RIGHT(C22,LEN(C22)-FIND("*",C22))),0)</f>
        <v>0.90000000000000002</v>
      </c>
      <c r="H22" s="33">
        <f>D22+E22+F22+G22</f>
        <v>6.54</v>
      </c>
    </row>
    <row r="23" spans="1:8" ht="16.8">
      <c r="A23" s="30" t="s">
        <v>51</v>
      </c>
      <c r="B23" s="30" t="s">
        <v>52</v>
      </c>
      <c r="C23" s="30" t="s">
        <v>10</v>
      </c>
      <c r="D23" s="31">
        <v>4.29</v>
      </c>
      <c r="E23" s="31">
        <v>0.35000000000000003</v>
      </c>
      <c r="F23" s="33">
        <f>1+IF(VALUE(RIGHT(C23,LEN(C23)-FIND("*",C23)))=1,0,0.3+(VALUE(RIGHT(C23,LEN(C23)-FIND("*",C23)))-1)*0.2)</f>
        <v>1</v>
      </c>
      <c r="G23" s="33">
        <f>IFERROR(0.9*VALUE(RIGHT(C23,LEN(C23)-FIND("*",C23))),0)</f>
        <v>0.90000000000000002</v>
      </c>
      <c r="H23" s="33">
        <f>D23+E23+F23+G23</f>
        <v>6.54</v>
      </c>
    </row>
    <row r="24" spans="1:8" ht="16.8">
      <c r="A24" s="30" t="s">
        <v>53</v>
      </c>
      <c r="B24" s="30" t="s">
        <v>54</v>
      </c>
      <c r="C24" s="30" t="s">
        <v>10</v>
      </c>
      <c r="D24" s="31">
        <v>4.2000000000000002</v>
      </c>
      <c r="E24" s="31">
        <v>0.35000000000000003</v>
      </c>
      <c r="F24" s="33">
        <f>1+IF(VALUE(RIGHT(C24,LEN(C24)-FIND("*",C24)))=1,0,0.3+(VALUE(RIGHT(C24,LEN(C24)-FIND("*",C24)))-1)*0.2)</f>
        <v>1</v>
      </c>
      <c r="G24" s="33">
        <f>IFERROR(0.9*VALUE(RIGHT(C24,LEN(C24)-FIND("*",C24))),0)</f>
        <v>0.90000000000000002</v>
      </c>
      <c r="H24" s="33">
        <f>D24+E24+F24+G24</f>
        <v>6.4500000000000002</v>
      </c>
    </row>
    <row r="25" spans="1:8" ht="16.8">
      <c r="A25" s="30" t="s">
        <v>55</v>
      </c>
      <c r="B25" s="30" t="s">
        <v>56</v>
      </c>
      <c r="C25" s="30" t="s">
        <v>10</v>
      </c>
      <c r="D25" s="31">
        <v>4.29</v>
      </c>
      <c r="E25" s="31">
        <v>0.35000000000000003</v>
      </c>
      <c r="F25" s="33">
        <f>1+IF(VALUE(RIGHT(C25,LEN(C25)-FIND("*",C25)))=1,0,0.3+(VALUE(RIGHT(C25,LEN(C25)-FIND("*",C25)))-1)*0.2)</f>
        <v>1</v>
      </c>
      <c r="G25" s="33">
        <f>IFERROR(0.9*VALUE(RIGHT(C25,LEN(C25)-FIND("*",C25))),0)</f>
        <v>0.90000000000000002</v>
      </c>
      <c r="H25" s="33">
        <f>D25+E25+F25+G25</f>
        <v>6.54</v>
      </c>
    </row>
    <row r="26" spans="1:8" ht="16.8">
      <c r="A26" s="30" t="s">
        <v>57</v>
      </c>
      <c r="B26" s="30" t="s">
        <v>58</v>
      </c>
      <c r="C26" s="30" t="s">
        <v>10</v>
      </c>
      <c r="D26" s="31">
        <v>4.29</v>
      </c>
      <c r="E26" s="31">
        <v>0.35000000000000003</v>
      </c>
      <c r="F26" s="33">
        <f>1+IF(VALUE(RIGHT(C26,LEN(C26)-FIND("*",C26)))=1,0,0.3+(VALUE(RIGHT(C26,LEN(C26)-FIND("*",C26)))-1)*0.2)</f>
        <v>1</v>
      </c>
      <c r="G26" s="33">
        <f>IFERROR(0.9*VALUE(RIGHT(C26,LEN(C26)-FIND("*",C26))),0)</f>
        <v>0.90000000000000002</v>
      </c>
      <c r="H26" s="33">
        <f>D26+E26+F26+G26</f>
        <v>6.54</v>
      </c>
    </row>
    <row r="27" spans="1:8" ht="16.8">
      <c r="A27" s="30" t="s">
        <v>59</v>
      </c>
      <c r="B27" s="30" t="s">
        <v>60</v>
      </c>
      <c r="C27" s="30" t="s">
        <v>10</v>
      </c>
      <c r="D27" s="31">
        <v>4.04</v>
      </c>
      <c r="E27" s="31">
        <v>0.30000000000000004</v>
      </c>
      <c r="F27" s="33">
        <f>1+IF(VALUE(RIGHT(C27,LEN(C27)-FIND("*",C27)))=1,0,0.3+(VALUE(RIGHT(C27,LEN(C27)-FIND("*",C27)))-1)*0.2)</f>
        <v>1</v>
      </c>
      <c r="G27" s="33">
        <f>IFERROR(0.9*VALUE(RIGHT(C27,LEN(C27)-FIND("*",C27))),0)</f>
        <v>0.90000000000000002</v>
      </c>
      <c r="H27" s="33">
        <f>D27+E27+F27+G27</f>
        <v>6.2400000000000002</v>
      </c>
    </row>
    <row r="28" spans="1:8" ht="16.8">
      <c r="A28" s="30" t="s">
        <v>61</v>
      </c>
      <c r="B28" s="30" t="s">
        <v>62</v>
      </c>
      <c r="C28" s="30" t="s">
        <v>10</v>
      </c>
      <c r="D28" s="31">
        <v>4.2000000000000002</v>
      </c>
      <c r="E28" s="31">
        <v>0.35000000000000003</v>
      </c>
      <c r="F28" s="33">
        <f>1+IF(VALUE(RIGHT(C28,LEN(C28)-FIND("*",C28)))=1,0,0.3+(VALUE(RIGHT(C28,LEN(C28)-FIND("*",C28)))-1)*0.2)</f>
        <v>1</v>
      </c>
      <c r="G28" s="33">
        <f>IFERROR(0.9*VALUE(RIGHT(C28,LEN(C28)-FIND("*",C28))),0)</f>
        <v>0.90000000000000002</v>
      </c>
      <c r="H28" s="33">
        <f>D28+E28+F28+G28</f>
        <v>6.4500000000000002</v>
      </c>
    </row>
    <row r="29" spans="1:8" ht="16.8">
      <c r="A29" s="30" t="s">
        <v>63</v>
      </c>
      <c r="B29" s="30" t="s">
        <v>64</v>
      </c>
      <c r="C29" s="30" t="s">
        <v>10</v>
      </c>
      <c r="D29" s="31">
        <v>4.1500000000000004</v>
      </c>
      <c r="E29" s="31">
        <v>0.30000000000000004</v>
      </c>
      <c r="F29" s="33">
        <f>1+IF(VALUE(RIGHT(C29,LEN(C29)-FIND("*",C29)))=1,0,0.3+(VALUE(RIGHT(C29,LEN(C29)-FIND("*",C29)))-1)*0.2)</f>
        <v>1</v>
      </c>
      <c r="G29" s="33">
        <f>IFERROR(0.9*VALUE(RIGHT(C29,LEN(C29)-FIND("*",C29))),0)</f>
        <v>0.90000000000000002</v>
      </c>
      <c r="H29" s="33">
        <f>D29+E29+F29+G29</f>
        <v>6.3499999999999996</v>
      </c>
    </row>
    <row r="30" spans="1:8" ht="16.8">
      <c r="A30" s="30" t="s">
        <v>65</v>
      </c>
      <c r="B30" s="30" t="s">
        <v>66</v>
      </c>
      <c r="C30" s="30" t="s">
        <v>10</v>
      </c>
      <c r="D30" s="31">
        <v>4.2000000000000002</v>
      </c>
      <c r="E30" s="31">
        <v>0.35000000000000003</v>
      </c>
      <c r="F30" s="33">
        <f>1+IF(VALUE(RIGHT(C30,LEN(C30)-FIND("*",C30)))=1,0,0.3+(VALUE(RIGHT(C30,LEN(C30)-FIND("*",C30)))-1)*0.2)</f>
        <v>1</v>
      </c>
      <c r="G30" s="33">
        <f>IFERROR(0.9*VALUE(RIGHT(C30,LEN(C30)-FIND("*",C30))),0)</f>
        <v>0.90000000000000002</v>
      </c>
      <c r="H30" s="33">
        <f>D30+E30+F30+G30</f>
        <v>6.4500000000000002</v>
      </c>
    </row>
    <row r="31" spans="1:8" ht="16.8">
      <c r="A31" s="30" t="s">
        <v>67</v>
      </c>
      <c r="B31" s="30" t="s">
        <v>68</v>
      </c>
      <c r="C31" s="30" t="s">
        <v>10</v>
      </c>
      <c r="D31" s="31">
        <v>4.3700000000000001</v>
      </c>
      <c r="E31" s="31">
        <v>0.35000000000000003</v>
      </c>
      <c r="F31" s="33">
        <f>1+IF(VALUE(RIGHT(C31,LEN(C31)-FIND("*",C31)))=1,0,0.3+(VALUE(RIGHT(C31,LEN(C31)-FIND("*",C31)))-1)*0.2)</f>
        <v>1</v>
      </c>
      <c r="G31" s="33">
        <f>IFERROR(0.9*VALUE(RIGHT(C31,LEN(C31)-FIND("*",C31))),0)</f>
        <v>0.90000000000000002</v>
      </c>
      <c r="H31" s="33">
        <f>D31+E31+F31+G31</f>
        <v>6.6200000000000001</v>
      </c>
    </row>
    <row r="32" spans="1:8" ht="16.8">
      <c r="A32" s="30" t="s">
        <v>69</v>
      </c>
      <c r="B32" s="30" t="s">
        <v>70</v>
      </c>
      <c r="C32" s="30" t="s">
        <v>10</v>
      </c>
      <c r="D32" s="31">
        <v>4.29</v>
      </c>
      <c r="E32" s="31">
        <v>0.35000000000000003</v>
      </c>
      <c r="F32" s="33">
        <f>1+IF(VALUE(RIGHT(C32,LEN(C32)-FIND("*",C32)))=1,0,0.3+(VALUE(RIGHT(C32,LEN(C32)-FIND("*",C32)))-1)*0.2)</f>
        <v>1</v>
      </c>
      <c r="G32" s="33">
        <f>IFERROR(0.9*VALUE(RIGHT(C32,LEN(C32)-FIND("*",C32))),0)</f>
        <v>0.90000000000000002</v>
      </c>
      <c r="H32" s="33">
        <f>D32+E32+F32+G32</f>
        <v>6.54</v>
      </c>
    </row>
    <row r="33" spans="1:8" ht="16.8">
      <c r="A33" s="30" t="s">
        <v>71</v>
      </c>
      <c r="B33" s="30" t="s">
        <v>72</v>
      </c>
      <c r="C33" s="30" t="s">
        <v>10</v>
      </c>
      <c r="D33" s="31">
        <v>4.3700000000000001</v>
      </c>
      <c r="E33" s="31">
        <v>0.35000000000000003</v>
      </c>
      <c r="F33" s="33">
        <f>1+IF(VALUE(RIGHT(C33,LEN(C33)-FIND("*",C33)))=1,0,0.3+(VALUE(RIGHT(C33,LEN(C33)-FIND("*",C33)))-1)*0.2)</f>
        <v>1</v>
      </c>
      <c r="G33" s="33">
        <f>IFERROR(0.9*VALUE(RIGHT(C33,LEN(C33)-FIND("*",C33))),0)</f>
        <v>0.90000000000000002</v>
      </c>
      <c r="H33" s="33">
        <f>D33+E33+F33+G33</f>
        <v>6.6200000000000001</v>
      </c>
    </row>
    <row r="34" spans="1:8" ht="16.8">
      <c r="A34" s="30" t="s">
        <v>73</v>
      </c>
      <c r="B34" s="30" t="s">
        <v>74</v>
      </c>
      <c r="C34" s="30" t="s">
        <v>10</v>
      </c>
      <c r="D34" s="31">
        <v>4.2000000000000002</v>
      </c>
      <c r="E34" s="31">
        <v>0.35000000000000003</v>
      </c>
      <c r="F34" s="33">
        <f>1+IF(VALUE(RIGHT(C34,LEN(C34)-FIND("*",C34)))=1,0,0.3+(VALUE(RIGHT(C34,LEN(C34)-FIND("*",C34)))-1)*0.2)</f>
        <v>1</v>
      </c>
      <c r="G34" s="33">
        <f>IFERROR(0.9*VALUE(RIGHT(C34,LEN(C34)-FIND("*",C34))),0)</f>
        <v>0.90000000000000002</v>
      </c>
      <c r="H34" s="33">
        <f>D34+E34+F34+G34</f>
        <v>6.4500000000000002</v>
      </c>
    </row>
    <row r="35" spans="1:8" ht="16.8">
      <c r="A35" s="30" t="s">
        <v>75</v>
      </c>
      <c r="B35" s="30" t="s">
        <v>76</v>
      </c>
      <c r="C35" s="30" t="s">
        <v>10</v>
      </c>
      <c r="D35" s="31">
        <v>4.3700000000000001</v>
      </c>
      <c r="E35" s="31">
        <v>0.35000000000000003</v>
      </c>
      <c r="F35" s="33">
        <f>1+IF(VALUE(RIGHT(C35,LEN(C35)-FIND("*",C35)))=1,0,0.3+(VALUE(RIGHT(C35,LEN(C35)-FIND("*",C35)))-1)*0.2)</f>
        <v>1</v>
      </c>
      <c r="G35" s="33">
        <f>IFERROR(0.9*VALUE(RIGHT(C35,LEN(C35)-FIND("*",C35))),0)</f>
        <v>0.90000000000000002</v>
      </c>
      <c r="H35" s="33">
        <f>D35+E35+F35+G35</f>
        <v>6.6200000000000001</v>
      </c>
    </row>
    <row r="36" spans="1:8" ht="16.8">
      <c r="A36" s="30" t="s">
        <v>77</v>
      </c>
      <c r="B36" s="30" t="s">
        <v>78</v>
      </c>
      <c r="C36" s="30" t="s">
        <v>10</v>
      </c>
      <c r="D36" s="31">
        <v>3.8199999999999998</v>
      </c>
      <c r="E36" s="31">
        <v>0.30000000000000004</v>
      </c>
      <c r="F36" s="33">
        <f>1+IF(VALUE(RIGHT(C36,LEN(C36)-FIND("*",C36)))=1,0,0.3+(VALUE(RIGHT(C36,LEN(C36)-FIND("*",C36)))-1)*0.2)</f>
        <v>1</v>
      </c>
      <c r="G36" s="33">
        <f>IFERROR(0.9*VALUE(RIGHT(C36,LEN(C36)-FIND("*",C36))),0)</f>
        <v>0.90000000000000002</v>
      </c>
      <c r="H36" s="33">
        <f>D36+E36+F36+G36</f>
        <v>6.0199999999999996</v>
      </c>
    </row>
    <row r="37" spans="1:8" ht="16.8">
      <c r="A37" s="30" t="s">
        <v>79</v>
      </c>
      <c r="B37" s="30" t="s">
        <v>80</v>
      </c>
      <c r="C37" s="30" t="s">
        <v>10</v>
      </c>
      <c r="D37" s="31">
        <v>4.2000000000000002</v>
      </c>
      <c r="E37" s="31">
        <v>0.35000000000000003</v>
      </c>
      <c r="F37" s="33">
        <f>1+IF(VALUE(RIGHT(C37,LEN(C37)-FIND("*",C37)))=1,0,0.3+(VALUE(RIGHT(C37,LEN(C37)-FIND("*",C37)))-1)*0.2)</f>
        <v>1</v>
      </c>
      <c r="G37" s="33">
        <f>IFERROR(0.9*VALUE(RIGHT(C37,LEN(C37)-FIND("*",C37))),0)</f>
        <v>0.90000000000000002</v>
      </c>
      <c r="H37" s="33">
        <f>D37+E37+F37+G37</f>
        <v>6.4500000000000002</v>
      </c>
    </row>
    <row r="38" spans="1:8" ht="16.8">
      <c r="A38" s="30" t="s">
        <v>81</v>
      </c>
      <c r="B38" s="30" t="s">
        <v>82</v>
      </c>
      <c r="C38" s="30" t="s">
        <v>10</v>
      </c>
      <c r="D38" s="31">
        <v>4.29</v>
      </c>
      <c r="E38" s="31">
        <v>0.35000000000000003</v>
      </c>
      <c r="F38" s="33">
        <f>1+IF(VALUE(RIGHT(C38,LEN(C38)-FIND("*",C38)))=1,0,0.3+(VALUE(RIGHT(C38,LEN(C38)-FIND("*",C38)))-1)*0.2)</f>
        <v>1</v>
      </c>
      <c r="G38" s="33">
        <f>IFERROR(0.9*VALUE(RIGHT(C38,LEN(C38)-FIND("*",C38))),0)</f>
        <v>0.90000000000000002</v>
      </c>
      <c r="H38" s="33">
        <f>D38+E38+F38+G38</f>
        <v>6.54</v>
      </c>
    </row>
    <row r="39" spans="1:8" ht="16.8">
      <c r="A39" s="30" t="s">
        <v>83</v>
      </c>
      <c r="B39" s="30" t="s">
        <v>84</v>
      </c>
      <c r="C39" s="30" t="s">
        <v>10</v>
      </c>
      <c r="D39" s="31">
        <v>4.1500000000000004</v>
      </c>
      <c r="E39" s="31">
        <v>0.30000000000000004</v>
      </c>
      <c r="F39" s="33">
        <f>1+IF(VALUE(RIGHT(C39,LEN(C39)-FIND("*",C39)))=1,0,0.3+(VALUE(RIGHT(C39,LEN(C39)-FIND("*",C39)))-1)*0.2)</f>
        <v>1</v>
      </c>
      <c r="G39" s="33">
        <f>IFERROR(0.9*VALUE(RIGHT(C39,LEN(C39)-FIND("*",C39))),0)</f>
        <v>0.90000000000000002</v>
      </c>
      <c r="H39" s="33">
        <f>D39+E39+F39+G39</f>
        <v>6.3499999999999996</v>
      </c>
    </row>
    <row r="40" spans="1:8" ht="16.8">
      <c r="A40" s="30" t="s">
        <v>85</v>
      </c>
      <c r="B40" s="30" t="s">
        <v>86</v>
      </c>
      <c r="C40" s="30" t="s">
        <v>10</v>
      </c>
      <c r="D40" s="31">
        <v>4.2000000000000002</v>
      </c>
      <c r="E40" s="31">
        <v>0.35000000000000003</v>
      </c>
      <c r="F40" s="33">
        <f>1+IF(VALUE(RIGHT(C40,LEN(C40)-FIND("*",C40)))=1,0,0.3+(VALUE(RIGHT(C40,LEN(C40)-FIND("*",C40)))-1)*0.2)</f>
        <v>1</v>
      </c>
      <c r="G40" s="33">
        <f>IFERROR(0.9*VALUE(RIGHT(C40,LEN(C40)-FIND("*",C40))),0)</f>
        <v>0.90000000000000002</v>
      </c>
      <c r="H40" s="33">
        <f>D40+E40+F40+G40</f>
        <v>6.4500000000000002</v>
      </c>
    </row>
    <row r="41" spans="1:8" ht="16.8">
      <c r="A41" s="30" t="s">
        <v>87</v>
      </c>
      <c r="B41" s="30" t="s">
        <v>88</v>
      </c>
      <c r="C41" s="30" t="s">
        <v>10</v>
      </c>
      <c r="D41" s="31">
        <v>4.2000000000000002</v>
      </c>
      <c r="E41" s="31">
        <v>0.35000000000000003</v>
      </c>
      <c r="F41" s="33">
        <f>1+IF(VALUE(RIGHT(C41,LEN(C41)-FIND("*",C41)))=1,0,0.3+(VALUE(RIGHT(C41,LEN(C41)-FIND("*",C41)))-1)*0.2)</f>
        <v>1</v>
      </c>
      <c r="G41" s="33">
        <f>IFERROR(0.9*VALUE(RIGHT(C41,LEN(C41)-FIND("*",C41))),0)</f>
        <v>0.90000000000000002</v>
      </c>
      <c r="H41" s="33">
        <f>D41+E41+F41+G41</f>
        <v>6.4500000000000002</v>
      </c>
    </row>
    <row r="42" spans="1:8" ht="16.8">
      <c r="A42" s="30" t="s">
        <v>89</v>
      </c>
      <c r="B42" s="30" t="s">
        <v>90</v>
      </c>
      <c r="C42" s="30" t="s">
        <v>10</v>
      </c>
      <c r="D42" s="31">
        <v>4.2000000000000002</v>
      </c>
      <c r="E42" s="31">
        <v>0.35000000000000003</v>
      </c>
      <c r="F42" s="33">
        <f>1+IF(VALUE(RIGHT(C42,LEN(C42)-FIND("*",C42)))=1,0,0.3+(VALUE(RIGHT(C42,LEN(C42)-FIND("*",C42)))-1)*0.2)</f>
        <v>1</v>
      </c>
      <c r="G42" s="33">
        <f>IFERROR(0.9*VALUE(RIGHT(C42,LEN(C42)-FIND("*",C42))),0)</f>
        <v>0.90000000000000002</v>
      </c>
      <c r="H42" s="33">
        <f>D42+E42+F42+G42</f>
        <v>6.4500000000000002</v>
      </c>
    </row>
    <row r="43" spans="1:8" ht="16.8">
      <c r="A43" s="30" t="s">
        <v>91</v>
      </c>
      <c r="B43" s="30" t="s">
        <v>92</v>
      </c>
      <c r="C43" s="30" t="s">
        <v>10</v>
      </c>
      <c r="D43" s="31">
        <v>4.2000000000000002</v>
      </c>
      <c r="E43" s="31">
        <v>0.35000000000000003</v>
      </c>
      <c r="F43" s="33">
        <f>1+IF(VALUE(RIGHT(C43,LEN(C43)-FIND("*",C43)))=1,0,0.3+(VALUE(RIGHT(C43,LEN(C43)-FIND("*",C43)))-1)*0.2)</f>
        <v>1</v>
      </c>
      <c r="G43" s="33">
        <f>IFERROR(0.9*VALUE(RIGHT(C43,LEN(C43)-FIND("*",C43))),0)</f>
        <v>0.90000000000000002</v>
      </c>
      <c r="H43" s="33">
        <f>D43+E43+F43+G43</f>
        <v>6.4500000000000002</v>
      </c>
    </row>
    <row r="44" spans="1:8" ht="16.8">
      <c r="A44" s="30" t="s">
        <v>93</v>
      </c>
      <c r="B44" s="30" t="s">
        <v>94</v>
      </c>
      <c r="C44" s="30" t="s">
        <v>10</v>
      </c>
      <c r="D44" s="31">
        <v>4.1500000000000004</v>
      </c>
      <c r="E44" s="31">
        <v>0.30000000000000004</v>
      </c>
      <c r="F44" s="33">
        <f>1+IF(VALUE(RIGHT(C44,LEN(C44)-FIND("*",C44)))=1,0,0.3+(VALUE(RIGHT(C44,LEN(C44)-FIND("*",C44)))-1)*0.2)</f>
        <v>1</v>
      </c>
      <c r="G44" s="33">
        <f>IFERROR(0.9*VALUE(RIGHT(C44,LEN(C44)-FIND("*",C44))),0)</f>
        <v>0.90000000000000002</v>
      </c>
      <c r="H44" s="33">
        <f>D44+E44+F44+G44</f>
        <v>6.3499999999999996</v>
      </c>
    </row>
    <row r="45" spans="1:8" ht="16.8">
      <c r="A45" s="30" t="s">
        <v>95</v>
      </c>
      <c r="B45" s="30" t="s">
        <v>96</v>
      </c>
      <c r="C45" s="30" t="s">
        <v>10</v>
      </c>
      <c r="D45" s="31">
        <v>4.29</v>
      </c>
      <c r="E45" s="31">
        <v>0.35000000000000003</v>
      </c>
      <c r="F45" s="33">
        <f>1+IF(VALUE(RIGHT(C45,LEN(C45)-FIND("*",C45)))=1,0,0.3+(VALUE(RIGHT(C45,LEN(C45)-FIND("*",C45)))-1)*0.2)</f>
        <v>1</v>
      </c>
      <c r="G45" s="33">
        <f>IFERROR(0.9*VALUE(RIGHT(C45,LEN(C45)-FIND("*",C45))),0)</f>
        <v>0.90000000000000002</v>
      </c>
      <c r="H45" s="33">
        <f>D45+E45+F45+G45</f>
        <v>6.54</v>
      </c>
    </row>
    <row r="46" spans="1:8" ht="16.8">
      <c r="A46" s="30" t="s">
        <v>97</v>
      </c>
      <c r="B46" s="30" t="s">
        <v>98</v>
      </c>
      <c r="C46" s="30" t="s">
        <v>10</v>
      </c>
      <c r="D46" s="31">
        <v>4.2000000000000002</v>
      </c>
      <c r="E46" s="31">
        <v>0.35000000000000003</v>
      </c>
      <c r="F46" s="33">
        <f>1+IF(VALUE(RIGHT(C46,LEN(C46)-FIND("*",C46)))=1,0,0.3+(VALUE(RIGHT(C46,LEN(C46)-FIND("*",C46)))-1)*0.2)</f>
        <v>1</v>
      </c>
      <c r="G46" s="33">
        <f>IFERROR(0.9*VALUE(RIGHT(C46,LEN(C46)-FIND("*",C46))),0)</f>
        <v>0.90000000000000002</v>
      </c>
      <c r="H46" s="33">
        <f>D46+E46+F46+G46</f>
        <v>6.4500000000000002</v>
      </c>
    </row>
    <row r="47" spans="1:8" ht="16.8">
      <c r="A47" s="30" t="s">
        <v>99</v>
      </c>
      <c r="B47" s="30" t="s">
        <v>100</v>
      </c>
      <c r="C47" s="30" t="s">
        <v>10</v>
      </c>
      <c r="D47" s="31">
        <v>4.2000000000000002</v>
      </c>
      <c r="E47" s="31">
        <v>0.35000000000000003</v>
      </c>
      <c r="F47" s="33">
        <f>1+IF(VALUE(RIGHT(C47,LEN(C47)-FIND("*",C47)))=1,0,0.3+(VALUE(RIGHT(C47,LEN(C47)-FIND("*",C47)))-1)*0.2)</f>
        <v>1</v>
      </c>
      <c r="G47" s="33">
        <f>IFERROR(0.9*VALUE(RIGHT(C47,LEN(C47)-FIND("*",C47))),0)</f>
        <v>0.90000000000000002</v>
      </c>
      <c r="H47" s="33">
        <f>D47+E47+F47+G47</f>
        <v>6.4500000000000002</v>
      </c>
    </row>
    <row r="48" spans="1:8" ht="16.8">
      <c r="A48" s="30" t="s">
        <v>101</v>
      </c>
      <c r="B48" s="30" t="s">
        <v>102</v>
      </c>
      <c r="C48" s="30" t="s">
        <v>10</v>
      </c>
      <c r="D48" s="31">
        <v>4.2000000000000002</v>
      </c>
      <c r="E48" s="31">
        <v>0.35000000000000003</v>
      </c>
      <c r="F48" s="33">
        <f>1+IF(VALUE(RIGHT(C48,LEN(C48)-FIND("*",C48)))=1,0,0.3+(VALUE(RIGHT(C48,LEN(C48)-FIND("*",C48)))-1)*0.2)</f>
        <v>1</v>
      </c>
      <c r="G48" s="33">
        <f>IFERROR(0.9*VALUE(RIGHT(C48,LEN(C48)-FIND("*",C48))),0)</f>
        <v>0.90000000000000002</v>
      </c>
      <c r="H48" s="33">
        <f>D48+E48+F48+G48</f>
        <v>6.4500000000000002</v>
      </c>
    </row>
    <row r="49" spans="1:8" ht="16.8">
      <c r="A49" s="30" t="s">
        <v>103</v>
      </c>
      <c r="B49" s="30" t="s">
        <v>104</v>
      </c>
      <c r="C49" s="30" t="s">
        <v>10</v>
      </c>
      <c r="D49" s="31">
        <v>4.04</v>
      </c>
      <c r="E49" s="31">
        <v>0.30000000000000004</v>
      </c>
      <c r="F49" s="33">
        <f>1+IF(VALUE(RIGHT(C49,LEN(C49)-FIND("*",C49)))=1,0,0.3+(VALUE(RIGHT(C49,LEN(C49)-FIND("*",C49)))-1)*0.2)</f>
        <v>1</v>
      </c>
      <c r="G49" s="33">
        <f>IFERROR(0.9*VALUE(RIGHT(C49,LEN(C49)-FIND("*",C49))),0)</f>
        <v>0.90000000000000002</v>
      </c>
      <c r="H49" s="33">
        <f>D49+E49+F49+G49</f>
        <v>6.2400000000000002</v>
      </c>
    </row>
    <row r="50" spans="1:8" ht="16.8">
      <c r="A50" s="30" t="s">
        <v>105</v>
      </c>
      <c r="B50" s="30" t="s">
        <v>106</v>
      </c>
      <c r="C50" s="30" t="s">
        <v>10</v>
      </c>
      <c r="D50" s="31">
        <v>4.2000000000000002</v>
      </c>
      <c r="E50" s="31">
        <v>0.35000000000000003</v>
      </c>
      <c r="F50" s="33">
        <f>1+IF(VALUE(RIGHT(C50,LEN(C50)-FIND("*",C50)))=1,0,0.3+(VALUE(RIGHT(C50,LEN(C50)-FIND("*",C50)))-1)*0.2)</f>
        <v>1</v>
      </c>
      <c r="G50" s="33">
        <f>IFERROR(0.9*VALUE(RIGHT(C50,LEN(C50)-FIND("*",C50))),0)</f>
        <v>0.90000000000000002</v>
      </c>
      <c r="H50" s="33">
        <f>D50+E50+F50+G50</f>
        <v>6.4500000000000002</v>
      </c>
    </row>
    <row r="51" spans="1:8" ht="16.8">
      <c r="A51" s="30" t="s">
        <v>107</v>
      </c>
      <c r="B51" s="30" t="s">
        <v>108</v>
      </c>
      <c r="C51" s="30" t="s">
        <v>10</v>
      </c>
      <c r="D51" s="31">
        <v>4.29</v>
      </c>
      <c r="E51" s="31">
        <v>0.35000000000000003</v>
      </c>
      <c r="F51" s="33">
        <f>1+IF(VALUE(RIGHT(C51,LEN(C51)-FIND("*",C51)))=1,0,0.3+(VALUE(RIGHT(C51,LEN(C51)-FIND("*",C51)))-1)*0.2)</f>
        <v>1</v>
      </c>
      <c r="G51" s="33">
        <f>IFERROR(0.9*VALUE(RIGHT(C51,LEN(C51)-FIND("*",C51))),0)</f>
        <v>0.90000000000000002</v>
      </c>
      <c r="H51" s="33">
        <f>D51+E51+F51+G51</f>
        <v>6.54</v>
      </c>
    </row>
    <row r="52" spans="1:8" ht="16.8">
      <c r="A52" s="30" t="s">
        <v>109</v>
      </c>
      <c r="B52" s="30" t="s">
        <v>110</v>
      </c>
      <c r="C52" s="30" t="s">
        <v>10</v>
      </c>
      <c r="D52" s="31">
        <v>4.29</v>
      </c>
      <c r="E52" s="31">
        <v>0.35000000000000003</v>
      </c>
      <c r="F52" s="33">
        <f>1+IF(VALUE(RIGHT(C52,LEN(C52)-FIND("*",C52)))=1,0,0.3+(VALUE(RIGHT(C52,LEN(C52)-FIND("*",C52)))-1)*0.2)</f>
        <v>1</v>
      </c>
      <c r="G52" s="33">
        <f>IFERROR(0.9*VALUE(RIGHT(C52,LEN(C52)-FIND("*",C52))),0)</f>
        <v>0.90000000000000002</v>
      </c>
      <c r="H52" s="33">
        <f>D52+E52+F52+G52</f>
        <v>6.54</v>
      </c>
    </row>
    <row r="53" spans="1:8" ht="16.8">
      <c r="A53" s="30" t="s">
        <v>111</v>
      </c>
      <c r="B53" s="30" t="s">
        <v>112</v>
      </c>
      <c r="C53" s="30" t="s">
        <v>10</v>
      </c>
      <c r="D53" s="31">
        <v>4.29</v>
      </c>
      <c r="E53" s="31">
        <v>0.35000000000000003</v>
      </c>
      <c r="F53" s="33">
        <f>1+IF(VALUE(RIGHT(C53,LEN(C53)-FIND("*",C53)))=1,0,0.3+(VALUE(RIGHT(C53,LEN(C53)-FIND("*",C53)))-1)*0.2)</f>
        <v>1</v>
      </c>
      <c r="G53" s="33">
        <f>IFERROR(0.9*VALUE(RIGHT(C53,LEN(C53)-FIND("*",C53))),0)</f>
        <v>0.90000000000000002</v>
      </c>
      <c r="H53" s="33">
        <f>D53+E53+F53+G53</f>
        <v>6.54</v>
      </c>
    </row>
    <row r="54" spans="1:8" ht="16.8">
      <c r="A54" s="30" t="s">
        <v>113</v>
      </c>
      <c r="B54" s="30" t="s">
        <v>114</v>
      </c>
      <c r="C54" s="30" t="s">
        <v>10</v>
      </c>
      <c r="D54" s="31">
        <v>4.2000000000000002</v>
      </c>
      <c r="E54" s="31">
        <v>0.35000000000000003</v>
      </c>
      <c r="F54" s="33">
        <f>1+IF(VALUE(RIGHT(C54,LEN(C54)-FIND("*",C54)))=1,0,0.3+(VALUE(RIGHT(C54,LEN(C54)-FIND("*",C54)))-1)*0.2)</f>
        <v>1</v>
      </c>
      <c r="G54" s="33">
        <f>IFERROR(0.9*VALUE(RIGHT(C54,LEN(C54)-FIND("*",C54))),0)</f>
        <v>0.90000000000000002</v>
      </c>
      <c r="H54" s="33">
        <f>D54+E54+F54+G54</f>
        <v>6.4500000000000002</v>
      </c>
    </row>
    <row r="55" spans="1:8" ht="16.8">
      <c r="A55" s="30" t="s">
        <v>115</v>
      </c>
      <c r="B55" s="30" t="s">
        <v>116</v>
      </c>
      <c r="C55" s="30" t="s">
        <v>10</v>
      </c>
      <c r="D55" s="31">
        <v>4.29</v>
      </c>
      <c r="E55" s="31">
        <v>0.35000000000000003</v>
      </c>
      <c r="F55" s="33">
        <f>1+IF(VALUE(RIGHT(C55,LEN(C55)-FIND("*",C55)))=1,0,0.3+(VALUE(RIGHT(C55,LEN(C55)-FIND("*",C55)))-1)*0.2)</f>
        <v>1</v>
      </c>
      <c r="G55" s="33">
        <f>IFERROR(0.9*VALUE(RIGHT(C55,LEN(C55)-FIND("*",C55))),0)</f>
        <v>0.90000000000000002</v>
      </c>
      <c r="H55" s="33">
        <f>D55+E55+F55+G55</f>
        <v>6.54</v>
      </c>
    </row>
    <row r="56" spans="1:8" ht="16.8">
      <c r="A56" s="30" t="s">
        <v>117</v>
      </c>
      <c r="B56" s="30" t="s">
        <v>118</v>
      </c>
      <c r="C56" s="30" t="s">
        <v>10</v>
      </c>
      <c r="D56" s="31">
        <v>4.3700000000000001</v>
      </c>
      <c r="E56" s="31">
        <v>0.35000000000000003</v>
      </c>
      <c r="F56" s="33">
        <f>1+IF(VALUE(RIGHT(C56,LEN(C56)-FIND("*",C56)))=1,0,0.3+(VALUE(RIGHT(C56,LEN(C56)-FIND("*",C56)))-1)*0.2)</f>
        <v>1</v>
      </c>
      <c r="G56" s="33">
        <f>IFERROR(0.9*VALUE(RIGHT(C56,LEN(C56)-FIND("*",C56))),0)</f>
        <v>0.90000000000000002</v>
      </c>
      <c r="H56" s="33">
        <f>D56+E56+F56+G56</f>
        <v>6.6200000000000001</v>
      </c>
    </row>
    <row r="57" spans="1:8" ht="16.8">
      <c r="A57" s="30" t="s">
        <v>119</v>
      </c>
      <c r="B57" s="30" t="s">
        <v>120</v>
      </c>
      <c r="C57" s="30" t="s">
        <v>10</v>
      </c>
      <c r="D57" s="31">
        <v>4.2000000000000002</v>
      </c>
      <c r="E57" s="31">
        <v>0.35000000000000003</v>
      </c>
      <c r="F57" s="33">
        <f>1+IF(VALUE(RIGHT(C57,LEN(C57)-FIND("*",C57)))=1,0,0.3+(VALUE(RIGHT(C57,LEN(C57)-FIND("*",C57)))-1)*0.2)</f>
        <v>1</v>
      </c>
      <c r="G57" s="33">
        <f>IFERROR(0.9*VALUE(RIGHT(C57,LEN(C57)-FIND("*",C57))),0)</f>
        <v>0.90000000000000002</v>
      </c>
      <c r="H57" s="33">
        <f>D57+E57+F57+G57</f>
        <v>6.4500000000000002</v>
      </c>
    </row>
    <row r="58" spans="1:8" ht="16.8">
      <c r="A58" s="30" t="s">
        <v>121</v>
      </c>
      <c r="B58" s="30" t="s">
        <v>122</v>
      </c>
      <c r="C58" s="30" t="s">
        <v>10</v>
      </c>
      <c r="D58" s="31">
        <v>4.3700000000000001</v>
      </c>
      <c r="E58" s="31">
        <v>0.35000000000000003</v>
      </c>
      <c r="F58" s="33">
        <f>1+IF(VALUE(RIGHT(C58,LEN(C58)-FIND("*",C58)))=1,0,0.3+(VALUE(RIGHT(C58,LEN(C58)-FIND("*",C58)))-1)*0.2)</f>
        <v>1</v>
      </c>
      <c r="G58" s="33">
        <f>IFERROR(0.9*VALUE(RIGHT(C58,LEN(C58)-FIND("*",C58))),0)</f>
        <v>0.90000000000000002</v>
      </c>
      <c r="H58" s="33">
        <f>D58+E58+F58+G58</f>
        <v>6.6200000000000001</v>
      </c>
    </row>
    <row r="59" spans="1:8" ht="16.8">
      <c r="A59" s="30" t="s">
        <v>123</v>
      </c>
      <c r="B59" s="30" t="s">
        <v>124</v>
      </c>
      <c r="C59" s="30" t="s">
        <v>10</v>
      </c>
      <c r="D59" s="31">
        <v>4.1500000000000004</v>
      </c>
      <c r="E59" s="31">
        <v>0.30000000000000004</v>
      </c>
      <c r="F59" s="33">
        <f>1+IF(VALUE(RIGHT(C59,LEN(C59)-FIND("*",C59)))=1,0,0.3+(VALUE(RIGHT(C59,LEN(C59)-FIND("*",C59)))-1)*0.2)</f>
        <v>1</v>
      </c>
      <c r="G59" s="33">
        <f>IFERROR(0.9*VALUE(RIGHT(C59,LEN(C59)-FIND("*",C59))),0)</f>
        <v>0.90000000000000002</v>
      </c>
      <c r="H59" s="33">
        <f>D59+E59+F59+G59</f>
        <v>6.3499999999999996</v>
      </c>
    </row>
    <row r="60" spans="1:8" ht="16.8">
      <c r="A60" s="30" t="s">
        <v>125</v>
      </c>
      <c r="B60" s="30" t="s">
        <v>126</v>
      </c>
      <c r="C60" s="30" t="s">
        <v>10</v>
      </c>
      <c r="D60" s="31">
        <v>4.2000000000000002</v>
      </c>
      <c r="E60" s="31">
        <v>0.35000000000000003</v>
      </c>
      <c r="F60" s="33">
        <f>1+IF(VALUE(RIGHT(C60,LEN(C60)-FIND("*",C60)))=1,0,0.3+(VALUE(RIGHT(C60,LEN(C60)-FIND("*",C60)))-1)*0.2)</f>
        <v>1</v>
      </c>
      <c r="G60" s="33">
        <f>IFERROR(0.9*VALUE(RIGHT(C60,LEN(C60)-FIND("*",C60))),0)</f>
        <v>0.90000000000000002</v>
      </c>
      <c r="H60" s="33">
        <f>D60+E60+F60+G60</f>
        <v>6.4500000000000002</v>
      </c>
    </row>
    <row r="61" spans="1:8" ht="16.8">
      <c r="A61" s="30" t="s">
        <v>127</v>
      </c>
      <c r="B61" s="30" t="s">
        <v>128</v>
      </c>
      <c r="C61" s="30" t="s">
        <v>10</v>
      </c>
      <c r="D61" s="31">
        <v>4.29</v>
      </c>
      <c r="E61" s="31">
        <v>0.35000000000000003</v>
      </c>
      <c r="F61" s="33">
        <f>1+IF(VALUE(RIGHT(C61,LEN(C61)-FIND("*",C61)))=1,0,0.3+(VALUE(RIGHT(C61,LEN(C61)-FIND("*",C61)))-1)*0.2)</f>
        <v>1</v>
      </c>
      <c r="G61" s="33">
        <f>IFERROR(0.9*VALUE(RIGHT(C61,LEN(C61)-FIND("*",C61))),0)</f>
        <v>0.90000000000000002</v>
      </c>
      <c r="H61" s="33">
        <f>D61+E61+F61+G61</f>
        <v>6.54</v>
      </c>
    </row>
    <row r="62" spans="1:8" ht="16.8">
      <c r="A62" s="30" t="s">
        <v>129</v>
      </c>
      <c r="B62" s="30" t="s">
        <v>130</v>
      </c>
      <c r="C62" s="30" t="s">
        <v>10</v>
      </c>
      <c r="D62" s="31">
        <v>4.29</v>
      </c>
      <c r="E62" s="31">
        <v>0.35000000000000003</v>
      </c>
      <c r="F62" s="33">
        <f>1+IF(VALUE(RIGHT(C62,LEN(C62)-FIND("*",C62)))=1,0,0.3+(VALUE(RIGHT(C62,LEN(C62)-FIND("*",C62)))-1)*0.2)</f>
        <v>1</v>
      </c>
      <c r="G62" s="33">
        <f>IFERROR(0.9*VALUE(RIGHT(C62,LEN(C62)-FIND("*",C62))),0)</f>
        <v>0.90000000000000002</v>
      </c>
      <c r="H62" s="33">
        <f>D62+E62+F62+G62</f>
        <v>6.54</v>
      </c>
    </row>
    <row r="63" spans="1:8" ht="16.8">
      <c r="A63" s="30" t="s">
        <v>131</v>
      </c>
      <c r="B63" s="30" t="s">
        <v>132</v>
      </c>
      <c r="C63" s="30" t="s">
        <v>10</v>
      </c>
      <c r="D63" s="31">
        <v>4.1500000000000004</v>
      </c>
      <c r="E63" s="31">
        <v>0.30000000000000004</v>
      </c>
      <c r="F63" s="33">
        <f>1+IF(VALUE(RIGHT(C63,LEN(C63)-FIND("*",C63)))=1,0,0.3+(VALUE(RIGHT(C63,LEN(C63)-FIND("*",C63)))-1)*0.2)</f>
        <v>1</v>
      </c>
      <c r="G63" s="33">
        <f>IFERROR(0.9*VALUE(RIGHT(C63,LEN(C63)-FIND("*",C63))),0)</f>
        <v>0.90000000000000002</v>
      </c>
      <c r="H63" s="33">
        <f>D63+E63+F63+G63</f>
        <v>6.3499999999999996</v>
      </c>
    </row>
    <row r="64" spans="1:8" ht="16.8">
      <c r="A64" s="30" t="s">
        <v>133</v>
      </c>
      <c r="B64" s="30" t="s">
        <v>134</v>
      </c>
      <c r="C64" s="30" t="s">
        <v>10</v>
      </c>
      <c r="D64" s="31">
        <v>4.1500000000000004</v>
      </c>
      <c r="E64" s="31">
        <v>0.30000000000000004</v>
      </c>
      <c r="F64" s="33">
        <f>1+IF(VALUE(RIGHT(C64,LEN(C64)-FIND("*",C64)))=1,0,0.3+(VALUE(RIGHT(C64,LEN(C64)-FIND("*",C64)))-1)*0.2)</f>
        <v>1</v>
      </c>
      <c r="G64" s="33">
        <f>IFERROR(0.9*VALUE(RIGHT(C64,LEN(C64)-FIND("*",C64))),0)</f>
        <v>0.90000000000000002</v>
      </c>
      <c r="H64" s="33">
        <f>D64+E64+F64+G64</f>
        <v>6.3499999999999996</v>
      </c>
    </row>
    <row r="65" spans="1:8" ht="16.8">
      <c r="A65" s="30" t="s">
        <v>135</v>
      </c>
      <c r="B65" s="30" t="s">
        <v>136</v>
      </c>
      <c r="C65" s="30" t="s">
        <v>10</v>
      </c>
      <c r="D65" s="31">
        <v>4.29</v>
      </c>
      <c r="E65" s="31">
        <v>0.35000000000000003</v>
      </c>
      <c r="F65" s="33">
        <f>1+IF(VALUE(RIGHT(C65,LEN(C65)-FIND("*",C65)))=1,0,0.3+(VALUE(RIGHT(C65,LEN(C65)-FIND("*",C65)))-1)*0.2)</f>
        <v>1</v>
      </c>
      <c r="G65" s="33">
        <f>IFERROR(0.9*VALUE(RIGHT(C65,LEN(C65)-FIND("*",C65))),0)</f>
        <v>0.90000000000000002</v>
      </c>
      <c r="H65" s="33">
        <f>D65+E65+F65+G65</f>
        <v>6.54</v>
      </c>
    </row>
    <row r="66" spans="1:8" ht="16.8">
      <c r="A66" s="30" t="s">
        <v>137</v>
      </c>
      <c r="B66" s="30" t="s">
        <v>138</v>
      </c>
      <c r="C66" s="30" t="s">
        <v>10</v>
      </c>
      <c r="D66" s="31">
        <v>4.3700000000000001</v>
      </c>
      <c r="E66" s="31">
        <v>0.35000000000000003</v>
      </c>
      <c r="F66" s="33">
        <f>1+IF(VALUE(RIGHT(C66,LEN(C66)-FIND("*",C66)))=1,0,0.3+(VALUE(RIGHT(C66,LEN(C66)-FIND("*",C66)))-1)*0.2)</f>
        <v>1</v>
      </c>
      <c r="G66" s="33">
        <f>IFERROR(0.9*VALUE(RIGHT(C66,LEN(C66)-FIND("*",C66))),0)</f>
        <v>0.90000000000000002</v>
      </c>
      <c r="H66" s="33">
        <f>D66+E66+F66+G66</f>
        <v>6.6200000000000001</v>
      </c>
    </row>
    <row r="67" spans="1:8" ht="16.8">
      <c r="A67" s="30" t="s">
        <v>139</v>
      </c>
      <c r="B67" s="30" t="s">
        <v>140</v>
      </c>
      <c r="C67" s="30" t="s">
        <v>10</v>
      </c>
      <c r="D67" s="31">
        <v>3.8199999999999998</v>
      </c>
      <c r="E67" s="31">
        <v>0.30000000000000004</v>
      </c>
      <c r="F67" s="33">
        <f>1+IF(VALUE(RIGHT(C67,LEN(C67)-FIND("*",C67)))=1,0,0.3+(VALUE(RIGHT(C67,LEN(C67)-FIND("*",C67)))-1)*0.2)</f>
        <v>1</v>
      </c>
      <c r="G67" s="33">
        <f>IFERROR(0.9*VALUE(RIGHT(C67,LEN(C67)-FIND("*",C67))),0)</f>
        <v>0.90000000000000002</v>
      </c>
      <c r="H67" s="33">
        <f>D67+E67+F67+G67</f>
        <v>6.0199999999999996</v>
      </c>
    </row>
    <row r="68" spans="1:8" ht="16.8">
      <c r="A68" s="30" t="s">
        <v>141</v>
      </c>
      <c r="B68" s="30" t="s">
        <v>142</v>
      </c>
      <c r="C68" s="30" t="s">
        <v>10</v>
      </c>
      <c r="D68" s="31">
        <v>4.2000000000000002</v>
      </c>
      <c r="E68" s="31">
        <v>0.35000000000000003</v>
      </c>
      <c r="F68" s="33">
        <f>1+IF(VALUE(RIGHT(C68,LEN(C68)-FIND("*",C68)))=1,0,0.3+(VALUE(RIGHT(C68,LEN(C68)-FIND("*",C68)))-1)*0.2)</f>
        <v>1</v>
      </c>
      <c r="G68" s="33">
        <f>IFERROR(0.9*VALUE(RIGHT(C68,LEN(C68)-FIND("*",C68))),0)</f>
        <v>0.90000000000000002</v>
      </c>
      <c r="H68" s="33">
        <f>D68+E68+F68+G68</f>
        <v>6.4500000000000002</v>
      </c>
    </row>
    <row r="69" spans="1:8" ht="16.8">
      <c r="A69" s="30" t="s">
        <v>143</v>
      </c>
      <c r="B69" s="30" t="s">
        <v>144</v>
      </c>
      <c r="C69" s="30" t="s">
        <v>10</v>
      </c>
      <c r="D69" s="31">
        <v>4.2000000000000002</v>
      </c>
      <c r="E69" s="31">
        <v>0.35000000000000003</v>
      </c>
      <c r="F69" s="33">
        <f>1+IF(VALUE(RIGHT(C69,LEN(C69)-FIND("*",C69)))=1,0,0.3+(VALUE(RIGHT(C69,LEN(C69)-FIND("*",C69)))-1)*0.2)</f>
        <v>1</v>
      </c>
      <c r="G69" s="33">
        <f>IFERROR(0.9*VALUE(RIGHT(C69,LEN(C69)-FIND("*",C69))),0)</f>
        <v>0.90000000000000002</v>
      </c>
      <c r="H69" s="33">
        <f>D69+E69+F69+G69</f>
        <v>6.4500000000000002</v>
      </c>
    </row>
    <row r="70" spans="1:8" ht="16.8">
      <c r="A70" s="30" t="s">
        <v>145</v>
      </c>
      <c r="B70" s="30" t="s">
        <v>146</v>
      </c>
      <c r="C70" s="30" t="s">
        <v>10</v>
      </c>
      <c r="D70" s="31">
        <v>4.3700000000000001</v>
      </c>
      <c r="E70" s="31">
        <v>0.35000000000000003</v>
      </c>
      <c r="F70" s="33">
        <f>1+IF(VALUE(RIGHT(C70,LEN(C70)-FIND("*",C70)))=1,0,0.3+(VALUE(RIGHT(C70,LEN(C70)-FIND("*",C70)))-1)*0.2)</f>
        <v>1</v>
      </c>
      <c r="G70" s="33">
        <f>IFERROR(0.9*VALUE(RIGHT(C70,LEN(C70)-FIND("*",C70))),0)</f>
        <v>0.90000000000000002</v>
      </c>
      <c r="H70" s="33">
        <f>D70+E70+F70+G70</f>
        <v>6.6200000000000001</v>
      </c>
    </row>
    <row r="71" spans="1:8" ht="16.8">
      <c r="A71" s="30" t="s">
        <v>147</v>
      </c>
      <c r="B71" s="30" t="s">
        <v>148</v>
      </c>
      <c r="C71" s="30" t="s">
        <v>10</v>
      </c>
      <c r="D71" s="31">
        <v>4.1500000000000004</v>
      </c>
      <c r="E71" s="31">
        <v>0.30000000000000004</v>
      </c>
      <c r="F71" s="33">
        <f>1+IF(VALUE(RIGHT(C71,LEN(C71)-FIND("*",C71)))=1,0,0.3+(VALUE(RIGHT(C71,LEN(C71)-FIND("*",C71)))-1)*0.2)</f>
        <v>1</v>
      </c>
      <c r="G71" s="33">
        <f>IFERROR(0.9*VALUE(RIGHT(C71,LEN(C71)-FIND("*",C71))),0)</f>
        <v>0.90000000000000002</v>
      </c>
      <c r="H71" s="33">
        <f>D71+E71+F71+G71</f>
        <v>6.3499999999999996</v>
      </c>
    </row>
    <row r="72" spans="1:8" ht="16.8">
      <c r="A72" s="30" t="s">
        <v>149</v>
      </c>
      <c r="B72" s="30" t="s">
        <v>150</v>
      </c>
      <c r="C72" s="30" t="s">
        <v>10</v>
      </c>
      <c r="D72" s="31">
        <v>4.04</v>
      </c>
      <c r="E72" s="31">
        <v>0.30000000000000004</v>
      </c>
      <c r="F72" s="33">
        <f>1+IF(VALUE(RIGHT(C72,LEN(C72)-FIND("*",C72)))=1,0,0.3+(VALUE(RIGHT(C72,LEN(C72)-FIND("*",C72)))-1)*0.2)</f>
        <v>1</v>
      </c>
      <c r="G72" s="33">
        <f>IFERROR(0.9*VALUE(RIGHT(C72,LEN(C72)-FIND("*",C72))),0)</f>
        <v>0.90000000000000002</v>
      </c>
      <c r="H72" s="33">
        <f>D72+E72+F72+G72</f>
        <v>6.2400000000000002</v>
      </c>
    </row>
    <row r="73" spans="1:8" ht="16.8">
      <c r="A73" s="30" t="s">
        <v>151</v>
      </c>
      <c r="B73" s="30" t="s">
        <v>152</v>
      </c>
      <c r="C73" s="30" t="s">
        <v>10</v>
      </c>
      <c r="D73" s="31">
        <v>4.2000000000000002</v>
      </c>
      <c r="E73" s="31">
        <v>0.35000000000000003</v>
      </c>
      <c r="F73" s="33">
        <f>1+IF(VALUE(RIGHT(C73,LEN(C73)-FIND("*",C73)))=1,0,0.3+(VALUE(RIGHT(C73,LEN(C73)-FIND("*",C73)))-1)*0.2)</f>
        <v>1</v>
      </c>
      <c r="G73" s="33">
        <f>IFERROR(0.9*VALUE(RIGHT(C73,LEN(C73)-FIND("*",C73))),0)</f>
        <v>0.90000000000000002</v>
      </c>
      <c r="H73" s="33">
        <f>D73+E73+F73+G73</f>
        <v>6.4500000000000002</v>
      </c>
    </row>
    <row r="74" spans="1:8" ht="16.8">
      <c r="A74" s="30" t="s">
        <v>153</v>
      </c>
      <c r="B74" s="30" t="s">
        <v>154</v>
      </c>
      <c r="C74" s="30" t="s">
        <v>10</v>
      </c>
      <c r="D74" s="31">
        <v>4.29</v>
      </c>
      <c r="E74" s="31">
        <v>0.35000000000000003</v>
      </c>
      <c r="F74" s="33">
        <f>1+IF(VALUE(RIGHT(C74,LEN(C74)-FIND("*",C74)))=1,0,0.3+(VALUE(RIGHT(C74,LEN(C74)-FIND("*",C74)))-1)*0.2)</f>
        <v>1</v>
      </c>
      <c r="G74" s="33">
        <f>IFERROR(0.9*VALUE(RIGHT(C74,LEN(C74)-FIND("*",C74))),0)</f>
        <v>0.90000000000000002</v>
      </c>
      <c r="H74" s="33">
        <f>D74+E74+F74+G74</f>
        <v>6.54</v>
      </c>
    </row>
    <row r="75" spans="1:8" ht="16.8">
      <c r="A75" s="30" t="s">
        <v>155</v>
      </c>
      <c r="B75" s="30" t="s">
        <v>156</v>
      </c>
      <c r="C75" s="30" t="s">
        <v>10</v>
      </c>
      <c r="D75" s="31">
        <v>3.8199999999999998</v>
      </c>
      <c r="E75" s="31">
        <v>0.30000000000000004</v>
      </c>
      <c r="F75" s="33">
        <f>1+IF(VALUE(RIGHT(C75,LEN(C75)-FIND("*",C75)))=1,0,0.3+(VALUE(RIGHT(C75,LEN(C75)-FIND("*",C75)))-1)*0.2)</f>
        <v>1</v>
      </c>
      <c r="G75" s="33">
        <f>IFERROR(0.9*VALUE(RIGHT(C75,LEN(C75)-FIND("*",C75))),0)</f>
        <v>0.90000000000000002</v>
      </c>
      <c r="H75" s="33">
        <f>D75+E75+F75+G75</f>
        <v>6.0199999999999996</v>
      </c>
    </row>
    <row r="76" spans="1:8" ht="16.8">
      <c r="A76" s="30" t="s">
        <v>157</v>
      </c>
      <c r="B76" s="30" t="s">
        <v>158</v>
      </c>
      <c r="C76" s="30" t="s">
        <v>10</v>
      </c>
      <c r="D76" s="31">
        <v>4.1500000000000004</v>
      </c>
      <c r="E76" s="31">
        <v>0.30000000000000004</v>
      </c>
      <c r="F76" s="33">
        <f>1+IF(VALUE(RIGHT(C76,LEN(C76)-FIND("*",C76)))=1,0,0.3+(VALUE(RIGHT(C76,LEN(C76)-FIND("*",C76)))-1)*0.2)</f>
        <v>1</v>
      </c>
      <c r="G76" s="33">
        <f>IFERROR(0.9*VALUE(RIGHT(C76,LEN(C76)-FIND("*",C76))),0)</f>
        <v>0.90000000000000002</v>
      </c>
      <c r="H76" s="33">
        <f>D76+E76+F76+G76</f>
        <v>6.3499999999999996</v>
      </c>
    </row>
    <row r="77" spans="1:8" ht="16.8">
      <c r="A77" s="30" t="s">
        <v>159</v>
      </c>
      <c r="B77" s="30" t="s">
        <v>160</v>
      </c>
      <c r="C77" s="30" t="s">
        <v>10</v>
      </c>
      <c r="D77" s="31">
        <v>4.29</v>
      </c>
      <c r="E77" s="31">
        <v>0.35000000000000003</v>
      </c>
      <c r="F77" s="33">
        <f>1+IF(VALUE(RIGHT(C77,LEN(C77)-FIND("*",C77)))=1,0,0.3+(VALUE(RIGHT(C77,LEN(C77)-FIND("*",C77)))-1)*0.2)</f>
        <v>1</v>
      </c>
      <c r="G77" s="33">
        <f>IFERROR(0.9*VALUE(RIGHT(C77,LEN(C77)-FIND("*",C77))),0)</f>
        <v>0.90000000000000002</v>
      </c>
      <c r="H77" s="33">
        <f>D77+E77+F77+G77</f>
        <v>6.54</v>
      </c>
    </row>
    <row r="78" spans="1:8" ht="16.8">
      <c r="A78" s="30" t="s">
        <v>161</v>
      </c>
      <c r="B78" s="30" t="s">
        <v>162</v>
      </c>
      <c r="C78" s="30" t="s">
        <v>10</v>
      </c>
      <c r="D78" s="31">
        <v>4.2000000000000002</v>
      </c>
      <c r="E78" s="31">
        <v>0.35000000000000003</v>
      </c>
      <c r="F78" s="33">
        <f>1+IF(VALUE(RIGHT(C78,LEN(C78)-FIND("*",C78)))=1,0,0.3+(VALUE(RIGHT(C78,LEN(C78)-FIND("*",C78)))-1)*0.2)</f>
        <v>1</v>
      </c>
      <c r="G78" s="33">
        <f>IFERROR(0.9*VALUE(RIGHT(C78,LEN(C78)-FIND("*",C78))),0)</f>
        <v>0.90000000000000002</v>
      </c>
      <c r="H78" s="33">
        <f>D78+E78+F78+G78</f>
        <v>6.4500000000000002</v>
      </c>
    </row>
    <row r="79" spans="1:8" ht="16.8">
      <c r="A79" s="30" t="s">
        <v>163</v>
      </c>
      <c r="B79" s="30" t="s">
        <v>164</v>
      </c>
      <c r="C79" s="30" t="s">
        <v>10</v>
      </c>
      <c r="D79" s="31">
        <v>3.8199999999999998</v>
      </c>
      <c r="E79" s="31">
        <v>0.30000000000000004</v>
      </c>
      <c r="F79" s="33">
        <f>1+IF(VALUE(RIGHT(C79,LEN(C79)-FIND("*",C79)))=1,0,0.3+(VALUE(RIGHT(C79,LEN(C79)-FIND("*",C79)))-1)*0.2)</f>
        <v>1</v>
      </c>
      <c r="G79" s="33">
        <f>IFERROR(0.9*VALUE(RIGHT(C79,LEN(C79)-FIND("*",C79))),0)</f>
        <v>0.90000000000000002</v>
      </c>
      <c r="H79" s="33">
        <f>D79+E79+F79+G79</f>
        <v>6.0199999999999996</v>
      </c>
    </row>
    <row r="80" spans="1:8" ht="16.8">
      <c r="A80" s="30" t="s">
        <v>165</v>
      </c>
      <c r="B80" s="30" t="s">
        <v>166</v>
      </c>
      <c r="C80" s="30" t="s">
        <v>10</v>
      </c>
      <c r="D80" s="31">
        <v>4.2000000000000002</v>
      </c>
      <c r="E80" s="31">
        <v>0.35000000000000003</v>
      </c>
      <c r="F80" s="33">
        <f>1+IF(VALUE(RIGHT(C80,LEN(C80)-FIND("*",C80)))=1,0,0.3+(VALUE(RIGHT(C80,LEN(C80)-FIND("*",C80)))-1)*0.2)</f>
        <v>1</v>
      </c>
      <c r="G80" s="33">
        <f>IFERROR(0.9*VALUE(RIGHT(C80,LEN(C80)-FIND("*",C80))),0)</f>
        <v>0.90000000000000002</v>
      </c>
      <c r="H80" s="33">
        <f>D80+E80+F80+G80</f>
        <v>6.4500000000000002</v>
      </c>
    </row>
    <row r="81" spans="1:8" ht="16.8">
      <c r="A81" s="30" t="s">
        <v>167</v>
      </c>
      <c r="B81" s="30" t="s">
        <v>168</v>
      </c>
      <c r="C81" s="30" t="s">
        <v>10</v>
      </c>
      <c r="D81" s="31">
        <v>4.29</v>
      </c>
      <c r="E81" s="31">
        <v>0.35000000000000003</v>
      </c>
      <c r="F81" s="33">
        <f>1+IF(VALUE(RIGHT(C81,LEN(C81)-FIND("*",C81)))=1,0,0.3+(VALUE(RIGHT(C81,LEN(C81)-FIND("*",C81)))-1)*0.2)</f>
        <v>1</v>
      </c>
      <c r="G81" s="33">
        <f>IFERROR(0.9*VALUE(RIGHT(C81,LEN(C81)-FIND("*",C81))),0)</f>
        <v>0.90000000000000002</v>
      </c>
      <c r="H81" s="33">
        <f>D81+E81+F81+G81</f>
        <v>6.54</v>
      </c>
    </row>
    <row r="82" spans="1:8" ht="16.8">
      <c r="A82" s="30" t="s">
        <v>169</v>
      </c>
      <c r="B82" s="30" t="s">
        <v>170</v>
      </c>
      <c r="C82" s="30" t="s">
        <v>10</v>
      </c>
      <c r="D82" s="31">
        <v>4.04</v>
      </c>
      <c r="E82" s="31">
        <v>0.30000000000000004</v>
      </c>
      <c r="F82" s="33">
        <f>1+IF(VALUE(RIGHT(C82,LEN(C82)-FIND("*",C82)))=1,0,0.3+(VALUE(RIGHT(C82,LEN(C82)-FIND("*",C82)))-1)*0.2)</f>
        <v>1</v>
      </c>
      <c r="G82" s="33">
        <f>IFERROR(0.9*VALUE(RIGHT(C82,LEN(C82)-FIND("*",C82))),0)</f>
        <v>0.90000000000000002</v>
      </c>
      <c r="H82" s="33">
        <f>D82+E82+F82+G82</f>
        <v>6.2400000000000002</v>
      </c>
    </row>
    <row r="83" spans="1:8" ht="16.8">
      <c r="A83" s="30" t="s">
        <v>171</v>
      </c>
      <c r="B83" s="30" t="s">
        <v>172</v>
      </c>
      <c r="C83" s="30" t="s">
        <v>10</v>
      </c>
      <c r="D83" s="31">
        <v>4.04</v>
      </c>
      <c r="E83" s="31">
        <v>0.30000000000000004</v>
      </c>
      <c r="F83" s="33">
        <f>1+IF(VALUE(RIGHT(C83,LEN(C83)-FIND("*",C83)))=1,0,0.3+(VALUE(RIGHT(C83,LEN(C83)-FIND("*",C83)))-1)*0.2)</f>
        <v>1</v>
      </c>
      <c r="G83" s="33">
        <f>IFERROR(0.9*VALUE(RIGHT(C83,LEN(C83)-FIND("*",C83))),0)</f>
        <v>0.90000000000000002</v>
      </c>
      <c r="H83" s="33">
        <f>D83+E83+F83+G83</f>
        <v>6.2400000000000002</v>
      </c>
    </row>
    <row r="84" spans="1:8" ht="16.8">
      <c r="A84" s="30" t="s">
        <v>173</v>
      </c>
      <c r="B84" s="30" t="s">
        <v>174</v>
      </c>
      <c r="C84" s="30" t="s">
        <v>10</v>
      </c>
      <c r="D84" s="31">
        <v>4.2000000000000002</v>
      </c>
      <c r="E84" s="31">
        <v>0.35000000000000003</v>
      </c>
      <c r="F84" s="33">
        <f>1+IF(VALUE(RIGHT(C84,LEN(C84)-FIND("*",C84)))=1,0,0.3+(VALUE(RIGHT(C84,LEN(C84)-FIND("*",C84)))-1)*0.2)</f>
        <v>1</v>
      </c>
      <c r="G84" s="33">
        <f>IFERROR(0.9*VALUE(RIGHT(C84,LEN(C84)-FIND("*",C84))),0)</f>
        <v>0.90000000000000002</v>
      </c>
      <c r="H84" s="33">
        <f>D84+E84+F84+G84</f>
        <v>6.4500000000000002</v>
      </c>
    </row>
    <row r="85" spans="1:8" ht="16.8">
      <c r="A85" s="30" t="s">
        <v>175</v>
      </c>
      <c r="B85" s="30" t="s">
        <v>176</v>
      </c>
      <c r="C85" s="30" t="s">
        <v>10</v>
      </c>
      <c r="D85" s="31">
        <v>4.3700000000000001</v>
      </c>
      <c r="E85" s="31">
        <v>0.35000000000000003</v>
      </c>
      <c r="F85" s="33">
        <f>1+IF(VALUE(RIGHT(C85,LEN(C85)-FIND("*",C85)))=1,0,0.3+(VALUE(RIGHT(C85,LEN(C85)-FIND("*",C85)))-1)*0.2)</f>
        <v>1</v>
      </c>
      <c r="G85" s="33">
        <f>IFERROR(0.9*VALUE(RIGHT(C85,LEN(C85)-FIND("*",C85))),0)</f>
        <v>0.90000000000000002</v>
      </c>
      <c r="H85" s="33">
        <f>D85+E85+F85+G85</f>
        <v>6.6200000000000001</v>
      </c>
    </row>
    <row r="86" spans="1:8" ht="16.8">
      <c r="A86" s="30" t="s">
        <v>177</v>
      </c>
      <c r="B86" s="30" t="s">
        <v>178</v>
      </c>
      <c r="C86" s="30" t="s">
        <v>10</v>
      </c>
      <c r="D86" s="31">
        <v>4.3700000000000001</v>
      </c>
      <c r="E86" s="31">
        <v>0.35000000000000003</v>
      </c>
      <c r="F86" s="33">
        <f>1+IF(VALUE(RIGHT(C86,LEN(C86)-FIND("*",C86)))=1,0,0.3+(VALUE(RIGHT(C86,LEN(C86)-FIND("*",C86)))-1)*0.2)</f>
        <v>1</v>
      </c>
      <c r="G86" s="33">
        <f>IFERROR(0.9*VALUE(RIGHT(C86,LEN(C86)-FIND("*",C86))),0)</f>
        <v>0.90000000000000002</v>
      </c>
      <c r="H86" s="33">
        <f>D86+E86+F86+G86</f>
        <v>6.6200000000000001</v>
      </c>
    </row>
    <row r="87" spans="1:8" ht="16.8">
      <c r="A87" s="30" t="s">
        <v>179</v>
      </c>
      <c r="B87" s="30" t="s">
        <v>180</v>
      </c>
      <c r="C87" s="30" t="s">
        <v>10</v>
      </c>
      <c r="D87" s="31">
        <v>4.29</v>
      </c>
      <c r="E87" s="31">
        <v>0.35000000000000003</v>
      </c>
      <c r="F87" s="33">
        <f>1+IF(VALUE(RIGHT(C87,LEN(C87)-FIND("*",C87)))=1,0,0.3+(VALUE(RIGHT(C87,LEN(C87)-FIND("*",C87)))-1)*0.2)</f>
        <v>1</v>
      </c>
      <c r="G87" s="33">
        <f>IFERROR(0.9*VALUE(RIGHT(C87,LEN(C87)-FIND("*",C87))),0)</f>
        <v>0.90000000000000002</v>
      </c>
      <c r="H87" s="33">
        <f>D87+E87+F87+G87</f>
        <v>6.54</v>
      </c>
    </row>
    <row r="88" spans="1:8" ht="16.8">
      <c r="A88" s="30" t="s">
        <v>181</v>
      </c>
      <c r="B88" s="30" t="s">
        <v>182</v>
      </c>
      <c r="C88" s="30" t="s">
        <v>10</v>
      </c>
      <c r="D88" s="31">
        <v>4.29</v>
      </c>
      <c r="E88" s="31">
        <v>0.35000000000000003</v>
      </c>
      <c r="F88" s="33">
        <f>1+IF(VALUE(RIGHT(C88,LEN(C88)-FIND("*",C88)))=1,0,0.3+(VALUE(RIGHT(C88,LEN(C88)-FIND("*",C88)))-1)*0.2)</f>
        <v>1</v>
      </c>
      <c r="G88" s="33">
        <f>IFERROR(0.9*VALUE(RIGHT(C88,LEN(C88)-FIND("*",C88))),0)</f>
        <v>0.90000000000000002</v>
      </c>
      <c r="H88" s="33">
        <f>D88+E88+F88+G88</f>
        <v>6.54</v>
      </c>
    </row>
    <row r="89" spans="1:8" ht="16.8">
      <c r="A89" s="30" t="s">
        <v>183</v>
      </c>
      <c r="B89" s="30" t="s">
        <v>184</v>
      </c>
      <c r="C89" s="30" t="s">
        <v>10</v>
      </c>
      <c r="D89" s="31">
        <v>4.3700000000000001</v>
      </c>
      <c r="E89" s="31">
        <v>0.35000000000000003</v>
      </c>
      <c r="F89" s="33">
        <f>1+IF(VALUE(RIGHT(C89,LEN(C89)-FIND("*",C89)))=1,0,0.3+(VALUE(RIGHT(C89,LEN(C89)-FIND("*",C89)))-1)*0.2)</f>
        <v>1</v>
      </c>
      <c r="G89" s="33">
        <f>IFERROR(0.9*VALUE(RIGHT(C89,LEN(C89)-FIND("*",C89))),0)</f>
        <v>0.90000000000000002</v>
      </c>
      <c r="H89" s="33">
        <f>D89+E89+F89+G89</f>
        <v>6.6200000000000001</v>
      </c>
    </row>
    <row r="90" spans="1:8" ht="16.8">
      <c r="A90" s="30" t="s">
        <v>185</v>
      </c>
      <c r="B90" s="30" t="s">
        <v>186</v>
      </c>
      <c r="C90" s="30" t="s">
        <v>10</v>
      </c>
      <c r="D90" s="31">
        <v>4.1500000000000004</v>
      </c>
      <c r="E90" s="31">
        <v>0.30000000000000004</v>
      </c>
      <c r="F90" s="33">
        <f>1+IF(VALUE(RIGHT(C90,LEN(C90)-FIND("*",C90)))=1,0,0.3+(VALUE(RIGHT(C90,LEN(C90)-FIND("*",C90)))-1)*0.2)</f>
        <v>1</v>
      </c>
      <c r="G90" s="33">
        <f>IFERROR(0.9*VALUE(RIGHT(C90,LEN(C90)-FIND("*",C90))),0)</f>
        <v>0.90000000000000002</v>
      </c>
      <c r="H90" s="33">
        <f>D90+E90+F90+G90</f>
        <v>6.3499999999999996</v>
      </c>
    </row>
    <row r="91" spans="1:8" ht="16.8">
      <c r="A91" s="30" t="s">
        <v>187</v>
      </c>
      <c r="B91" s="30" t="s">
        <v>188</v>
      </c>
      <c r="C91" s="30" t="s">
        <v>10</v>
      </c>
      <c r="D91" s="31">
        <v>4.2000000000000002</v>
      </c>
      <c r="E91" s="31">
        <v>0.35000000000000003</v>
      </c>
      <c r="F91" s="33">
        <f>1+IF(VALUE(RIGHT(C91,LEN(C91)-FIND("*",C91)))=1,0,0.3+(VALUE(RIGHT(C91,LEN(C91)-FIND("*",C91)))-1)*0.2)</f>
        <v>1</v>
      </c>
      <c r="G91" s="33">
        <f>IFERROR(0.9*VALUE(RIGHT(C91,LEN(C91)-FIND("*",C91))),0)</f>
        <v>0.90000000000000002</v>
      </c>
      <c r="H91" s="33">
        <f>D91+E91+F91+G91</f>
        <v>6.4500000000000002</v>
      </c>
    </row>
    <row r="92" spans="1:8" ht="16.8">
      <c r="A92" s="30" t="s">
        <v>189</v>
      </c>
      <c r="B92" s="30" t="s">
        <v>190</v>
      </c>
      <c r="C92" s="30" t="s">
        <v>10</v>
      </c>
      <c r="D92" s="31">
        <v>4.2000000000000002</v>
      </c>
      <c r="E92" s="31">
        <v>0.35000000000000003</v>
      </c>
      <c r="F92" s="33">
        <f>1+IF(VALUE(RIGHT(C92,LEN(C92)-FIND("*",C92)))=1,0,0.3+(VALUE(RIGHT(C92,LEN(C92)-FIND("*",C92)))-1)*0.2)</f>
        <v>1</v>
      </c>
      <c r="G92" s="33">
        <f>IFERROR(0.9*VALUE(RIGHT(C92,LEN(C92)-FIND("*",C92))),0)</f>
        <v>0.90000000000000002</v>
      </c>
      <c r="H92" s="33">
        <f>D92+E92+F92+G92</f>
        <v>6.4500000000000002</v>
      </c>
    </row>
    <row r="93" spans="1:8" ht="16.8">
      <c r="A93" s="30" t="s">
        <v>191</v>
      </c>
      <c r="B93" s="30" t="s">
        <v>192</v>
      </c>
      <c r="C93" s="30" t="s">
        <v>193</v>
      </c>
      <c r="D93" s="31">
        <v>4.29</v>
      </c>
      <c r="E93" s="31">
        <v>0.35000000000000003</v>
      </c>
      <c r="F93" s="33">
        <f>1+IF(VALUE(RIGHT(C93,LEN(C93)-FIND("*",C93)))=1,0,0.3+(VALUE(RIGHT(C93,LEN(C93)-FIND("*",C93)))-1)*0.2)</f>
        <v>1.5</v>
      </c>
      <c r="G93" s="33">
        <f>IFERROR(0.9*VALUE(RIGHT(C93,LEN(C93)-FIND("*",C93))),0)</f>
        <v>1.8</v>
      </c>
      <c r="H93" s="33">
        <f>D93+E93+F93+G93</f>
        <v>7.9400000000000004</v>
      </c>
    </row>
    <row r="94" spans="1:8" ht="16.8">
      <c r="A94" s="30" t="s">
        <v>194</v>
      </c>
      <c r="B94" s="30" t="s">
        <v>195</v>
      </c>
      <c r="C94" s="30" t="s">
        <v>193</v>
      </c>
      <c r="D94" s="31">
        <v>4.2000000000000002</v>
      </c>
      <c r="E94" s="31">
        <v>0.35000000000000003</v>
      </c>
      <c r="F94" s="33">
        <f>1+IF(VALUE(RIGHT(C94,LEN(C94)-FIND("*",C94)))=1,0,0.3+(VALUE(RIGHT(C94,LEN(C94)-FIND("*",C94)))-1)*0.2)</f>
        <v>1.5</v>
      </c>
      <c r="G94" s="33">
        <f>IFERROR(0.9*VALUE(RIGHT(C94,LEN(C94)-FIND("*",C94))),0)</f>
        <v>1.8</v>
      </c>
      <c r="H94" s="33">
        <f>D94+E94+F94+G94</f>
        <v>7.8499999999999996</v>
      </c>
    </row>
    <row r="95" spans="1:8" ht="16.8">
      <c r="A95" s="30" t="s">
        <v>196</v>
      </c>
      <c r="B95" s="30" t="s">
        <v>197</v>
      </c>
      <c r="C95" s="30" t="s">
        <v>198</v>
      </c>
      <c r="D95" s="31">
        <v>4.29</v>
      </c>
      <c r="E95" s="31">
        <v>0.35000000000000003</v>
      </c>
      <c r="F95" s="33">
        <f>1+IF(VALUE(RIGHT(C95,LEN(C95)-FIND("*",C95)))=1,0,0.3+(VALUE(RIGHT(C95,LEN(C95)-FIND("*",C95)))-1)*0.2)</f>
        <v>1.7000000000000002</v>
      </c>
      <c r="G95" s="33">
        <f>IFERROR(0.9*VALUE(RIGHT(C95,LEN(C95)-FIND("*",C95))),0)</f>
        <v>2.7000000000000002</v>
      </c>
      <c r="H95" s="33">
        <f>D95+E95+F95+G95</f>
        <v>9.0399999999999991</v>
      </c>
    </row>
    <row r="96" spans="1:8" ht="16.8">
      <c r="A96" s="30" t="s">
        <v>199</v>
      </c>
      <c r="B96" s="30" t="s">
        <v>200</v>
      </c>
      <c r="C96" s="30" t="s">
        <v>198</v>
      </c>
      <c r="D96" s="31">
        <v>4.29</v>
      </c>
      <c r="E96" s="31">
        <v>0.35000000000000003</v>
      </c>
      <c r="F96" s="33">
        <f>1+IF(VALUE(RIGHT(C96,LEN(C96)-FIND("*",C96)))=1,0,0.3+(VALUE(RIGHT(C96,LEN(C96)-FIND("*",C96)))-1)*0.2)</f>
        <v>1.7000000000000002</v>
      </c>
      <c r="G96" s="33">
        <f>IFERROR(0.9*VALUE(RIGHT(C96,LEN(C96)-FIND("*",C96))),0)</f>
        <v>2.7000000000000002</v>
      </c>
      <c r="H96" s="33">
        <f>D96+E96+F96+G96</f>
        <v>9.0399999999999991</v>
      </c>
    </row>
    <row r="97" spans="1:8" ht="16.8">
      <c r="A97" s="30" t="s">
        <v>201</v>
      </c>
      <c r="B97" s="30" t="s">
        <v>202</v>
      </c>
      <c r="C97" s="30" t="s">
        <v>203</v>
      </c>
      <c r="D97" s="31">
        <v>4.29</v>
      </c>
      <c r="E97" s="31">
        <v>0.35000000000000003</v>
      </c>
      <c r="F97" s="33">
        <f>1+IF(VALUE(RIGHT(C97,LEN(C97)-FIND("*",C97)))=1,0,0.3+(VALUE(RIGHT(C97,LEN(C97)-FIND("*",C97)))-1)*0.2)</f>
        <v>1.9000000000000001</v>
      </c>
      <c r="G97" s="33">
        <f>IFERROR(0.9*VALUE(RIGHT(C97,LEN(C97)-FIND("*",C97))),0)</f>
        <v>3.6000000000000001</v>
      </c>
      <c r="H97" s="33">
        <f>D97+E97+F97+G97</f>
        <v>10.140000000000001</v>
      </c>
    </row>
    <row r="98" spans="7:8" ht="16.8">
      <c r="G98" s="18" t="s">
        <v>204</v>
      </c>
      <c r="H98" s="19">
        <f>SUM(H2:H97)</f>
        <v>630.47000000000003</v>
      </c>
    </row>
    <row r="99" spans="1:8" ht="16.8">
      <c r="A99" s="7" t="s">
        <v>205</v>
      </c>
      <c r="B99" s="8"/>
      <c r="G99" s="20" t="s">
        <v>206</v>
      </c>
      <c r="H99" s="21">
        <v>7.3099999999999996</v>
      </c>
    </row>
    <row r="100" spans="1:8" ht="16.8">
      <c r="A100" s="7" t="s">
        <v>207</v>
      </c>
      <c r="B100" s="8"/>
      <c r="G100" s="34" t="s">
        <v>208</v>
      </c>
      <c r="H100" s="35">
        <f>H98*H99</f>
        <v>4608.7356999999993</v>
      </c>
    </row>
    <row r="101" spans="1:1" ht="16.8">
      <c r="A101" s="9"/>
    </row>
  </sheetData>
  <mergeCells count="2">
    <mergeCell ref="A99:B99"/>
    <mergeCell ref="A100:B100"/>
  </mergeCells>
  <pageMargins left="0.699999968210856" right="0.699999968210856" top="0.75" bottom="0.75" header="0.300000005298191" footer="0.300000005298191"/>
  <pageSetup firstPageNumber="1" useFirstPageNumber="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