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66D3347D-F91A-4EE6-9C98-29A59F77C16D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5C2V3R (口試)" sheetId="16" r:id="rId1"/>
    <sheet name="5C2V3R (Dense) (32warp)" sheetId="19" r:id="rId2"/>
    <sheet name="5C2V3R (Dense) (64warp)" sheetId="2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5" i="20" l="1"/>
  <c r="T44" i="20"/>
  <c r="T43" i="20"/>
  <c r="T42" i="20"/>
  <c r="T41" i="20"/>
  <c r="T40" i="20"/>
  <c r="T39" i="20"/>
  <c r="T38" i="20"/>
  <c r="T37" i="20"/>
  <c r="T36" i="20"/>
  <c r="T35" i="20"/>
  <c r="T34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5" i="20"/>
  <c r="T14" i="20"/>
  <c r="T13" i="20"/>
  <c r="T12" i="20"/>
  <c r="T11" i="20"/>
  <c r="T10" i="20"/>
  <c r="T9" i="20"/>
  <c r="T8" i="20"/>
  <c r="T7" i="20"/>
  <c r="T6" i="20"/>
  <c r="T5" i="20"/>
  <c r="T4" i="20"/>
  <c r="J15" i="20"/>
  <c r="J14" i="20"/>
  <c r="J13" i="20"/>
  <c r="J12" i="20"/>
  <c r="J11" i="20"/>
  <c r="J10" i="20"/>
  <c r="J9" i="20"/>
  <c r="J8" i="20"/>
  <c r="J7" i="20"/>
  <c r="J6" i="20"/>
  <c r="J5" i="20"/>
  <c r="J4" i="20"/>
  <c r="G13" i="20"/>
  <c r="G10" i="20"/>
  <c r="G7" i="20"/>
  <c r="G4" i="20"/>
  <c r="X36" i="19"/>
  <c r="X39" i="19"/>
  <c r="X42" i="19"/>
  <c r="X45" i="19"/>
  <c r="T45" i="19"/>
  <c r="S45" i="19"/>
  <c r="J45" i="19"/>
  <c r="V45" i="19" s="1"/>
  <c r="I45" i="19"/>
  <c r="T44" i="19"/>
  <c r="S44" i="19"/>
  <c r="J44" i="19"/>
  <c r="I44" i="19"/>
  <c r="T43" i="19"/>
  <c r="S43" i="19"/>
  <c r="P43" i="19"/>
  <c r="J43" i="19"/>
  <c r="I43" i="19"/>
  <c r="F43" i="19"/>
  <c r="T42" i="19"/>
  <c r="S42" i="19"/>
  <c r="J42" i="19"/>
  <c r="V42" i="19" s="1"/>
  <c r="I42" i="19"/>
  <c r="T41" i="19"/>
  <c r="S41" i="19"/>
  <c r="J41" i="19"/>
  <c r="I41" i="19"/>
  <c r="T40" i="19"/>
  <c r="S40" i="19"/>
  <c r="P40" i="19"/>
  <c r="J40" i="19"/>
  <c r="I40" i="19"/>
  <c r="F40" i="19"/>
  <c r="T39" i="19"/>
  <c r="S39" i="19"/>
  <c r="J39" i="19"/>
  <c r="V39" i="19" s="1"/>
  <c r="I39" i="19"/>
  <c r="T38" i="19"/>
  <c r="S38" i="19"/>
  <c r="J38" i="19"/>
  <c r="I38" i="19"/>
  <c r="T37" i="19"/>
  <c r="S37" i="19"/>
  <c r="P37" i="19"/>
  <c r="J37" i="19"/>
  <c r="I37" i="19"/>
  <c r="F37" i="19"/>
  <c r="T36" i="19"/>
  <c r="S36" i="19"/>
  <c r="J36" i="19"/>
  <c r="V36" i="19" s="1"/>
  <c r="I36" i="19"/>
  <c r="T35" i="19"/>
  <c r="S35" i="19"/>
  <c r="J35" i="19"/>
  <c r="I35" i="19"/>
  <c r="T34" i="19"/>
  <c r="S34" i="19"/>
  <c r="P34" i="19"/>
  <c r="J34" i="19"/>
  <c r="I34" i="19"/>
  <c r="F34" i="19"/>
  <c r="T30" i="19"/>
  <c r="S30" i="19"/>
  <c r="J30" i="19"/>
  <c r="V30" i="19" s="1"/>
  <c r="I30" i="19"/>
  <c r="T29" i="19"/>
  <c r="S29" i="19"/>
  <c r="J29" i="19"/>
  <c r="I29" i="19"/>
  <c r="T28" i="19"/>
  <c r="S28" i="19"/>
  <c r="P28" i="19"/>
  <c r="J28" i="19"/>
  <c r="I28" i="19"/>
  <c r="F28" i="19"/>
  <c r="T27" i="19"/>
  <c r="S27" i="19"/>
  <c r="J27" i="19"/>
  <c r="V27" i="19" s="1"/>
  <c r="I27" i="19"/>
  <c r="T26" i="19"/>
  <c r="S26" i="19"/>
  <c r="J26" i="19"/>
  <c r="I26" i="19"/>
  <c r="T25" i="19"/>
  <c r="S25" i="19"/>
  <c r="P25" i="19"/>
  <c r="J25" i="19"/>
  <c r="I25" i="19"/>
  <c r="F25" i="19"/>
  <c r="T24" i="19"/>
  <c r="S24" i="19"/>
  <c r="J24" i="19"/>
  <c r="V24" i="19" s="1"/>
  <c r="I24" i="19"/>
  <c r="T23" i="19"/>
  <c r="S23" i="19"/>
  <c r="J23" i="19"/>
  <c r="I23" i="19"/>
  <c r="T22" i="19"/>
  <c r="S22" i="19"/>
  <c r="P22" i="19"/>
  <c r="J22" i="19"/>
  <c r="I22" i="19"/>
  <c r="F22" i="19"/>
  <c r="T21" i="19"/>
  <c r="S21" i="19"/>
  <c r="J21" i="19"/>
  <c r="V21" i="19" s="1"/>
  <c r="I21" i="19"/>
  <c r="T20" i="19"/>
  <c r="S20" i="19"/>
  <c r="J20" i="19"/>
  <c r="I20" i="19"/>
  <c r="T19" i="19"/>
  <c r="S19" i="19"/>
  <c r="P19" i="19"/>
  <c r="J19" i="19"/>
  <c r="I19" i="19"/>
  <c r="F19" i="19"/>
  <c r="S15" i="20"/>
  <c r="I15" i="20"/>
  <c r="S14" i="20"/>
  <c r="I14" i="20"/>
  <c r="S13" i="20"/>
  <c r="P13" i="20"/>
  <c r="Q13" i="20" s="1"/>
  <c r="I13" i="20"/>
  <c r="F13" i="20"/>
  <c r="S12" i="20"/>
  <c r="I12" i="20"/>
  <c r="S11" i="20"/>
  <c r="I11" i="20"/>
  <c r="S10" i="20"/>
  <c r="P10" i="20"/>
  <c r="Q10" i="20" s="1"/>
  <c r="I10" i="20"/>
  <c r="F10" i="20"/>
  <c r="S9" i="20"/>
  <c r="I9" i="20"/>
  <c r="S8" i="20"/>
  <c r="I8" i="20"/>
  <c r="S7" i="20"/>
  <c r="P7" i="20"/>
  <c r="Q7" i="20" s="1"/>
  <c r="I7" i="20"/>
  <c r="F7" i="20"/>
  <c r="S6" i="20"/>
  <c r="I6" i="20"/>
  <c r="S5" i="20"/>
  <c r="I5" i="20"/>
  <c r="S4" i="20"/>
  <c r="P4" i="20"/>
  <c r="Q4" i="20" s="1"/>
  <c r="I4" i="20"/>
  <c r="F4" i="20"/>
  <c r="S45" i="20"/>
  <c r="I45" i="20"/>
  <c r="S44" i="20"/>
  <c r="I44" i="20"/>
  <c r="S43" i="20"/>
  <c r="P43" i="20"/>
  <c r="Q43" i="20" s="1"/>
  <c r="I43" i="20"/>
  <c r="F43" i="20"/>
  <c r="G43" i="20" s="1"/>
  <c r="S42" i="20"/>
  <c r="I42" i="20"/>
  <c r="S41" i="20"/>
  <c r="I41" i="20"/>
  <c r="S40" i="20"/>
  <c r="P40" i="20"/>
  <c r="Q40" i="20" s="1"/>
  <c r="I40" i="20"/>
  <c r="F40" i="20"/>
  <c r="G40" i="20" s="1"/>
  <c r="S39" i="20"/>
  <c r="I39" i="20"/>
  <c r="S38" i="20"/>
  <c r="I38" i="20"/>
  <c r="S37" i="20"/>
  <c r="P37" i="20"/>
  <c r="Q37" i="20" s="1"/>
  <c r="I37" i="20"/>
  <c r="F37" i="20"/>
  <c r="G37" i="20" s="1"/>
  <c r="S36" i="20"/>
  <c r="I36" i="20"/>
  <c r="S35" i="20"/>
  <c r="I35" i="20"/>
  <c r="S34" i="20"/>
  <c r="P34" i="20"/>
  <c r="Q34" i="20" s="1"/>
  <c r="I34" i="20"/>
  <c r="F34" i="20"/>
  <c r="G34" i="20" s="1"/>
  <c r="S30" i="20"/>
  <c r="I30" i="20"/>
  <c r="S29" i="20"/>
  <c r="I29" i="20"/>
  <c r="S28" i="20"/>
  <c r="P28" i="20"/>
  <c r="Q28" i="20" s="1"/>
  <c r="I28" i="20"/>
  <c r="F28" i="20"/>
  <c r="G28" i="20" s="1"/>
  <c r="S27" i="20"/>
  <c r="I27" i="20"/>
  <c r="S26" i="20"/>
  <c r="I26" i="20"/>
  <c r="S25" i="20"/>
  <c r="P25" i="20"/>
  <c r="Q25" i="20" s="1"/>
  <c r="I25" i="20"/>
  <c r="F25" i="20"/>
  <c r="G25" i="20" s="1"/>
  <c r="S24" i="20"/>
  <c r="I24" i="20"/>
  <c r="S23" i="20"/>
  <c r="I23" i="20"/>
  <c r="S22" i="20"/>
  <c r="P22" i="20"/>
  <c r="Q22" i="20" s="1"/>
  <c r="I22" i="20"/>
  <c r="F22" i="20"/>
  <c r="G22" i="20" s="1"/>
  <c r="S21" i="20"/>
  <c r="I21" i="20"/>
  <c r="S20" i="20"/>
  <c r="I20" i="20"/>
  <c r="S19" i="20"/>
  <c r="P19" i="20"/>
  <c r="Q19" i="20" s="1"/>
  <c r="I19" i="20"/>
  <c r="F19" i="20"/>
  <c r="G19" i="20" s="1"/>
  <c r="T15" i="19"/>
  <c r="T14" i="19"/>
  <c r="T13" i="19"/>
  <c r="T12" i="19"/>
  <c r="T11" i="19"/>
  <c r="T10" i="19"/>
  <c r="T9" i="19"/>
  <c r="T8" i="19"/>
  <c r="T7" i="19"/>
  <c r="T6" i="19"/>
  <c r="T5" i="19"/>
  <c r="T4" i="19"/>
  <c r="J15" i="19"/>
  <c r="V15" i="19" s="1"/>
  <c r="J14" i="19"/>
  <c r="J13" i="19"/>
  <c r="J12" i="19"/>
  <c r="V12" i="19" s="1"/>
  <c r="J11" i="19"/>
  <c r="J10" i="19"/>
  <c r="J9" i="19"/>
  <c r="V9" i="19" s="1"/>
  <c r="J8" i="19"/>
  <c r="J7" i="19"/>
  <c r="J6" i="19"/>
  <c r="V6" i="19" s="1"/>
  <c r="J5" i="19"/>
  <c r="J4" i="19"/>
  <c r="S15" i="19"/>
  <c r="S14" i="19"/>
  <c r="S13" i="19"/>
  <c r="P13" i="19"/>
  <c r="S12" i="19"/>
  <c r="S11" i="19"/>
  <c r="S10" i="19"/>
  <c r="P10" i="19"/>
  <c r="S9" i="19"/>
  <c r="S8" i="19"/>
  <c r="S7" i="19"/>
  <c r="P7" i="19"/>
  <c r="S6" i="19"/>
  <c r="S5" i="19"/>
  <c r="S4" i="19"/>
  <c r="P4" i="19"/>
  <c r="I15" i="19"/>
  <c r="I14" i="19"/>
  <c r="I13" i="19"/>
  <c r="F13" i="19"/>
  <c r="I12" i="19"/>
  <c r="I11" i="19"/>
  <c r="I10" i="19"/>
  <c r="F10" i="19"/>
  <c r="I9" i="19"/>
  <c r="I8" i="19"/>
  <c r="I7" i="19"/>
  <c r="F7" i="19"/>
  <c r="I6" i="19"/>
  <c r="I5" i="19"/>
  <c r="I4" i="19"/>
  <c r="F4" i="19"/>
  <c r="V137" i="16"/>
  <c r="J137" i="16"/>
  <c r="V136" i="16"/>
  <c r="J136" i="16"/>
  <c r="V135" i="16"/>
  <c r="R135" i="16"/>
  <c r="J135" i="16"/>
  <c r="F135" i="16"/>
  <c r="V134" i="16"/>
  <c r="J134" i="16"/>
  <c r="V133" i="16"/>
  <c r="J133" i="16"/>
  <c r="V132" i="16"/>
  <c r="R132" i="16"/>
  <c r="J132" i="16"/>
  <c r="F132" i="16"/>
  <c r="V131" i="16"/>
  <c r="J131" i="16"/>
  <c r="V130" i="16"/>
  <c r="J130" i="16"/>
  <c r="V129" i="16"/>
  <c r="R129" i="16"/>
  <c r="J129" i="16"/>
  <c r="F129" i="16"/>
  <c r="V128" i="16"/>
  <c r="J128" i="16"/>
  <c r="V127" i="16"/>
  <c r="J127" i="16"/>
  <c r="V126" i="16"/>
  <c r="R126" i="16"/>
  <c r="J126" i="16"/>
  <c r="F126" i="16"/>
  <c r="V125" i="16"/>
  <c r="J125" i="16"/>
  <c r="V124" i="16"/>
  <c r="J124" i="16"/>
  <c r="V123" i="16"/>
  <c r="R123" i="16"/>
  <c r="J123" i="16"/>
  <c r="F123" i="16"/>
  <c r="V120" i="16"/>
  <c r="J120" i="16"/>
  <c r="V119" i="16"/>
  <c r="J119" i="16"/>
  <c r="V118" i="16"/>
  <c r="R118" i="16"/>
  <c r="J118" i="16"/>
  <c r="F118" i="16"/>
  <c r="V117" i="16"/>
  <c r="J117" i="16"/>
  <c r="V116" i="16"/>
  <c r="J116" i="16"/>
  <c r="V115" i="16"/>
  <c r="R115" i="16"/>
  <c r="J115" i="16"/>
  <c r="F115" i="16"/>
  <c r="V114" i="16"/>
  <c r="J114" i="16"/>
  <c r="V113" i="16"/>
  <c r="J113" i="16"/>
  <c r="V112" i="16"/>
  <c r="R112" i="16"/>
  <c r="J112" i="16"/>
  <c r="F112" i="16"/>
  <c r="V111" i="16"/>
  <c r="J111" i="16"/>
  <c r="V110" i="16"/>
  <c r="J110" i="16"/>
  <c r="V109" i="16"/>
  <c r="R109" i="16"/>
  <c r="J109" i="16"/>
  <c r="F109" i="16"/>
  <c r="V108" i="16"/>
  <c r="J108" i="16"/>
  <c r="V107" i="16"/>
  <c r="J107" i="16"/>
  <c r="V106" i="16"/>
  <c r="R106" i="16"/>
  <c r="J106" i="16"/>
  <c r="F106" i="16"/>
  <c r="V103" i="16"/>
  <c r="J103" i="16"/>
  <c r="V102" i="16"/>
  <c r="J102" i="16"/>
  <c r="V101" i="16"/>
  <c r="R101" i="16"/>
  <c r="J101" i="16"/>
  <c r="F101" i="16"/>
  <c r="V100" i="16"/>
  <c r="J100" i="16"/>
  <c r="V99" i="16"/>
  <c r="J99" i="16"/>
  <c r="V98" i="16"/>
  <c r="R98" i="16"/>
  <c r="J98" i="16"/>
  <c r="F98" i="16"/>
  <c r="V97" i="16"/>
  <c r="J97" i="16"/>
  <c r="V96" i="16"/>
  <c r="J96" i="16"/>
  <c r="V95" i="16"/>
  <c r="R95" i="16"/>
  <c r="J95" i="16"/>
  <c r="F95" i="16"/>
  <c r="V94" i="16"/>
  <c r="J94" i="16"/>
  <c r="V93" i="16"/>
  <c r="J93" i="16"/>
  <c r="V92" i="16"/>
  <c r="R92" i="16"/>
  <c r="J92" i="16"/>
  <c r="F92" i="16"/>
  <c r="V91" i="16"/>
  <c r="J91" i="16"/>
  <c r="V90" i="16"/>
  <c r="J90" i="16"/>
  <c r="V89" i="16"/>
  <c r="R89" i="16"/>
  <c r="J89" i="16"/>
  <c r="F89" i="16"/>
  <c r="V86" i="16"/>
  <c r="J86" i="16"/>
  <c r="V85" i="16"/>
  <c r="J85" i="16"/>
  <c r="V84" i="16"/>
  <c r="R84" i="16"/>
  <c r="J84" i="16"/>
  <c r="F84" i="16"/>
  <c r="V83" i="16"/>
  <c r="J83" i="16"/>
  <c r="V82" i="16"/>
  <c r="J82" i="16"/>
  <c r="V81" i="16"/>
  <c r="R81" i="16"/>
  <c r="J81" i="16"/>
  <c r="F81" i="16"/>
  <c r="V80" i="16"/>
  <c r="J80" i="16"/>
  <c r="V79" i="16"/>
  <c r="J79" i="16"/>
  <c r="V78" i="16"/>
  <c r="R78" i="16"/>
  <c r="J78" i="16"/>
  <c r="F78" i="16"/>
  <c r="V77" i="16"/>
  <c r="J77" i="16"/>
  <c r="V76" i="16"/>
  <c r="J76" i="16"/>
  <c r="V75" i="16"/>
  <c r="R75" i="16"/>
  <c r="J75" i="16"/>
  <c r="F75" i="16"/>
  <c r="V74" i="16"/>
  <c r="J74" i="16"/>
  <c r="V73" i="16"/>
  <c r="J73" i="16"/>
  <c r="V72" i="16"/>
  <c r="R72" i="16"/>
  <c r="J72" i="16"/>
  <c r="F72" i="16"/>
  <c r="V69" i="16"/>
  <c r="J69" i="16"/>
  <c r="V68" i="16"/>
  <c r="J68" i="16"/>
  <c r="V67" i="16"/>
  <c r="R67" i="16"/>
  <c r="J67" i="16"/>
  <c r="F67" i="16"/>
  <c r="V66" i="16"/>
  <c r="J66" i="16"/>
  <c r="V65" i="16"/>
  <c r="J65" i="16"/>
  <c r="V64" i="16"/>
  <c r="R64" i="16"/>
  <c r="J64" i="16"/>
  <c r="F64" i="16"/>
  <c r="V63" i="16"/>
  <c r="J63" i="16"/>
  <c r="V62" i="16"/>
  <c r="J62" i="16"/>
  <c r="V61" i="16"/>
  <c r="R61" i="16"/>
  <c r="J61" i="16"/>
  <c r="F61" i="16"/>
  <c r="V60" i="16"/>
  <c r="J60" i="16"/>
  <c r="V59" i="16"/>
  <c r="J59" i="16"/>
  <c r="V58" i="16"/>
  <c r="R58" i="16"/>
  <c r="J58" i="16"/>
  <c r="F58" i="16"/>
  <c r="V57" i="16"/>
  <c r="J57" i="16"/>
  <c r="V56" i="16"/>
  <c r="J56" i="16"/>
  <c r="V55" i="16"/>
  <c r="R55" i="16"/>
  <c r="J55" i="16"/>
  <c r="F55" i="16"/>
  <c r="V52" i="16"/>
  <c r="J52" i="16"/>
  <c r="V51" i="16"/>
  <c r="J51" i="16"/>
  <c r="V50" i="16"/>
  <c r="R50" i="16"/>
  <c r="J50" i="16"/>
  <c r="F50" i="16"/>
  <c r="V49" i="16"/>
  <c r="J49" i="16"/>
  <c r="V48" i="16"/>
  <c r="J48" i="16"/>
  <c r="V47" i="16"/>
  <c r="R47" i="16"/>
  <c r="J47" i="16"/>
  <c r="F47" i="16"/>
  <c r="V46" i="16"/>
  <c r="J46" i="16"/>
  <c r="V45" i="16"/>
  <c r="J45" i="16"/>
  <c r="V44" i="16"/>
  <c r="R44" i="16"/>
  <c r="J44" i="16"/>
  <c r="F44" i="16"/>
  <c r="V43" i="16"/>
  <c r="J43" i="16"/>
  <c r="V42" i="16"/>
  <c r="J42" i="16"/>
  <c r="V41" i="16"/>
  <c r="R41" i="16"/>
  <c r="J41" i="16"/>
  <c r="F41" i="16"/>
  <c r="V40" i="16"/>
  <c r="J40" i="16"/>
  <c r="V39" i="16"/>
  <c r="J39" i="16"/>
  <c r="V38" i="16"/>
  <c r="R38" i="16"/>
  <c r="J38" i="16"/>
  <c r="F38" i="16"/>
  <c r="V35" i="16"/>
  <c r="J35" i="16"/>
  <c r="V34" i="16"/>
  <c r="J34" i="16"/>
  <c r="V33" i="16"/>
  <c r="R33" i="16"/>
  <c r="J33" i="16"/>
  <c r="F33" i="16"/>
  <c r="V32" i="16"/>
  <c r="J32" i="16"/>
  <c r="V31" i="16"/>
  <c r="J31" i="16"/>
  <c r="V30" i="16"/>
  <c r="R30" i="16"/>
  <c r="J30" i="16"/>
  <c r="F30" i="16"/>
  <c r="V29" i="16"/>
  <c r="J29" i="16"/>
  <c r="V28" i="16"/>
  <c r="J28" i="16"/>
  <c r="V27" i="16"/>
  <c r="R27" i="16"/>
  <c r="J27" i="16"/>
  <c r="F27" i="16"/>
  <c r="V26" i="16"/>
  <c r="J26" i="16"/>
  <c r="V25" i="16"/>
  <c r="J25" i="16"/>
  <c r="V24" i="16"/>
  <c r="R24" i="16"/>
  <c r="J24" i="16"/>
  <c r="F24" i="16"/>
  <c r="V23" i="16"/>
  <c r="J23" i="16"/>
  <c r="V22" i="16"/>
  <c r="J22" i="16"/>
  <c r="V21" i="16"/>
  <c r="R21" i="16"/>
  <c r="J21" i="16"/>
  <c r="F21" i="16"/>
  <c r="V18" i="16"/>
  <c r="J18" i="16"/>
  <c r="V17" i="16"/>
  <c r="J17" i="16"/>
  <c r="V16" i="16"/>
  <c r="R16" i="16"/>
  <c r="J16" i="16"/>
  <c r="F16" i="16"/>
  <c r="V15" i="16"/>
  <c r="J15" i="16"/>
  <c r="V14" i="16"/>
  <c r="J14" i="16"/>
  <c r="V13" i="16"/>
  <c r="R13" i="16"/>
  <c r="J13" i="16"/>
  <c r="F13" i="16"/>
  <c r="V12" i="16"/>
  <c r="J12" i="16"/>
  <c r="V11" i="16"/>
  <c r="J11" i="16"/>
  <c r="V10" i="16"/>
  <c r="R10" i="16"/>
  <c r="J10" i="16"/>
  <c r="F10" i="16"/>
  <c r="V9" i="16"/>
  <c r="J9" i="16"/>
  <c r="V8" i="16"/>
  <c r="J8" i="16"/>
  <c r="V7" i="16"/>
  <c r="R7" i="16"/>
  <c r="J7" i="16"/>
  <c r="F7" i="16"/>
  <c r="V6" i="16"/>
  <c r="J6" i="16"/>
  <c r="V5" i="16"/>
  <c r="J5" i="16"/>
  <c r="V4" i="16"/>
  <c r="R4" i="16"/>
  <c r="J4" i="16"/>
  <c r="F4" i="16"/>
  <c r="G19" i="19" l="1"/>
  <c r="Q19" i="19"/>
  <c r="G22" i="19"/>
  <c r="Q22" i="19"/>
  <c r="G25" i="19"/>
  <c r="Q25" i="19"/>
  <c r="G28" i="19"/>
  <c r="Q28" i="19"/>
  <c r="G34" i="19"/>
  <c r="Q34" i="19"/>
  <c r="G37" i="19"/>
  <c r="Q37" i="19"/>
  <c r="G40" i="19"/>
  <c r="Q40" i="19"/>
  <c r="G43" i="19"/>
  <c r="Q43" i="19"/>
  <c r="Q4" i="19"/>
  <c r="Q7" i="19"/>
  <c r="Q10" i="19"/>
  <c r="Q13" i="19"/>
  <c r="G4" i="19"/>
  <c r="G7" i="19"/>
  <c r="G10" i="19"/>
  <c r="G13" i="19"/>
  <c r="T4" i="16"/>
  <c r="H7" i="16"/>
  <c r="G7" i="16"/>
  <c r="T7" i="16"/>
  <c r="S7" i="16"/>
  <c r="H10" i="16"/>
  <c r="G10" i="16"/>
  <c r="T10" i="16"/>
  <c r="S10" i="16"/>
  <c r="H13" i="16"/>
  <c r="G13" i="16"/>
  <c r="T13" i="16"/>
  <c r="S13" i="16"/>
  <c r="H16" i="16"/>
  <c r="G16" i="16"/>
  <c r="T16" i="16"/>
  <c r="S16" i="16"/>
  <c r="H21" i="16"/>
  <c r="T21" i="16"/>
  <c r="H24" i="16"/>
  <c r="G24" i="16"/>
  <c r="T24" i="16"/>
  <c r="S24" i="16"/>
  <c r="H27" i="16"/>
  <c r="G27" i="16"/>
  <c r="T27" i="16"/>
  <c r="S27" i="16"/>
  <c r="H30" i="16"/>
  <c r="G30" i="16"/>
  <c r="T30" i="16"/>
  <c r="S30" i="16"/>
  <c r="H33" i="16"/>
  <c r="G33" i="16"/>
  <c r="T33" i="16"/>
  <c r="S33" i="16"/>
  <c r="H38" i="16"/>
  <c r="T38" i="16"/>
  <c r="H41" i="16"/>
  <c r="G41" i="16"/>
  <c r="T41" i="16"/>
  <c r="S41" i="16"/>
  <c r="H44" i="16"/>
  <c r="G44" i="16"/>
  <c r="T44" i="16"/>
  <c r="S44" i="16"/>
  <c r="H47" i="16"/>
  <c r="G47" i="16"/>
  <c r="T47" i="16"/>
  <c r="S47" i="16"/>
  <c r="H50" i="16"/>
  <c r="G50" i="16"/>
  <c r="T50" i="16"/>
  <c r="S50" i="16"/>
  <c r="H55" i="16"/>
  <c r="T55" i="16"/>
  <c r="H58" i="16"/>
  <c r="G58" i="16"/>
  <c r="T58" i="16"/>
  <c r="S58" i="16"/>
  <c r="H61" i="16"/>
  <c r="G61" i="16"/>
  <c r="T61" i="16"/>
  <c r="S61" i="16"/>
  <c r="H64" i="16"/>
  <c r="G64" i="16"/>
  <c r="T64" i="16"/>
  <c r="S64" i="16"/>
  <c r="H67" i="16"/>
  <c r="G67" i="16"/>
  <c r="T67" i="16"/>
  <c r="S67" i="16"/>
  <c r="H72" i="16"/>
  <c r="T72" i="16"/>
  <c r="H75" i="16"/>
  <c r="G75" i="16"/>
  <c r="T75" i="16"/>
  <c r="S75" i="16"/>
  <c r="H78" i="16"/>
  <c r="G78" i="16"/>
  <c r="T78" i="16"/>
  <c r="S78" i="16"/>
  <c r="H81" i="16"/>
  <c r="G81" i="16"/>
  <c r="T81" i="16"/>
  <c r="S81" i="16"/>
  <c r="H84" i="16"/>
  <c r="G84" i="16"/>
  <c r="T84" i="16"/>
  <c r="S84" i="16"/>
  <c r="H89" i="16"/>
  <c r="T89" i="16"/>
  <c r="H92" i="16"/>
  <c r="G92" i="16"/>
  <c r="T92" i="16"/>
  <c r="S92" i="16"/>
  <c r="H95" i="16"/>
  <c r="G95" i="16"/>
  <c r="T95" i="16"/>
  <c r="S95" i="16"/>
  <c r="H98" i="16"/>
  <c r="G98" i="16"/>
  <c r="T98" i="16"/>
  <c r="S98" i="16"/>
  <c r="H101" i="16"/>
  <c r="G101" i="16"/>
  <c r="T101" i="16"/>
  <c r="S101" i="16"/>
  <c r="H106" i="16"/>
  <c r="T106" i="16"/>
  <c r="H109" i="16"/>
  <c r="G109" i="16"/>
  <c r="T109" i="16"/>
  <c r="S109" i="16"/>
  <c r="H112" i="16"/>
  <c r="G112" i="16"/>
  <c r="T112" i="16"/>
  <c r="S112" i="16"/>
  <c r="H115" i="16"/>
  <c r="G115" i="16"/>
  <c r="T115" i="16"/>
  <c r="S115" i="16"/>
  <c r="H118" i="16"/>
  <c r="G118" i="16"/>
  <c r="T118" i="16"/>
  <c r="S118" i="16"/>
  <c r="H123" i="16"/>
  <c r="T123" i="16"/>
  <c r="H126" i="16"/>
  <c r="G126" i="16"/>
  <c r="T126" i="16"/>
  <c r="S126" i="16"/>
  <c r="H129" i="16"/>
  <c r="G129" i="16"/>
  <c r="T129" i="16"/>
  <c r="S129" i="16"/>
  <c r="H132" i="16"/>
  <c r="G132" i="16"/>
  <c r="T132" i="16"/>
  <c r="S132" i="16"/>
  <c r="H135" i="16"/>
  <c r="G135" i="16"/>
  <c r="T135" i="16"/>
  <c r="S135" i="16"/>
  <c r="X21" i="19" l="1"/>
  <c r="W69" i="16"/>
  <c r="X69" i="16" s="1"/>
  <c r="W68" i="16"/>
  <c r="X68" i="16" s="1"/>
  <c r="W67" i="16"/>
  <c r="X67" i="16" s="1"/>
  <c r="K69" i="16"/>
  <c r="L69" i="16" s="1"/>
  <c r="K68" i="16"/>
  <c r="L68" i="16" s="1"/>
  <c r="K67" i="16"/>
  <c r="L67" i="16" s="1"/>
  <c r="W66" i="16"/>
  <c r="X66" i="16" s="1"/>
  <c r="W65" i="16"/>
  <c r="X65" i="16" s="1"/>
  <c r="W64" i="16"/>
  <c r="X64" i="16" s="1"/>
  <c r="K66" i="16"/>
  <c r="L66" i="16" s="1"/>
  <c r="K65" i="16"/>
  <c r="L65" i="16" s="1"/>
  <c r="K64" i="16"/>
  <c r="L64" i="16" s="1"/>
  <c r="W63" i="16"/>
  <c r="X63" i="16" s="1"/>
  <c r="W62" i="16"/>
  <c r="X62" i="16" s="1"/>
  <c r="W61" i="16"/>
  <c r="X61" i="16" s="1"/>
  <c r="K63" i="16"/>
  <c r="L63" i="16" s="1"/>
  <c r="K62" i="16"/>
  <c r="L62" i="16" s="1"/>
  <c r="K61" i="16"/>
  <c r="L61" i="16" s="1"/>
  <c r="W60" i="16"/>
  <c r="X60" i="16" s="1"/>
  <c r="W59" i="16"/>
  <c r="X59" i="16" s="1"/>
  <c r="W58" i="16"/>
  <c r="X58" i="16" s="1"/>
  <c r="K60" i="16"/>
  <c r="L60" i="16" s="1"/>
  <c r="K59" i="16"/>
  <c r="L59" i="16" s="1"/>
  <c r="K58" i="16"/>
  <c r="L58" i="16" s="1"/>
  <c r="W52" i="16"/>
  <c r="X52" i="16" s="1"/>
  <c r="W51" i="16"/>
  <c r="X51" i="16" s="1"/>
  <c r="W50" i="16"/>
  <c r="X50" i="16" s="1"/>
  <c r="K52" i="16"/>
  <c r="L52" i="16" s="1"/>
  <c r="K51" i="16"/>
  <c r="L51" i="16" s="1"/>
  <c r="K50" i="16"/>
  <c r="L50" i="16" s="1"/>
  <c r="W49" i="16"/>
  <c r="X49" i="16" s="1"/>
  <c r="W48" i="16"/>
  <c r="X48" i="16" s="1"/>
  <c r="W47" i="16"/>
  <c r="X47" i="16" s="1"/>
  <c r="K49" i="16"/>
  <c r="L49" i="16" s="1"/>
  <c r="K48" i="16"/>
  <c r="L48" i="16" s="1"/>
  <c r="K47" i="16"/>
  <c r="L47" i="16" s="1"/>
  <c r="W46" i="16"/>
  <c r="X46" i="16" s="1"/>
  <c r="W45" i="16"/>
  <c r="X45" i="16" s="1"/>
  <c r="W44" i="16"/>
  <c r="X44" i="16" s="1"/>
  <c r="K46" i="16"/>
  <c r="L46" i="16" s="1"/>
  <c r="K45" i="16"/>
  <c r="L45" i="16" s="1"/>
  <c r="K44" i="16"/>
  <c r="L44" i="16" s="1"/>
  <c r="W43" i="16"/>
  <c r="X43" i="16" s="1"/>
  <c r="W42" i="16"/>
  <c r="X42" i="16" s="1"/>
  <c r="W41" i="16"/>
  <c r="X41" i="16" s="1"/>
  <c r="K43" i="16"/>
  <c r="L43" i="16" s="1"/>
  <c r="K42" i="16"/>
  <c r="L42" i="16" s="1"/>
  <c r="K41" i="16"/>
  <c r="L41" i="16" s="1"/>
  <c r="W35" i="16"/>
  <c r="X35" i="16" s="1"/>
  <c r="W34" i="16"/>
  <c r="X34" i="16" s="1"/>
  <c r="W33" i="16"/>
  <c r="X33" i="16" s="1"/>
  <c r="K35" i="16"/>
  <c r="L35" i="16" s="1"/>
  <c r="K34" i="16"/>
  <c r="L34" i="16" s="1"/>
  <c r="K33" i="16"/>
  <c r="L33" i="16" s="1"/>
  <c r="W32" i="16"/>
  <c r="X32" i="16" s="1"/>
  <c r="W31" i="16"/>
  <c r="X31" i="16" s="1"/>
  <c r="W30" i="16"/>
  <c r="X30" i="16" s="1"/>
  <c r="K32" i="16"/>
  <c r="L32" i="16" s="1"/>
  <c r="K31" i="16"/>
  <c r="L31" i="16" s="1"/>
  <c r="K30" i="16"/>
  <c r="L30" i="16" s="1"/>
  <c r="W29" i="16"/>
  <c r="X29" i="16" s="1"/>
  <c r="W28" i="16"/>
  <c r="X28" i="16" s="1"/>
  <c r="W27" i="16"/>
  <c r="X27" i="16" s="1"/>
  <c r="K29" i="16"/>
  <c r="L29" i="16" s="1"/>
  <c r="K28" i="16"/>
  <c r="L28" i="16" s="1"/>
  <c r="K27" i="16"/>
  <c r="L27" i="16" s="1"/>
  <c r="W26" i="16"/>
  <c r="X26" i="16" s="1"/>
  <c r="W25" i="16"/>
  <c r="X25" i="16" s="1"/>
  <c r="W24" i="16"/>
  <c r="X24" i="16" s="1"/>
  <c r="K26" i="16"/>
  <c r="L26" i="16" s="1"/>
  <c r="K25" i="16"/>
  <c r="L25" i="16" s="1"/>
  <c r="K24" i="16"/>
  <c r="L24" i="16" s="1"/>
  <c r="W18" i="16"/>
  <c r="X18" i="16" s="1"/>
  <c r="W17" i="16"/>
  <c r="X17" i="16" s="1"/>
  <c r="W16" i="16"/>
  <c r="X16" i="16" s="1"/>
  <c r="K18" i="16"/>
  <c r="L18" i="16" s="1"/>
  <c r="K17" i="16"/>
  <c r="L17" i="16" s="1"/>
  <c r="K16" i="16"/>
  <c r="L16" i="16" s="1"/>
  <c r="W15" i="16"/>
  <c r="X15" i="16" s="1"/>
  <c r="W14" i="16"/>
  <c r="X14" i="16" s="1"/>
  <c r="W13" i="16"/>
  <c r="X13" i="16" s="1"/>
  <c r="K15" i="16"/>
  <c r="L15" i="16" s="1"/>
  <c r="K14" i="16"/>
  <c r="L14" i="16" s="1"/>
  <c r="K13" i="16"/>
  <c r="L13" i="16" s="1"/>
  <c r="W12" i="16"/>
  <c r="X12" i="16" s="1"/>
  <c r="W11" i="16"/>
  <c r="X11" i="16" s="1"/>
  <c r="W10" i="16"/>
  <c r="X10" i="16" s="1"/>
  <c r="K12" i="16"/>
  <c r="L12" i="16" s="1"/>
  <c r="K11" i="16"/>
  <c r="L11" i="16" s="1"/>
  <c r="K10" i="16"/>
  <c r="L10" i="16" s="1"/>
  <c r="W9" i="16"/>
  <c r="X9" i="16" s="1"/>
  <c r="W8" i="16"/>
  <c r="X8" i="16" s="1"/>
  <c r="W7" i="16"/>
  <c r="X7" i="16" s="1"/>
  <c r="K9" i="16"/>
  <c r="L9" i="16" s="1"/>
  <c r="K8" i="16"/>
  <c r="L8" i="16" s="1"/>
  <c r="K7" i="16"/>
  <c r="L7" i="16" s="1"/>
</calcChain>
</file>

<file path=xl/sharedStrings.xml><?xml version="1.0" encoding="utf-8"?>
<sst xmlns="http://schemas.openxmlformats.org/spreadsheetml/2006/main" count="299" uniqueCount="15">
  <si>
    <t>8SM</t>
  </si>
  <si>
    <t>local</t>
  </si>
  <si>
    <t>Method</t>
  </si>
  <si>
    <t>SM</t>
  </si>
  <si>
    <t>Batch</t>
  </si>
  <si>
    <t>Mem Size (Pages)</t>
  </si>
  <si>
    <t>Total time</t>
  </si>
  <si>
    <t>Normalize time</t>
  </si>
  <si>
    <t>Response time</t>
  </si>
  <si>
    <t>Baseline</t>
  </si>
  <si>
    <t>Max</t>
  </si>
  <si>
    <t>BARM</t>
  </si>
  <si>
    <t>Average</t>
  </si>
  <si>
    <t>SALBI</t>
  </si>
  <si>
    <t xml:space="preserve">ssh-rsa AAAAB3NzaC1yc2EAAAADAQABAAABgQCtrZ7yUMyQ4C4yk+J6q4ZAPzE5WMwkgh0czk+h1IDUJxzme04TyZsp7CXoKmMXGEIQymk7OUBZdyTVrTghwYUPWGe0EpuN+vCRYMeLt3uDte2SQqAms/4BlYqu8HzmRVn3/1sb499Hs3bzs8Oz39nkGnSWz4cd7VJi4RzPvz2drcqRpUj12KhB6BBs4/0pPfMF/M+8PW/QFrfyzMwT+q3ijAJ7kCsX2ahjv7r8FD06MOe71uPol2S+qafrWNy32e0PEkvMiG60rkOqLTNi58yFFrzXzS+hVgU0SA8zhMI1CKawo+Re4FWavSSLEjhr5nv8P37mFgCUmhEMGvPz6PfmPp0TovJ2c0I1yn8fNFu9dGAPNRmTw6x5NssVJRRliSTGBlt1wZJ1lKN44fn7tKl6v2aze0zECnkj3zJkCf/rfeQLNonVRTPxjJQEd/BEAUwwhBqyouR9DBdhyjSs+Kt0sWqNhN8wXAoADTrb1ohzgsD/UHuIDON7K/vI67gfOM8= kunsheng@kunsheng-Lab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</si>
</sst>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wrapText="1"/>
    </xf>
    <xf numFmtId="10" fontId="0" fillId="2" borderId="0" xfId="0" applyNumberFormat="1" applyFill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5774-736C-4F9C-BF00-CCDEA150AEAA}">
  <dimension ref="B2:X137"/>
  <sheetViews>
    <sheetView tabSelected="1" workbookViewId="0">
      <selection activeCell="Y20" sqref="Y20"/>
    </sheetView>
  </sheetViews>
  <sheetFormatPr defaultRowHeight="16.5" customHeight="1"/>
  <cols>
    <col min="5" max="5" width="16.875" customWidth="1"/>
    <col min="6" max="8" width="13.875" customWidth="1"/>
    <col min="9" max="9" width="14.625" customWidth="1"/>
    <col min="10" max="10" width="14.375" customWidth="1"/>
    <col min="11" max="13" width="12.75" customWidth="1"/>
    <col min="16" max="16" width="9.875" customWidth="1"/>
    <col min="17" max="17" width="15" bestFit="1" customWidth="1"/>
    <col min="18" max="18" width="12.5" bestFit="1" customWidth="1"/>
    <col min="19" max="20" width="12.5" customWidth="1"/>
    <col min="21" max="21" width="12.5" bestFit="1" customWidth="1"/>
    <col min="22" max="22" width="12.75" bestFit="1" customWidth="1"/>
    <col min="23" max="23" width="9.375" customWidth="1"/>
    <col min="27" max="27" width="15" bestFit="1" customWidth="1"/>
    <col min="28" max="28" width="11.75" bestFit="1" customWidth="1"/>
    <col min="29" max="29" width="12.5" bestFit="1" customWidth="1"/>
    <col min="30" max="30" width="12.75" bestFit="1" customWidth="1"/>
    <col min="37" max="37" width="15" bestFit="1" customWidth="1"/>
    <col min="38" max="38" width="11.75" bestFit="1" customWidth="1"/>
    <col min="39" max="39" width="12.5" bestFit="1" customWidth="1"/>
    <col min="40" max="40" width="12.75" bestFit="1" customWidth="1"/>
  </cols>
  <sheetData>
    <row r="2" spans="2:24" ht="16.5" customHeight="1">
      <c r="G2" t="s">
        <v>0</v>
      </c>
      <c r="H2" t="s">
        <v>1</v>
      </c>
    </row>
    <row r="3" spans="2:24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7</v>
      </c>
      <c r="I3" s="1" t="s">
        <v>8</v>
      </c>
      <c r="J3" s="1" t="s">
        <v>7</v>
      </c>
      <c r="K3" s="1"/>
      <c r="L3" s="1"/>
      <c r="M3" s="1"/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7</v>
      </c>
      <c r="U3" s="1" t="s">
        <v>8</v>
      </c>
      <c r="V3" s="1" t="s">
        <v>7</v>
      </c>
    </row>
    <row r="4" spans="2:24" ht="15.75" customHeight="1">
      <c r="B4" s="9" t="s">
        <v>9</v>
      </c>
      <c r="C4" s="9">
        <v>8</v>
      </c>
      <c r="D4" s="9" t="s">
        <v>10</v>
      </c>
      <c r="E4" s="9">
        <v>2048</v>
      </c>
      <c r="F4" s="10">
        <f>I6</f>
        <v>0</v>
      </c>
      <c r="G4" s="11"/>
      <c r="H4" s="8"/>
      <c r="I4" s="2"/>
      <c r="J4" s="4" t="e">
        <f>I4/$I$4</f>
        <v>#DIV/0!</v>
      </c>
      <c r="K4" s="4"/>
      <c r="L4" s="4"/>
      <c r="M4" s="4"/>
      <c r="N4" s="9" t="s">
        <v>11</v>
      </c>
      <c r="O4" s="9">
        <v>8</v>
      </c>
      <c r="P4" s="9" t="s">
        <v>10</v>
      </c>
      <c r="Q4" s="9">
        <v>2048</v>
      </c>
      <c r="R4" s="10">
        <f>U6</f>
        <v>0</v>
      </c>
      <c r="S4" s="11"/>
      <c r="T4" s="8" t="e">
        <f>R4/$F$4</f>
        <v>#DIV/0!</v>
      </c>
      <c r="U4" s="2"/>
      <c r="V4" s="4" t="e">
        <f>U4/$I$4</f>
        <v>#DIV/0!</v>
      </c>
      <c r="W4" s="4"/>
    </row>
    <row r="5" spans="2:24" ht="15.75" customHeight="1">
      <c r="B5" s="9"/>
      <c r="C5" s="9"/>
      <c r="D5" s="9"/>
      <c r="E5" s="9"/>
      <c r="F5" s="10"/>
      <c r="G5" s="11"/>
      <c r="H5" s="8"/>
      <c r="I5" s="2"/>
      <c r="J5" s="4" t="e">
        <f>I5/$I$5</f>
        <v>#DIV/0!</v>
      </c>
      <c r="K5" s="4"/>
      <c r="L5" s="4"/>
      <c r="M5" s="4"/>
      <c r="N5" s="9"/>
      <c r="O5" s="9"/>
      <c r="P5" s="9"/>
      <c r="Q5" s="9"/>
      <c r="R5" s="10"/>
      <c r="S5" s="11"/>
      <c r="T5" s="8"/>
      <c r="U5" s="2"/>
      <c r="V5" s="4" t="e">
        <f>U5/$I$5</f>
        <v>#DIV/0!</v>
      </c>
      <c r="W5" s="4"/>
    </row>
    <row r="6" spans="2:24" ht="15.75" customHeight="1">
      <c r="B6" s="9"/>
      <c r="C6" s="9"/>
      <c r="D6" s="9"/>
      <c r="E6" s="9"/>
      <c r="F6" s="10"/>
      <c r="G6" s="11"/>
      <c r="H6" s="8"/>
      <c r="I6" s="2"/>
      <c r="J6" s="4" t="e">
        <f>I6/$I$6</f>
        <v>#DIV/0!</v>
      </c>
      <c r="K6" s="4"/>
      <c r="L6" s="4"/>
      <c r="M6" s="4"/>
      <c r="N6" s="9"/>
      <c r="O6" s="9"/>
      <c r="P6" s="9"/>
      <c r="Q6" s="9"/>
      <c r="R6" s="10"/>
      <c r="S6" s="11"/>
      <c r="T6" s="8"/>
      <c r="U6" s="2"/>
      <c r="V6" s="4" t="e">
        <f>U6/$I$6</f>
        <v>#DIV/0!</v>
      </c>
      <c r="W6" s="4"/>
    </row>
    <row r="7" spans="2:24" ht="15.75" customHeight="1">
      <c r="B7" s="9"/>
      <c r="C7" s="9"/>
      <c r="D7" s="9"/>
      <c r="E7" s="9">
        <v>4096</v>
      </c>
      <c r="F7" s="10">
        <f>I9</f>
        <v>1164472304</v>
      </c>
      <c r="G7" s="8">
        <f>F7/$F$7</f>
        <v>1</v>
      </c>
      <c r="H7" s="8">
        <f>F7/$F$7</f>
        <v>1</v>
      </c>
      <c r="I7" s="2">
        <v>976719538</v>
      </c>
      <c r="J7" s="4">
        <f>I7/I9</f>
        <v>0.83876579515454064</v>
      </c>
      <c r="K7" s="4">
        <f>H7*(J7/$J$7)</f>
        <v>1</v>
      </c>
      <c r="L7" s="4">
        <f>K7*$G$7</f>
        <v>1</v>
      </c>
      <c r="M7" s="4"/>
      <c r="N7" s="9"/>
      <c r="O7" s="9"/>
      <c r="P7" s="9"/>
      <c r="Q7" s="9">
        <v>4096</v>
      </c>
      <c r="R7" s="10">
        <f>U9</f>
        <v>2182621125</v>
      </c>
      <c r="S7" s="8">
        <f t="shared" ref="S7" si="0">R7/$F$7</f>
        <v>1.8743435266795319</v>
      </c>
      <c r="T7" s="8">
        <f>R7/$F$7</f>
        <v>1.8743435266795319</v>
      </c>
      <c r="U7" s="2">
        <v>124150266</v>
      </c>
      <c r="V7" s="4">
        <f>U7/U9</f>
        <v>5.6881272053114579E-2</v>
      </c>
      <c r="W7" s="4">
        <f>T7*(V7/$J$7)</f>
        <v>0.12710943230870436</v>
      </c>
      <c r="X7" s="4">
        <f>W7*$G$7</f>
        <v>0.12710943230870436</v>
      </c>
    </row>
    <row r="8" spans="2:24" ht="15.75" customHeight="1">
      <c r="B8" s="9"/>
      <c r="C8" s="9"/>
      <c r="D8" s="9"/>
      <c r="E8" s="9"/>
      <c r="F8" s="10"/>
      <c r="G8" s="8"/>
      <c r="H8" s="8"/>
      <c r="I8" s="2">
        <v>1164404267</v>
      </c>
      <c r="J8" s="4">
        <f>I8/I9</f>
        <v>0.99994157267651085</v>
      </c>
      <c r="K8" s="4">
        <f>H7*(J8/$J$8)</f>
        <v>1</v>
      </c>
      <c r="L8" s="4">
        <f t="shared" ref="L8:L18" si="1">K8*$G$7</f>
        <v>1</v>
      </c>
      <c r="M8" s="4"/>
      <c r="N8" s="9"/>
      <c r="O8" s="9"/>
      <c r="P8" s="9"/>
      <c r="Q8" s="9"/>
      <c r="R8" s="10"/>
      <c r="S8" s="8"/>
      <c r="T8" s="8"/>
      <c r="U8" s="2">
        <v>137039282</v>
      </c>
      <c r="V8" s="4">
        <f>U8/U9</f>
        <v>6.2786564479897999E-2</v>
      </c>
      <c r="W8" s="4">
        <f>T7*(V8/$J$8)</f>
        <v>0.11769046703433284</v>
      </c>
      <c r="X8" s="4">
        <f t="shared" ref="X8:X18" si="2">W8*$G$7</f>
        <v>0.11769046703433284</v>
      </c>
    </row>
    <row r="9" spans="2:24" ht="15.75" customHeight="1">
      <c r="B9" s="9"/>
      <c r="C9" s="9"/>
      <c r="D9" s="9"/>
      <c r="E9" s="9"/>
      <c r="F9" s="10"/>
      <c r="G9" s="8"/>
      <c r="H9" s="8"/>
      <c r="I9" s="2">
        <v>1164472304</v>
      </c>
      <c r="J9" s="4">
        <f>I9/I9</f>
        <v>1</v>
      </c>
      <c r="K9" s="4">
        <f>H7*(J9/$J$9)</f>
        <v>1</v>
      </c>
      <c r="L9" s="4">
        <f t="shared" si="1"/>
        <v>1</v>
      </c>
      <c r="M9" s="4"/>
      <c r="N9" s="9"/>
      <c r="O9" s="9"/>
      <c r="P9" s="9"/>
      <c r="Q9" s="9"/>
      <c r="R9" s="10"/>
      <c r="S9" s="8"/>
      <c r="T9" s="8"/>
      <c r="U9" s="2">
        <v>2182621125</v>
      </c>
      <c r="V9" s="4">
        <f>U9/U9</f>
        <v>1</v>
      </c>
      <c r="W9" s="4">
        <f>T7*(V9/$J$9)</f>
        <v>1.8743435266795319</v>
      </c>
      <c r="X9" s="4">
        <f t="shared" si="2"/>
        <v>1.8743435266795319</v>
      </c>
    </row>
    <row r="10" spans="2:24" ht="15.75" customHeight="1">
      <c r="B10" s="9"/>
      <c r="C10" s="9"/>
      <c r="D10" s="9"/>
      <c r="E10" s="9">
        <v>6144</v>
      </c>
      <c r="F10" s="10">
        <f>I12</f>
        <v>1078930431</v>
      </c>
      <c r="G10" s="8">
        <f t="shared" ref="G10" si="3">F10/$F$7</f>
        <v>0.92654022538263825</v>
      </c>
      <c r="H10" s="8">
        <f>F10/$F$7</f>
        <v>0.92654022538263825</v>
      </c>
      <c r="I10" s="2">
        <v>891591879</v>
      </c>
      <c r="J10" s="4">
        <f>I10/I12</f>
        <v>0.82636642120996961</v>
      </c>
      <c r="K10" s="4">
        <f>H10*(J10/$J$10)</f>
        <v>0.92654022538263825</v>
      </c>
      <c r="L10" s="4">
        <f t="shared" si="1"/>
        <v>0.92654022538263825</v>
      </c>
      <c r="M10" s="4"/>
      <c r="N10" s="9"/>
      <c r="O10" s="9"/>
      <c r="P10" s="9"/>
      <c r="Q10" s="9">
        <v>6144</v>
      </c>
      <c r="R10" s="10">
        <f>U12</f>
        <v>1946179545</v>
      </c>
      <c r="S10" s="8">
        <f t="shared" ref="S10" si="4">R10/$F$7</f>
        <v>1.6712974094057973</v>
      </c>
      <c r="T10" s="8">
        <f>R10/$F$7</f>
        <v>1.6712974094057973</v>
      </c>
      <c r="U10" s="2">
        <v>100276859</v>
      </c>
      <c r="V10" s="4">
        <f>U10/U12</f>
        <v>5.1524978390418752E-2</v>
      </c>
      <c r="W10" s="4">
        <f>T10*(V10/$J$10)</f>
        <v>0.10420748071722065</v>
      </c>
      <c r="X10" s="4">
        <f t="shared" si="2"/>
        <v>0.10420748071722065</v>
      </c>
    </row>
    <row r="11" spans="2:24" ht="15.75" customHeight="1">
      <c r="B11" s="9"/>
      <c r="C11" s="9"/>
      <c r="D11" s="9"/>
      <c r="E11" s="9"/>
      <c r="F11" s="10"/>
      <c r="G11" s="8"/>
      <c r="H11" s="8"/>
      <c r="I11" s="2">
        <v>1078862416</v>
      </c>
      <c r="J11" s="4">
        <f>I11/I12</f>
        <v>0.99993696071772031</v>
      </c>
      <c r="K11" s="4">
        <f>H10*(J11/$J$11)</f>
        <v>0.92654022538263825</v>
      </c>
      <c r="L11" s="4">
        <f t="shared" si="1"/>
        <v>0.92654022538263825</v>
      </c>
      <c r="M11" s="4"/>
      <c r="N11" s="9"/>
      <c r="O11" s="9"/>
      <c r="P11" s="9"/>
      <c r="Q11" s="9"/>
      <c r="R11" s="10"/>
      <c r="S11" s="8"/>
      <c r="T11" s="8"/>
      <c r="U11" s="2">
        <v>108110885</v>
      </c>
      <c r="V11" s="4">
        <f>U11/U12</f>
        <v>5.555031408985444E-2</v>
      </c>
      <c r="W11" s="4">
        <f>T10*(V11/$J$11)</f>
        <v>9.2846949035081117E-2</v>
      </c>
      <c r="X11" s="4">
        <f t="shared" si="2"/>
        <v>9.2846949035081117E-2</v>
      </c>
    </row>
    <row r="12" spans="2:24" ht="15.75" customHeight="1">
      <c r="B12" s="9"/>
      <c r="C12" s="9"/>
      <c r="D12" s="9"/>
      <c r="E12" s="9"/>
      <c r="F12" s="10"/>
      <c r="G12" s="8"/>
      <c r="H12" s="8"/>
      <c r="I12" s="2">
        <v>1078930431</v>
      </c>
      <c r="J12" s="4">
        <f>I12/I12</f>
        <v>1</v>
      </c>
      <c r="K12" s="4">
        <f>H10*(J12/$J$12)</f>
        <v>0.92654022538263825</v>
      </c>
      <c r="L12" s="4">
        <f t="shared" si="1"/>
        <v>0.92654022538263825</v>
      </c>
      <c r="M12" s="4"/>
      <c r="N12" s="9"/>
      <c r="O12" s="9"/>
      <c r="P12" s="9"/>
      <c r="Q12" s="9"/>
      <c r="R12" s="10"/>
      <c r="S12" s="8"/>
      <c r="T12" s="8"/>
      <c r="U12" s="2">
        <v>1946179545</v>
      </c>
      <c r="V12" s="4">
        <f>U12/U12</f>
        <v>1</v>
      </c>
      <c r="W12" s="4">
        <f>T10*(V12/$J$12)</f>
        <v>1.6712974094057973</v>
      </c>
      <c r="X12" s="4">
        <f t="shared" si="2"/>
        <v>1.6712974094057973</v>
      </c>
    </row>
    <row r="13" spans="2:24" ht="15.75" customHeight="1">
      <c r="B13" s="9"/>
      <c r="C13" s="9"/>
      <c r="D13" s="9"/>
      <c r="E13" s="9">
        <v>8192</v>
      </c>
      <c r="F13" s="10">
        <f>I15</f>
        <v>834476533</v>
      </c>
      <c r="G13" s="8">
        <f t="shared" ref="G13" si="5">F13/$F$7</f>
        <v>0.71661346528684811</v>
      </c>
      <c r="H13" s="8">
        <f>F13/$F$7</f>
        <v>0.71661346528684811</v>
      </c>
      <c r="I13" s="2">
        <v>647134287</v>
      </c>
      <c r="J13" s="4">
        <f>I13/I15</f>
        <v>0.77549728651266936</v>
      </c>
      <c r="K13" s="4">
        <f>H13*(J13/$J$13)</f>
        <v>0.71661346528684811</v>
      </c>
      <c r="L13" s="4">
        <f t="shared" si="1"/>
        <v>0.71661346528684811</v>
      </c>
      <c r="M13" s="4"/>
      <c r="N13" s="9"/>
      <c r="O13" s="9"/>
      <c r="P13" s="9"/>
      <c r="Q13" s="9">
        <v>8192</v>
      </c>
      <c r="R13" s="10">
        <f>U15</f>
        <v>1078954912</v>
      </c>
      <c r="S13" s="8">
        <f t="shared" ref="S13" si="6">R13/$F$7</f>
        <v>0.92656124863919476</v>
      </c>
      <c r="T13" s="8">
        <f>R13/$F$7</f>
        <v>0.92656124863919476</v>
      </c>
      <c r="U13" s="2">
        <v>106387324</v>
      </c>
      <c r="V13" s="4">
        <f>U13/U15</f>
        <v>9.8602196270459172E-2</v>
      </c>
      <c r="W13" s="4">
        <f>T13*(V13/$J$13)</f>
        <v>0.11780953419677895</v>
      </c>
      <c r="X13" s="4">
        <f t="shared" si="2"/>
        <v>0.11780953419677895</v>
      </c>
    </row>
    <row r="14" spans="2:24" ht="15.75" customHeight="1">
      <c r="B14" s="9"/>
      <c r="C14" s="9"/>
      <c r="D14" s="9"/>
      <c r="E14" s="9"/>
      <c r="F14" s="10"/>
      <c r="G14" s="8"/>
      <c r="H14" s="8"/>
      <c r="I14" s="2">
        <v>834408495</v>
      </c>
      <c r="J14" s="4">
        <f>I14/I15</f>
        <v>0.99991846625122527</v>
      </c>
      <c r="K14" s="4">
        <f>H13*(J14/$J$14)</f>
        <v>0.71661346528684811</v>
      </c>
      <c r="L14" s="4">
        <f t="shared" si="1"/>
        <v>0.71661346528684811</v>
      </c>
      <c r="M14" s="4"/>
      <c r="N14" s="9"/>
      <c r="O14" s="9"/>
      <c r="P14" s="9"/>
      <c r="Q14" s="9"/>
      <c r="R14" s="10"/>
      <c r="S14" s="8"/>
      <c r="T14" s="8"/>
      <c r="U14" s="2">
        <v>108584594</v>
      </c>
      <c r="V14" s="4">
        <f>U14/U15</f>
        <v>0.10063867617852784</v>
      </c>
      <c r="W14" s="4">
        <f>T13*(V14/$J$14)</f>
        <v>9.3255500931957197E-2</v>
      </c>
      <c r="X14" s="4">
        <f t="shared" si="2"/>
        <v>9.3255500931957197E-2</v>
      </c>
    </row>
    <row r="15" spans="2:24" ht="15.75" customHeight="1">
      <c r="B15" s="9"/>
      <c r="C15" s="9"/>
      <c r="D15" s="9"/>
      <c r="E15" s="9"/>
      <c r="F15" s="10"/>
      <c r="G15" s="8"/>
      <c r="H15" s="8"/>
      <c r="I15" s="2">
        <v>834476533</v>
      </c>
      <c r="J15" s="4">
        <f>I15/I15</f>
        <v>1</v>
      </c>
      <c r="K15" s="4">
        <f>H13*(J15/$J$15)</f>
        <v>0.71661346528684811</v>
      </c>
      <c r="L15" s="4">
        <f t="shared" si="1"/>
        <v>0.71661346528684811</v>
      </c>
      <c r="M15" s="4"/>
      <c r="N15" s="9"/>
      <c r="O15" s="9"/>
      <c r="P15" s="9"/>
      <c r="Q15" s="9"/>
      <c r="R15" s="10"/>
      <c r="S15" s="8"/>
      <c r="T15" s="8"/>
      <c r="U15" s="2">
        <v>1078954912</v>
      </c>
      <c r="V15" s="4">
        <f>U15/U15</f>
        <v>1</v>
      </c>
      <c r="W15" s="4">
        <f>T13*(V15/$J$15)</f>
        <v>0.92656124863919476</v>
      </c>
      <c r="X15" s="4">
        <f t="shared" si="2"/>
        <v>0.92656124863919476</v>
      </c>
    </row>
    <row r="16" spans="2:24">
      <c r="B16" s="9"/>
      <c r="C16" s="9"/>
      <c r="D16" s="9"/>
      <c r="E16" s="9">
        <v>10240</v>
      </c>
      <c r="F16" s="10">
        <f>I18</f>
        <v>821157590</v>
      </c>
      <c r="G16" s="8">
        <f t="shared" ref="G16" si="7">F16/$F$7</f>
        <v>0.70517571536849533</v>
      </c>
      <c r="H16" s="8">
        <f>F16/$F$7</f>
        <v>0.70517571536849533</v>
      </c>
      <c r="I16" s="2">
        <v>633897074</v>
      </c>
      <c r="J16" s="4">
        <f>I16/I18</f>
        <v>0.77195544645699499</v>
      </c>
      <c r="K16" s="4">
        <f>H16*(J16/$J$16)</f>
        <v>0.70517571536849533</v>
      </c>
      <c r="L16" s="4">
        <f t="shared" si="1"/>
        <v>0.70517571536849533</v>
      </c>
      <c r="M16" s="4"/>
      <c r="N16" s="9"/>
      <c r="O16" s="9"/>
      <c r="P16" s="9"/>
      <c r="Q16" s="9">
        <v>10240</v>
      </c>
      <c r="R16" s="10">
        <f>U18</f>
        <v>1174909123</v>
      </c>
      <c r="S16" s="8">
        <f t="shared" ref="S16" si="8">R16/$F$7</f>
        <v>1.0089627026457815</v>
      </c>
      <c r="T16" s="8">
        <f>R16/$F$7</f>
        <v>1.0089627026457815</v>
      </c>
      <c r="U16" s="2">
        <v>100173071</v>
      </c>
      <c r="V16" s="4">
        <f>U16/U18</f>
        <v>8.5260271657623343E-2</v>
      </c>
      <c r="W16" s="4">
        <f>T16*(V16/$J$16)</f>
        <v>0.11143704538236135</v>
      </c>
      <c r="X16" s="4">
        <f t="shared" si="2"/>
        <v>0.11143704538236135</v>
      </c>
    </row>
    <row r="17" spans="2:24">
      <c r="B17" s="9"/>
      <c r="C17" s="9"/>
      <c r="D17" s="9"/>
      <c r="E17" s="9"/>
      <c r="F17" s="10"/>
      <c r="G17" s="8"/>
      <c r="H17" s="8"/>
      <c r="I17" s="2">
        <v>821089553</v>
      </c>
      <c r="J17" s="4">
        <f>I17/I18</f>
        <v>0.99991714501475903</v>
      </c>
      <c r="K17" s="4">
        <f>H16*(J17/$J$17)</f>
        <v>0.70517571536849533</v>
      </c>
      <c r="L17" s="4">
        <f t="shared" si="1"/>
        <v>0.70517571536849533</v>
      </c>
      <c r="M17" s="4"/>
      <c r="N17" s="9"/>
      <c r="O17" s="9"/>
      <c r="P17" s="9"/>
      <c r="Q17" s="9"/>
      <c r="R17" s="10"/>
      <c r="S17" s="8"/>
      <c r="T17" s="8"/>
      <c r="U17" s="2">
        <v>109025660</v>
      </c>
      <c r="V17" s="4">
        <f>U17/U18</f>
        <v>9.2794972705305998E-2</v>
      </c>
      <c r="W17" s="4">
        <f>T16*(V17/$J$17)</f>
        <v>9.3634424531549673E-2</v>
      </c>
      <c r="X17" s="4">
        <f t="shared" si="2"/>
        <v>9.3634424531549673E-2</v>
      </c>
    </row>
    <row r="18" spans="2:24">
      <c r="B18" s="9"/>
      <c r="C18" s="9"/>
      <c r="D18" s="9"/>
      <c r="E18" s="9"/>
      <c r="F18" s="10"/>
      <c r="G18" s="8"/>
      <c r="H18" s="8"/>
      <c r="I18" s="2">
        <v>821157590</v>
      </c>
      <c r="J18" s="4">
        <f>I18/I18</f>
        <v>1</v>
      </c>
      <c r="K18" s="4">
        <f>H16*(J18/$J$18)</f>
        <v>0.70517571536849533</v>
      </c>
      <c r="L18" s="4">
        <f t="shared" si="1"/>
        <v>0.70517571536849533</v>
      </c>
      <c r="M18" s="4"/>
      <c r="N18" s="9"/>
      <c r="O18" s="9"/>
      <c r="P18" s="9"/>
      <c r="Q18" s="9"/>
      <c r="R18" s="10"/>
      <c r="S18" s="8"/>
      <c r="T18" s="8"/>
      <c r="U18" s="2">
        <v>1174909123</v>
      </c>
      <c r="V18" s="4">
        <f>U18/U18</f>
        <v>1</v>
      </c>
      <c r="W18" s="4">
        <f>T16*(V18/$J$18)</f>
        <v>1.0089627026457815</v>
      </c>
      <c r="X18" s="4">
        <f t="shared" si="2"/>
        <v>1.0089627026457815</v>
      </c>
    </row>
    <row r="19" spans="2:24">
      <c r="V19" s="3"/>
    </row>
    <row r="20" spans="2:24"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7</v>
      </c>
      <c r="I20" s="1" t="s">
        <v>8</v>
      </c>
      <c r="J20" s="1" t="s">
        <v>7</v>
      </c>
      <c r="N20" s="1" t="s">
        <v>2</v>
      </c>
      <c r="O20" s="1" t="s">
        <v>3</v>
      </c>
      <c r="P20" s="1" t="s">
        <v>4</v>
      </c>
      <c r="Q20" s="1" t="s">
        <v>5</v>
      </c>
      <c r="R20" s="1" t="s">
        <v>6</v>
      </c>
      <c r="S20" s="1" t="s">
        <v>7</v>
      </c>
      <c r="T20" s="1" t="s">
        <v>7</v>
      </c>
      <c r="U20" s="1" t="s">
        <v>8</v>
      </c>
      <c r="V20" s="1" t="s">
        <v>7</v>
      </c>
    </row>
    <row r="21" spans="2:24" ht="15" customHeight="1">
      <c r="B21" s="9" t="s">
        <v>12</v>
      </c>
      <c r="C21" s="9">
        <v>8</v>
      </c>
      <c r="D21" s="9" t="s">
        <v>10</v>
      </c>
      <c r="E21" s="9">
        <v>2048</v>
      </c>
      <c r="F21" s="10">
        <f>I23</f>
        <v>0</v>
      </c>
      <c r="G21" s="11"/>
      <c r="H21" s="8" t="e">
        <f>F21/$F$4</f>
        <v>#DIV/0!</v>
      </c>
      <c r="I21" s="2"/>
      <c r="J21" s="4" t="e">
        <f>I21/$I$4</f>
        <v>#DIV/0!</v>
      </c>
      <c r="K21" s="4"/>
      <c r="L21" s="4"/>
      <c r="M21" s="4"/>
      <c r="N21" s="9" t="s">
        <v>13</v>
      </c>
      <c r="O21" s="9">
        <v>8</v>
      </c>
      <c r="P21" s="9" t="s">
        <v>10</v>
      </c>
      <c r="Q21" s="9">
        <v>2048</v>
      </c>
      <c r="R21" s="10">
        <f>U23</f>
        <v>0</v>
      </c>
      <c r="S21" s="11"/>
      <c r="T21" s="8" t="e">
        <f>R21/$F$4</f>
        <v>#DIV/0!</v>
      </c>
      <c r="U21" s="2"/>
      <c r="V21" s="4" t="e">
        <f>U21/$I$4</f>
        <v>#DIV/0!</v>
      </c>
      <c r="W21" s="4"/>
    </row>
    <row r="22" spans="2:24" ht="15" customHeight="1">
      <c r="B22" s="9"/>
      <c r="C22" s="9"/>
      <c r="D22" s="9"/>
      <c r="E22" s="9"/>
      <c r="F22" s="10"/>
      <c r="G22" s="11"/>
      <c r="H22" s="8"/>
      <c r="I22" s="2"/>
      <c r="J22" s="4" t="e">
        <f>I22/$I$5</f>
        <v>#DIV/0!</v>
      </c>
      <c r="K22" s="4"/>
      <c r="L22" s="4"/>
      <c r="M22" s="4"/>
      <c r="N22" s="9"/>
      <c r="O22" s="9"/>
      <c r="P22" s="9"/>
      <c r="Q22" s="9"/>
      <c r="R22" s="10"/>
      <c r="S22" s="11"/>
      <c r="T22" s="8"/>
      <c r="U22" s="2"/>
      <c r="V22" s="4" t="e">
        <f>U22/$I$5</f>
        <v>#DIV/0!</v>
      </c>
      <c r="W22" s="4"/>
    </row>
    <row r="23" spans="2:24" ht="15" customHeight="1">
      <c r="B23" s="9"/>
      <c r="C23" s="9"/>
      <c r="D23" s="9"/>
      <c r="E23" s="9"/>
      <c r="F23" s="10"/>
      <c r="G23" s="11"/>
      <c r="H23" s="8"/>
      <c r="I23" s="2"/>
      <c r="J23" s="4" t="e">
        <f>I23/$I$6</f>
        <v>#DIV/0!</v>
      </c>
      <c r="K23" s="4"/>
      <c r="L23" s="4"/>
      <c r="M23" s="4"/>
      <c r="N23" s="9"/>
      <c r="O23" s="9"/>
      <c r="P23" s="9"/>
      <c r="Q23" s="9"/>
      <c r="R23" s="10"/>
      <c r="S23" s="11"/>
      <c r="T23" s="8"/>
      <c r="U23" s="2"/>
      <c r="V23" s="4" t="e">
        <f>U23/$I$6</f>
        <v>#DIV/0!</v>
      </c>
      <c r="W23" s="4"/>
    </row>
    <row r="24" spans="2:24" ht="15" customHeight="1">
      <c r="B24" s="9"/>
      <c r="C24" s="9"/>
      <c r="D24" s="9"/>
      <c r="E24" s="9">
        <v>4096</v>
      </c>
      <c r="F24" s="10">
        <f>I26</f>
        <v>2989657464</v>
      </c>
      <c r="G24" s="8">
        <f t="shared" ref="G24" si="9">F24/$F$7</f>
        <v>2.5673925036520231</v>
      </c>
      <c r="H24" s="8">
        <f>F24/$F$7</f>
        <v>2.5673925036520231</v>
      </c>
      <c r="I24" s="2">
        <v>412790271</v>
      </c>
      <c r="J24" s="4">
        <f>I24/I26</f>
        <v>0.13807276451253012</v>
      </c>
      <c r="K24" s="4">
        <f>H24*(J24/$J$7)</f>
        <v>0.42262927579523851</v>
      </c>
      <c r="L24" s="4">
        <f>K24*$G$7</f>
        <v>0.42262927579523851</v>
      </c>
      <c r="M24" s="4"/>
      <c r="N24" s="9"/>
      <c r="O24" s="9"/>
      <c r="P24" s="9"/>
      <c r="Q24" s="9">
        <v>4096</v>
      </c>
      <c r="R24" s="10">
        <f>U26</f>
        <v>1088496648</v>
      </c>
      <c r="S24" s="8">
        <f t="shared" ref="S24" si="10">R24/$F$7</f>
        <v>0.93475529152645265</v>
      </c>
      <c r="T24" s="8">
        <f>R24/$F$7</f>
        <v>0.93475529152645265</v>
      </c>
      <c r="U24" s="2">
        <v>870192657</v>
      </c>
      <c r="V24" s="4">
        <f>U24/U26</f>
        <v>0.79944449861089517</v>
      </c>
      <c r="W24" s="4">
        <f>T24*(V24/$J$7)</f>
        <v>0.89093401242066694</v>
      </c>
      <c r="X24" s="4">
        <f>W24*$G$7</f>
        <v>0.89093401242066694</v>
      </c>
    </row>
    <row r="25" spans="2:24" ht="15" customHeight="1">
      <c r="B25" s="9"/>
      <c r="C25" s="9"/>
      <c r="D25" s="9"/>
      <c r="E25" s="9"/>
      <c r="F25" s="10"/>
      <c r="G25" s="8"/>
      <c r="H25" s="8"/>
      <c r="I25" s="2">
        <v>524173664</v>
      </c>
      <c r="J25" s="4">
        <f>I25/I26</f>
        <v>0.17532900351021619</v>
      </c>
      <c r="K25" s="4">
        <f>H24*(J25/$J$8)</f>
        <v>0.450164671201776</v>
      </c>
      <c r="L25" s="4">
        <f t="shared" ref="L25:L35" si="11">K25*$G$7</f>
        <v>0.450164671201776</v>
      </c>
      <c r="M25" s="4"/>
      <c r="N25" s="9"/>
      <c r="O25" s="9"/>
      <c r="P25" s="9"/>
      <c r="Q25" s="9"/>
      <c r="R25" s="10"/>
      <c r="S25" s="8"/>
      <c r="T25" s="8"/>
      <c r="U25" s="2">
        <v>932044529</v>
      </c>
      <c r="V25" s="4">
        <f>U25/U26</f>
        <v>0.85626770712848355</v>
      </c>
      <c r="W25" s="4">
        <f>T24*(V25/$J$8)</f>
        <v>0.80044753820882386</v>
      </c>
      <c r="X25" s="4">
        <f t="shared" ref="X25:X35" si="12">W25*$G$7</f>
        <v>0.80044753820882386</v>
      </c>
    </row>
    <row r="26" spans="2:24" ht="15" customHeight="1">
      <c r="B26" s="9"/>
      <c r="C26" s="9"/>
      <c r="D26" s="9"/>
      <c r="E26" s="9"/>
      <c r="F26" s="10"/>
      <c r="G26" s="8"/>
      <c r="H26" s="8"/>
      <c r="I26" s="2">
        <v>2989657464</v>
      </c>
      <c r="J26" s="4">
        <f>I26/I26</f>
        <v>1</v>
      </c>
      <c r="K26" s="4">
        <f>H24*(J26/$J$9)</f>
        <v>2.5673925036520231</v>
      </c>
      <c r="L26" s="4">
        <f t="shared" si="11"/>
        <v>2.5673925036520231</v>
      </c>
      <c r="M26" s="4"/>
      <c r="N26" s="9"/>
      <c r="O26" s="9"/>
      <c r="P26" s="9"/>
      <c r="Q26" s="9"/>
      <c r="R26" s="10"/>
      <c r="S26" s="8"/>
      <c r="T26" s="8"/>
      <c r="U26" s="2">
        <v>1088496648</v>
      </c>
      <c r="V26" s="4">
        <f>U26/U26</f>
        <v>1</v>
      </c>
      <c r="W26" s="4">
        <f>T24*(V26/$J$9)</f>
        <v>0.93475529152645265</v>
      </c>
      <c r="X26" s="4">
        <f t="shared" si="12"/>
        <v>0.93475529152645265</v>
      </c>
    </row>
    <row r="27" spans="2:24" ht="15" customHeight="1">
      <c r="B27" s="9"/>
      <c r="C27" s="9"/>
      <c r="D27" s="9"/>
      <c r="E27" s="9">
        <v>6144</v>
      </c>
      <c r="F27" s="10">
        <f>I29</f>
        <v>2159626104</v>
      </c>
      <c r="G27" s="8">
        <f t="shared" ref="G27" si="13">F27/$F$7</f>
        <v>1.8545963665959375</v>
      </c>
      <c r="H27" s="8">
        <f>F27/$F$7</f>
        <v>1.8545963665959375</v>
      </c>
      <c r="I27" s="2">
        <v>196852833</v>
      </c>
      <c r="J27" s="4">
        <f>I27/I29</f>
        <v>9.1151349131868065E-2</v>
      </c>
      <c r="K27" s="4">
        <f>H27*(J27/$J$10)</f>
        <v>0.20456901027362412</v>
      </c>
      <c r="L27" s="4">
        <f t="shared" si="11"/>
        <v>0.20456901027362412</v>
      </c>
      <c r="M27" s="4"/>
      <c r="N27" s="9"/>
      <c r="O27" s="9"/>
      <c r="P27" s="9"/>
      <c r="Q27" s="9">
        <v>6144</v>
      </c>
      <c r="R27" s="10">
        <f>U29</f>
        <v>475149684</v>
      </c>
      <c r="S27" s="8">
        <f t="shared" ref="S27" si="14">R27/$F$7</f>
        <v>0.40803863034599058</v>
      </c>
      <c r="T27" s="8">
        <f>R27/$F$7</f>
        <v>0.40803863034599058</v>
      </c>
      <c r="U27" s="2">
        <v>251844953</v>
      </c>
      <c r="V27" s="4">
        <f>U27/U29</f>
        <v>0.53003287486138784</v>
      </c>
      <c r="W27" s="4">
        <f>T27*(V27/$J$10)</f>
        <v>0.26171669461123465</v>
      </c>
      <c r="X27" s="4">
        <f t="shared" si="12"/>
        <v>0.26171669461123465</v>
      </c>
    </row>
    <row r="28" spans="2:24" ht="15" customHeight="1">
      <c r="B28" s="9"/>
      <c r="C28" s="9"/>
      <c r="D28" s="9"/>
      <c r="E28" s="9"/>
      <c r="F28" s="10"/>
      <c r="G28" s="8"/>
      <c r="H28" s="8"/>
      <c r="I28" s="2">
        <v>426026150</v>
      </c>
      <c r="J28" s="4">
        <f>I28/I29</f>
        <v>0.19726847587687799</v>
      </c>
      <c r="K28" s="4">
        <f>H27*(J28/$J$11)</f>
        <v>0.36587646319481909</v>
      </c>
      <c r="L28" s="4">
        <f t="shared" si="11"/>
        <v>0.36587646319481909</v>
      </c>
      <c r="M28" s="4"/>
      <c r="N28" s="9"/>
      <c r="O28" s="9"/>
      <c r="P28" s="9"/>
      <c r="Q28" s="9"/>
      <c r="R28" s="10"/>
      <c r="S28" s="8"/>
      <c r="T28" s="8"/>
      <c r="U28" s="2">
        <v>310051253</v>
      </c>
      <c r="V28" s="4">
        <f>U28/U29</f>
        <v>0.65253385078542958</v>
      </c>
      <c r="W28" s="4">
        <f>T27*(V28/$J$11)</f>
        <v>0.26627580456448985</v>
      </c>
      <c r="X28" s="4">
        <f t="shared" si="12"/>
        <v>0.26627580456448985</v>
      </c>
    </row>
    <row r="29" spans="2:24" ht="15" customHeight="1">
      <c r="B29" s="9"/>
      <c r="C29" s="9"/>
      <c r="D29" s="9"/>
      <c r="E29" s="9"/>
      <c r="F29" s="10"/>
      <c r="G29" s="8"/>
      <c r="H29" s="8"/>
      <c r="I29" s="2">
        <v>2159626104</v>
      </c>
      <c r="J29" s="4">
        <f>I29/I29</f>
        <v>1</v>
      </c>
      <c r="K29" s="4">
        <f>H27*(J29/$J$12)</f>
        <v>1.8545963665959375</v>
      </c>
      <c r="L29" s="4">
        <f t="shared" si="11"/>
        <v>1.8545963665959375</v>
      </c>
      <c r="M29" s="4"/>
      <c r="N29" s="9"/>
      <c r="O29" s="9"/>
      <c r="P29" s="9"/>
      <c r="Q29" s="9"/>
      <c r="R29" s="10"/>
      <c r="S29" s="8"/>
      <c r="T29" s="8"/>
      <c r="U29" s="2">
        <v>475149684</v>
      </c>
      <c r="V29" s="4">
        <f>U29/U29</f>
        <v>1</v>
      </c>
      <c r="W29" s="4">
        <f>T27*(V29/$J$12)</f>
        <v>0.40803863034599058</v>
      </c>
      <c r="X29" s="4">
        <f t="shared" si="12"/>
        <v>0.40803863034599058</v>
      </c>
    </row>
    <row r="30" spans="2:24" ht="15" customHeight="1">
      <c r="B30" s="9"/>
      <c r="C30" s="9"/>
      <c r="D30" s="9"/>
      <c r="E30" s="9">
        <v>8192</v>
      </c>
      <c r="F30" s="10">
        <f>I32</f>
        <v>1720294810</v>
      </c>
      <c r="G30" s="8">
        <f t="shared" ref="G30" si="15">F30/$F$7</f>
        <v>1.4773170680751544</v>
      </c>
      <c r="H30" s="8">
        <f>F30/$F$7</f>
        <v>1.4773170680751544</v>
      </c>
      <c r="I30" s="2">
        <v>56427248</v>
      </c>
      <c r="J30" s="4">
        <f>I30/I32</f>
        <v>3.2800917419497415E-2</v>
      </c>
      <c r="K30" s="4">
        <f>H30*(J30/$J$13)</f>
        <v>6.2485525088366023E-2</v>
      </c>
      <c r="L30" s="4">
        <f t="shared" si="11"/>
        <v>6.2485525088366023E-2</v>
      </c>
      <c r="M30" s="4"/>
      <c r="N30" s="9"/>
      <c r="O30" s="9"/>
      <c r="P30" s="9"/>
      <c r="Q30" s="9">
        <v>8192</v>
      </c>
      <c r="R30" s="10">
        <f>U32</f>
        <v>430887987</v>
      </c>
      <c r="S30" s="8">
        <f t="shared" ref="S30" si="16">R30/$F$7</f>
        <v>0.37002854041258504</v>
      </c>
      <c r="T30" s="8">
        <f>R30/$F$7</f>
        <v>0.37002854041258504</v>
      </c>
      <c r="U30" s="2">
        <v>140557156</v>
      </c>
      <c r="V30" s="4">
        <f>U30/U32</f>
        <v>0.32620346874511497</v>
      </c>
      <c r="W30" s="4">
        <f>T30*(V30/$J$13)</f>
        <v>0.15564798938249441</v>
      </c>
      <c r="X30" s="4">
        <f t="shared" si="12"/>
        <v>0.15564798938249441</v>
      </c>
    </row>
    <row r="31" spans="2:24" ht="15" customHeight="1">
      <c r="B31" s="9"/>
      <c r="C31" s="9"/>
      <c r="D31" s="9"/>
      <c r="E31" s="9"/>
      <c r="F31" s="10"/>
      <c r="G31" s="8"/>
      <c r="H31" s="8"/>
      <c r="I31" s="2">
        <v>347809469</v>
      </c>
      <c r="J31" s="4">
        <f>I31/I32</f>
        <v>0.20218015364471162</v>
      </c>
      <c r="K31" s="4">
        <f>H30*(J31/$J$14)</f>
        <v>0.29870854663298763</v>
      </c>
      <c r="L31" s="4">
        <f t="shared" si="11"/>
        <v>0.29870854663298763</v>
      </c>
      <c r="M31" s="4"/>
      <c r="N31" s="9"/>
      <c r="O31" s="9"/>
      <c r="P31" s="9"/>
      <c r="Q31" s="9"/>
      <c r="R31" s="10"/>
      <c r="S31" s="8"/>
      <c r="T31" s="8"/>
      <c r="U31" s="2">
        <v>178407995</v>
      </c>
      <c r="V31" s="4">
        <f>U31/U32</f>
        <v>0.41404727071214448</v>
      </c>
      <c r="W31" s="4">
        <f>T30*(V31/$J$14)</f>
        <v>0.15322179999117658</v>
      </c>
      <c r="X31" s="4">
        <f t="shared" si="12"/>
        <v>0.15322179999117658</v>
      </c>
    </row>
    <row r="32" spans="2:24" ht="16.5" customHeight="1">
      <c r="B32" s="9"/>
      <c r="C32" s="9"/>
      <c r="D32" s="9"/>
      <c r="E32" s="9"/>
      <c r="F32" s="10"/>
      <c r="G32" s="8"/>
      <c r="H32" s="8"/>
      <c r="I32" s="2">
        <v>1720294810</v>
      </c>
      <c r="J32" s="4">
        <f>I32/I32</f>
        <v>1</v>
      </c>
      <c r="K32" s="4">
        <f>H30*(J32/$J$15)</f>
        <v>1.4773170680751544</v>
      </c>
      <c r="L32" s="4">
        <f t="shared" si="11"/>
        <v>1.4773170680751544</v>
      </c>
      <c r="M32" s="4"/>
      <c r="N32" s="9"/>
      <c r="O32" s="9"/>
      <c r="P32" s="9"/>
      <c r="Q32" s="9"/>
      <c r="R32" s="10"/>
      <c r="S32" s="8"/>
      <c r="T32" s="8"/>
      <c r="U32" s="2">
        <v>430887987</v>
      </c>
      <c r="V32" s="4">
        <f>U32/U32</f>
        <v>1</v>
      </c>
      <c r="W32" s="4">
        <f>T30*(V32/$J$15)</f>
        <v>0.37002854041258504</v>
      </c>
      <c r="X32" s="4">
        <f t="shared" si="12"/>
        <v>0.37002854041258504</v>
      </c>
    </row>
    <row r="33" spans="2:24" ht="16.5" customHeight="1">
      <c r="B33" s="9"/>
      <c r="C33" s="9"/>
      <c r="D33" s="9"/>
      <c r="E33" s="9">
        <v>10240</v>
      </c>
      <c r="F33" s="10">
        <f>I35</f>
        <v>1466107126</v>
      </c>
      <c r="G33" s="8">
        <f t="shared" ref="G33" si="17">F33/$F$7</f>
        <v>1.2590313406028419</v>
      </c>
      <c r="H33" s="8">
        <f>F33/$F$7</f>
        <v>1.2590313406028419</v>
      </c>
      <c r="I33" s="2">
        <v>69372644</v>
      </c>
      <c r="J33" s="4">
        <f>I33/I35</f>
        <v>4.7317581894080502E-2</v>
      </c>
      <c r="K33" s="4">
        <f>H33*(J33/$J$16)</f>
        <v>7.7173260243987116E-2</v>
      </c>
      <c r="L33" s="4">
        <f t="shared" si="11"/>
        <v>7.7173260243987116E-2</v>
      </c>
      <c r="M33" s="4"/>
      <c r="N33" s="9"/>
      <c r="O33" s="9"/>
      <c r="P33" s="9"/>
      <c r="Q33" s="9">
        <v>10240</v>
      </c>
      <c r="R33" s="10">
        <f>U35</f>
        <v>420411352</v>
      </c>
      <c r="S33" s="8">
        <f t="shared" ref="S33" si="18">R33/$F$7</f>
        <v>0.3610316454550902</v>
      </c>
      <c r="T33" s="8">
        <f>R33/$F$7</f>
        <v>0.3610316454550902</v>
      </c>
      <c r="U33" s="2">
        <v>161851513</v>
      </c>
      <c r="V33" s="4">
        <f>U33/U35</f>
        <v>0.38498368854702097</v>
      </c>
      <c r="W33" s="4">
        <f>T33*(V33/$J$16)</f>
        <v>0.18005092805215933</v>
      </c>
      <c r="X33" s="4">
        <f t="shared" si="12"/>
        <v>0.18005092805215933</v>
      </c>
    </row>
    <row r="34" spans="2:24" ht="16.5" customHeight="1">
      <c r="B34" s="9"/>
      <c r="C34" s="9"/>
      <c r="D34" s="9"/>
      <c r="E34" s="9"/>
      <c r="F34" s="10"/>
      <c r="G34" s="8"/>
      <c r="H34" s="8"/>
      <c r="I34" s="2">
        <v>116233961</v>
      </c>
      <c r="J34" s="4">
        <f>I34/I35</f>
        <v>7.9280673928052381E-2</v>
      </c>
      <c r="K34" s="4">
        <f>H33*(J34/$J$17)</f>
        <v>9.9825124188723899E-2</v>
      </c>
      <c r="L34" s="4">
        <f t="shared" si="11"/>
        <v>9.9825124188723899E-2</v>
      </c>
      <c r="M34" s="4"/>
      <c r="N34" s="9"/>
      <c r="O34" s="9"/>
      <c r="P34" s="9"/>
      <c r="Q34" s="9"/>
      <c r="R34" s="10"/>
      <c r="S34" s="8"/>
      <c r="T34" s="8"/>
      <c r="U34" s="2">
        <v>207514625</v>
      </c>
      <c r="V34" s="4">
        <f>U34/U35</f>
        <v>0.49359900490983888</v>
      </c>
      <c r="W34" s="4">
        <f>T33*(V34/$J$17)</f>
        <v>0.17821962732218571</v>
      </c>
      <c r="X34" s="4">
        <f t="shared" si="12"/>
        <v>0.17821962732218571</v>
      </c>
    </row>
    <row r="35" spans="2:24" ht="16.5" customHeight="1">
      <c r="B35" s="9"/>
      <c r="C35" s="9"/>
      <c r="D35" s="9"/>
      <c r="E35" s="9"/>
      <c r="F35" s="10"/>
      <c r="G35" s="8"/>
      <c r="H35" s="8"/>
      <c r="I35" s="2">
        <v>1466107126</v>
      </c>
      <c r="J35" s="4">
        <f>I35/I35</f>
        <v>1</v>
      </c>
      <c r="K35" s="4">
        <f>H33*(J35/$J$18)</f>
        <v>1.2590313406028419</v>
      </c>
      <c r="L35" s="4">
        <f t="shared" si="11"/>
        <v>1.2590313406028419</v>
      </c>
      <c r="M35" s="4"/>
      <c r="N35" s="9"/>
      <c r="O35" s="9"/>
      <c r="P35" s="9"/>
      <c r="Q35" s="9"/>
      <c r="R35" s="10"/>
      <c r="S35" s="8"/>
      <c r="T35" s="8"/>
      <c r="U35" s="2">
        <v>420411352</v>
      </c>
      <c r="V35" s="4">
        <f>U35/U35</f>
        <v>1</v>
      </c>
      <c r="W35" s="4">
        <f>T33*(V35/$J$18)</f>
        <v>0.3610316454550902</v>
      </c>
      <c r="X35" s="4">
        <f t="shared" si="12"/>
        <v>0.3610316454550902</v>
      </c>
    </row>
    <row r="37" spans="2:24" ht="16.5" customHeight="1"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7</v>
      </c>
      <c r="I37" s="1" t="s">
        <v>8</v>
      </c>
      <c r="J37" s="1" t="s">
        <v>7</v>
      </c>
      <c r="K37" s="1"/>
      <c r="L37" s="1"/>
      <c r="M37" s="1"/>
      <c r="N37" s="1" t="s">
        <v>2</v>
      </c>
      <c r="O37" s="1" t="s">
        <v>3</v>
      </c>
      <c r="P37" s="1" t="s">
        <v>4</v>
      </c>
      <c r="Q37" s="1" t="s">
        <v>5</v>
      </c>
      <c r="R37" s="1" t="s">
        <v>6</v>
      </c>
      <c r="S37" s="1" t="s">
        <v>7</v>
      </c>
      <c r="T37" s="1" t="s">
        <v>7</v>
      </c>
      <c r="U37" s="1" t="s">
        <v>8</v>
      </c>
      <c r="V37" s="1" t="s">
        <v>7</v>
      </c>
    </row>
    <row r="38" spans="2:24" ht="16.5" customHeight="1">
      <c r="B38" s="9" t="s">
        <v>9</v>
      </c>
      <c r="C38" s="9">
        <v>16</v>
      </c>
      <c r="D38" s="9" t="s">
        <v>10</v>
      </c>
      <c r="E38" s="9">
        <v>2048</v>
      </c>
      <c r="F38" s="10">
        <f>I40</f>
        <v>0</v>
      </c>
      <c r="G38" s="11"/>
      <c r="H38" s="8" t="e">
        <f>F38/$F$4</f>
        <v>#DIV/0!</v>
      </c>
      <c r="I38" s="2"/>
      <c r="J38" s="4" t="e">
        <f>I38/$I$38</f>
        <v>#DIV/0!</v>
      </c>
      <c r="K38" s="4"/>
      <c r="L38" s="4"/>
      <c r="M38" s="4"/>
      <c r="N38" s="9" t="s">
        <v>11</v>
      </c>
      <c r="O38" s="9">
        <v>16</v>
      </c>
      <c r="P38" s="9" t="s">
        <v>10</v>
      </c>
      <c r="Q38" s="9">
        <v>2048</v>
      </c>
      <c r="R38" s="10">
        <f>U40</f>
        <v>0</v>
      </c>
      <c r="S38" s="11"/>
      <c r="T38" s="8" t="e">
        <f>R38/$F$4</f>
        <v>#DIV/0!</v>
      </c>
      <c r="U38" s="2"/>
      <c r="V38" s="4" t="e">
        <f>U38/$I$38</f>
        <v>#DIV/0!</v>
      </c>
      <c r="W38" s="4"/>
    </row>
    <row r="39" spans="2:24" ht="16.5" customHeight="1">
      <c r="B39" s="9"/>
      <c r="C39" s="9"/>
      <c r="D39" s="9"/>
      <c r="E39" s="9"/>
      <c r="F39" s="10"/>
      <c r="G39" s="11"/>
      <c r="H39" s="8"/>
      <c r="I39" s="2"/>
      <c r="J39" s="4" t="e">
        <f t="shared" ref="J39:J40" si="19">I39/$I$38</f>
        <v>#DIV/0!</v>
      </c>
      <c r="K39" s="4"/>
      <c r="L39" s="4"/>
      <c r="M39" s="4"/>
      <c r="N39" s="9"/>
      <c r="O39" s="9"/>
      <c r="P39" s="9"/>
      <c r="Q39" s="9"/>
      <c r="R39" s="10"/>
      <c r="S39" s="11"/>
      <c r="T39" s="8"/>
      <c r="U39" s="2"/>
      <c r="V39" s="4" t="e">
        <f t="shared" ref="V39:V40" si="20">U39/$I$38</f>
        <v>#DIV/0!</v>
      </c>
      <c r="W39" s="4"/>
    </row>
    <row r="40" spans="2:24" ht="16.5" customHeight="1">
      <c r="B40" s="9"/>
      <c r="C40" s="9"/>
      <c r="D40" s="9"/>
      <c r="E40" s="9"/>
      <c r="F40" s="10"/>
      <c r="G40" s="11"/>
      <c r="H40" s="8"/>
      <c r="I40" s="2"/>
      <c r="J40" s="4" t="e">
        <f t="shared" si="19"/>
        <v>#DIV/0!</v>
      </c>
      <c r="K40" s="4"/>
      <c r="L40" s="4"/>
      <c r="M40" s="4"/>
      <c r="N40" s="9"/>
      <c r="O40" s="9"/>
      <c r="P40" s="9"/>
      <c r="Q40" s="9"/>
      <c r="R40" s="10"/>
      <c r="S40" s="11"/>
      <c r="T40" s="8"/>
      <c r="U40" s="2"/>
      <c r="V40" s="4" t="e">
        <f t="shared" si="20"/>
        <v>#DIV/0!</v>
      </c>
      <c r="W40" s="4"/>
    </row>
    <row r="41" spans="2:24">
      <c r="B41" s="9"/>
      <c r="C41" s="9"/>
      <c r="D41" s="9"/>
      <c r="E41" s="9">
        <v>4096</v>
      </c>
      <c r="F41" s="10">
        <f>I43</f>
        <v>777143857</v>
      </c>
      <c r="G41" s="8">
        <f t="shared" ref="G41" si="21">F41/$F$7</f>
        <v>0.66737856652363969</v>
      </c>
      <c r="H41" s="8">
        <f>F41/$F$41</f>
        <v>1</v>
      </c>
      <c r="I41" s="2">
        <v>591736401</v>
      </c>
      <c r="J41" s="4">
        <f>I41/I43</f>
        <v>0.76142453635839524</v>
      </c>
      <c r="K41" s="4">
        <f>H41*(J41/$J$41)</f>
        <v>1</v>
      </c>
      <c r="L41" s="4">
        <f>K41*$G$41</f>
        <v>0.66737856652363969</v>
      </c>
      <c r="M41" s="4"/>
      <c r="N41" s="9"/>
      <c r="O41" s="9"/>
      <c r="P41" s="9"/>
      <c r="Q41" s="9">
        <v>4096</v>
      </c>
      <c r="R41" s="10">
        <f>U43</f>
        <v>1338661767</v>
      </c>
      <c r="S41" s="8">
        <f t="shared" ref="S41" si="22">R41/$F$7</f>
        <v>1.1495866088026769</v>
      </c>
      <c r="T41" s="8">
        <f>R41/$F$41</f>
        <v>1.7225404987020312</v>
      </c>
      <c r="U41" s="2">
        <v>146514559</v>
      </c>
      <c r="V41" s="4">
        <f>U41/U43</f>
        <v>0.10944852733662931</v>
      </c>
      <c r="W41" s="4">
        <f>T41*(V41/$J$41)</f>
        <v>0.24760105809343305</v>
      </c>
      <c r="X41" s="4">
        <f>W41*$G$41</f>
        <v>0.1652436392201318</v>
      </c>
    </row>
    <row r="42" spans="2:24">
      <c r="B42" s="9"/>
      <c r="C42" s="9"/>
      <c r="D42" s="9"/>
      <c r="E42" s="9"/>
      <c r="F42" s="10"/>
      <c r="G42" s="8"/>
      <c r="H42" s="8"/>
      <c r="I42" s="2">
        <v>777075944</v>
      </c>
      <c r="J42" s="4">
        <f>I42/I43</f>
        <v>0.99991261206096105</v>
      </c>
      <c r="K42" s="4">
        <f>H41*(J42/$J$42)</f>
        <v>1</v>
      </c>
      <c r="L42" s="4">
        <f t="shared" ref="L42:L52" si="23">K42*$G$41</f>
        <v>0.66737856652363969</v>
      </c>
      <c r="M42" s="4"/>
      <c r="N42" s="9"/>
      <c r="O42" s="9"/>
      <c r="P42" s="9"/>
      <c r="Q42" s="9"/>
      <c r="R42" s="10"/>
      <c r="S42" s="8"/>
      <c r="T42" s="8"/>
      <c r="U42" s="2">
        <v>174177656</v>
      </c>
      <c r="V42" s="4">
        <f>U42/U43</f>
        <v>0.13011326706546628</v>
      </c>
      <c r="W42" s="4">
        <f>T41*(V42/$J$42)</f>
        <v>0.22414495950475591</v>
      </c>
      <c r="X42" s="4">
        <f t="shared" ref="X42:X52" si="24">W42*$G$41</f>
        <v>0.14958954176778327</v>
      </c>
    </row>
    <row r="43" spans="2:24">
      <c r="B43" s="9"/>
      <c r="C43" s="9"/>
      <c r="D43" s="9"/>
      <c r="E43" s="9"/>
      <c r="F43" s="10"/>
      <c r="G43" s="8"/>
      <c r="H43" s="8"/>
      <c r="I43" s="2">
        <v>777143857</v>
      </c>
      <c r="J43" s="4">
        <f>I43/I43</f>
        <v>1</v>
      </c>
      <c r="K43" s="4">
        <f>H41*(J43/$J$43)</f>
        <v>1</v>
      </c>
      <c r="L43" s="4">
        <f t="shared" si="23"/>
        <v>0.66737856652363969</v>
      </c>
      <c r="M43" s="4"/>
      <c r="N43" s="9"/>
      <c r="O43" s="9"/>
      <c r="P43" s="9"/>
      <c r="Q43" s="9"/>
      <c r="R43" s="10"/>
      <c r="S43" s="8"/>
      <c r="T43" s="8"/>
      <c r="U43" s="2">
        <v>1338661767</v>
      </c>
      <c r="V43" s="4">
        <f>U43/U43</f>
        <v>1</v>
      </c>
      <c r="W43" s="4">
        <f>T41*(V43/$J$43)</f>
        <v>1.7225404987020312</v>
      </c>
      <c r="X43" s="4">
        <f t="shared" si="24"/>
        <v>1.1495866088026769</v>
      </c>
    </row>
    <row r="44" spans="2:24">
      <c r="B44" s="9"/>
      <c r="C44" s="9"/>
      <c r="D44" s="9"/>
      <c r="E44" s="9">
        <v>6144</v>
      </c>
      <c r="F44" s="10">
        <f>I46</f>
        <v>732656318</v>
      </c>
      <c r="G44" s="8">
        <f t="shared" ref="G44" si="25">F44/$F$7</f>
        <v>0.62917453294793002</v>
      </c>
      <c r="H44" s="8">
        <f>F44/$F$41</f>
        <v>0.94275507861345675</v>
      </c>
      <c r="I44" s="2">
        <v>547124327</v>
      </c>
      <c r="J44" s="4">
        <f>I44/I46</f>
        <v>0.74676804602400226</v>
      </c>
      <c r="K44" s="4">
        <f>H44*(J44/$J$44)</f>
        <v>0.94275507861345675</v>
      </c>
      <c r="L44" s="4">
        <f t="shared" si="23"/>
        <v>0.62917453294793002</v>
      </c>
      <c r="M44" s="4"/>
      <c r="N44" s="9"/>
      <c r="O44" s="9"/>
      <c r="P44" s="9"/>
      <c r="Q44" s="9">
        <v>6144</v>
      </c>
      <c r="R44" s="10">
        <f>U46</f>
        <v>941215104</v>
      </c>
      <c r="S44" s="8">
        <f t="shared" ref="S44" si="26">R44/$F$7</f>
        <v>0.8082760755810986</v>
      </c>
      <c r="T44" s="8">
        <f>R44/$F$41</f>
        <v>1.2111208182656972</v>
      </c>
      <c r="U44" s="2">
        <v>117925550</v>
      </c>
      <c r="V44" s="4">
        <f>U44/U46</f>
        <v>0.12529075394013225</v>
      </c>
      <c r="W44" s="4">
        <f>T44*(V44/$J$44)</f>
        <v>0.20319862538443678</v>
      </c>
      <c r="X44" s="4">
        <f t="shared" si="24"/>
        <v>0.13561040732863949</v>
      </c>
    </row>
    <row r="45" spans="2:24">
      <c r="B45" s="9"/>
      <c r="C45" s="9"/>
      <c r="D45" s="9"/>
      <c r="E45" s="9"/>
      <c r="F45" s="10"/>
      <c r="G45" s="8"/>
      <c r="H45" s="8"/>
      <c r="I45" s="2">
        <v>732588405</v>
      </c>
      <c r="J45" s="4">
        <f>I45/I46</f>
        <v>0.99990730578808718</v>
      </c>
      <c r="K45" s="4">
        <f>H44*(J45/$J$45)</f>
        <v>0.94275507861345675</v>
      </c>
      <c r="L45" s="4">
        <f t="shared" si="23"/>
        <v>0.62917453294793002</v>
      </c>
      <c r="M45" s="4"/>
      <c r="N45" s="9"/>
      <c r="O45" s="9"/>
      <c r="P45" s="9"/>
      <c r="Q45" s="9"/>
      <c r="R45" s="10"/>
      <c r="S45" s="8"/>
      <c r="T45" s="8"/>
      <c r="U45" s="2">
        <v>127920414</v>
      </c>
      <c r="V45" s="4">
        <f>U45/U46</f>
        <v>0.13590986104702374</v>
      </c>
      <c r="W45" s="4">
        <f>T44*(V45/$J$45)</f>
        <v>0.16461852130574728</v>
      </c>
      <c r="X45" s="4">
        <f t="shared" si="24"/>
        <v>0.10986287277227086</v>
      </c>
    </row>
    <row r="46" spans="2:24">
      <c r="B46" s="9"/>
      <c r="C46" s="9"/>
      <c r="D46" s="9"/>
      <c r="E46" s="9"/>
      <c r="F46" s="10"/>
      <c r="G46" s="8"/>
      <c r="H46" s="8"/>
      <c r="I46" s="2">
        <v>732656318</v>
      </c>
      <c r="J46" s="4">
        <f>I46/I46</f>
        <v>1</v>
      </c>
      <c r="K46" s="4">
        <f>H44*(J46/$J$46)</f>
        <v>0.94275507861345675</v>
      </c>
      <c r="L46" s="4">
        <f t="shared" si="23"/>
        <v>0.62917453294793002</v>
      </c>
      <c r="M46" s="4"/>
      <c r="N46" s="9"/>
      <c r="O46" s="9"/>
      <c r="P46" s="9"/>
      <c r="Q46" s="9"/>
      <c r="R46" s="10"/>
      <c r="S46" s="8"/>
      <c r="T46" s="8"/>
      <c r="U46" s="2">
        <v>941215104</v>
      </c>
      <c r="V46" s="4">
        <f>U46/U46</f>
        <v>1</v>
      </c>
      <c r="W46" s="4">
        <f>T44*(V46/$J$46)</f>
        <v>1.2111208182656972</v>
      </c>
      <c r="X46" s="4">
        <f t="shared" si="24"/>
        <v>0.80827607558109849</v>
      </c>
    </row>
    <row r="47" spans="2:24">
      <c r="B47" s="9"/>
      <c r="C47" s="9"/>
      <c r="D47" s="9"/>
      <c r="E47" s="9">
        <v>8192</v>
      </c>
      <c r="F47" s="10">
        <f>I49</f>
        <v>607230727</v>
      </c>
      <c r="G47" s="8">
        <f t="shared" ref="G47" si="27">F47/$F$7</f>
        <v>0.52146429323749721</v>
      </c>
      <c r="H47" s="8">
        <f>F47/$F$41</f>
        <v>0.78136206254539053</v>
      </c>
      <c r="I47" s="2">
        <v>421696685</v>
      </c>
      <c r="J47" s="4">
        <f>I47/I49</f>
        <v>0.69445873907497435</v>
      </c>
      <c r="K47" s="4">
        <f>H47*(J47/$J$47)</f>
        <v>0.78136206254539053</v>
      </c>
      <c r="L47" s="4">
        <f t="shared" si="23"/>
        <v>0.52146429323749721</v>
      </c>
      <c r="M47" s="4"/>
      <c r="N47" s="9"/>
      <c r="O47" s="9"/>
      <c r="P47" s="9"/>
      <c r="Q47" s="9">
        <v>8192</v>
      </c>
      <c r="R47" s="10">
        <f>U49</f>
        <v>789326216</v>
      </c>
      <c r="S47" s="8">
        <f t="shared" ref="S47" si="28">R47/$F$7</f>
        <v>0.67784026574838996</v>
      </c>
      <c r="T47" s="8">
        <f>R47/$F$41</f>
        <v>1.0156758094273914</v>
      </c>
      <c r="U47" s="2">
        <v>118694601</v>
      </c>
      <c r="V47" s="4">
        <f>U47/U49</f>
        <v>0.15037458352960623</v>
      </c>
      <c r="W47" s="4">
        <f>T47*(V47/$J$47)</f>
        <v>0.2199293035712675</v>
      </c>
      <c r="X47" s="4">
        <f t="shared" si="24"/>
        <v>0.1467761033539349</v>
      </c>
    </row>
    <row r="48" spans="2:24">
      <c r="B48" s="9"/>
      <c r="C48" s="9"/>
      <c r="D48" s="9"/>
      <c r="E48" s="9"/>
      <c r="F48" s="10"/>
      <c r="G48" s="8"/>
      <c r="H48" s="8"/>
      <c r="I48" s="2">
        <v>607162814</v>
      </c>
      <c r="J48" s="4">
        <f>I48/I49</f>
        <v>0.99988815948044074</v>
      </c>
      <c r="K48" s="4">
        <f>H47*(J48/$J$48)</f>
        <v>0.78136206254539053</v>
      </c>
      <c r="L48" s="4">
        <f t="shared" si="23"/>
        <v>0.52146429323749721</v>
      </c>
      <c r="M48" s="4"/>
      <c r="N48" s="9"/>
      <c r="O48" s="9"/>
      <c r="P48" s="9"/>
      <c r="Q48" s="9"/>
      <c r="R48" s="10"/>
      <c r="S48" s="8"/>
      <c r="T48" s="8"/>
      <c r="U48" s="2">
        <v>120971465</v>
      </c>
      <c r="V48" s="4">
        <f>U48/U49</f>
        <v>0.15325915007997148</v>
      </c>
      <c r="W48" s="4">
        <f>T47*(V48/$J$48)</f>
        <v>0.15567902253239357</v>
      </c>
      <c r="X48" s="4">
        <f t="shared" si="24"/>
        <v>0.10389684289547023</v>
      </c>
    </row>
    <row r="49" spans="2:24">
      <c r="B49" s="9"/>
      <c r="C49" s="9"/>
      <c r="D49" s="9"/>
      <c r="E49" s="9"/>
      <c r="F49" s="10"/>
      <c r="G49" s="8"/>
      <c r="H49" s="8"/>
      <c r="I49" s="2">
        <v>607230727</v>
      </c>
      <c r="J49" s="4">
        <f>I49/I49</f>
        <v>1</v>
      </c>
      <c r="K49" s="4">
        <f>H47*(J49/$J$49)</f>
        <v>0.78136206254539053</v>
      </c>
      <c r="L49" s="4">
        <f t="shared" si="23"/>
        <v>0.52146429323749721</v>
      </c>
      <c r="M49" s="4"/>
      <c r="N49" s="9"/>
      <c r="O49" s="9"/>
      <c r="P49" s="9"/>
      <c r="Q49" s="9"/>
      <c r="R49" s="10"/>
      <c r="S49" s="8"/>
      <c r="T49" s="8"/>
      <c r="U49" s="2">
        <v>789326216</v>
      </c>
      <c r="V49" s="4">
        <f>U49/U49</f>
        <v>1</v>
      </c>
      <c r="W49" s="4">
        <f>T47*(V49/$J$49)</f>
        <v>1.0156758094273914</v>
      </c>
      <c r="X49" s="4">
        <f t="shared" si="24"/>
        <v>0.67784026574838996</v>
      </c>
    </row>
    <row r="50" spans="2:24">
      <c r="B50" s="9"/>
      <c r="C50" s="9"/>
      <c r="D50" s="9"/>
      <c r="E50" s="9">
        <v>10240</v>
      </c>
      <c r="F50" s="10">
        <f>I52</f>
        <v>593582800</v>
      </c>
      <c r="G50" s="8">
        <f t="shared" ref="G50" si="29">F50/$F$7</f>
        <v>0.50974402565095267</v>
      </c>
      <c r="H50" s="8">
        <f>F50/$F$41</f>
        <v>0.76380041436781243</v>
      </c>
      <c r="I50" s="2">
        <v>408053047</v>
      </c>
      <c r="J50" s="4">
        <f>I50/I52</f>
        <v>0.68744082038765275</v>
      </c>
      <c r="K50" s="4">
        <f>H50*(J50/$J$50)</f>
        <v>0.76380041436781243</v>
      </c>
      <c r="L50" s="4">
        <f t="shared" si="23"/>
        <v>0.50974402565095267</v>
      </c>
      <c r="M50" s="4"/>
      <c r="N50" s="9"/>
      <c r="O50" s="9"/>
      <c r="P50" s="9"/>
      <c r="Q50" s="9">
        <v>10240</v>
      </c>
      <c r="R50" s="10">
        <f>U52</f>
        <v>732864101</v>
      </c>
      <c r="S50" s="8">
        <f t="shared" ref="S50" si="30">R50/$F$7</f>
        <v>0.6293529682780673</v>
      </c>
      <c r="T50" s="8">
        <f>R50/$F$41</f>
        <v>0.94302244610034924</v>
      </c>
      <c r="U50" s="2">
        <v>107517567</v>
      </c>
      <c r="V50" s="4">
        <f>U50/U52</f>
        <v>0.14670873747710014</v>
      </c>
      <c r="W50" s="4">
        <f>T50*(V50/$J$50)</f>
        <v>0.20125315281966033</v>
      </c>
      <c r="X50" s="4">
        <f t="shared" si="24"/>
        <v>0.13431204063714791</v>
      </c>
    </row>
    <row r="51" spans="2:24">
      <c r="B51" s="9"/>
      <c r="C51" s="9"/>
      <c r="D51" s="9"/>
      <c r="E51" s="9"/>
      <c r="F51" s="10"/>
      <c r="G51" s="8"/>
      <c r="H51" s="8"/>
      <c r="I51" s="2">
        <v>593514887</v>
      </c>
      <c r="J51" s="4">
        <f>I51/I52</f>
        <v>0.99988558799210492</v>
      </c>
      <c r="K51" s="4">
        <f>H50*(J51/$J$51)</f>
        <v>0.76380041436781243</v>
      </c>
      <c r="L51" s="4">
        <f t="shared" si="23"/>
        <v>0.50974402565095267</v>
      </c>
      <c r="M51" s="4"/>
      <c r="N51" s="9"/>
      <c r="O51" s="9"/>
      <c r="P51" s="9"/>
      <c r="Q51" s="9"/>
      <c r="R51" s="10"/>
      <c r="S51" s="8"/>
      <c r="T51" s="8"/>
      <c r="U51" s="2">
        <v>112715277</v>
      </c>
      <c r="V51" s="4">
        <f>U51/U52</f>
        <v>0.15380106195159368</v>
      </c>
      <c r="W51" s="4">
        <f>T50*(V51/$J$51)</f>
        <v>0.14505444962525896</v>
      </c>
      <c r="X51" s="4">
        <f t="shared" si="24"/>
        <v>9.6806230658780829E-2</v>
      </c>
    </row>
    <row r="52" spans="2:24">
      <c r="B52" s="9"/>
      <c r="C52" s="9"/>
      <c r="D52" s="9"/>
      <c r="E52" s="9"/>
      <c r="F52" s="10"/>
      <c r="G52" s="8"/>
      <c r="H52" s="8"/>
      <c r="I52" s="2">
        <v>593582800</v>
      </c>
      <c r="J52" s="4">
        <f>I52/I52</f>
        <v>1</v>
      </c>
      <c r="K52" s="4">
        <f>H50*(J52/$J$52)</f>
        <v>0.76380041436781243</v>
      </c>
      <c r="L52" s="4">
        <f>K52*$G$41</f>
        <v>0.50974402565095267</v>
      </c>
      <c r="M52" s="4"/>
      <c r="N52" s="9"/>
      <c r="O52" s="9"/>
      <c r="P52" s="9"/>
      <c r="Q52" s="9"/>
      <c r="R52" s="10"/>
      <c r="S52" s="8"/>
      <c r="T52" s="8"/>
      <c r="U52" s="2">
        <v>732864101</v>
      </c>
      <c r="V52" s="4">
        <f>U52/U52</f>
        <v>1</v>
      </c>
      <c r="W52" s="4">
        <f>T50*(V52/$J$52)</f>
        <v>0.94302244610034924</v>
      </c>
      <c r="X52" s="4">
        <f t="shared" si="24"/>
        <v>0.6293529682780673</v>
      </c>
    </row>
    <row r="53" spans="2:24" ht="16.5" customHeight="1">
      <c r="V53" s="3"/>
    </row>
    <row r="54" spans="2:24" ht="16.5" customHeight="1"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H54" s="1" t="s">
        <v>7</v>
      </c>
      <c r="I54" s="1" t="s">
        <v>8</v>
      </c>
      <c r="J54" s="1" t="s">
        <v>7</v>
      </c>
      <c r="N54" s="1" t="s">
        <v>2</v>
      </c>
      <c r="O54" s="1" t="s">
        <v>3</v>
      </c>
      <c r="P54" s="1" t="s">
        <v>4</v>
      </c>
      <c r="Q54" s="1" t="s">
        <v>5</v>
      </c>
      <c r="R54" s="1" t="s">
        <v>6</v>
      </c>
      <c r="S54" s="1" t="s">
        <v>7</v>
      </c>
      <c r="T54" s="1" t="s">
        <v>7</v>
      </c>
      <c r="U54" s="1" t="s">
        <v>8</v>
      </c>
      <c r="V54" s="1" t="s">
        <v>7</v>
      </c>
    </row>
    <row r="55" spans="2:24" ht="16.5" customHeight="1">
      <c r="B55" s="9" t="s">
        <v>12</v>
      </c>
      <c r="C55" s="9">
        <v>16</v>
      </c>
      <c r="D55" s="9" t="s">
        <v>10</v>
      </c>
      <c r="E55" s="9">
        <v>2048</v>
      </c>
      <c r="F55" s="10">
        <f>I57</f>
        <v>0</v>
      </c>
      <c r="G55" s="11"/>
      <c r="H55" s="8" t="e">
        <f>F55/$F$4</f>
        <v>#DIV/0!</v>
      </c>
      <c r="I55" s="2"/>
      <c r="J55" s="4" t="e">
        <f>I55/$I$38</f>
        <v>#DIV/0!</v>
      </c>
      <c r="K55" s="4"/>
      <c r="L55" s="4"/>
      <c r="M55" s="4"/>
      <c r="N55" s="9" t="s">
        <v>13</v>
      </c>
      <c r="O55" s="9">
        <v>16</v>
      </c>
      <c r="P55" s="9" t="s">
        <v>10</v>
      </c>
      <c r="Q55" s="9">
        <v>2048</v>
      </c>
      <c r="R55" s="10">
        <f>U57</f>
        <v>0</v>
      </c>
      <c r="S55" s="11"/>
      <c r="T55" s="8" t="e">
        <f>R55/$F$4</f>
        <v>#DIV/0!</v>
      </c>
      <c r="U55" s="2"/>
      <c r="V55" s="4" t="e">
        <f>U55/$I$38</f>
        <v>#DIV/0!</v>
      </c>
      <c r="W55" s="4"/>
    </row>
    <row r="56" spans="2:24" ht="16.5" customHeight="1">
      <c r="B56" s="9"/>
      <c r="C56" s="9"/>
      <c r="D56" s="9"/>
      <c r="E56" s="9"/>
      <c r="F56" s="10"/>
      <c r="G56" s="11"/>
      <c r="H56" s="8"/>
      <c r="I56" s="2"/>
      <c r="J56" s="4" t="e">
        <f t="shared" ref="J56:J57" si="31">I56/$I$38</f>
        <v>#DIV/0!</v>
      </c>
      <c r="K56" s="4"/>
      <c r="L56" s="4"/>
      <c r="M56" s="4"/>
      <c r="N56" s="9"/>
      <c r="O56" s="9"/>
      <c r="P56" s="9"/>
      <c r="Q56" s="9"/>
      <c r="R56" s="10"/>
      <c r="S56" s="11"/>
      <c r="T56" s="8"/>
      <c r="U56" s="2"/>
      <c r="V56" s="4" t="e">
        <f t="shared" ref="V56:V57" si="32">U56/$I$38</f>
        <v>#DIV/0!</v>
      </c>
      <c r="W56" s="4"/>
    </row>
    <row r="57" spans="2:24" ht="16.5" customHeight="1">
      <c r="B57" s="9"/>
      <c r="C57" s="9"/>
      <c r="D57" s="9"/>
      <c r="E57" s="9"/>
      <c r="F57" s="10"/>
      <c r="G57" s="11"/>
      <c r="H57" s="8"/>
      <c r="I57" s="2"/>
      <c r="J57" s="4" t="e">
        <f t="shared" si="31"/>
        <v>#DIV/0!</v>
      </c>
      <c r="K57" s="4"/>
      <c r="L57" s="4"/>
      <c r="M57" s="4"/>
      <c r="N57" s="9"/>
      <c r="O57" s="9"/>
      <c r="P57" s="9"/>
      <c r="Q57" s="9"/>
      <c r="R57" s="10"/>
      <c r="S57" s="11"/>
      <c r="T57" s="8"/>
      <c r="U57" s="2"/>
      <c r="V57" s="4" t="e">
        <f t="shared" si="32"/>
        <v>#DIV/0!</v>
      </c>
      <c r="W57" s="4"/>
    </row>
    <row r="58" spans="2:24">
      <c r="B58" s="9"/>
      <c r="C58" s="9"/>
      <c r="D58" s="9"/>
      <c r="E58" s="9">
        <v>4096</v>
      </c>
      <c r="F58" s="10">
        <f>I60</f>
        <v>1879160300</v>
      </c>
      <c r="G58" s="8">
        <f t="shared" ref="G58" si="33">F58/$F$7</f>
        <v>1.6137440912463299</v>
      </c>
      <c r="H58" s="8">
        <f>F58/$F$41</f>
        <v>2.4180340397389255</v>
      </c>
      <c r="I58" s="2">
        <v>337388830</v>
      </c>
      <c r="J58" s="4">
        <f>I58/I60</f>
        <v>0.17954233601039785</v>
      </c>
      <c r="K58" s="4">
        <f>H58*(J58/$J$41)</f>
        <v>0.57016744183699453</v>
      </c>
      <c r="L58" s="4">
        <f>K58*$G$41</f>
        <v>0.38051753001162414</v>
      </c>
      <c r="M58" s="4"/>
      <c r="N58" s="9"/>
      <c r="O58" s="9"/>
      <c r="P58" s="9"/>
      <c r="Q58" s="9">
        <v>4096</v>
      </c>
      <c r="R58" s="10">
        <f>U60</f>
        <v>737207235</v>
      </c>
      <c r="S58" s="8">
        <f>R58/$F$7</f>
        <v>0.63308266969310423</v>
      </c>
      <c r="T58" s="8">
        <f>R58/$F$41</f>
        <v>0.94861103045430106</v>
      </c>
      <c r="U58" s="2">
        <v>529651006</v>
      </c>
      <c r="V58" s="4">
        <f>U58/U60</f>
        <v>0.71845606073033186</v>
      </c>
      <c r="W58" s="4">
        <f>T58*(V58/$J$41)</f>
        <v>0.89507930407005676</v>
      </c>
      <c r="X58" s="4">
        <f>W58*$G$41</f>
        <v>0.59735674287525153</v>
      </c>
    </row>
    <row r="59" spans="2:24">
      <c r="B59" s="9"/>
      <c r="C59" s="9"/>
      <c r="D59" s="9"/>
      <c r="E59" s="9"/>
      <c r="F59" s="10"/>
      <c r="G59" s="8"/>
      <c r="H59" s="8"/>
      <c r="I59" s="2">
        <v>356754357</v>
      </c>
      <c r="J59" s="4">
        <f>I59/I60</f>
        <v>0.189847751147148</v>
      </c>
      <c r="K59" s="4">
        <f>H58*(J59/$J$42)</f>
        <v>0.45909844430855257</v>
      </c>
      <c r="L59" s="4">
        <f t="shared" ref="L59:L69" si="34">K59*$G$41</f>
        <v>0.30639246165587486</v>
      </c>
      <c r="M59" s="4"/>
      <c r="N59" s="9"/>
      <c r="O59" s="9"/>
      <c r="P59" s="9"/>
      <c r="Q59" s="9"/>
      <c r="R59" s="10"/>
      <c r="S59" s="8"/>
      <c r="T59" s="8"/>
      <c r="U59" s="2">
        <v>599790440</v>
      </c>
      <c r="V59" s="4">
        <f>U59/U60</f>
        <v>0.81359814652388751</v>
      </c>
      <c r="W59" s="4">
        <f>T58*(V59/$J$42)</f>
        <v>0.77185562702221544</v>
      </c>
      <c r="X59" s="4">
        <f t="shared" ref="X59:X69" si="35">W59*$G$41</f>
        <v>0.51511990192529122</v>
      </c>
    </row>
    <row r="60" spans="2:24">
      <c r="B60" s="9"/>
      <c r="C60" s="9"/>
      <c r="D60" s="9"/>
      <c r="E60" s="9"/>
      <c r="F60" s="10"/>
      <c r="G60" s="8"/>
      <c r="H60" s="8"/>
      <c r="I60" s="2">
        <v>1879160300</v>
      </c>
      <c r="J60" s="4">
        <f>I60/I60</f>
        <v>1</v>
      </c>
      <c r="K60" s="4">
        <f>H58*(J60/$J$43)</f>
        <v>2.4180340397389255</v>
      </c>
      <c r="L60" s="4">
        <f t="shared" si="34"/>
        <v>1.6137440912463297</v>
      </c>
      <c r="M60" s="4"/>
      <c r="N60" s="9"/>
      <c r="O60" s="9"/>
      <c r="P60" s="9"/>
      <c r="Q60" s="9"/>
      <c r="R60" s="10"/>
      <c r="S60" s="8"/>
      <c r="T60" s="8"/>
      <c r="U60" s="2">
        <v>737207235</v>
      </c>
      <c r="V60" s="4">
        <f>U60/U60</f>
        <v>1</v>
      </c>
      <c r="W60" s="4">
        <f>T58*(V60/$J$43)</f>
        <v>0.94861103045430106</v>
      </c>
      <c r="X60" s="4">
        <f t="shared" si="35"/>
        <v>0.63308266969310412</v>
      </c>
    </row>
    <row r="61" spans="2:24">
      <c r="B61" s="9"/>
      <c r="C61" s="9"/>
      <c r="D61" s="9"/>
      <c r="E61" s="9">
        <v>6144</v>
      </c>
      <c r="F61" s="10">
        <f>I63</f>
        <v>1408478603</v>
      </c>
      <c r="G61" s="8">
        <f t="shared" ref="G61" si="36">F61/$F$7</f>
        <v>1.2095423808379389</v>
      </c>
      <c r="H61" s="8">
        <f>F61/$F$41</f>
        <v>1.8123782235597083</v>
      </c>
      <c r="I61" s="2">
        <v>76943812</v>
      </c>
      <c r="J61" s="4">
        <f>I61/I63</f>
        <v>5.462902442118249E-2</v>
      </c>
      <c r="K61" s="4">
        <f>H61*(J61/$J$44)</f>
        <v>0.13258260682471726</v>
      </c>
      <c r="L61" s="4">
        <f t="shared" si="34"/>
        <v>8.8482790088647137E-2</v>
      </c>
      <c r="M61" s="4"/>
      <c r="N61" s="9"/>
      <c r="O61" s="9"/>
      <c r="P61" s="9"/>
      <c r="Q61" s="9">
        <v>6144</v>
      </c>
      <c r="R61" s="10">
        <f>U63</f>
        <v>450023200</v>
      </c>
      <c r="S61" s="8">
        <f t="shared" ref="S61" si="37">R61/$F$7</f>
        <v>0.38646105918891827</v>
      </c>
      <c r="T61" s="8">
        <f>R61/$F$41</f>
        <v>0.57907322556369378</v>
      </c>
      <c r="U61" s="2">
        <v>230728165</v>
      </c>
      <c r="V61" s="4">
        <f>U61/U63</f>
        <v>0.51270282287668723</v>
      </c>
      <c r="W61" s="4">
        <f>T61*(V61/$J$44)</f>
        <v>0.39756987324183374</v>
      </c>
      <c r="X61" s="4">
        <f t="shared" si="35"/>
        <v>0.26532961209712014</v>
      </c>
    </row>
    <row r="62" spans="2:24">
      <c r="B62" s="9"/>
      <c r="C62" s="9"/>
      <c r="D62" s="9"/>
      <c r="E62" s="9"/>
      <c r="F62" s="10"/>
      <c r="G62" s="8"/>
      <c r="H62" s="8"/>
      <c r="I62" s="2">
        <v>260821395</v>
      </c>
      <c r="J62" s="4">
        <f>I62/I63</f>
        <v>0.18517952238994717</v>
      </c>
      <c r="K62" s="4">
        <f>H61*(J62/$J$45)</f>
        <v>0.33564644631154988</v>
      </c>
      <c r="L62" s="4">
        <f t="shared" si="34"/>
        <v>0.22400324419815595</v>
      </c>
      <c r="M62" s="4"/>
      <c r="N62" s="9"/>
      <c r="O62" s="9"/>
      <c r="P62" s="9"/>
      <c r="Q62" s="9"/>
      <c r="R62" s="10"/>
      <c r="S62" s="8"/>
      <c r="T62" s="8"/>
      <c r="U62" s="2">
        <v>292453007</v>
      </c>
      <c r="V62" s="4">
        <f>U62/U63</f>
        <v>0.64986206711120675</v>
      </c>
      <c r="W62" s="4">
        <f>T61*(V62/$J$45)</f>
        <v>0.37635260908207629</v>
      </c>
      <c r="X62" s="4">
        <f t="shared" si="35"/>
        <v>0.25116966475662783</v>
      </c>
    </row>
    <row r="63" spans="2:24">
      <c r="B63" s="9"/>
      <c r="C63" s="9"/>
      <c r="D63" s="9"/>
      <c r="E63" s="9"/>
      <c r="F63" s="10"/>
      <c r="G63" s="8"/>
      <c r="H63" s="8"/>
      <c r="I63" s="2">
        <v>1408478603</v>
      </c>
      <c r="J63" s="4">
        <f>I63/I63</f>
        <v>1</v>
      </c>
      <c r="K63" s="4">
        <f>H61*(J63/$J$46)</f>
        <v>1.8123782235597083</v>
      </c>
      <c r="L63" s="4">
        <f t="shared" si="34"/>
        <v>1.2095423808379389</v>
      </c>
      <c r="M63" s="4"/>
      <c r="N63" s="9"/>
      <c r="O63" s="9"/>
      <c r="P63" s="9"/>
      <c r="Q63" s="9"/>
      <c r="R63" s="10"/>
      <c r="S63" s="8"/>
      <c r="T63" s="8"/>
      <c r="U63" s="2">
        <v>450023200</v>
      </c>
      <c r="V63" s="4">
        <f>U63/U63</f>
        <v>1</v>
      </c>
      <c r="W63" s="4">
        <f>T61*(V63/$J$46)</f>
        <v>0.57907322556369378</v>
      </c>
      <c r="X63" s="4">
        <f t="shared" si="35"/>
        <v>0.38646105918891821</v>
      </c>
    </row>
    <row r="64" spans="2:24">
      <c r="B64" s="9"/>
      <c r="C64" s="9"/>
      <c r="D64" s="9"/>
      <c r="E64" s="9">
        <v>8192</v>
      </c>
      <c r="F64" s="10">
        <f>I66</f>
        <v>1091287891</v>
      </c>
      <c r="G64" s="8">
        <f t="shared" ref="G64" si="38">F64/$F$7</f>
        <v>0.93715229400595512</v>
      </c>
      <c r="H64" s="8">
        <f>F64/$F$41</f>
        <v>1.4042289354414854</v>
      </c>
      <c r="I64" s="2">
        <v>86760879</v>
      </c>
      <c r="J64" s="4">
        <f>I64/I66</f>
        <v>7.9503199582373077E-2</v>
      </c>
      <c r="K64" s="4">
        <f>H64*(J64/$J$47)</f>
        <v>0.160759289259509</v>
      </c>
      <c r="L64" s="4">
        <f t="shared" si="34"/>
        <v>0.10728730402137027</v>
      </c>
      <c r="M64" s="4"/>
      <c r="N64" s="9"/>
      <c r="O64" s="9"/>
      <c r="P64" s="9"/>
      <c r="Q64" s="9">
        <v>8192</v>
      </c>
      <c r="R64" s="10">
        <f>U66</f>
        <v>418171661</v>
      </c>
      <c r="S64" s="8">
        <f t="shared" ref="S64" si="39">R64/$F$7</f>
        <v>0.35910829271212963</v>
      </c>
      <c r="T64" s="8">
        <f>R64/$F$41</f>
        <v>0.53808784208146931</v>
      </c>
      <c r="U64" s="2">
        <v>141172413</v>
      </c>
      <c r="V64" s="4">
        <f>U64/U66</f>
        <v>0.33759440480114217</v>
      </c>
      <c r="W64" s="4">
        <f>T64*(V64/$J$47)</f>
        <v>0.26157845607961017</v>
      </c>
      <c r="X64" s="4">
        <f t="shared" si="35"/>
        <v>0.17457185505187708</v>
      </c>
    </row>
    <row r="65" spans="2:24">
      <c r="B65" s="9"/>
      <c r="C65" s="9"/>
      <c r="D65" s="9"/>
      <c r="E65" s="9"/>
      <c r="F65" s="10"/>
      <c r="G65" s="8"/>
      <c r="H65" s="8"/>
      <c r="I65" s="2">
        <v>117404300</v>
      </c>
      <c r="J65" s="4">
        <f>I65/I66</f>
        <v>0.10758325183322318</v>
      </c>
      <c r="K65" s="4">
        <f>H64*(J65/$J$48)</f>
        <v>0.15108841299970949</v>
      </c>
      <c r="L65" s="4">
        <f t="shared" si="34"/>
        <v>0.10083316848607776</v>
      </c>
      <c r="M65" s="4"/>
      <c r="N65" s="9"/>
      <c r="O65" s="9"/>
      <c r="P65" s="9"/>
      <c r="Q65" s="9"/>
      <c r="R65" s="10"/>
      <c r="S65" s="8"/>
      <c r="T65" s="8"/>
      <c r="U65" s="2">
        <v>195493247</v>
      </c>
      <c r="V65" s="4">
        <f>U65/U66</f>
        <v>0.46749520647215737</v>
      </c>
      <c r="W65" s="4">
        <f>T64*(V65/$J$48)</f>
        <v>0.25158162385355742</v>
      </c>
      <c r="X65" s="4">
        <f t="shared" si="35"/>
        <v>0.16790018349107666</v>
      </c>
    </row>
    <row r="66" spans="2:24">
      <c r="B66" s="9"/>
      <c r="C66" s="9"/>
      <c r="D66" s="9"/>
      <c r="E66" s="9"/>
      <c r="F66" s="10"/>
      <c r="G66" s="8"/>
      <c r="H66" s="8"/>
      <c r="I66" s="2">
        <v>1091287891</v>
      </c>
      <c r="J66" s="4">
        <f>I66/I66</f>
        <v>1</v>
      </c>
      <c r="K66" s="4">
        <f>H64*(J66/$J$49)</f>
        <v>1.4042289354414854</v>
      </c>
      <c r="L66" s="4">
        <f t="shared" si="34"/>
        <v>0.93715229400595512</v>
      </c>
      <c r="M66" s="4"/>
      <c r="N66" s="9"/>
      <c r="O66" s="9"/>
      <c r="P66" s="9"/>
      <c r="Q66" s="9"/>
      <c r="R66" s="10"/>
      <c r="S66" s="8"/>
      <c r="T66" s="8"/>
      <c r="U66" s="2">
        <v>418171661</v>
      </c>
      <c r="V66" s="4">
        <f>U66/U66</f>
        <v>1</v>
      </c>
      <c r="W66" s="4">
        <f>T64*(V66/$J$49)</f>
        <v>0.53808784208146931</v>
      </c>
      <c r="X66" s="4">
        <f t="shared" si="35"/>
        <v>0.35910829271212957</v>
      </c>
    </row>
    <row r="67" spans="2:24">
      <c r="B67" s="9"/>
      <c r="C67" s="9"/>
      <c r="D67" s="9"/>
      <c r="E67" s="9">
        <v>10240</v>
      </c>
      <c r="F67" s="10">
        <f>I69</f>
        <v>1016900474</v>
      </c>
      <c r="G67" s="8">
        <f t="shared" ref="G67" si="40">F67/$F$7</f>
        <v>0.87327149860663411</v>
      </c>
      <c r="H67" s="8">
        <f>F67/$F$41</f>
        <v>1.3085099558343418</v>
      </c>
      <c r="I67" s="2">
        <v>85859506</v>
      </c>
      <c r="J67" s="4">
        <f>I67/I69</f>
        <v>8.4432555786182084E-2</v>
      </c>
      <c r="K67" s="4">
        <f>H67*(J67/$J$50)</f>
        <v>0.16071323751251315</v>
      </c>
      <c r="L67" s="4">
        <f t="shared" si="34"/>
        <v>0.10725657007247426</v>
      </c>
      <c r="M67" s="4"/>
      <c r="N67" s="9"/>
      <c r="O67" s="9"/>
      <c r="P67" s="9"/>
      <c r="Q67" s="9">
        <v>10240</v>
      </c>
      <c r="R67" s="10">
        <f>U69</f>
        <v>416008668</v>
      </c>
      <c r="S67" s="8">
        <f t="shared" ref="S67" si="41">R67/$F$7</f>
        <v>0.35725080499638917</v>
      </c>
      <c r="T67" s="8">
        <f>R67/$F$41</f>
        <v>0.5353045826108872</v>
      </c>
      <c r="U67" s="2">
        <v>168390740</v>
      </c>
      <c r="V67" s="4">
        <f>U67/U69</f>
        <v>0.40477699854080923</v>
      </c>
      <c r="W67" s="4">
        <f>T67*(V67/$J$50)</f>
        <v>0.31519656067585389</v>
      </c>
      <c r="X67" s="4">
        <f t="shared" si="35"/>
        <v>0.21035542883703279</v>
      </c>
    </row>
    <row r="68" spans="2:24">
      <c r="B68" s="9"/>
      <c r="C68" s="9"/>
      <c r="D68" s="9"/>
      <c r="E68" s="9"/>
      <c r="F68" s="10"/>
      <c r="G68" s="8"/>
      <c r="H68" s="8"/>
      <c r="I68" s="2">
        <v>117873363</v>
      </c>
      <c r="J68" s="4">
        <f>I68/I69</f>
        <v>0.11591435544949899</v>
      </c>
      <c r="K68" s="4">
        <f>H67*(J68/$J$51)</f>
        <v>0.15169244356684111</v>
      </c>
      <c r="L68" s="4">
        <f t="shared" si="34"/>
        <v>0.10123628554010652</v>
      </c>
      <c r="M68" s="4"/>
      <c r="N68" s="9"/>
      <c r="O68" s="9"/>
      <c r="P68" s="9"/>
      <c r="Q68" s="9"/>
      <c r="R68" s="10"/>
      <c r="S68" s="8"/>
      <c r="T68" s="8"/>
      <c r="U68" s="2">
        <v>212069347</v>
      </c>
      <c r="V68" s="4">
        <f>U68/U69</f>
        <v>0.50977146226193537</v>
      </c>
      <c r="W68" s="4">
        <f>T67*(V68/$J$51)</f>
        <v>0.27291422449747482</v>
      </c>
      <c r="X68" s="4">
        <f t="shared" si="35"/>
        <v>0.18213710392903554</v>
      </c>
    </row>
    <row r="69" spans="2:24">
      <c r="B69" s="9"/>
      <c r="C69" s="9"/>
      <c r="D69" s="9"/>
      <c r="E69" s="9"/>
      <c r="F69" s="10"/>
      <c r="G69" s="8"/>
      <c r="H69" s="8"/>
      <c r="I69" s="2">
        <v>1016900474</v>
      </c>
      <c r="J69" s="4">
        <f>I69/I69</f>
        <v>1</v>
      </c>
      <c r="K69" s="4">
        <f>H67*(J69/$J$52)</f>
        <v>1.3085099558343418</v>
      </c>
      <c r="L69" s="4">
        <f t="shared" si="34"/>
        <v>0.87327149860663411</v>
      </c>
      <c r="M69" s="4"/>
      <c r="N69" s="9"/>
      <c r="O69" s="9"/>
      <c r="P69" s="9"/>
      <c r="Q69" s="9"/>
      <c r="R69" s="10"/>
      <c r="S69" s="8"/>
      <c r="T69" s="8"/>
      <c r="U69" s="2">
        <v>416008668</v>
      </c>
      <c r="V69" s="4">
        <f>U69/U69</f>
        <v>1</v>
      </c>
      <c r="W69" s="4">
        <f>T67*(V69/$J$52)</f>
        <v>0.5353045826108872</v>
      </c>
      <c r="X69" s="4">
        <f t="shared" si="35"/>
        <v>0.35725080499638917</v>
      </c>
    </row>
    <row r="70" spans="2:24" ht="16.5" customHeight="1">
      <c r="F70" s="5"/>
      <c r="G70" s="5"/>
      <c r="H70" s="5"/>
      <c r="I70" s="5"/>
      <c r="J70" s="5"/>
      <c r="K70" s="5"/>
      <c r="L70" s="5"/>
      <c r="M70" s="5"/>
      <c r="O70" s="5"/>
      <c r="P70" s="6" t="s">
        <v>14</v>
      </c>
      <c r="Q70" s="5"/>
      <c r="R70" s="5"/>
      <c r="S70" s="5"/>
      <c r="T70" s="5"/>
    </row>
    <row r="71" spans="2:24" ht="16.5" customHeight="1">
      <c r="B71" s="1" t="s">
        <v>2</v>
      </c>
      <c r="C71" s="1" t="s">
        <v>3</v>
      </c>
      <c r="D71" s="1" t="s">
        <v>4</v>
      </c>
      <c r="E71" s="1" t="s">
        <v>5</v>
      </c>
      <c r="F71" s="1" t="s">
        <v>6</v>
      </c>
      <c r="G71" s="1" t="s">
        <v>7</v>
      </c>
      <c r="H71" s="1" t="s">
        <v>7</v>
      </c>
      <c r="I71" s="1" t="s">
        <v>8</v>
      </c>
      <c r="J71" s="1" t="s">
        <v>7</v>
      </c>
      <c r="K71" s="1"/>
      <c r="L71" s="1"/>
      <c r="M71" s="1"/>
      <c r="N71" s="1" t="s">
        <v>2</v>
      </c>
      <c r="O71" s="1" t="s">
        <v>3</v>
      </c>
      <c r="P71" s="1" t="s">
        <v>4</v>
      </c>
      <c r="Q71" s="1" t="s">
        <v>5</v>
      </c>
      <c r="R71" s="1" t="s">
        <v>6</v>
      </c>
      <c r="S71" s="1" t="s">
        <v>7</v>
      </c>
      <c r="T71" s="1" t="s">
        <v>7</v>
      </c>
      <c r="U71" s="1" t="s">
        <v>8</v>
      </c>
      <c r="V71" s="1" t="s">
        <v>7</v>
      </c>
    </row>
    <row r="72" spans="2:24" ht="16.5" customHeight="1">
      <c r="B72" s="9" t="s">
        <v>9</v>
      </c>
      <c r="C72" s="9">
        <v>24</v>
      </c>
      <c r="D72" s="9" t="s">
        <v>10</v>
      </c>
      <c r="E72" s="9">
        <v>2048</v>
      </c>
      <c r="F72" s="10">
        <f>I74</f>
        <v>0</v>
      </c>
      <c r="G72" s="11"/>
      <c r="H72" s="8" t="e">
        <f>F72/$F$4</f>
        <v>#DIV/0!</v>
      </c>
      <c r="I72" s="2"/>
      <c r="J72" s="4" t="e">
        <f>I72/$I$72</f>
        <v>#DIV/0!</v>
      </c>
      <c r="K72" s="4"/>
      <c r="L72" s="4"/>
      <c r="M72" s="4"/>
      <c r="N72" s="9" t="s">
        <v>11</v>
      </c>
      <c r="O72" s="9">
        <v>24</v>
      </c>
      <c r="P72" s="9" t="s">
        <v>10</v>
      </c>
      <c r="Q72" s="9">
        <v>2048</v>
      </c>
      <c r="R72" s="10">
        <f>U74</f>
        <v>0</v>
      </c>
      <c r="S72" s="11"/>
      <c r="T72" s="8" t="e">
        <f>R72/$F$4</f>
        <v>#DIV/0!</v>
      </c>
      <c r="U72" s="2"/>
      <c r="V72" s="4" t="e">
        <f>U72/$I$72</f>
        <v>#DIV/0!</v>
      </c>
    </row>
    <row r="73" spans="2:24" ht="16.5" customHeight="1">
      <c r="B73" s="9"/>
      <c r="C73" s="9"/>
      <c r="D73" s="9"/>
      <c r="E73" s="9"/>
      <c r="F73" s="10"/>
      <c r="G73" s="11"/>
      <c r="H73" s="8"/>
      <c r="I73" s="2"/>
      <c r="J73" s="4" t="e">
        <f>I73/$I$73</f>
        <v>#DIV/0!</v>
      </c>
      <c r="K73" s="4"/>
      <c r="L73" s="4"/>
      <c r="M73" s="4"/>
      <c r="N73" s="9"/>
      <c r="O73" s="9"/>
      <c r="P73" s="9"/>
      <c r="Q73" s="9"/>
      <c r="R73" s="10"/>
      <c r="S73" s="11"/>
      <c r="T73" s="8"/>
      <c r="U73" s="2"/>
      <c r="V73" s="4" t="e">
        <f>U73/$I$73</f>
        <v>#DIV/0!</v>
      </c>
    </row>
    <row r="74" spans="2:24" ht="16.5" customHeight="1">
      <c r="B74" s="9"/>
      <c r="C74" s="9"/>
      <c r="D74" s="9"/>
      <c r="E74" s="9"/>
      <c r="F74" s="10"/>
      <c r="G74" s="11"/>
      <c r="H74" s="8"/>
      <c r="I74" s="2"/>
      <c r="J74" s="4" t="e">
        <f>I74/$I$74</f>
        <v>#DIV/0!</v>
      </c>
      <c r="K74" s="4"/>
      <c r="L74" s="4"/>
      <c r="M74" s="4"/>
      <c r="N74" s="9"/>
      <c r="O74" s="9"/>
      <c r="P74" s="9"/>
      <c r="Q74" s="9"/>
      <c r="R74" s="10"/>
      <c r="S74" s="11"/>
      <c r="T74" s="8"/>
      <c r="U74" s="2"/>
      <c r="V74" s="4" t="e">
        <f>U74/$I$74</f>
        <v>#DIV/0!</v>
      </c>
    </row>
    <row r="75" spans="2:24" ht="16.5" customHeight="1">
      <c r="B75" s="9"/>
      <c r="C75" s="9"/>
      <c r="D75" s="9"/>
      <c r="E75" s="9">
        <v>4096</v>
      </c>
      <c r="F75" s="10">
        <f>I77</f>
        <v>704924655</v>
      </c>
      <c r="G75" s="11">
        <f>F75/$F$7</f>
        <v>0.60535974327475284</v>
      </c>
      <c r="H75" s="8">
        <f>F75/$F$7</f>
        <v>0.60535974327475284</v>
      </c>
      <c r="I75" s="2">
        <v>522564841</v>
      </c>
      <c r="J75" s="4">
        <f>I75/$I$75</f>
        <v>1</v>
      </c>
      <c r="K75" s="4"/>
      <c r="L75" s="4"/>
      <c r="M75" s="4"/>
      <c r="N75" s="9"/>
      <c r="O75" s="9"/>
      <c r="P75" s="9"/>
      <c r="Q75" s="9">
        <v>4096</v>
      </c>
      <c r="R75" s="10">
        <f>U77</f>
        <v>977249181</v>
      </c>
      <c r="S75" s="11">
        <f>R75/$F$7</f>
        <v>0.83922063036030781</v>
      </c>
      <c r="T75" s="8">
        <f>R75/$F$7</f>
        <v>0.83922063036030781</v>
      </c>
      <c r="U75" s="2">
        <v>133538815</v>
      </c>
      <c r="V75" s="4">
        <f>U75/$I$75</f>
        <v>0.25554496690679579</v>
      </c>
    </row>
    <row r="76" spans="2:24" ht="16.5" customHeight="1">
      <c r="B76" s="9"/>
      <c r="C76" s="9"/>
      <c r="D76" s="9"/>
      <c r="E76" s="9"/>
      <c r="F76" s="10"/>
      <c r="G76" s="11"/>
      <c r="H76" s="8"/>
      <c r="I76" s="2">
        <v>704924655</v>
      </c>
      <c r="J76" s="4">
        <f>I76/$I$76</f>
        <v>1</v>
      </c>
      <c r="K76" s="4"/>
      <c r="L76" s="4"/>
      <c r="M76" s="4"/>
      <c r="N76" s="9"/>
      <c r="O76" s="9"/>
      <c r="P76" s="9"/>
      <c r="Q76" s="9"/>
      <c r="R76" s="10"/>
      <c r="S76" s="11"/>
      <c r="T76" s="8"/>
      <c r="U76" s="2">
        <v>151384463</v>
      </c>
      <c r="V76" s="4">
        <f>U76/$I$76</f>
        <v>0.21475268587392507</v>
      </c>
    </row>
    <row r="77" spans="2:24" ht="16.5" customHeight="1">
      <c r="B77" s="9"/>
      <c r="C77" s="9"/>
      <c r="D77" s="9"/>
      <c r="E77" s="9"/>
      <c r="F77" s="10"/>
      <c r="G77" s="11"/>
      <c r="H77" s="8"/>
      <c r="I77" s="2">
        <v>704924655</v>
      </c>
      <c r="J77" s="4">
        <f>I77/$I$77</f>
        <v>1</v>
      </c>
      <c r="K77" s="4"/>
      <c r="L77" s="4"/>
      <c r="M77" s="4"/>
      <c r="N77" s="9"/>
      <c r="O77" s="9"/>
      <c r="P77" s="9"/>
      <c r="Q77" s="9"/>
      <c r="R77" s="10"/>
      <c r="S77" s="11"/>
      <c r="T77" s="8"/>
      <c r="U77" s="2">
        <v>977249181</v>
      </c>
      <c r="V77" s="4">
        <f>U77/$I$77</f>
        <v>1.3863172100286378</v>
      </c>
    </row>
    <row r="78" spans="2:24" ht="16.5" customHeight="1">
      <c r="B78" s="9"/>
      <c r="C78" s="9"/>
      <c r="D78" s="9"/>
      <c r="E78" s="9">
        <v>6144</v>
      </c>
      <c r="F78" s="10">
        <f>I80</f>
        <v>0</v>
      </c>
      <c r="G78" s="11">
        <f>F78/$F$10</f>
        <v>0</v>
      </c>
      <c r="H78" s="8">
        <f>F78/$F$7</f>
        <v>0</v>
      </c>
      <c r="I78" s="2"/>
      <c r="J78" s="4">
        <f>I78/$I$10</f>
        <v>0</v>
      </c>
      <c r="K78" s="4"/>
      <c r="L78" s="4"/>
      <c r="M78" s="4"/>
      <c r="N78" s="9"/>
      <c r="O78" s="9"/>
      <c r="P78" s="9"/>
      <c r="Q78" s="9">
        <v>6144</v>
      </c>
      <c r="R78" s="10">
        <f>U80</f>
        <v>0</v>
      </c>
      <c r="S78" s="11">
        <f>R78/$F$10</f>
        <v>0</v>
      </c>
      <c r="T78" s="8">
        <f>R78/$F$7</f>
        <v>0</v>
      </c>
      <c r="U78" s="2"/>
      <c r="V78" s="4">
        <f>U78/$I$10</f>
        <v>0</v>
      </c>
    </row>
    <row r="79" spans="2:24" ht="16.5" customHeight="1">
      <c r="B79" s="9"/>
      <c r="C79" s="9"/>
      <c r="D79" s="9"/>
      <c r="E79" s="9"/>
      <c r="F79" s="10"/>
      <c r="G79" s="11"/>
      <c r="H79" s="8"/>
      <c r="I79" s="2"/>
      <c r="J79" s="4">
        <f>I79/$I$11</f>
        <v>0</v>
      </c>
      <c r="K79" s="4"/>
      <c r="L79" s="4"/>
      <c r="M79" s="4"/>
      <c r="N79" s="9"/>
      <c r="O79" s="9"/>
      <c r="P79" s="9"/>
      <c r="Q79" s="9"/>
      <c r="R79" s="10"/>
      <c r="S79" s="11"/>
      <c r="T79" s="8"/>
      <c r="U79" s="2"/>
      <c r="V79" s="4">
        <f>U79/$I$11</f>
        <v>0</v>
      </c>
    </row>
    <row r="80" spans="2:24" ht="16.5" customHeight="1">
      <c r="B80" s="9"/>
      <c r="C80" s="9"/>
      <c r="D80" s="9"/>
      <c r="E80" s="9"/>
      <c r="F80" s="10"/>
      <c r="G80" s="11"/>
      <c r="H80" s="8"/>
      <c r="I80" s="2"/>
      <c r="J80" s="4">
        <f>I80/$I$12</f>
        <v>0</v>
      </c>
      <c r="K80" s="4"/>
      <c r="L80" s="4"/>
      <c r="M80" s="4"/>
      <c r="N80" s="9"/>
      <c r="O80" s="9"/>
      <c r="P80" s="9"/>
      <c r="Q80" s="9"/>
      <c r="R80" s="10"/>
      <c r="S80" s="11"/>
      <c r="T80" s="8"/>
      <c r="U80" s="2"/>
      <c r="V80" s="4">
        <f>U80/$I$12</f>
        <v>0</v>
      </c>
    </row>
    <row r="81" spans="2:22" ht="16.5" customHeight="1">
      <c r="B81" s="9"/>
      <c r="C81" s="9"/>
      <c r="D81" s="9"/>
      <c r="E81" s="9">
        <v>8192</v>
      </c>
      <c r="F81" s="10">
        <f>I83</f>
        <v>540833105</v>
      </c>
      <c r="G81" s="11">
        <f>F81/$F$13</f>
        <v>0.64811062218330828</v>
      </c>
      <c r="H81" s="8">
        <f>F81/$F$7</f>
        <v>0.46444479885199569</v>
      </c>
      <c r="I81" s="2">
        <v>355146191</v>
      </c>
      <c r="J81" s="4">
        <f>I81/$I$81</f>
        <v>1</v>
      </c>
      <c r="K81" s="4"/>
      <c r="L81" s="4"/>
      <c r="M81" s="4"/>
      <c r="N81" s="9"/>
      <c r="O81" s="9"/>
      <c r="P81" s="9"/>
      <c r="Q81" s="9">
        <v>8192</v>
      </c>
      <c r="R81" s="10">
        <f>U83</f>
        <v>667107653</v>
      </c>
      <c r="S81" s="11">
        <f>R81/$F$13</f>
        <v>0.79943249045207121</v>
      </c>
      <c r="T81" s="8">
        <f>R81/$F$7</f>
        <v>0.5728840872457539</v>
      </c>
      <c r="U81" s="2">
        <v>101314905</v>
      </c>
      <c r="V81" s="4">
        <f>U81/$I$81</f>
        <v>0.28527662007221133</v>
      </c>
    </row>
    <row r="82" spans="2:22" ht="16.5" customHeight="1">
      <c r="B82" s="9"/>
      <c r="C82" s="9"/>
      <c r="D82" s="9"/>
      <c r="E82" s="9"/>
      <c r="F82" s="10"/>
      <c r="G82" s="11"/>
      <c r="H82" s="8"/>
      <c r="I82" s="2">
        <v>537521162</v>
      </c>
      <c r="J82" s="4">
        <f>I82/$I$82</f>
        <v>1</v>
      </c>
      <c r="K82" s="4"/>
      <c r="L82" s="4"/>
      <c r="M82" s="4"/>
      <c r="N82" s="9"/>
      <c r="O82" s="9"/>
      <c r="P82" s="9"/>
      <c r="Q82" s="9"/>
      <c r="R82" s="10"/>
      <c r="S82" s="11"/>
      <c r="T82" s="8"/>
      <c r="U82" s="2">
        <v>107717748</v>
      </c>
      <c r="V82" s="4">
        <f>U82/$I$82</f>
        <v>0.20039722268646235</v>
      </c>
    </row>
    <row r="83" spans="2:22" ht="16.5" customHeight="1">
      <c r="B83" s="9"/>
      <c r="C83" s="9"/>
      <c r="D83" s="9"/>
      <c r="E83" s="9"/>
      <c r="F83" s="10"/>
      <c r="G83" s="11"/>
      <c r="H83" s="8"/>
      <c r="I83" s="2">
        <v>540833105</v>
      </c>
      <c r="J83" s="4">
        <f>I83/$I$83</f>
        <v>1</v>
      </c>
      <c r="K83" s="4"/>
      <c r="L83" s="4"/>
      <c r="M83" s="4"/>
      <c r="N83" s="9"/>
      <c r="O83" s="9"/>
      <c r="P83" s="9"/>
      <c r="Q83" s="9"/>
      <c r="R83" s="10"/>
      <c r="S83" s="11"/>
      <c r="T83" s="8"/>
      <c r="U83" s="2">
        <v>667107653</v>
      </c>
      <c r="V83" s="4">
        <f>U83/$I$83</f>
        <v>1.2334815432572308</v>
      </c>
    </row>
    <row r="84" spans="2:22" ht="16.5" customHeight="1">
      <c r="B84" s="9"/>
      <c r="C84" s="9"/>
      <c r="D84" s="9"/>
      <c r="E84" s="9">
        <v>10240</v>
      </c>
      <c r="F84" s="10">
        <f>I86</f>
        <v>0</v>
      </c>
      <c r="G84" s="11">
        <f>F84/$F$16</f>
        <v>0</v>
      </c>
      <c r="H84" s="8">
        <f>F84/$F$7</f>
        <v>0</v>
      </c>
      <c r="I84" s="2"/>
      <c r="J84" s="4">
        <f>I84/$I$16</f>
        <v>0</v>
      </c>
      <c r="N84" s="9"/>
      <c r="O84" s="9"/>
      <c r="P84" s="9"/>
      <c r="Q84" s="9">
        <v>10240</v>
      </c>
      <c r="R84" s="10">
        <f>U86</f>
        <v>0</v>
      </c>
      <c r="S84" s="11">
        <f>R84/$F$16</f>
        <v>0</v>
      </c>
      <c r="T84" s="8">
        <f>R84/$F$7</f>
        <v>0</v>
      </c>
      <c r="U84" s="2"/>
      <c r="V84" s="4">
        <f>U84/$I$16</f>
        <v>0</v>
      </c>
    </row>
    <row r="85" spans="2:22" ht="16.5" customHeight="1">
      <c r="B85" s="9"/>
      <c r="C85" s="9"/>
      <c r="D85" s="9"/>
      <c r="E85" s="9"/>
      <c r="F85" s="10"/>
      <c r="G85" s="11"/>
      <c r="H85" s="8"/>
      <c r="I85" s="2"/>
      <c r="J85" s="4">
        <f>I85/$I$17</f>
        <v>0</v>
      </c>
      <c r="N85" s="9"/>
      <c r="O85" s="9"/>
      <c r="P85" s="9"/>
      <c r="Q85" s="9"/>
      <c r="R85" s="10"/>
      <c r="S85" s="11"/>
      <c r="T85" s="8"/>
      <c r="U85" s="2"/>
      <c r="V85" s="4">
        <f>U85/$I$17</f>
        <v>0</v>
      </c>
    </row>
    <row r="86" spans="2:22" ht="16.5" customHeight="1">
      <c r="B86" s="9"/>
      <c r="C86" s="9"/>
      <c r="D86" s="9"/>
      <c r="E86" s="9"/>
      <c r="F86" s="10"/>
      <c r="G86" s="11"/>
      <c r="H86" s="8"/>
      <c r="I86" s="2"/>
      <c r="J86" s="4">
        <f>I86/$I$18</f>
        <v>0</v>
      </c>
      <c r="N86" s="9"/>
      <c r="O86" s="9"/>
      <c r="P86" s="9"/>
      <c r="Q86" s="9"/>
      <c r="R86" s="10"/>
      <c r="S86" s="11"/>
      <c r="T86" s="8"/>
      <c r="U86" s="2"/>
      <c r="V86" s="4">
        <f>U86/$I$18</f>
        <v>0</v>
      </c>
    </row>
    <row r="87" spans="2:22" ht="16.5" customHeight="1">
      <c r="V87" s="3"/>
    </row>
    <row r="88" spans="2:22" ht="16.5" customHeight="1">
      <c r="B88" s="1" t="s">
        <v>2</v>
      </c>
      <c r="C88" s="1" t="s">
        <v>3</v>
      </c>
      <c r="D88" s="1" t="s">
        <v>4</v>
      </c>
      <c r="E88" s="1" t="s">
        <v>5</v>
      </c>
      <c r="F88" s="1" t="s">
        <v>6</v>
      </c>
      <c r="G88" s="1" t="s">
        <v>7</v>
      </c>
      <c r="H88" s="1" t="s">
        <v>7</v>
      </c>
      <c r="I88" s="1" t="s">
        <v>8</v>
      </c>
      <c r="J88" s="1" t="s">
        <v>7</v>
      </c>
      <c r="N88" s="1" t="s">
        <v>2</v>
      </c>
      <c r="O88" s="1" t="s">
        <v>3</v>
      </c>
      <c r="P88" s="1" t="s">
        <v>4</v>
      </c>
      <c r="Q88" s="1" t="s">
        <v>5</v>
      </c>
      <c r="R88" s="1" t="s">
        <v>6</v>
      </c>
      <c r="S88" s="1" t="s">
        <v>7</v>
      </c>
      <c r="T88" s="1" t="s">
        <v>7</v>
      </c>
      <c r="U88" s="1" t="s">
        <v>8</v>
      </c>
      <c r="V88" s="1" t="s">
        <v>7</v>
      </c>
    </row>
    <row r="89" spans="2:22" ht="16.5" customHeight="1">
      <c r="B89" s="9" t="s">
        <v>12</v>
      </c>
      <c r="C89" s="9">
        <v>24</v>
      </c>
      <c r="D89" s="9" t="s">
        <v>10</v>
      </c>
      <c r="E89" s="9">
        <v>2048</v>
      </c>
      <c r="F89" s="10">
        <f>I91</f>
        <v>0</v>
      </c>
      <c r="G89" s="11"/>
      <c r="H89" s="8" t="e">
        <f>F89/$F$4</f>
        <v>#DIV/0!</v>
      </c>
      <c r="I89" s="2"/>
      <c r="J89" s="4" t="e">
        <f>I89/$I$72</f>
        <v>#DIV/0!</v>
      </c>
      <c r="K89" s="4"/>
      <c r="L89" s="4"/>
      <c r="M89" s="4"/>
      <c r="N89" s="9" t="s">
        <v>13</v>
      </c>
      <c r="O89" s="9">
        <v>24</v>
      </c>
      <c r="P89" s="9" t="s">
        <v>10</v>
      </c>
      <c r="Q89" s="9">
        <v>2048</v>
      </c>
      <c r="R89" s="10">
        <f>U91</f>
        <v>0</v>
      </c>
      <c r="S89" s="11"/>
      <c r="T89" s="8" t="e">
        <f>R89/$F$4</f>
        <v>#DIV/0!</v>
      </c>
      <c r="U89" s="2"/>
      <c r="V89" s="4" t="e">
        <f>U89/$I$72</f>
        <v>#DIV/0!</v>
      </c>
    </row>
    <row r="90" spans="2:22" ht="16.5" customHeight="1">
      <c r="B90" s="9"/>
      <c r="C90" s="9"/>
      <c r="D90" s="9"/>
      <c r="E90" s="9"/>
      <c r="F90" s="10"/>
      <c r="G90" s="11"/>
      <c r="H90" s="8"/>
      <c r="I90" s="2"/>
      <c r="J90" s="4" t="e">
        <f>I90/$I$73</f>
        <v>#DIV/0!</v>
      </c>
      <c r="K90" s="4"/>
      <c r="L90" s="4"/>
      <c r="M90" s="4"/>
      <c r="N90" s="9"/>
      <c r="O90" s="9"/>
      <c r="P90" s="9"/>
      <c r="Q90" s="9"/>
      <c r="R90" s="10"/>
      <c r="S90" s="11"/>
      <c r="T90" s="8"/>
      <c r="U90" s="2"/>
      <c r="V90" s="4" t="e">
        <f>U90/$I$73</f>
        <v>#DIV/0!</v>
      </c>
    </row>
    <row r="91" spans="2:22" ht="16.5" customHeight="1">
      <c r="B91" s="9"/>
      <c r="C91" s="9"/>
      <c r="D91" s="9"/>
      <c r="E91" s="9"/>
      <c r="F91" s="10"/>
      <c r="G91" s="11"/>
      <c r="H91" s="8"/>
      <c r="I91" s="2"/>
      <c r="J91" s="4" t="e">
        <f>I91/$I$74</f>
        <v>#DIV/0!</v>
      </c>
      <c r="K91" s="4"/>
      <c r="L91" s="4"/>
      <c r="M91" s="4"/>
      <c r="N91" s="9"/>
      <c r="O91" s="9"/>
      <c r="P91" s="9"/>
      <c r="Q91" s="9"/>
      <c r="R91" s="10"/>
      <c r="S91" s="11"/>
      <c r="T91" s="8"/>
      <c r="U91" s="2"/>
      <c r="V91" s="4" t="e">
        <f>U91/$I$74</f>
        <v>#DIV/0!</v>
      </c>
    </row>
    <row r="92" spans="2:22" ht="16.5" customHeight="1">
      <c r="B92" s="9"/>
      <c r="C92" s="9"/>
      <c r="D92" s="9"/>
      <c r="E92" s="9">
        <v>4096</v>
      </c>
      <c r="F92" s="10">
        <f>I94</f>
        <v>0</v>
      </c>
      <c r="G92" s="11">
        <f>F92/$F$7</f>
        <v>0</v>
      </c>
      <c r="H92" s="8">
        <f>F92/$F$7</f>
        <v>0</v>
      </c>
      <c r="I92" s="2"/>
      <c r="J92" s="4">
        <f>I92/$I$75</f>
        <v>0</v>
      </c>
      <c r="K92" s="4"/>
      <c r="L92" s="4"/>
      <c r="M92" s="4"/>
      <c r="N92" s="9"/>
      <c r="O92" s="9"/>
      <c r="P92" s="9"/>
      <c r="Q92" s="9">
        <v>4096</v>
      </c>
      <c r="R92" s="10">
        <f>U94</f>
        <v>0</v>
      </c>
      <c r="S92" s="11">
        <f>R92/$F$7</f>
        <v>0</v>
      </c>
      <c r="T92" s="8">
        <f>R92/$F$7</f>
        <v>0</v>
      </c>
      <c r="U92" s="2"/>
      <c r="V92" s="4">
        <f>U92/$I$75</f>
        <v>0</v>
      </c>
    </row>
    <row r="93" spans="2:22" ht="16.5" customHeight="1">
      <c r="B93" s="9"/>
      <c r="C93" s="9"/>
      <c r="D93" s="9"/>
      <c r="E93" s="9"/>
      <c r="F93" s="10"/>
      <c r="G93" s="11"/>
      <c r="H93" s="8"/>
      <c r="I93" s="2"/>
      <c r="J93" s="4">
        <f>I93/$I$76</f>
        <v>0</v>
      </c>
      <c r="K93" s="4"/>
      <c r="L93" s="4"/>
      <c r="M93" s="4"/>
      <c r="N93" s="9"/>
      <c r="O93" s="9"/>
      <c r="P93" s="9"/>
      <c r="Q93" s="9"/>
      <c r="R93" s="10"/>
      <c r="S93" s="11"/>
      <c r="T93" s="8"/>
      <c r="U93" s="2"/>
      <c r="V93" s="4">
        <f>U93/$I$76</f>
        <v>0</v>
      </c>
    </row>
    <row r="94" spans="2:22" ht="16.5" customHeight="1">
      <c r="B94" s="9"/>
      <c r="C94" s="9"/>
      <c r="D94" s="9"/>
      <c r="E94" s="9"/>
      <c r="F94" s="10"/>
      <c r="G94" s="11"/>
      <c r="H94" s="8"/>
      <c r="I94" s="2"/>
      <c r="J94" s="4">
        <f>I94/$I$77</f>
        <v>0</v>
      </c>
      <c r="K94" s="4"/>
      <c r="L94" s="4"/>
      <c r="M94" s="4"/>
      <c r="N94" s="9"/>
      <c r="O94" s="9"/>
      <c r="P94" s="9"/>
      <c r="Q94" s="9"/>
      <c r="R94" s="10"/>
      <c r="S94" s="11"/>
      <c r="T94" s="8"/>
      <c r="U94" s="2"/>
      <c r="V94" s="4">
        <f>U94/$I$77</f>
        <v>0</v>
      </c>
    </row>
    <row r="95" spans="2:22" ht="16.5" customHeight="1">
      <c r="B95" s="9"/>
      <c r="C95" s="9"/>
      <c r="D95" s="9"/>
      <c r="E95" s="9">
        <v>6144</v>
      </c>
      <c r="F95" s="10">
        <f>I97</f>
        <v>0</v>
      </c>
      <c r="G95" s="11">
        <f>F95/$F$10</f>
        <v>0</v>
      </c>
      <c r="H95" s="8">
        <f>F95/$F$7</f>
        <v>0</v>
      </c>
      <c r="I95" s="2"/>
      <c r="J95" s="4">
        <f>I95/$I$10</f>
        <v>0</v>
      </c>
      <c r="K95" s="4"/>
      <c r="L95" s="4"/>
      <c r="M95" s="4"/>
      <c r="N95" s="9"/>
      <c r="O95" s="9"/>
      <c r="P95" s="9"/>
      <c r="Q95" s="9">
        <v>6144</v>
      </c>
      <c r="R95" s="10">
        <f>U97</f>
        <v>0</v>
      </c>
      <c r="S95" s="11">
        <f>R95/$F$10</f>
        <v>0</v>
      </c>
      <c r="T95" s="8">
        <f>R95/$F$7</f>
        <v>0</v>
      </c>
      <c r="U95" s="2"/>
      <c r="V95" s="4">
        <f>U95/$I$10</f>
        <v>0</v>
      </c>
    </row>
    <row r="96" spans="2:22" ht="16.5" customHeight="1">
      <c r="B96" s="9"/>
      <c r="C96" s="9"/>
      <c r="D96" s="9"/>
      <c r="E96" s="9"/>
      <c r="F96" s="10"/>
      <c r="G96" s="11"/>
      <c r="H96" s="8"/>
      <c r="I96" s="2"/>
      <c r="J96" s="4">
        <f>I96/$I$11</f>
        <v>0</v>
      </c>
      <c r="K96" s="4"/>
      <c r="L96" s="4"/>
      <c r="M96" s="4"/>
      <c r="N96" s="9"/>
      <c r="O96" s="9"/>
      <c r="P96" s="9"/>
      <c r="Q96" s="9"/>
      <c r="R96" s="10"/>
      <c r="S96" s="11"/>
      <c r="T96" s="8"/>
      <c r="U96" s="2"/>
      <c r="V96" s="4">
        <f>U96/$I$11</f>
        <v>0</v>
      </c>
    </row>
    <row r="97" spans="2:22" ht="16.5" customHeight="1">
      <c r="B97" s="9"/>
      <c r="C97" s="9"/>
      <c r="D97" s="9"/>
      <c r="E97" s="9"/>
      <c r="F97" s="10"/>
      <c r="G97" s="11"/>
      <c r="H97" s="8"/>
      <c r="I97" s="2"/>
      <c r="J97" s="4">
        <f>I97/$I$12</f>
        <v>0</v>
      </c>
      <c r="K97" s="4"/>
      <c r="L97" s="4"/>
      <c r="M97" s="4"/>
      <c r="N97" s="9"/>
      <c r="O97" s="9"/>
      <c r="P97" s="9"/>
      <c r="Q97" s="9"/>
      <c r="R97" s="10"/>
      <c r="S97" s="11"/>
      <c r="T97" s="8"/>
      <c r="U97" s="2"/>
      <c r="V97" s="4">
        <f>U97/$I$12</f>
        <v>0</v>
      </c>
    </row>
    <row r="98" spans="2:22" ht="16.5" customHeight="1">
      <c r="B98" s="9"/>
      <c r="C98" s="9"/>
      <c r="D98" s="9"/>
      <c r="E98" s="9">
        <v>8192</v>
      </c>
      <c r="F98" s="10">
        <f>I100</f>
        <v>0</v>
      </c>
      <c r="G98" s="11">
        <f>F98/$F$13</f>
        <v>0</v>
      </c>
      <c r="H98" s="8">
        <f>F98/$F$7</f>
        <v>0</v>
      </c>
      <c r="I98" s="2"/>
      <c r="J98" s="4">
        <f>I98/$I$81</f>
        <v>0</v>
      </c>
      <c r="K98" s="4"/>
      <c r="L98" s="4"/>
      <c r="M98" s="4"/>
      <c r="N98" s="9"/>
      <c r="O98" s="9"/>
      <c r="P98" s="9"/>
      <c r="Q98" s="9">
        <v>8192</v>
      </c>
      <c r="R98" s="10">
        <f>U100</f>
        <v>0</v>
      </c>
      <c r="S98" s="11">
        <f>R98/$F$13</f>
        <v>0</v>
      </c>
      <c r="T98" s="8">
        <f>R98/$F$7</f>
        <v>0</v>
      </c>
      <c r="U98" s="2"/>
      <c r="V98" s="4">
        <f>U98/$I$81</f>
        <v>0</v>
      </c>
    </row>
    <row r="99" spans="2:22" ht="16.5" customHeight="1">
      <c r="B99" s="9"/>
      <c r="C99" s="9"/>
      <c r="D99" s="9"/>
      <c r="E99" s="9"/>
      <c r="F99" s="10"/>
      <c r="G99" s="11"/>
      <c r="H99" s="8"/>
      <c r="I99" s="2"/>
      <c r="J99" s="4">
        <f>I99/$I$82</f>
        <v>0</v>
      </c>
      <c r="K99" s="4"/>
      <c r="L99" s="4"/>
      <c r="M99" s="4"/>
      <c r="N99" s="9"/>
      <c r="O99" s="9"/>
      <c r="P99" s="9"/>
      <c r="Q99" s="9"/>
      <c r="R99" s="10"/>
      <c r="S99" s="11"/>
      <c r="T99" s="8"/>
      <c r="U99" s="2"/>
      <c r="V99" s="4">
        <f>U99/$I$82</f>
        <v>0</v>
      </c>
    </row>
    <row r="100" spans="2:22" ht="16.5" customHeight="1">
      <c r="B100" s="9"/>
      <c r="C100" s="9"/>
      <c r="D100" s="9"/>
      <c r="E100" s="9"/>
      <c r="F100" s="10"/>
      <c r="G100" s="11"/>
      <c r="H100" s="8"/>
      <c r="I100" s="2"/>
      <c r="J100" s="4">
        <f>I100/$I$83</f>
        <v>0</v>
      </c>
      <c r="K100" s="4"/>
      <c r="L100" s="4"/>
      <c r="M100" s="4"/>
      <c r="N100" s="9"/>
      <c r="O100" s="9"/>
      <c r="P100" s="9"/>
      <c r="Q100" s="9"/>
      <c r="R100" s="10"/>
      <c r="S100" s="11"/>
      <c r="T100" s="8"/>
      <c r="U100" s="2"/>
      <c r="V100" s="4">
        <f>U100/$I$83</f>
        <v>0</v>
      </c>
    </row>
    <row r="101" spans="2:22" ht="16.5" customHeight="1">
      <c r="B101" s="9"/>
      <c r="C101" s="9"/>
      <c r="D101" s="9"/>
      <c r="E101" s="9">
        <v>10240</v>
      </c>
      <c r="F101" s="10">
        <f>I103</f>
        <v>0</v>
      </c>
      <c r="G101" s="11">
        <f>F101/$F$16</f>
        <v>0</v>
      </c>
      <c r="H101" s="8">
        <f>F101/$F$7</f>
        <v>0</v>
      </c>
      <c r="I101" s="2"/>
      <c r="J101" s="4">
        <f>I101/$I$16</f>
        <v>0</v>
      </c>
      <c r="N101" s="9"/>
      <c r="O101" s="9"/>
      <c r="P101" s="9"/>
      <c r="Q101" s="9">
        <v>10240</v>
      </c>
      <c r="R101" s="10">
        <f>U103</f>
        <v>0</v>
      </c>
      <c r="S101" s="11">
        <f>R101/$F$16</f>
        <v>0</v>
      </c>
      <c r="T101" s="8">
        <f>R101/$F$7</f>
        <v>0</v>
      </c>
      <c r="U101" s="2"/>
      <c r="V101" s="4">
        <f>U101/$I$16</f>
        <v>0</v>
      </c>
    </row>
    <row r="102" spans="2:22" ht="16.5" customHeight="1">
      <c r="B102" s="9"/>
      <c r="C102" s="9"/>
      <c r="D102" s="9"/>
      <c r="E102" s="9"/>
      <c r="F102" s="10"/>
      <c r="G102" s="11"/>
      <c r="H102" s="8"/>
      <c r="I102" s="2"/>
      <c r="J102" s="4">
        <f>I102/$I$17</f>
        <v>0</v>
      </c>
      <c r="N102" s="9"/>
      <c r="O102" s="9"/>
      <c r="P102" s="9"/>
      <c r="Q102" s="9"/>
      <c r="R102" s="10"/>
      <c r="S102" s="11"/>
      <c r="T102" s="8"/>
      <c r="U102" s="2"/>
      <c r="V102" s="4">
        <f>U102/$I$17</f>
        <v>0</v>
      </c>
    </row>
    <row r="103" spans="2:22" ht="16.5" customHeight="1">
      <c r="B103" s="9"/>
      <c r="C103" s="9"/>
      <c r="D103" s="9"/>
      <c r="E103" s="9"/>
      <c r="F103" s="10"/>
      <c r="G103" s="11"/>
      <c r="H103" s="8"/>
      <c r="I103" s="2"/>
      <c r="J103" s="4">
        <f>I103/$I$18</f>
        <v>0</v>
      </c>
      <c r="N103" s="9"/>
      <c r="O103" s="9"/>
      <c r="P103" s="9"/>
      <c r="Q103" s="9"/>
      <c r="R103" s="10"/>
      <c r="S103" s="11"/>
      <c r="T103" s="8"/>
      <c r="U103" s="2"/>
      <c r="V103" s="4">
        <f>U103/$I$18</f>
        <v>0</v>
      </c>
    </row>
    <row r="105" spans="2:22" ht="16.5" customHeight="1">
      <c r="B105" s="1" t="s">
        <v>2</v>
      </c>
      <c r="C105" s="1" t="s">
        <v>3</v>
      </c>
      <c r="D105" s="1" t="s">
        <v>4</v>
      </c>
      <c r="E105" s="1" t="s">
        <v>5</v>
      </c>
      <c r="F105" s="1" t="s">
        <v>6</v>
      </c>
      <c r="G105" s="1" t="s">
        <v>7</v>
      </c>
      <c r="H105" s="1" t="s">
        <v>7</v>
      </c>
      <c r="I105" s="1" t="s">
        <v>8</v>
      </c>
      <c r="J105" s="1" t="s">
        <v>7</v>
      </c>
      <c r="K105" s="1"/>
      <c r="L105" s="1"/>
      <c r="M105" s="1"/>
      <c r="N105" s="1" t="s">
        <v>2</v>
      </c>
      <c r="O105" s="1" t="s">
        <v>3</v>
      </c>
      <c r="P105" s="1" t="s">
        <v>4</v>
      </c>
      <c r="Q105" s="1" t="s">
        <v>5</v>
      </c>
      <c r="R105" s="1" t="s">
        <v>6</v>
      </c>
      <c r="S105" s="1" t="s">
        <v>7</v>
      </c>
      <c r="T105" s="1" t="s">
        <v>7</v>
      </c>
      <c r="U105" s="1" t="s">
        <v>8</v>
      </c>
      <c r="V105" s="1" t="s">
        <v>7</v>
      </c>
    </row>
    <row r="106" spans="2:22" ht="16.5" customHeight="1">
      <c r="B106" s="9" t="s">
        <v>9</v>
      </c>
      <c r="C106" s="9">
        <v>32</v>
      </c>
      <c r="D106" s="9" t="s">
        <v>10</v>
      </c>
      <c r="E106" s="9">
        <v>2048</v>
      </c>
      <c r="F106" s="10">
        <f>I108</f>
        <v>0</v>
      </c>
      <c r="G106" s="11"/>
      <c r="H106" s="8" t="e">
        <f>F106/$F$4</f>
        <v>#DIV/0!</v>
      </c>
      <c r="I106" s="2"/>
      <c r="J106" s="4" t="e">
        <f>I106/$I$106</f>
        <v>#DIV/0!</v>
      </c>
      <c r="K106" s="4"/>
      <c r="L106" s="4"/>
      <c r="M106" s="4"/>
      <c r="N106" s="9" t="s">
        <v>11</v>
      </c>
      <c r="O106" s="9">
        <v>32</v>
      </c>
      <c r="P106" s="9" t="s">
        <v>10</v>
      </c>
      <c r="Q106" s="9">
        <v>2048</v>
      </c>
      <c r="R106" s="10">
        <f>U108</f>
        <v>0</v>
      </c>
      <c r="S106" s="11"/>
      <c r="T106" s="8" t="e">
        <f>R106/$F$4</f>
        <v>#DIV/0!</v>
      </c>
      <c r="U106" s="2"/>
      <c r="V106" s="4" t="e">
        <f>U106/$I$106</f>
        <v>#DIV/0!</v>
      </c>
    </row>
    <row r="107" spans="2:22" ht="16.5" customHeight="1">
      <c r="B107" s="9"/>
      <c r="C107" s="9"/>
      <c r="D107" s="9"/>
      <c r="E107" s="9"/>
      <c r="F107" s="10"/>
      <c r="G107" s="11"/>
      <c r="H107" s="8"/>
      <c r="I107" s="2"/>
      <c r="J107" s="4" t="e">
        <f>I107/$I$107</f>
        <v>#DIV/0!</v>
      </c>
      <c r="K107" s="4"/>
      <c r="L107" s="4"/>
      <c r="M107" s="4"/>
      <c r="N107" s="9"/>
      <c r="O107" s="9"/>
      <c r="P107" s="9"/>
      <c r="Q107" s="9"/>
      <c r="R107" s="10"/>
      <c r="S107" s="11"/>
      <c r="T107" s="8"/>
      <c r="U107" s="2"/>
      <c r="V107" s="4" t="e">
        <f>U107/$I$107</f>
        <v>#DIV/0!</v>
      </c>
    </row>
    <row r="108" spans="2:22" ht="16.5" customHeight="1">
      <c r="B108" s="9"/>
      <c r="C108" s="9"/>
      <c r="D108" s="9"/>
      <c r="E108" s="9"/>
      <c r="F108" s="10"/>
      <c r="G108" s="11"/>
      <c r="H108" s="8"/>
      <c r="I108" s="2"/>
      <c r="J108" s="4" t="e">
        <f>I108/$I$108</f>
        <v>#DIV/0!</v>
      </c>
      <c r="K108" s="4"/>
      <c r="L108" s="4"/>
      <c r="M108" s="4"/>
      <c r="N108" s="9"/>
      <c r="O108" s="9"/>
      <c r="P108" s="9"/>
      <c r="Q108" s="9"/>
      <c r="R108" s="10"/>
      <c r="S108" s="11"/>
      <c r="T108" s="8"/>
      <c r="U108" s="2"/>
      <c r="V108" s="4" t="e">
        <f>U108/$I$108</f>
        <v>#DIV/0!</v>
      </c>
    </row>
    <row r="109" spans="2:22" ht="16.5" customHeight="1">
      <c r="B109" s="9"/>
      <c r="C109" s="9"/>
      <c r="D109" s="9"/>
      <c r="E109" s="9">
        <v>4096</v>
      </c>
      <c r="F109" s="10">
        <f>I111</f>
        <v>984566274</v>
      </c>
      <c r="G109" s="11">
        <f>F109/$F$7</f>
        <v>0.84550424309619299</v>
      </c>
      <c r="H109" s="8">
        <f>F109/$F$7</f>
        <v>0.84550424309619299</v>
      </c>
      <c r="I109" s="2">
        <v>204311536</v>
      </c>
      <c r="J109" s="4">
        <f>I109/$I$109</f>
        <v>1</v>
      </c>
      <c r="K109" s="4"/>
      <c r="L109" s="4"/>
      <c r="M109" s="4"/>
      <c r="N109" s="9"/>
      <c r="O109" s="9"/>
      <c r="P109" s="9"/>
      <c r="Q109" s="9">
        <v>4096</v>
      </c>
      <c r="R109" s="10">
        <f>U111</f>
        <v>667812301</v>
      </c>
      <c r="S109" s="11">
        <f>R109/$F$7</f>
        <v>0.57348920940931203</v>
      </c>
      <c r="T109" s="8">
        <f>R109/$F$7</f>
        <v>0.57348920940931203</v>
      </c>
      <c r="U109" s="2">
        <v>505366331</v>
      </c>
      <c r="V109" s="4">
        <f>U109/$I$109</f>
        <v>2.4735085492186792</v>
      </c>
    </row>
    <row r="110" spans="2:22" ht="16.5" customHeight="1">
      <c r="B110" s="9"/>
      <c r="C110" s="9"/>
      <c r="D110" s="9"/>
      <c r="E110" s="9"/>
      <c r="F110" s="10"/>
      <c r="G110" s="11"/>
      <c r="H110" s="8"/>
      <c r="I110" s="2">
        <v>776232876</v>
      </c>
      <c r="J110" s="4">
        <f>I110/$I$110</f>
        <v>1</v>
      </c>
      <c r="K110" s="4"/>
      <c r="L110" s="4"/>
      <c r="M110" s="4"/>
      <c r="N110" s="9"/>
      <c r="O110" s="9"/>
      <c r="P110" s="9"/>
      <c r="Q110" s="9"/>
      <c r="R110" s="10"/>
      <c r="S110" s="11"/>
      <c r="T110" s="8"/>
      <c r="U110" s="2">
        <v>545190206</v>
      </c>
      <c r="V110" s="4">
        <f>U110/$I$110</f>
        <v>0.70235392348932157</v>
      </c>
    </row>
    <row r="111" spans="2:22" ht="16.5" customHeight="1">
      <c r="B111" s="9"/>
      <c r="C111" s="9"/>
      <c r="D111" s="9"/>
      <c r="E111" s="9"/>
      <c r="F111" s="10"/>
      <c r="G111" s="11"/>
      <c r="H111" s="8"/>
      <c r="I111" s="2">
        <v>984566274</v>
      </c>
      <c r="J111" s="4">
        <f>I111/$I$111</f>
        <v>1</v>
      </c>
      <c r="K111" s="4"/>
      <c r="L111" s="4"/>
      <c r="M111" s="4"/>
      <c r="N111" s="9"/>
      <c r="O111" s="9"/>
      <c r="P111" s="9"/>
      <c r="Q111" s="9"/>
      <c r="R111" s="10"/>
      <c r="S111" s="11"/>
      <c r="T111" s="8"/>
      <c r="U111" s="2">
        <v>667812301</v>
      </c>
      <c r="V111" s="4">
        <f>U111/$I$111</f>
        <v>0.6782806994666567</v>
      </c>
    </row>
    <row r="112" spans="2:22" ht="16.5" customHeight="1">
      <c r="B112" s="9"/>
      <c r="C112" s="9"/>
      <c r="D112" s="9"/>
      <c r="E112" s="9">
        <v>6144</v>
      </c>
      <c r="F112" s="10">
        <f>I114</f>
        <v>0</v>
      </c>
      <c r="G112" s="11">
        <f>F112/$F$10</f>
        <v>0</v>
      </c>
      <c r="H112" s="8">
        <f>F112/$F$7</f>
        <v>0</v>
      </c>
      <c r="I112" s="2"/>
      <c r="J112" s="4" t="e">
        <f>I112/$I$112</f>
        <v>#DIV/0!</v>
      </c>
      <c r="K112" s="4"/>
      <c r="L112" s="4"/>
      <c r="M112" s="4"/>
      <c r="N112" s="9"/>
      <c r="O112" s="9"/>
      <c r="P112" s="9"/>
      <c r="Q112" s="9">
        <v>6144</v>
      </c>
      <c r="R112" s="10">
        <f>U114</f>
        <v>0</v>
      </c>
      <c r="S112" s="11">
        <f>R112/$F$10</f>
        <v>0</v>
      </c>
      <c r="T112" s="8">
        <f>R112/$F$7</f>
        <v>0</v>
      </c>
      <c r="U112" s="2"/>
      <c r="V112" s="4" t="e">
        <f>U112/$I$112</f>
        <v>#DIV/0!</v>
      </c>
    </row>
    <row r="113" spans="2:22" ht="16.5" customHeight="1">
      <c r="B113" s="9"/>
      <c r="C113" s="9"/>
      <c r="D113" s="9"/>
      <c r="E113" s="9"/>
      <c r="F113" s="10"/>
      <c r="G113" s="11"/>
      <c r="H113" s="8"/>
      <c r="I113" s="2"/>
      <c r="J113" s="4" t="e">
        <f>I113/$I$113</f>
        <v>#DIV/0!</v>
      </c>
      <c r="K113" s="4"/>
      <c r="L113" s="4"/>
      <c r="M113" s="4"/>
      <c r="N113" s="9"/>
      <c r="O113" s="9"/>
      <c r="P113" s="9"/>
      <c r="Q113" s="9"/>
      <c r="R113" s="10"/>
      <c r="S113" s="11"/>
      <c r="T113" s="8"/>
      <c r="U113" s="2"/>
      <c r="V113" s="4" t="e">
        <f>U113/$I$113</f>
        <v>#DIV/0!</v>
      </c>
    </row>
    <row r="114" spans="2:22" ht="16.5" customHeight="1">
      <c r="B114" s="9"/>
      <c r="C114" s="9"/>
      <c r="D114" s="9"/>
      <c r="E114" s="9"/>
      <c r="F114" s="10"/>
      <c r="G114" s="11"/>
      <c r="H114" s="8"/>
      <c r="I114" s="2"/>
      <c r="J114" s="4" t="e">
        <f>I114/$I$114</f>
        <v>#DIV/0!</v>
      </c>
      <c r="K114" s="4"/>
      <c r="L114" s="4"/>
      <c r="M114" s="4"/>
      <c r="N114" s="9"/>
      <c r="O114" s="9"/>
      <c r="P114" s="9"/>
      <c r="Q114" s="9"/>
      <c r="R114" s="10"/>
      <c r="S114" s="11"/>
      <c r="T114" s="8"/>
      <c r="U114" s="2"/>
      <c r="V114" s="4" t="e">
        <f>U114/$I$114</f>
        <v>#DIV/0!</v>
      </c>
    </row>
    <row r="115" spans="2:22" ht="16.5" customHeight="1">
      <c r="B115" s="9"/>
      <c r="C115" s="9"/>
      <c r="D115" s="9"/>
      <c r="E115" s="9">
        <v>8192</v>
      </c>
      <c r="F115" s="10">
        <f>I117</f>
        <v>606298850</v>
      </c>
      <c r="G115" s="11">
        <f>F115/$F$13</f>
        <v>0.72656189362247769</v>
      </c>
      <c r="H115" s="8">
        <f>F115/$F$7</f>
        <v>0.52066403633417802</v>
      </c>
      <c r="I115" s="2">
        <v>53643074</v>
      </c>
      <c r="J115" s="4">
        <f>I115/$I$115</f>
        <v>1</v>
      </c>
      <c r="K115" s="4"/>
      <c r="L115" s="4"/>
      <c r="M115" s="4"/>
      <c r="N115" s="9"/>
      <c r="O115" s="9"/>
      <c r="P115" s="9"/>
      <c r="Q115" s="9">
        <v>8192</v>
      </c>
      <c r="R115" s="10">
        <f>U117</f>
        <v>416524635</v>
      </c>
      <c r="S115" s="11">
        <f>R115/$F$13</f>
        <v>0.49914481537613231</v>
      </c>
      <c r="T115" s="8">
        <f>R115/$F$7</f>
        <v>0.35769389582665417</v>
      </c>
      <c r="U115" s="2">
        <v>209002930</v>
      </c>
      <c r="V115" s="4">
        <f>U115/$I$115</f>
        <v>3.8961773518050067</v>
      </c>
    </row>
    <row r="116" spans="2:22" ht="16.5" customHeight="1">
      <c r="B116" s="9"/>
      <c r="C116" s="9"/>
      <c r="D116" s="9"/>
      <c r="E116" s="9"/>
      <c r="F116" s="10"/>
      <c r="G116" s="11"/>
      <c r="H116" s="8"/>
      <c r="I116" s="2">
        <v>590483072</v>
      </c>
      <c r="J116" s="4">
        <f>I116/$I$116</f>
        <v>1</v>
      </c>
      <c r="K116" s="4"/>
      <c r="L116" s="4"/>
      <c r="M116" s="4"/>
      <c r="N116" s="9"/>
      <c r="O116" s="9"/>
      <c r="P116" s="9"/>
      <c r="Q116" s="9"/>
      <c r="R116" s="10"/>
      <c r="S116" s="11"/>
      <c r="T116" s="8"/>
      <c r="U116" s="2">
        <v>215921380</v>
      </c>
      <c r="V116" s="4">
        <f>U116/$I$116</f>
        <v>0.36566904326090488</v>
      </c>
    </row>
    <row r="117" spans="2:22" ht="16.5" customHeight="1">
      <c r="B117" s="9"/>
      <c r="C117" s="9"/>
      <c r="D117" s="9"/>
      <c r="E117" s="9"/>
      <c r="F117" s="10"/>
      <c r="G117" s="11"/>
      <c r="H117" s="8"/>
      <c r="I117" s="2">
        <v>606298850</v>
      </c>
      <c r="J117" s="4">
        <f>I117/$I$117</f>
        <v>1</v>
      </c>
      <c r="K117" s="4"/>
      <c r="L117" s="4"/>
      <c r="M117" s="4"/>
      <c r="N117" s="9"/>
      <c r="O117" s="9"/>
      <c r="P117" s="9"/>
      <c r="Q117" s="9"/>
      <c r="R117" s="10"/>
      <c r="S117" s="11"/>
      <c r="T117" s="8"/>
      <c r="U117" s="2">
        <v>416524635</v>
      </c>
      <c r="V117" s="4">
        <f>U117/$I$117</f>
        <v>0.68699558806684191</v>
      </c>
    </row>
    <row r="118" spans="2:22" ht="16.5" customHeight="1">
      <c r="B118" s="9"/>
      <c r="C118" s="9"/>
      <c r="D118" s="9"/>
      <c r="E118" s="9">
        <v>10240</v>
      </c>
      <c r="F118" s="10">
        <f>I120</f>
        <v>0</v>
      </c>
      <c r="G118" s="11">
        <f>F118/$F$16</f>
        <v>0</v>
      </c>
      <c r="H118" s="8">
        <f>F118/$F$7</f>
        <v>0</v>
      </c>
      <c r="I118" s="2"/>
      <c r="J118" s="4" t="e">
        <f>I118/$I$118</f>
        <v>#DIV/0!</v>
      </c>
      <c r="N118" s="9"/>
      <c r="O118" s="9"/>
      <c r="P118" s="9"/>
      <c r="Q118" s="9">
        <v>10240</v>
      </c>
      <c r="R118" s="10">
        <f>U120</f>
        <v>0</v>
      </c>
      <c r="S118" s="11">
        <f>R118/$F$16</f>
        <v>0</v>
      </c>
      <c r="T118" s="8">
        <f>R118/$F$7</f>
        <v>0</v>
      </c>
      <c r="U118" s="2"/>
      <c r="V118" s="4" t="e">
        <f>U118/$I$118</f>
        <v>#DIV/0!</v>
      </c>
    </row>
    <row r="119" spans="2:22" ht="16.5" customHeight="1">
      <c r="B119" s="9"/>
      <c r="C119" s="9"/>
      <c r="D119" s="9"/>
      <c r="E119" s="9"/>
      <c r="F119" s="10"/>
      <c r="G119" s="11"/>
      <c r="H119" s="8"/>
      <c r="I119" s="2"/>
      <c r="J119" s="4" t="e">
        <f>I119/$I$119</f>
        <v>#DIV/0!</v>
      </c>
      <c r="N119" s="9"/>
      <c r="O119" s="9"/>
      <c r="P119" s="9"/>
      <c r="Q119" s="9"/>
      <c r="R119" s="10"/>
      <c r="S119" s="11"/>
      <c r="T119" s="8"/>
      <c r="U119" s="2"/>
      <c r="V119" s="4" t="e">
        <f>U119/$I$119</f>
        <v>#DIV/0!</v>
      </c>
    </row>
    <row r="120" spans="2:22" ht="16.5" customHeight="1">
      <c r="B120" s="9"/>
      <c r="C120" s="9"/>
      <c r="D120" s="9"/>
      <c r="E120" s="9"/>
      <c r="F120" s="10"/>
      <c r="G120" s="11"/>
      <c r="H120" s="8"/>
      <c r="I120" s="2"/>
      <c r="J120" s="4" t="e">
        <f>I120/$I$120</f>
        <v>#DIV/0!</v>
      </c>
      <c r="N120" s="9"/>
      <c r="O120" s="9"/>
      <c r="P120" s="9"/>
      <c r="Q120" s="9"/>
      <c r="R120" s="10"/>
      <c r="S120" s="11"/>
      <c r="T120" s="8"/>
      <c r="U120" s="2"/>
      <c r="V120" s="4" t="e">
        <f>U120/$I$120</f>
        <v>#DIV/0!</v>
      </c>
    </row>
    <row r="121" spans="2:22" ht="16.5" customHeight="1">
      <c r="V121" s="3"/>
    </row>
    <row r="122" spans="2:22" ht="16.5" customHeight="1"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  <c r="G122" s="1" t="s">
        <v>7</v>
      </c>
      <c r="H122" s="1" t="s">
        <v>7</v>
      </c>
      <c r="I122" s="1" t="s">
        <v>8</v>
      </c>
      <c r="J122" s="1" t="s">
        <v>7</v>
      </c>
      <c r="N122" s="1" t="s">
        <v>2</v>
      </c>
      <c r="O122" s="1" t="s">
        <v>3</v>
      </c>
      <c r="P122" s="1" t="s">
        <v>4</v>
      </c>
      <c r="Q122" s="1" t="s">
        <v>5</v>
      </c>
      <c r="R122" s="1" t="s">
        <v>6</v>
      </c>
      <c r="S122" s="1" t="s">
        <v>7</v>
      </c>
      <c r="T122" s="1" t="s">
        <v>7</v>
      </c>
      <c r="U122" s="1" t="s">
        <v>8</v>
      </c>
      <c r="V122" s="1" t="s">
        <v>7</v>
      </c>
    </row>
    <row r="123" spans="2:22">
      <c r="B123" s="9" t="s">
        <v>12</v>
      </c>
      <c r="C123" s="9">
        <v>32</v>
      </c>
      <c r="D123" s="9" t="s">
        <v>10</v>
      </c>
      <c r="E123" s="9">
        <v>2048</v>
      </c>
      <c r="F123" s="10">
        <f>I125</f>
        <v>0</v>
      </c>
      <c r="G123" s="11"/>
      <c r="H123" s="8" t="e">
        <f>F123/$F$4</f>
        <v>#DIV/0!</v>
      </c>
      <c r="I123" s="2"/>
      <c r="J123" s="4" t="e">
        <f>I123/$I$106</f>
        <v>#DIV/0!</v>
      </c>
      <c r="K123" s="4"/>
      <c r="L123" s="4"/>
      <c r="M123" s="4"/>
      <c r="N123" s="9" t="s">
        <v>13</v>
      </c>
      <c r="O123" s="9">
        <v>32</v>
      </c>
      <c r="P123" s="9" t="s">
        <v>10</v>
      </c>
      <c r="Q123" s="9">
        <v>2048</v>
      </c>
      <c r="R123" s="10">
        <f>U125</f>
        <v>0</v>
      </c>
      <c r="S123" s="11"/>
      <c r="T123" s="8" t="e">
        <f>R123/$F$4</f>
        <v>#DIV/0!</v>
      </c>
      <c r="U123" s="2"/>
      <c r="V123" s="4" t="e">
        <f>U123/$I$106</f>
        <v>#DIV/0!</v>
      </c>
    </row>
    <row r="124" spans="2:22">
      <c r="B124" s="9"/>
      <c r="C124" s="9"/>
      <c r="D124" s="9"/>
      <c r="E124" s="9"/>
      <c r="F124" s="10"/>
      <c r="G124" s="11"/>
      <c r="H124" s="8"/>
      <c r="I124" s="2"/>
      <c r="J124" s="4" t="e">
        <f>I124/$I$107</f>
        <v>#DIV/0!</v>
      </c>
      <c r="K124" s="4"/>
      <c r="L124" s="4"/>
      <c r="M124" s="4"/>
      <c r="N124" s="9"/>
      <c r="O124" s="9"/>
      <c r="P124" s="9"/>
      <c r="Q124" s="9"/>
      <c r="R124" s="10"/>
      <c r="S124" s="11"/>
      <c r="T124" s="8"/>
      <c r="U124" s="2"/>
      <c r="V124" s="4" t="e">
        <f>U124/$I$107</f>
        <v>#DIV/0!</v>
      </c>
    </row>
    <row r="125" spans="2:22">
      <c r="B125" s="9"/>
      <c r="C125" s="9"/>
      <c r="D125" s="9"/>
      <c r="E125" s="9"/>
      <c r="F125" s="10"/>
      <c r="G125" s="11"/>
      <c r="H125" s="8"/>
      <c r="I125" s="2"/>
      <c r="J125" s="4" t="e">
        <f>I125/$I$108</f>
        <v>#DIV/0!</v>
      </c>
      <c r="K125" s="4"/>
      <c r="L125" s="4"/>
      <c r="M125" s="4"/>
      <c r="N125" s="9"/>
      <c r="O125" s="9"/>
      <c r="P125" s="9"/>
      <c r="Q125" s="9"/>
      <c r="R125" s="10"/>
      <c r="S125" s="11"/>
      <c r="T125" s="8"/>
      <c r="U125" s="2"/>
      <c r="V125" s="4" t="e">
        <f>U125/$I$108</f>
        <v>#DIV/0!</v>
      </c>
    </row>
    <row r="126" spans="2:22">
      <c r="B126" s="9"/>
      <c r="C126" s="9"/>
      <c r="D126" s="9"/>
      <c r="E126" s="9">
        <v>4096</v>
      </c>
      <c r="F126" s="10">
        <f>I128</f>
        <v>0</v>
      </c>
      <c r="G126" s="11">
        <f>F126/$F$7</f>
        <v>0</v>
      </c>
      <c r="H126" s="8">
        <f>F126/$F$7</f>
        <v>0</v>
      </c>
      <c r="I126" s="2"/>
      <c r="J126" s="4">
        <f>I126/$I$109</f>
        <v>0</v>
      </c>
      <c r="K126" s="4"/>
      <c r="L126" s="4"/>
      <c r="M126" s="4"/>
      <c r="N126" s="9"/>
      <c r="O126" s="9"/>
      <c r="P126" s="9"/>
      <c r="Q126" s="9">
        <v>4096</v>
      </c>
      <c r="R126" s="10">
        <f>U128</f>
        <v>0</v>
      </c>
      <c r="S126" s="11">
        <f>R126/$F$7</f>
        <v>0</v>
      </c>
      <c r="T126" s="8">
        <f>R126/$F$7</f>
        <v>0</v>
      </c>
      <c r="U126" s="2"/>
      <c r="V126" s="4">
        <f>U126/$I$109</f>
        <v>0</v>
      </c>
    </row>
    <row r="127" spans="2:22">
      <c r="B127" s="9"/>
      <c r="C127" s="9"/>
      <c r="D127" s="9"/>
      <c r="E127" s="9"/>
      <c r="F127" s="10"/>
      <c r="G127" s="11"/>
      <c r="H127" s="8"/>
      <c r="I127" s="2"/>
      <c r="J127" s="4">
        <f>I127/$I$110</f>
        <v>0</v>
      </c>
      <c r="K127" s="4"/>
      <c r="L127" s="4"/>
      <c r="M127" s="4"/>
      <c r="N127" s="9"/>
      <c r="O127" s="9"/>
      <c r="P127" s="9"/>
      <c r="Q127" s="9"/>
      <c r="R127" s="10"/>
      <c r="S127" s="11"/>
      <c r="T127" s="8"/>
      <c r="U127" s="2"/>
      <c r="V127" s="4">
        <f>U127/$I$110</f>
        <v>0</v>
      </c>
    </row>
    <row r="128" spans="2:22">
      <c r="B128" s="9"/>
      <c r="C128" s="9"/>
      <c r="D128" s="9"/>
      <c r="E128" s="9"/>
      <c r="F128" s="10"/>
      <c r="G128" s="11"/>
      <c r="H128" s="8"/>
      <c r="I128" s="2"/>
      <c r="J128" s="4">
        <f>I128/$I$111</f>
        <v>0</v>
      </c>
      <c r="K128" s="4"/>
      <c r="L128" s="4"/>
      <c r="M128" s="4"/>
      <c r="N128" s="9"/>
      <c r="O128" s="9"/>
      <c r="P128" s="9"/>
      <c r="Q128" s="9"/>
      <c r="R128" s="10"/>
      <c r="S128" s="11"/>
      <c r="T128" s="8"/>
      <c r="U128" s="2"/>
      <c r="V128" s="4">
        <f>U128/$I$111</f>
        <v>0</v>
      </c>
    </row>
    <row r="129" spans="2:22">
      <c r="B129" s="9"/>
      <c r="C129" s="9"/>
      <c r="D129" s="9"/>
      <c r="E129" s="9">
        <v>6144</v>
      </c>
      <c r="F129" s="10">
        <f>I131</f>
        <v>0</v>
      </c>
      <c r="G129" s="11">
        <f>F129/$F$10</f>
        <v>0</v>
      </c>
      <c r="H129" s="8">
        <f>F129/$F$7</f>
        <v>0</v>
      </c>
      <c r="I129" s="2"/>
      <c r="J129" s="4" t="e">
        <f>I129/$I$112</f>
        <v>#DIV/0!</v>
      </c>
      <c r="K129" s="4"/>
      <c r="L129" s="4"/>
      <c r="M129" s="4"/>
      <c r="N129" s="9"/>
      <c r="O129" s="9"/>
      <c r="P129" s="9"/>
      <c r="Q129" s="9">
        <v>6144</v>
      </c>
      <c r="R129" s="10">
        <f>U131</f>
        <v>0</v>
      </c>
      <c r="S129" s="11">
        <f>R129/$F$10</f>
        <v>0</v>
      </c>
      <c r="T129" s="8">
        <f>R129/$F$7</f>
        <v>0</v>
      </c>
      <c r="U129" s="2"/>
      <c r="V129" s="4" t="e">
        <f>U129/$I$112</f>
        <v>#DIV/0!</v>
      </c>
    </row>
    <row r="130" spans="2:22">
      <c r="B130" s="9"/>
      <c r="C130" s="9"/>
      <c r="D130" s="9"/>
      <c r="E130" s="9"/>
      <c r="F130" s="10"/>
      <c r="G130" s="11"/>
      <c r="H130" s="8"/>
      <c r="I130" s="2"/>
      <c r="J130" s="4" t="e">
        <f>I130/$I$113</f>
        <v>#DIV/0!</v>
      </c>
      <c r="K130" s="4"/>
      <c r="L130" s="4"/>
      <c r="M130" s="4"/>
      <c r="N130" s="9"/>
      <c r="O130" s="9"/>
      <c r="P130" s="9"/>
      <c r="Q130" s="9"/>
      <c r="R130" s="10"/>
      <c r="S130" s="11"/>
      <c r="T130" s="8"/>
      <c r="U130" s="2"/>
      <c r="V130" s="4" t="e">
        <f>U130/$I$113</f>
        <v>#DIV/0!</v>
      </c>
    </row>
    <row r="131" spans="2:22">
      <c r="B131" s="9"/>
      <c r="C131" s="9"/>
      <c r="D131" s="9"/>
      <c r="E131" s="9"/>
      <c r="F131" s="10"/>
      <c r="G131" s="11"/>
      <c r="H131" s="8"/>
      <c r="I131" s="2"/>
      <c r="J131" s="4" t="e">
        <f>I131/$I$114</f>
        <v>#DIV/0!</v>
      </c>
      <c r="K131" s="4"/>
      <c r="L131" s="4"/>
      <c r="M131" s="4"/>
      <c r="N131" s="9"/>
      <c r="O131" s="9"/>
      <c r="P131" s="9"/>
      <c r="Q131" s="9"/>
      <c r="R131" s="10"/>
      <c r="S131" s="11"/>
      <c r="T131" s="8"/>
      <c r="U131" s="2"/>
      <c r="V131" s="4" t="e">
        <f>U131/$I$114</f>
        <v>#DIV/0!</v>
      </c>
    </row>
    <row r="132" spans="2:22">
      <c r="B132" s="9"/>
      <c r="C132" s="9"/>
      <c r="D132" s="9"/>
      <c r="E132" s="9">
        <v>8192</v>
      </c>
      <c r="F132" s="10">
        <f>I134</f>
        <v>0</v>
      </c>
      <c r="G132" s="11">
        <f>F132/$F$13</f>
        <v>0</v>
      </c>
      <c r="H132" s="8">
        <f>F132/$F$7</f>
        <v>0</v>
      </c>
      <c r="I132" s="2"/>
      <c r="J132" s="4">
        <f>I132/$I$115</f>
        <v>0</v>
      </c>
      <c r="K132" s="4"/>
      <c r="L132" s="4"/>
      <c r="M132" s="4"/>
      <c r="N132" s="9"/>
      <c r="O132" s="9"/>
      <c r="P132" s="9"/>
      <c r="Q132" s="9">
        <v>8192</v>
      </c>
      <c r="R132" s="10">
        <f>U134</f>
        <v>0</v>
      </c>
      <c r="S132" s="11">
        <f>R132/$F$13</f>
        <v>0</v>
      </c>
      <c r="T132" s="8">
        <f>R132/$F$7</f>
        <v>0</v>
      </c>
      <c r="U132" s="2"/>
      <c r="V132" s="4">
        <f>U132/$I$115</f>
        <v>0</v>
      </c>
    </row>
    <row r="133" spans="2:22">
      <c r="B133" s="9"/>
      <c r="C133" s="9"/>
      <c r="D133" s="9"/>
      <c r="E133" s="9"/>
      <c r="F133" s="10"/>
      <c r="G133" s="11"/>
      <c r="H133" s="8"/>
      <c r="I133" s="2"/>
      <c r="J133" s="4">
        <f>I133/$I$116</f>
        <v>0</v>
      </c>
      <c r="K133" s="4"/>
      <c r="L133" s="4"/>
      <c r="M133" s="4"/>
      <c r="N133" s="9"/>
      <c r="O133" s="9"/>
      <c r="P133" s="9"/>
      <c r="Q133" s="9"/>
      <c r="R133" s="10"/>
      <c r="S133" s="11"/>
      <c r="T133" s="8"/>
      <c r="U133" s="2"/>
      <c r="V133" s="4">
        <f>U133/$I$116</f>
        <v>0</v>
      </c>
    </row>
    <row r="134" spans="2:22">
      <c r="B134" s="9"/>
      <c r="C134" s="9"/>
      <c r="D134" s="9"/>
      <c r="E134" s="9"/>
      <c r="F134" s="10"/>
      <c r="G134" s="11"/>
      <c r="H134" s="8"/>
      <c r="I134" s="2"/>
      <c r="J134" s="4">
        <f>I134/$I$117</f>
        <v>0</v>
      </c>
      <c r="K134" s="4"/>
      <c r="L134" s="4"/>
      <c r="M134" s="4"/>
      <c r="N134" s="9"/>
      <c r="O134" s="9"/>
      <c r="P134" s="9"/>
      <c r="Q134" s="9"/>
      <c r="R134" s="10"/>
      <c r="S134" s="11"/>
      <c r="T134" s="8"/>
      <c r="U134" s="2"/>
      <c r="V134" s="4">
        <f>U134/$I$117</f>
        <v>0</v>
      </c>
    </row>
    <row r="135" spans="2:22">
      <c r="B135" s="9"/>
      <c r="C135" s="9"/>
      <c r="D135" s="9"/>
      <c r="E135" s="9">
        <v>10240</v>
      </c>
      <c r="F135" s="10">
        <f>I137</f>
        <v>0</v>
      </c>
      <c r="G135" s="11">
        <f>F135/$F$16</f>
        <v>0</v>
      </c>
      <c r="H135" s="8">
        <f>F135/$F$7</f>
        <v>0</v>
      </c>
      <c r="I135" s="2"/>
      <c r="J135" s="4" t="e">
        <f>I135/$I$118</f>
        <v>#DIV/0!</v>
      </c>
      <c r="N135" s="9"/>
      <c r="O135" s="9"/>
      <c r="P135" s="9"/>
      <c r="Q135" s="9">
        <v>10240</v>
      </c>
      <c r="R135" s="10">
        <f>U137</f>
        <v>0</v>
      </c>
      <c r="S135" s="11">
        <f>R135/$F$16</f>
        <v>0</v>
      </c>
      <c r="T135" s="8">
        <f>R135/$F$7</f>
        <v>0</v>
      </c>
      <c r="U135" s="2"/>
      <c r="V135" s="4" t="e">
        <f>U135/$I$118</f>
        <v>#DIV/0!</v>
      </c>
    </row>
    <row r="136" spans="2:22">
      <c r="B136" s="9"/>
      <c r="C136" s="9"/>
      <c r="D136" s="9"/>
      <c r="E136" s="9"/>
      <c r="F136" s="10"/>
      <c r="G136" s="11"/>
      <c r="H136" s="8"/>
      <c r="I136" s="2"/>
      <c r="J136" s="4" t="e">
        <f>I136/$I$119</f>
        <v>#DIV/0!</v>
      </c>
      <c r="N136" s="9"/>
      <c r="O136" s="9"/>
      <c r="P136" s="9"/>
      <c r="Q136" s="9"/>
      <c r="R136" s="10"/>
      <c r="S136" s="11"/>
      <c r="T136" s="8"/>
      <c r="U136" s="2"/>
      <c r="V136" s="4" t="e">
        <f>U136/$I$119</f>
        <v>#DIV/0!</v>
      </c>
    </row>
    <row r="137" spans="2:22">
      <c r="B137" s="9"/>
      <c r="C137" s="9"/>
      <c r="D137" s="9"/>
      <c r="E137" s="9"/>
      <c r="F137" s="10"/>
      <c r="G137" s="11"/>
      <c r="H137" s="8"/>
      <c r="I137" s="2"/>
      <c r="J137" s="4" t="e">
        <f>I137/$I$120</f>
        <v>#DIV/0!</v>
      </c>
      <c r="N137" s="9"/>
      <c r="O137" s="9"/>
      <c r="P137" s="9"/>
      <c r="Q137" s="9"/>
      <c r="R137" s="10"/>
      <c r="S137" s="11"/>
      <c r="T137" s="8"/>
      <c r="U137" s="2"/>
      <c r="V137" s="4" t="e">
        <f>U137/$I$120</f>
        <v>#DIV/0!</v>
      </c>
    </row>
  </sheetData>
  <mergeCells count="368">
    <mergeCell ref="S4:S6"/>
    <mergeCell ref="T4:T6"/>
    <mergeCell ref="E7:E9"/>
    <mergeCell ref="F7:F9"/>
    <mergeCell ref="G7:G9"/>
    <mergeCell ref="H7:H9"/>
    <mergeCell ref="Q7:Q9"/>
    <mergeCell ref="R7:R9"/>
    <mergeCell ref="S7:S9"/>
    <mergeCell ref="T7:T9"/>
    <mergeCell ref="H4:H6"/>
    <mergeCell ref="N4:N18"/>
    <mergeCell ref="O4:O18"/>
    <mergeCell ref="P4:P18"/>
    <mergeCell ref="Q4:Q6"/>
    <mergeCell ref="R4:R6"/>
    <mergeCell ref="H10:H12"/>
    <mergeCell ref="Q10:Q12"/>
    <mergeCell ref="R10:R12"/>
    <mergeCell ref="E4:E6"/>
    <mergeCell ref="F4:F6"/>
    <mergeCell ref="G4:G6"/>
    <mergeCell ref="E10:E12"/>
    <mergeCell ref="F10:F12"/>
    <mergeCell ref="E27:E29"/>
    <mergeCell ref="S10:S12"/>
    <mergeCell ref="T10:T12"/>
    <mergeCell ref="E13:E15"/>
    <mergeCell ref="F13:F15"/>
    <mergeCell ref="G13:G15"/>
    <mergeCell ref="H13:H15"/>
    <mergeCell ref="Q13:Q15"/>
    <mergeCell ref="R13:R15"/>
    <mergeCell ref="S13:S15"/>
    <mergeCell ref="T13:T15"/>
    <mergeCell ref="G10:G12"/>
    <mergeCell ref="S21:S23"/>
    <mergeCell ref="T16:T18"/>
    <mergeCell ref="F16:F18"/>
    <mergeCell ref="G16:G18"/>
    <mergeCell ref="H16:H18"/>
    <mergeCell ref="Q16:Q18"/>
    <mergeCell ref="R16:R18"/>
    <mergeCell ref="S16:S18"/>
    <mergeCell ref="T27:T29"/>
    <mergeCell ref="B4:B18"/>
    <mergeCell ref="C4:C18"/>
    <mergeCell ref="D4:D18"/>
    <mergeCell ref="E16:E18"/>
    <mergeCell ref="R24:R26"/>
    <mergeCell ref="S24:S26"/>
    <mergeCell ref="T24:T26"/>
    <mergeCell ref="T21:T23"/>
    <mergeCell ref="E24:E26"/>
    <mergeCell ref="F24:F26"/>
    <mergeCell ref="G24:G26"/>
    <mergeCell ref="H24:H26"/>
    <mergeCell ref="Q24:Q26"/>
    <mergeCell ref="B21:B35"/>
    <mergeCell ref="C21:C35"/>
    <mergeCell ref="D21:D35"/>
    <mergeCell ref="E21:E23"/>
    <mergeCell ref="F21:F23"/>
    <mergeCell ref="G21:G23"/>
    <mergeCell ref="H21:H23"/>
    <mergeCell ref="N21:N35"/>
    <mergeCell ref="O21:O35"/>
    <mergeCell ref="E30:E32"/>
    <mergeCell ref="F30:F32"/>
    <mergeCell ref="Q30:Q32"/>
    <mergeCell ref="R30:R32"/>
    <mergeCell ref="S30:S32"/>
    <mergeCell ref="T30:T32"/>
    <mergeCell ref="F27:F29"/>
    <mergeCell ref="G27:G29"/>
    <mergeCell ref="H27:H29"/>
    <mergeCell ref="Q27:Q29"/>
    <mergeCell ref="R27:R29"/>
    <mergeCell ref="S27:S29"/>
    <mergeCell ref="P21:P35"/>
    <mergeCell ref="Q21:Q23"/>
    <mergeCell ref="R21:R23"/>
    <mergeCell ref="G30:G32"/>
    <mergeCell ref="H30:H32"/>
    <mergeCell ref="S38:S40"/>
    <mergeCell ref="T38:T40"/>
    <mergeCell ref="S41:S43"/>
    <mergeCell ref="T41:T43"/>
    <mergeCell ref="S44:S46"/>
    <mergeCell ref="T44:T46"/>
    <mergeCell ref="S33:S35"/>
    <mergeCell ref="T33:T35"/>
    <mergeCell ref="B38:B52"/>
    <mergeCell ref="C38:C52"/>
    <mergeCell ref="D38:D52"/>
    <mergeCell ref="E38:E40"/>
    <mergeCell ref="F38:F40"/>
    <mergeCell ref="G38:G40"/>
    <mergeCell ref="H38:H40"/>
    <mergeCell ref="N38:N52"/>
    <mergeCell ref="E33:E35"/>
    <mergeCell ref="F33:F35"/>
    <mergeCell ref="G33:G35"/>
    <mergeCell ref="H33:H35"/>
    <mergeCell ref="Q33:Q35"/>
    <mergeCell ref="R33:R35"/>
    <mergeCell ref="E44:E46"/>
    <mergeCell ref="F44:F46"/>
    <mergeCell ref="G44:G46"/>
    <mergeCell ref="H44:H46"/>
    <mergeCell ref="Q44:Q46"/>
    <mergeCell ref="R44:R46"/>
    <mergeCell ref="E41:E43"/>
    <mergeCell ref="F41:F43"/>
    <mergeCell ref="G41:G43"/>
    <mergeCell ref="H41:H43"/>
    <mergeCell ref="Q41:Q43"/>
    <mergeCell ref="R41:R43"/>
    <mergeCell ref="O38:O52"/>
    <mergeCell ref="P38:P52"/>
    <mergeCell ref="Q38:Q40"/>
    <mergeCell ref="R38:R40"/>
    <mergeCell ref="S47:S49"/>
    <mergeCell ref="T47:T49"/>
    <mergeCell ref="E50:E52"/>
    <mergeCell ref="F50:F52"/>
    <mergeCell ref="G50:G52"/>
    <mergeCell ref="H50:H52"/>
    <mergeCell ref="Q50:Q52"/>
    <mergeCell ref="R50:R52"/>
    <mergeCell ref="S50:S52"/>
    <mergeCell ref="T50:T52"/>
    <mergeCell ref="E47:E49"/>
    <mergeCell ref="F47:F49"/>
    <mergeCell ref="G47:G49"/>
    <mergeCell ref="H47:H49"/>
    <mergeCell ref="Q47:Q49"/>
    <mergeCell ref="R47:R49"/>
    <mergeCell ref="S55:S57"/>
    <mergeCell ref="T55:T57"/>
    <mergeCell ref="E58:E60"/>
    <mergeCell ref="F58:F60"/>
    <mergeCell ref="G58:G60"/>
    <mergeCell ref="H58:H60"/>
    <mergeCell ref="Q58:Q60"/>
    <mergeCell ref="R58:R60"/>
    <mergeCell ref="S58:S60"/>
    <mergeCell ref="T58:T60"/>
    <mergeCell ref="H55:H57"/>
    <mergeCell ref="N55:N69"/>
    <mergeCell ref="O55:O69"/>
    <mergeCell ref="P55:P69"/>
    <mergeCell ref="Q55:Q57"/>
    <mergeCell ref="R55:R57"/>
    <mergeCell ref="H61:H63"/>
    <mergeCell ref="Q61:Q63"/>
    <mergeCell ref="R61:R63"/>
    <mergeCell ref="E55:E57"/>
    <mergeCell ref="F55:F57"/>
    <mergeCell ref="G55:G57"/>
    <mergeCell ref="E61:E63"/>
    <mergeCell ref="F61:F63"/>
    <mergeCell ref="E78:E80"/>
    <mergeCell ref="S61:S63"/>
    <mergeCell ref="T61:T63"/>
    <mergeCell ref="E64:E66"/>
    <mergeCell ref="F64:F66"/>
    <mergeCell ref="G64:G66"/>
    <mergeCell ref="H64:H66"/>
    <mergeCell ref="Q64:Q66"/>
    <mergeCell ref="R64:R66"/>
    <mergeCell ref="S64:S66"/>
    <mergeCell ref="T64:T66"/>
    <mergeCell ref="G61:G63"/>
    <mergeCell ref="S72:S74"/>
    <mergeCell ref="T67:T69"/>
    <mergeCell ref="F67:F69"/>
    <mergeCell ref="G67:G69"/>
    <mergeCell ref="H67:H69"/>
    <mergeCell ref="Q67:Q69"/>
    <mergeCell ref="R67:R69"/>
    <mergeCell ref="S67:S69"/>
    <mergeCell ref="T78:T80"/>
    <mergeCell ref="B55:B69"/>
    <mergeCell ref="C55:C69"/>
    <mergeCell ref="D55:D69"/>
    <mergeCell ref="E67:E69"/>
    <mergeCell ref="R75:R77"/>
    <mergeCell ref="S75:S77"/>
    <mergeCell ref="T75:T77"/>
    <mergeCell ref="T72:T74"/>
    <mergeCell ref="E75:E77"/>
    <mergeCell ref="F75:F77"/>
    <mergeCell ref="G75:G77"/>
    <mergeCell ref="H75:H77"/>
    <mergeCell ref="Q75:Q77"/>
    <mergeCell ref="B72:B86"/>
    <mergeCell ref="C72:C86"/>
    <mergeCell ref="D72:D86"/>
    <mergeCell ref="E72:E74"/>
    <mergeCell ref="F72:F74"/>
    <mergeCell ref="G72:G74"/>
    <mergeCell ref="H72:H74"/>
    <mergeCell ref="N72:N86"/>
    <mergeCell ref="O72:O86"/>
    <mergeCell ref="E81:E83"/>
    <mergeCell ref="F81:F83"/>
    <mergeCell ref="Q81:Q83"/>
    <mergeCell ref="R81:R83"/>
    <mergeCell ref="S81:S83"/>
    <mergeCell ref="T81:T83"/>
    <mergeCell ref="F78:F80"/>
    <mergeCell ref="G78:G80"/>
    <mergeCell ref="H78:H80"/>
    <mergeCell ref="Q78:Q80"/>
    <mergeCell ref="R78:R80"/>
    <mergeCell ref="S78:S80"/>
    <mergeCell ref="P72:P86"/>
    <mergeCell ref="Q72:Q74"/>
    <mergeCell ref="R72:R74"/>
    <mergeCell ref="G81:G83"/>
    <mergeCell ref="H81:H83"/>
    <mergeCell ref="S89:S91"/>
    <mergeCell ref="T89:T91"/>
    <mergeCell ref="S92:S94"/>
    <mergeCell ref="T92:T94"/>
    <mergeCell ref="S95:S97"/>
    <mergeCell ref="T95:T97"/>
    <mergeCell ref="S84:S86"/>
    <mergeCell ref="T84:T86"/>
    <mergeCell ref="B89:B103"/>
    <mergeCell ref="C89:C103"/>
    <mergeCell ref="D89:D103"/>
    <mergeCell ref="E89:E91"/>
    <mergeCell ref="F89:F91"/>
    <mergeCell ref="G89:G91"/>
    <mergeCell ref="H89:H91"/>
    <mergeCell ref="N89:N103"/>
    <mergeCell ref="E84:E86"/>
    <mergeCell ref="F84:F86"/>
    <mergeCell ref="G84:G86"/>
    <mergeCell ref="H84:H86"/>
    <mergeCell ref="Q84:Q86"/>
    <mergeCell ref="R84:R86"/>
    <mergeCell ref="E95:E97"/>
    <mergeCell ref="F95:F97"/>
    <mergeCell ref="G95:G97"/>
    <mergeCell ref="H95:H97"/>
    <mergeCell ref="Q95:Q97"/>
    <mergeCell ref="R95:R97"/>
    <mergeCell ref="E92:E94"/>
    <mergeCell ref="F92:F94"/>
    <mergeCell ref="G92:G94"/>
    <mergeCell ref="H92:H94"/>
    <mergeCell ref="Q92:Q94"/>
    <mergeCell ref="R92:R94"/>
    <mergeCell ref="O89:O103"/>
    <mergeCell ref="P89:P103"/>
    <mergeCell ref="Q89:Q91"/>
    <mergeCell ref="R89:R91"/>
    <mergeCell ref="S98:S100"/>
    <mergeCell ref="T98:T100"/>
    <mergeCell ref="E101:E103"/>
    <mergeCell ref="F101:F103"/>
    <mergeCell ref="G101:G103"/>
    <mergeCell ref="H101:H103"/>
    <mergeCell ref="Q101:Q103"/>
    <mergeCell ref="R101:R103"/>
    <mergeCell ref="S101:S103"/>
    <mergeCell ref="T101:T103"/>
    <mergeCell ref="E98:E100"/>
    <mergeCell ref="F98:F100"/>
    <mergeCell ref="G98:G100"/>
    <mergeCell ref="H98:H100"/>
    <mergeCell ref="Q98:Q100"/>
    <mergeCell ref="R98:R100"/>
    <mergeCell ref="S106:S108"/>
    <mergeCell ref="T106:T108"/>
    <mergeCell ref="E109:E111"/>
    <mergeCell ref="F109:F111"/>
    <mergeCell ref="G109:G111"/>
    <mergeCell ref="H109:H111"/>
    <mergeCell ref="Q109:Q111"/>
    <mergeCell ref="R109:R111"/>
    <mergeCell ref="S109:S111"/>
    <mergeCell ref="T109:T111"/>
    <mergeCell ref="H106:H108"/>
    <mergeCell ref="N106:N120"/>
    <mergeCell ref="O106:O120"/>
    <mergeCell ref="P106:P120"/>
    <mergeCell ref="Q106:Q108"/>
    <mergeCell ref="R106:R108"/>
    <mergeCell ref="H112:H114"/>
    <mergeCell ref="Q112:Q114"/>
    <mergeCell ref="R112:R114"/>
    <mergeCell ref="E106:E108"/>
    <mergeCell ref="F106:F108"/>
    <mergeCell ref="G106:G108"/>
    <mergeCell ref="E112:E114"/>
    <mergeCell ref="F112:F114"/>
    <mergeCell ref="S112:S114"/>
    <mergeCell ref="T112:T114"/>
    <mergeCell ref="E115:E117"/>
    <mergeCell ref="F115:F117"/>
    <mergeCell ref="G115:G117"/>
    <mergeCell ref="H115:H117"/>
    <mergeCell ref="Q115:Q117"/>
    <mergeCell ref="R115:R117"/>
    <mergeCell ref="S115:S117"/>
    <mergeCell ref="T115:T117"/>
    <mergeCell ref="G112:G114"/>
    <mergeCell ref="T118:T120"/>
    <mergeCell ref="B123:B137"/>
    <mergeCell ref="C123:C137"/>
    <mergeCell ref="D123:D137"/>
    <mergeCell ref="E123:E125"/>
    <mergeCell ref="F123:F125"/>
    <mergeCell ref="G123:G125"/>
    <mergeCell ref="H123:H125"/>
    <mergeCell ref="N123:N137"/>
    <mergeCell ref="O123:O137"/>
    <mergeCell ref="F118:F120"/>
    <mergeCell ref="G118:G120"/>
    <mergeCell ref="H118:H120"/>
    <mergeCell ref="Q118:Q120"/>
    <mergeCell ref="R118:R120"/>
    <mergeCell ref="S118:S120"/>
    <mergeCell ref="B106:B120"/>
    <mergeCell ref="C106:C120"/>
    <mergeCell ref="D106:D120"/>
    <mergeCell ref="E118:E120"/>
    <mergeCell ref="R126:R128"/>
    <mergeCell ref="S126:S128"/>
    <mergeCell ref="T126:T128"/>
    <mergeCell ref="E129:E131"/>
    <mergeCell ref="G129:G131"/>
    <mergeCell ref="H129:H131"/>
    <mergeCell ref="Q129:Q131"/>
    <mergeCell ref="R129:R131"/>
    <mergeCell ref="S129:S131"/>
    <mergeCell ref="P123:P137"/>
    <mergeCell ref="Q123:Q125"/>
    <mergeCell ref="R123:R125"/>
    <mergeCell ref="S123:S125"/>
    <mergeCell ref="T123:T125"/>
    <mergeCell ref="E126:E128"/>
    <mergeCell ref="F126:F128"/>
    <mergeCell ref="G126:G128"/>
    <mergeCell ref="H126:H128"/>
    <mergeCell ref="Q126:Q128"/>
    <mergeCell ref="S135:S137"/>
    <mergeCell ref="T135:T137"/>
    <mergeCell ref="E135:E137"/>
    <mergeCell ref="F135:F137"/>
    <mergeCell ref="G135:G137"/>
    <mergeCell ref="H135:H137"/>
    <mergeCell ref="Q135:Q137"/>
    <mergeCell ref="R135:R137"/>
    <mergeCell ref="T129:T131"/>
    <mergeCell ref="E132:E134"/>
    <mergeCell ref="F132:F134"/>
    <mergeCell ref="G132:G134"/>
    <mergeCell ref="H132:H134"/>
    <mergeCell ref="Q132:Q134"/>
    <mergeCell ref="R132:R134"/>
    <mergeCell ref="S132:S134"/>
    <mergeCell ref="T132:T134"/>
    <mergeCell ref="F129:F1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2391-D875-426E-AE44-699C7BBE48C2}">
  <dimension ref="B3:X45"/>
  <sheetViews>
    <sheetView workbookViewId="0">
      <selection activeCell="J4" sqref="J4:J15"/>
    </sheetView>
  </sheetViews>
  <sheetFormatPr defaultRowHeight="16.5"/>
  <cols>
    <col min="5" max="5" width="15" bestFit="1" customWidth="1"/>
    <col min="6" max="6" width="11.75" bestFit="1" customWidth="1"/>
    <col min="7" max="7" width="12.75" bestFit="1" customWidth="1"/>
    <col min="8" max="8" width="12" bestFit="1" customWidth="1"/>
    <col min="9" max="9" width="12.75" bestFit="1" customWidth="1"/>
    <col min="10" max="10" width="12.75" customWidth="1"/>
    <col min="15" max="15" width="15" bestFit="1" customWidth="1"/>
    <col min="16" max="16" width="11.75" bestFit="1" customWidth="1"/>
    <col min="17" max="17" width="12.75" bestFit="1" customWidth="1"/>
    <col min="18" max="18" width="12" bestFit="1" customWidth="1"/>
    <col min="19" max="19" width="12.75" bestFit="1" customWidth="1"/>
    <col min="20" max="20" width="11.875" customWidth="1"/>
    <col min="21" max="21" width="7.75" bestFit="1" customWidth="1"/>
  </cols>
  <sheetData>
    <row r="3" spans="2:22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7</v>
      </c>
      <c r="J3" s="1"/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7</v>
      </c>
    </row>
    <row r="4" spans="2:22">
      <c r="B4" s="9" t="s">
        <v>12</v>
      </c>
      <c r="C4" s="9">
        <v>8</v>
      </c>
      <c r="D4" s="9" t="s">
        <v>10</v>
      </c>
      <c r="E4" s="9">
        <v>4096</v>
      </c>
      <c r="F4" s="10">
        <f>H6</f>
        <v>2681430620</v>
      </c>
      <c r="G4" s="8">
        <f t="shared" ref="G4" si="0">F4/$F$4</f>
        <v>1</v>
      </c>
      <c r="H4" s="2">
        <v>575346908</v>
      </c>
      <c r="I4" s="4">
        <f>H4/H6</f>
        <v>0.21456714326623152</v>
      </c>
      <c r="J4" s="4">
        <f>H4/$H$4</f>
        <v>1</v>
      </c>
      <c r="K4" s="4"/>
      <c r="L4" s="9" t="s">
        <v>13</v>
      </c>
      <c r="M4" s="9">
        <v>8</v>
      </c>
      <c r="N4" s="9" t="s">
        <v>10</v>
      </c>
      <c r="O4" s="9">
        <v>4096</v>
      </c>
      <c r="P4" s="10">
        <f>R6</f>
        <v>1395638855</v>
      </c>
      <c r="Q4" s="8">
        <f>P4/$F$4</f>
        <v>0.52048292601357704</v>
      </c>
      <c r="R4" s="2">
        <v>906566708</v>
      </c>
      <c r="S4" s="4">
        <f>R4/R6</f>
        <v>0.64957112991813348</v>
      </c>
      <c r="T4" s="4">
        <f>R4/$H$4</f>
        <v>1.5756871122352498</v>
      </c>
      <c r="U4" s="4"/>
    </row>
    <row r="5" spans="2:22">
      <c r="B5" s="9"/>
      <c r="C5" s="9"/>
      <c r="D5" s="9"/>
      <c r="E5" s="9"/>
      <c r="F5" s="10"/>
      <c r="G5" s="8"/>
      <c r="H5" s="2">
        <v>1951286682</v>
      </c>
      <c r="I5" s="4">
        <f>H5/H6</f>
        <v>0.7277035875722192</v>
      </c>
      <c r="J5" s="4">
        <f>H5/$H$5</f>
        <v>1</v>
      </c>
      <c r="K5" s="4"/>
      <c r="L5" s="9"/>
      <c r="M5" s="9"/>
      <c r="N5" s="9"/>
      <c r="O5" s="9"/>
      <c r="P5" s="10"/>
      <c r="Q5" s="8"/>
      <c r="R5" s="2">
        <v>1281162136</v>
      </c>
      <c r="S5" s="4">
        <f>R5/R6</f>
        <v>0.91797539987520627</v>
      </c>
      <c r="T5" s="4">
        <f>R5/$H$5</f>
        <v>0.65657299248660583</v>
      </c>
      <c r="U5" s="4"/>
    </row>
    <row r="6" spans="2:22">
      <c r="B6" s="9"/>
      <c r="C6" s="9"/>
      <c r="D6" s="9"/>
      <c r="E6" s="9"/>
      <c r="F6" s="10"/>
      <c r="G6" s="8"/>
      <c r="H6" s="2">
        <v>2681430620</v>
      </c>
      <c r="I6" s="4">
        <f>H6/H6</f>
        <v>1</v>
      </c>
      <c r="J6" s="4">
        <f>H6/$H$6</f>
        <v>1</v>
      </c>
      <c r="K6" s="4"/>
      <c r="L6" s="9"/>
      <c r="M6" s="9"/>
      <c r="N6" s="9"/>
      <c r="O6" s="9"/>
      <c r="P6" s="10"/>
      <c r="Q6" s="8"/>
      <c r="R6" s="2">
        <v>1395638855</v>
      </c>
      <c r="S6" s="4">
        <f>R6/R6</f>
        <v>1</v>
      </c>
      <c r="T6" s="4">
        <f>R6/$H$6</f>
        <v>0.52048292601357704</v>
      </c>
      <c r="U6" s="4"/>
      <c r="V6" s="7">
        <f>J6-T6</f>
        <v>0.47951707398642296</v>
      </c>
    </row>
    <row r="7" spans="2:22">
      <c r="B7" s="9"/>
      <c r="C7" s="9"/>
      <c r="D7" s="9"/>
      <c r="E7" s="9">
        <v>6144</v>
      </c>
      <c r="F7" s="10">
        <f>H9</f>
        <v>2123692628</v>
      </c>
      <c r="G7" s="8">
        <f t="shared" ref="G7" si="1">F7/$F$4</f>
        <v>0.79199984223347164</v>
      </c>
      <c r="H7" s="2">
        <v>434329591</v>
      </c>
      <c r="I7" s="4">
        <f>H7/H9</f>
        <v>0.20451622107340103</v>
      </c>
      <c r="J7" s="4">
        <f>H7/$H$4</f>
        <v>0.75490036525928461</v>
      </c>
      <c r="K7" s="4"/>
      <c r="L7" s="9"/>
      <c r="M7" s="9"/>
      <c r="N7" s="9"/>
      <c r="O7" s="9">
        <v>6144</v>
      </c>
      <c r="P7" s="10">
        <f>R9</f>
        <v>952909267</v>
      </c>
      <c r="Q7" s="8">
        <f t="shared" ref="Q7" si="2">P7/$F$4</f>
        <v>0.35537345620376337</v>
      </c>
      <c r="R7" s="2">
        <v>388460462</v>
      </c>
      <c r="S7" s="4">
        <f>R7/R9</f>
        <v>0.40765734519821811</v>
      </c>
      <c r="T7" s="4">
        <f>R7/$H$4</f>
        <v>0.67517606612391845</v>
      </c>
      <c r="U7" s="4"/>
    </row>
    <row r="8" spans="2:22">
      <c r="B8" s="9"/>
      <c r="C8" s="9"/>
      <c r="D8" s="9"/>
      <c r="E8" s="9"/>
      <c r="F8" s="10"/>
      <c r="G8" s="8"/>
      <c r="H8" s="2">
        <v>1760055186</v>
      </c>
      <c r="I8" s="4">
        <f>H8/H9</f>
        <v>0.82877115209348462</v>
      </c>
      <c r="J8" s="4">
        <f>H8/$H$5</f>
        <v>0.90199723199873716</v>
      </c>
      <c r="K8" s="4"/>
      <c r="L8" s="9"/>
      <c r="M8" s="9"/>
      <c r="N8" s="9"/>
      <c r="O8" s="9"/>
      <c r="P8" s="10"/>
      <c r="Q8" s="8"/>
      <c r="R8" s="2">
        <v>776549301</v>
      </c>
      <c r="S8" s="4">
        <f>R8/R9</f>
        <v>0.81492470258451166</v>
      </c>
      <c r="T8" s="4">
        <f>R8/$H$5</f>
        <v>0.39796781690943761</v>
      </c>
      <c r="U8" s="4"/>
    </row>
    <row r="9" spans="2:22">
      <c r="B9" s="9"/>
      <c r="C9" s="9"/>
      <c r="D9" s="9"/>
      <c r="E9" s="9"/>
      <c r="F9" s="10"/>
      <c r="G9" s="8"/>
      <c r="H9" s="2">
        <v>2123692628</v>
      </c>
      <c r="I9" s="4">
        <f>H9/H9</f>
        <v>1</v>
      </c>
      <c r="J9" s="4">
        <f>H9/$H$6</f>
        <v>0.79199984223347164</v>
      </c>
      <c r="K9" s="4"/>
      <c r="L9" s="9"/>
      <c r="M9" s="9"/>
      <c r="N9" s="9"/>
      <c r="O9" s="9"/>
      <c r="P9" s="10"/>
      <c r="Q9" s="8"/>
      <c r="R9" s="2">
        <v>952909267</v>
      </c>
      <c r="S9" s="4">
        <f>R9/R9</f>
        <v>1</v>
      </c>
      <c r="T9" s="4">
        <f>R9/$H$6</f>
        <v>0.35537345620376337</v>
      </c>
      <c r="U9" s="4"/>
      <c r="V9" s="5">
        <f>J9-T9</f>
        <v>0.43662638602970827</v>
      </c>
    </row>
    <row r="10" spans="2:22">
      <c r="B10" s="9"/>
      <c r="C10" s="9"/>
      <c r="D10" s="9"/>
      <c r="E10" s="9">
        <v>8192</v>
      </c>
      <c r="F10" s="10">
        <f>H12</f>
        <v>1445444869</v>
      </c>
      <c r="G10" s="8">
        <f t="shared" ref="G10" si="3">F10/$F$4</f>
        <v>0.53905734432166663</v>
      </c>
      <c r="H10" s="2">
        <v>297148502</v>
      </c>
      <c r="I10" s="4">
        <f>H10/H12</f>
        <v>0.20557581155314197</v>
      </c>
      <c r="J10" s="4">
        <f>H10/$H$4</f>
        <v>0.5164684086561564</v>
      </c>
      <c r="K10" s="4"/>
      <c r="L10" s="9"/>
      <c r="M10" s="9"/>
      <c r="N10" s="9"/>
      <c r="O10" s="9">
        <v>8192</v>
      </c>
      <c r="P10" s="10">
        <f>R12</f>
        <v>725911763</v>
      </c>
      <c r="Q10" s="8">
        <f t="shared" ref="Q10" si="4">P10/$F$4</f>
        <v>0.27071808518394558</v>
      </c>
      <c r="R10" s="2">
        <v>185852435</v>
      </c>
      <c r="S10" s="4">
        <f>R10/R12</f>
        <v>0.25602620659007008</v>
      </c>
      <c r="T10" s="4">
        <f>R10/$H$4</f>
        <v>0.32302673815707722</v>
      </c>
      <c r="U10" s="4"/>
    </row>
    <row r="11" spans="2:22">
      <c r="B11" s="9"/>
      <c r="C11" s="9"/>
      <c r="D11" s="9"/>
      <c r="E11" s="9"/>
      <c r="F11" s="10"/>
      <c r="G11" s="8"/>
      <c r="H11" s="2">
        <v>1438793121</v>
      </c>
      <c r="I11" s="4">
        <f>H11/H12</f>
        <v>0.99539813095424257</v>
      </c>
      <c r="J11" s="4">
        <f>H11/$H$5</f>
        <v>0.73735609137929836</v>
      </c>
      <c r="K11" s="4"/>
      <c r="L11" s="9"/>
      <c r="M11" s="9"/>
      <c r="N11" s="9"/>
      <c r="O11" s="9"/>
      <c r="P11" s="10"/>
      <c r="Q11" s="8"/>
      <c r="R11" s="2">
        <v>486157585</v>
      </c>
      <c r="S11" s="4">
        <f>R11/R12</f>
        <v>0.6697199436345268</v>
      </c>
      <c r="T11" s="4">
        <f>R11/$H$5</f>
        <v>0.24914718553898274</v>
      </c>
      <c r="U11" s="4"/>
    </row>
    <row r="12" spans="2:22">
      <c r="B12" s="9"/>
      <c r="C12" s="9"/>
      <c r="D12" s="9"/>
      <c r="E12" s="9"/>
      <c r="F12" s="10"/>
      <c r="G12" s="8"/>
      <c r="H12" s="2">
        <v>1445444869</v>
      </c>
      <c r="I12" s="4">
        <f>H12/H12</f>
        <v>1</v>
      </c>
      <c r="J12" s="4">
        <f>H12/$H$6</f>
        <v>0.53905734432166663</v>
      </c>
      <c r="K12" s="4"/>
      <c r="L12" s="9"/>
      <c r="M12" s="9"/>
      <c r="N12" s="9"/>
      <c r="O12" s="9"/>
      <c r="P12" s="10"/>
      <c r="Q12" s="8"/>
      <c r="R12" s="2">
        <v>725911763</v>
      </c>
      <c r="S12" s="4">
        <f>R12/R12</f>
        <v>1</v>
      </c>
      <c r="T12" s="4">
        <f>R12/$H$6</f>
        <v>0.27071808518394558</v>
      </c>
      <c r="U12" s="4"/>
      <c r="V12" s="5">
        <f>J12-T12</f>
        <v>0.26833925913772105</v>
      </c>
    </row>
    <row r="13" spans="2:22">
      <c r="B13" s="9"/>
      <c r="C13" s="9"/>
      <c r="D13" s="9"/>
      <c r="E13" s="9">
        <v>10240</v>
      </c>
      <c r="F13" s="10">
        <f>H15</f>
        <v>1671397709</v>
      </c>
      <c r="G13" s="8">
        <f t="shared" ref="G13" si="5">F13/$F$4</f>
        <v>0.62332312331094364</v>
      </c>
      <c r="H13" s="2">
        <v>122551884</v>
      </c>
      <c r="I13" s="4">
        <f>H13/H15</f>
        <v>7.33229938871479E-2</v>
      </c>
      <c r="J13" s="4">
        <f>H13/$H$4</f>
        <v>0.21300520137669707</v>
      </c>
      <c r="K13" s="4"/>
      <c r="L13" s="9"/>
      <c r="M13" s="9"/>
      <c r="N13" s="9"/>
      <c r="O13" s="9">
        <v>10240</v>
      </c>
      <c r="P13" s="10">
        <f>R15</f>
        <v>769659315</v>
      </c>
      <c r="Q13" s="8">
        <f t="shared" ref="Q13" si="6">P13/$F$4</f>
        <v>0.28703308944834827</v>
      </c>
      <c r="R13" s="2">
        <v>198171619</v>
      </c>
      <c r="S13" s="4">
        <f>R13/R15</f>
        <v>0.2574796603351705</v>
      </c>
      <c r="T13" s="4">
        <f>R13/$H$4</f>
        <v>0.34443848788355702</v>
      </c>
      <c r="U13" s="4"/>
    </row>
    <row r="14" spans="2:22">
      <c r="B14" s="9"/>
      <c r="C14" s="9"/>
      <c r="D14" s="9"/>
      <c r="E14" s="9"/>
      <c r="F14" s="10"/>
      <c r="G14" s="8"/>
      <c r="H14" s="2">
        <v>1245432336</v>
      </c>
      <c r="I14" s="4">
        <f>H14/H15</f>
        <v>0.74514421630094507</v>
      </c>
      <c r="J14" s="4">
        <f>H14/$H$5</f>
        <v>0.63826210033037067</v>
      </c>
      <c r="K14" s="4"/>
      <c r="L14" s="9"/>
      <c r="M14" s="9"/>
      <c r="N14" s="9"/>
      <c r="O14" s="9"/>
      <c r="P14" s="10"/>
      <c r="Q14" s="8"/>
      <c r="R14" s="2">
        <v>594496684</v>
      </c>
      <c r="S14" s="4">
        <f>R14/R15</f>
        <v>0.77241536925983934</v>
      </c>
      <c r="T14" s="4">
        <f>R14/$H$5</f>
        <v>0.30466906246224257</v>
      </c>
      <c r="U14" s="4"/>
    </row>
    <row r="15" spans="2:22">
      <c r="B15" s="9"/>
      <c r="C15" s="9"/>
      <c r="D15" s="9"/>
      <c r="E15" s="9"/>
      <c r="F15" s="10"/>
      <c r="G15" s="8"/>
      <c r="H15" s="2">
        <v>1671397709</v>
      </c>
      <c r="I15" s="4">
        <f>H15/H15</f>
        <v>1</v>
      </c>
      <c r="J15" s="4">
        <f>H15/$H$6</f>
        <v>0.62332312331094364</v>
      </c>
      <c r="K15" s="4"/>
      <c r="L15" s="9"/>
      <c r="M15" s="9"/>
      <c r="N15" s="9"/>
      <c r="O15" s="9"/>
      <c r="P15" s="10"/>
      <c r="Q15" s="8"/>
      <c r="R15" s="2">
        <v>769659315</v>
      </c>
      <c r="S15" s="4">
        <f>R15/R15</f>
        <v>1</v>
      </c>
      <c r="T15" s="4">
        <f>R15/$H$6</f>
        <v>0.28703308944834827</v>
      </c>
      <c r="U15" s="4"/>
      <c r="V15" s="5">
        <f>J15-T15</f>
        <v>0.33629003386259537</v>
      </c>
    </row>
    <row r="18" spans="2:24"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7</v>
      </c>
      <c r="J18" s="1"/>
      <c r="L18" s="1" t="s">
        <v>2</v>
      </c>
      <c r="M18" s="1" t="s">
        <v>3</v>
      </c>
      <c r="N18" s="1" t="s">
        <v>4</v>
      </c>
      <c r="O18" s="1" t="s">
        <v>5</v>
      </c>
      <c r="P18" s="1" t="s">
        <v>6</v>
      </c>
      <c r="Q18" s="1" t="s">
        <v>7</v>
      </c>
      <c r="R18" s="1" t="s">
        <v>8</v>
      </c>
      <c r="S18" s="1" t="s">
        <v>7</v>
      </c>
    </row>
    <row r="19" spans="2:24">
      <c r="B19" s="9" t="s">
        <v>12</v>
      </c>
      <c r="C19" s="9">
        <v>12</v>
      </c>
      <c r="D19" s="9" t="s">
        <v>10</v>
      </c>
      <c r="E19" s="9">
        <v>4096</v>
      </c>
      <c r="F19" s="10">
        <f>H21</f>
        <v>1772953402</v>
      </c>
      <c r="G19" s="8">
        <f t="shared" ref="G19" si="7">F19/$F$4</f>
        <v>0.66119682112080902</v>
      </c>
      <c r="H19" s="2">
        <v>345288238</v>
      </c>
      <c r="I19" s="4">
        <f>H19/H21</f>
        <v>0.19475313768003927</v>
      </c>
      <c r="J19" s="4">
        <f>H19/$H$4</f>
        <v>0.60013920853468805</v>
      </c>
      <c r="K19" s="4"/>
      <c r="L19" s="9" t="s">
        <v>13</v>
      </c>
      <c r="M19" s="9">
        <v>12</v>
      </c>
      <c r="N19" s="9" t="s">
        <v>10</v>
      </c>
      <c r="O19" s="9">
        <v>4096</v>
      </c>
      <c r="P19" s="10">
        <f>R21</f>
        <v>1146193970</v>
      </c>
      <c r="Q19" s="8">
        <f>P19/$F$4</f>
        <v>0.42745613533718801</v>
      </c>
      <c r="R19" s="2">
        <v>662357893</v>
      </c>
      <c r="S19" s="4">
        <f>R19/R21</f>
        <v>0.57787591833169394</v>
      </c>
      <c r="T19" s="4">
        <f>R19/$H$4</f>
        <v>1.1512322110193733</v>
      </c>
    </row>
    <row r="20" spans="2:24">
      <c r="B20" s="9"/>
      <c r="C20" s="9"/>
      <c r="D20" s="9"/>
      <c r="E20" s="9"/>
      <c r="F20" s="10"/>
      <c r="G20" s="8"/>
      <c r="H20" s="2">
        <v>1182800469</v>
      </c>
      <c r="I20" s="4">
        <f>H20/H21</f>
        <v>0.66713567748917069</v>
      </c>
      <c r="J20" s="4">
        <f>H20/$H$5</f>
        <v>0.60616437344187235</v>
      </c>
      <c r="K20" s="4"/>
      <c r="L20" s="9"/>
      <c r="M20" s="9"/>
      <c r="N20" s="9"/>
      <c r="O20" s="9"/>
      <c r="P20" s="10"/>
      <c r="Q20" s="8"/>
      <c r="R20" s="2">
        <v>1049890804</v>
      </c>
      <c r="S20" s="4">
        <f>R20/R21</f>
        <v>0.91598004480864614</v>
      </c>
      <c r="T20" s="4">
        <f>R20/$H$5</f>
        <v>0.53805051491659794</v>
      </c>
    </row>
    <row r="21" spans="2:24">
      <c r="B21" s="9"/>
      <c r="C21" s="9"/>
      <c r="D21" s="9"/>
      <c r="E21" s="9"/>
      <c r="F21" s="10"/>
      <c r="G21" s="8"/>
      <c r="H21" s="2">
        <v>1772953402</v>
      </c>
      <c r="I21" s="4">
        <f>H21/H21</f>
        <v>1</v>
      </c>
      <c r="J21" s="4">
        <f>H21/$H$6</f>
        <v>0.66119682112080902</v>
      </c>
      <c r="K21" s="4"/>
      <c r="L21" s="9"/>
      <c r="M21" s="9"/>
      <c r="N21" s="9"/>
      <c r="O21" s="9"/>
      <c r="P21" s="10"/>
      <c r="Q21" s="8"/>
      <c r="R21" s="2">
        <v>1146193970</v>
      </c>
      <c r="S21" s="4">
        <f>R21/R21</f>
        <v>1</v>
      </c>
      <c r="T21" s="4">
        <f>R21/$H$6</f>
        <v>0.42745613533718801</v>
      </c>
      <c r="V21" s="5">
        <f>J21-T21</f>
        <v>0.23374068578362101</v>
      </c>
      <c r="X21" s="7">
        <f>G22-Q4</f>
        <v>0.12722809102552879</v>
      </c>
    </row>
    <row r="22" spans="2:24">
      <c r="B22" s="9"/>
      <c r="C22" s="9"/>
      <c r="D22" s="9"/>
      <c r="E22" s="9">
        <v>6144</v>
      </c>
      <c r="F22" s="10">
        <f>H24</f>
        <v>1736792154</v>
      </c>
      <c r="G22" s="8">
        <f t="shared" ref="G22" si="8">F22/$F$4</f>
        <v>0.64771101703910583</v>
      </c>
      <c r="H22" s="2">
        <v>341808895</v>
      </c>
      <c r="I22" s="4">
        <f>H22/H24</f>
        <v>0.19680472082556402</v>
      </c>
      <c r="J22" s="4">
        <f>H22/$H$4</f>
        <v>0.59409182572681873</v>
      </c>
      <c r="K22" s="4"/>
      <c r="L22" s="9"/>
      <c r="M22" s="9"/>
      <c r="N22" s="9"/>
      <c r="O22" s="9">
        <v>6144</v>
      </c>
      <c r="P22" s="10">
        <f>R24</f>
        <v>894290559</v>
      </c>
      <c r="Q22" s="8">
        <f t="shared" ref="Q22" si="9">P22/$F$4</f>
        <v>0.33351247365109898</v>
      </c>
      <c r="R22" s="2">
        <v>308891601</v>
      </c>
      <c r="S22" s="4">
        <f>R22/R24</f>
        <v>0.34540407241400833</v>
      </c>
      <c r="T22" s="4">
        <f>R22/$H$4</f>
        <v>0.53687887551835078</v>
      </c>
    </row>
    <row r="23" spans="2:24">
      <c r="B23" s="9"/>
      <c r="C23" s="9"/>
      <c r="D23" s="9"/>
      <c r="E23" s="9"/>
      <c r="F23" s="10"/>
      <c r="G23" s="8"/>
      <c r="H23" s="2">
        <v>1434069567</v>
      </c>
      <c r="I23" s="4">
        <f>H23/H24</f>
        <v>0.82570016435023574</v>
      </c>
      <c r="J23" s="4">
        <f>H23/$H$5</f>
        <v>0.73493535328705739</v>
      </c>
      <c r="K23" s="4"/>
      <c r="L23" s="9"/>
      <c r="M23" s="9"/>
      <c r="N23" s="9"/>
      <c r="O23" s="9"/>
      <c r="P23" s="10"/>
      <c r="Q23" s="8"/>
      <c r="R23" s="2">
        <v>718252272</v>
      </c>
      <c r="S23" s="4">
        <f>R23/R24</f>
        <v>0.80315314164017693</v>
      </c>
      <c r="T23" s="4">
        <f>R23/$H$5</f>
        <v>0.36809161802089313</v>
      </c>
    </row>
    <row r="24" spans="2:24">
      <c r="B24" s="9"/>
      <c r="C24" s="9"/>
      <c r="D24" s="9"/>
      <c r="E24" s="9"/>
      <c r="F24" s="10"/>
      <c r="G24" s="8"/>
      <c r="H24" s="2">
        <v>1736792154</v>
      </c>
      <c r="I24" s="4">
        <f>H24/H24</f>
        <v>1</v>
      </c>
      <c r="J24" s="4">
        <f>H24/$H$6</f>
        <v>0.64771101703910583</v>
      </c>
      <c r="K24" s="4"/>
      <c r="L24" s="9"/>
      <c r="M24" s="9"/>
      <c r="N24" s="9"/>
      <c r="O24" s="9"/>
      <c r="P24" s="10"/>
      <c r="Q24" s="8"/>
      <c r="R24" s="2">
        <v>894290559</v>
      </c>
      <c r="S24" s="4">
        <f>R24/R24</f>
        <v>1</v>
      </c>
      <c r="T24" s="4">
        <f>R24/$H$6</f>
        <v>0.33351247365109898</v>
      </c>
      <c r="V24" s="7">
        <f>J24-T24</f>
        <v>0.31419854338800685</v>
      </c>
    </row>
    <row r="25" spans="2:24">
      <c r="B25" s="9"/>
      <c r="C25" s="9"/>
      <c r="D25" s="9"/>
      <c r="E25" s="9">
        <v>8192</v>
      </c>
      <c r="F25" s="10">
        <f>H27</f>
        <v>1165083306</v>
      </c>
      <c r="G25" s="8">
        <f t="shared" ref="G25" si="10">F25/$F$4</f>
        <v>0.4345006345903516</v>
      </c>
      <c r="H25" s="2">
        <v>249010877</v>
      </c>
      <c r="I25" s="4">
        <f>H25/H27</f>
        <v>0.21372795895163224</v>
      </c>
      <c r="J25" s="4">
        <f>H25/$H$4</f>
        <v>0.43280127786834305</v>
      </c>
      <c r="K25" s="4"/>
      <c r="L25" s="9"/>
      <c r="M25" s="9"/>
      <c r="N25" s="9"/>
      <c r="O25" s="9">
        <v>8192</v>
      </c>
      <c r="P25" s="10">
        <f>R27</f>
        <v>734323425</v>
      </c>
      <c r="Q25" s="8">
        <f t="shared" ref="Q25" si="11">P25/$F$4</f>
        <v>0.27385509045913708</v>
      </c>
      <c r="R25" s="2">
        <v>187983490</v>
      </c>
      <c r="S25" s="4">
        <f>R25/R27</f>
        <v>0.25599549680714601</v>
      </c>
      <c r="T25" s="4">
        <f>R25/$H$4</f>
        <v>0.32673068610633776</v>
      </c>
    </row>
    <row r="26" spans="2:24">
      <c r="B26" s="9"/>
      <c r="C26" s="9"/>
      <c r="D26" s="9"/>
      <c r="E26" s="9"/>
      <c r="F26" s="10"/>
      <c r="G26" s="8"/>
      <c r="H26" s="2">
        <v>1161948686</v>
      </c>
      <c r="I26" s="4">
        <f>H26/H27</f>
        <v>0.99730953144392576</v>
      </c>
      <c r="J26" s="4">
        <f>H26/$H$5</f>
        <v>0.59547820252073036</v>
      </c>
      <c r="K26" s="4"/>
      <c r="L26" s="9"/>
      <c r="M26" s="9"/>
      <c r="N26" s="9"/>
      <c r="O26" s="9"/>
      <c r="P26" s="10"/>
      <c r="Q26" s="8"/>
      <c r="R26" s="2">
        <v>558868295</v>
      </c>
      <c r="S26" s="4">
        <f>R26/R27</f>
        <v>0.76106559585784694</v>
      </c>
      <c r="T26" s="4">
        <f>R26/$H$5</f>
        <v>0.28641014165441836</v>
      </c>
    </row>
    <row r="27" spans="2:24">
      <c r="B27" s="9"/>
      <c r="C27" s="9"/>
      <c r="D27" s="9"/>
      <c r="E27" s="9"/>
      <c r="F27" s="10"/>
      <c r="G27" s="8"/>
      <c r="H27" s="2">
        <v>1165083306</v>
      </c>
      <c r="I27" s="4">
        <f>H27/H27</f>
        <v>1</v>
      </c>
      <c r="J27" s="4">
        <f>H27/$H$6</f>
        <v>0.4345006345903516</v>
      </c>
      <c r="K27" s="4"/>
      <c r="L27" s="9"/>
      <c r="M27" s="9"/>
      <c r="N27" s="9"/>
      <c r="O27" s="9"/>
      <c r="P27" s="10"/>
      <c r="Q27" s="8"/>
      <c r="R27" s="2">
        <v>734323425</v>
      </c>
      <c r="S27" s="4">
        <f>R27/R27</f>
        <v>1</v>
      </c>
      <c r="T27" s="4">
        <f>R27/$H$6</f>
        <v>0.27385509045913708</v>
      </c>
      <c r="V27" s="5">
        <f>J27-T27</f>
        <v>0.16064554413121451</v>
      </c>
    </row>
    <row r="28" spans="2:24">
      <c r="B28" s="9"/>
      <c r="C28" s="9"/>
      <c r="D28" s="9"/>
      <c r="E28" s="9">
        <v>10240</v>
      </c>
      <c r="F28" s="10">
        <f>H30</f>
        <v>1385452296</v>
      </c>
      <c r="G28" s="8">
        <f t="shared" ref="G28" si="12">F28/$F$4</f>
        <v>0.51668399908105767</v>
      </c>
      <c r="H28" s="2">
        <v>124107939</v>
      </c>
      <c r="I28" s="4">
        <f>H28/H30</f>
        <v>8.9579366506026561E-2</v>
      </c>
      <c r="J28" s="4">
        <f>H28/$H$4</f>
        <v>0.21570975228044503</v>
      </c>
      <c r="K28" s="4"/>
      <c r="L28" s="9"/>
      <c r="M28" s="9"/>
      <c r="N28" s="9"/>
      <c r="O28" s="9">
        <v>10240</v>
      </c>
      <c r="P28" s="10">
        <f>R30</f>
        <v>735534471</v>
      </c>
      <c r="Q28" s="8">
        <f t="shared" ref="Q28" si="13">P28/$F$4</f>
        <v>0.27430673220252849</v>
      </c>
      <c r="R28" s="2">
        <v>180064409</v>
      </c>
      <c r="S28" s="4">
        <f>R28/R30</f>
        <v>0.24480757340331369</v>
      </c>
      <c r="T28" s="4">
        <f>R28/$H$4</f>
        <v>0.31296667540272938</v>
      </c>
    </row>
    <row r="29" spans="2:24">
      <c r="B29" s="9"/>
      <c r="C29" s="9"/>
      <c r="D29" s="9"/>
      <c r="E29" s="9"/>
      <c r="F29" s="10"/>
      <c r="G29" s="8"/>
      <c r="H29" s="2">
        <v>960217973</v>
      </c>
      <c r="I29" s="4">
        <f>H29/H30</f>
        <v>0.69307184070666839</v>
      </c>
      <c r="J29" s="4">
        <f>H29/$H$5</f>
        <v>0.49209477103375215</v>
      </c>
      <c r="K29" s="4"/>
      <c r="L29" s="9"/>
      <c r="M29" s="9"/>
      <c r="N29" s="9"/>
      <c r="O29" s="9"/>
      <c r="P29" s="10"/>
      <c r="Q29" s="8"/>
      <c r="R29" s="2">
        <v>560883740</v>
      </c>
      <c r="S29" s="4">
        <f>R29/R30</f>
        <v>0.76255262277163893</v>
      </c>
      <c r="T29" s="4">
        <f>R29/$H$5</f>
        <v>0.28744302166051477</v>
      </c>
    </row>
    <row r="30" spans="2:24">
      <c r="B30" s="9"/>
      <c r="C30" s="9"/>
      <c r="D30" s="9"/>
      <c r="E30" s="9"/>
      <c r="F30" s="10"/>
      <c r="G30" s="8"/>
      <c r="H30" s="2">
        <v>1385452296</v>
      </c>
      <c r="I30" s="4">
        <f>H30/H30</f>
        <v>1</v>
      </c>
      <c r="J30" s="4">
        <f>H30/$H$6</f>
        <v>0.51668399908105767</v>
      </c>
      <c r="K30" s="4"/>
      <c r="L30" s="9"/>
      <c r="M30" s="9"/>
      <c r="N30" s="9"/>
      <c r="O30" s="9"/>
      <c r="P30" s="10"/>
      <c r="Q30" s="8"/>
      <c r="R30" s="2">
        <v>735534471</v>
      </c>
      <c r="S30" s="4">
        <f>R30/R30</f>
        <v>1</v>
      </c>
      <c r="T30" s="4">
        <f>R30/$H$6</f>
        <v>0.27430673220252849</v>
      </c>
      <c r="V30" s="5">
        <f>J30-T30</f>
        <v>0.24237726687852917</v>
      </c>
    </row>
    <row r="33" spans="2:24"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7</v>
      </c>
      <c r="J33" s="1"/>
      <c r="L33" s="1" t="s">
        <v>2</v>
      </c>
      <c r="M33" s="1" t="s">
        <v>3</v>
      </c>
      <c r="N33" s="1" t="s">
        <v>4</v>
      </c>
      <c r="O33" s="1" t="s">
        <v>5</v>
      </c>
      <c r="P33" s="1" t="s">
        <v>6</v>
      </c>
      <c r="Q33" s="1" t="s">
        <v>7</v>
      </c>
      <c r="R33" s="1" t="s">
        <v>8</v>
      </c>
      <c r="S33" s="1" t="s">
        <v>7</v>
      </c>
    </row>
    <row r="34" spans="2:24">
      <c r="B34" s="9" t="s">
        <v>12</v>
      </c>
      <c r="C34" s="9">
        <v>16</v>
      </c>
      <c r="D34" s="9" t="s">
        <v>10</v>
      </c>
      <c r="E34" s="9">
        <v>4096</v>
      </c>
      <c r="F34" s="10">
        <f>H36</f>
        <v>1680811316</v>
      </c>
      <c r="G34" s="8">
        <f t="shared" ref="G34" si="14">F34/$F$4</f>
        <v>0.62683378919570931</v>
      </c>
      <c r="H34" s="2">
        <v>389493018</v>
      </c>
      <c r="I34" s="4">
        <f>H34/H36</f>
        <v>0.23172917405560828</v>
      </c>
      <c r="J34" s="4">
        <f>H34/$H$4</f>
        <v>0.67697073293387722</v>
      </c>
      <c r="K34" s="4"/>
      <c r="L34" s="9" t="s">
        <v>13</v>
      </c>
      <c r="M34" s="9">
        <v>16</v>
      </c>
      <c r="N34" s="9" t="s">
        <v>10</v>
      </c>
      <c r="O34" s="9">
        <v>4096</v>
      </c>
      <c r="P34" s="10">
        <f>R36</f>
        <v>1017001529</v>
      </c>
      <c r="Q34" s="8">
        <f>P34/$F$4</f>
        <v>0.37927571998860815</v>
      </c>
      <c r="R34" s="2">
        <v>522530416</v>
      </c>
      <c r="S34" s="4">
        <f>R34/R36</f>
        <v>0.51379511347814311</v>
      </c>
      <c r="T34" s="4">
        <f>R34/$H$4</f>
        <v>0.90820061554932352</v>
      </c>
    </row>
    <row r="35" spans="2:24">
      <c r="B35" s="9"/>
      <c r="C35" s="9"/>
      <c r="D35" s="9"/>
      <c r="E35" s="9"/>
      <c r="F35" s="10"/>
      <c r="G35" s="8"/>
      <c r="H35" s="2">
        <v>1138239699</v>
      </c>
      <c r="I35" s="4">
        <f>H35/H36</f>
        <v>0.67719659438561275</v>
      </c>
      <c r="J35" s="4">
        <f>H35/$H$5</f>
        <v>0.58332776495627203</v>
      </c>
      <c r="K35" s="4"/>
      <c r="L35" s="9"/>
      <c r="M35" s="9"/>
      <c r="N35" s="9"/>
      <c r="O35" s="9"/>
      <c r="P35" s="10"/>
      <c r="Q35" s="8"/>
      <c r="R35" s="2">
        <v>937661234</v>
      </c>
      <c r="S35" s="4">
        <f>R35/R36</f>
        <v>0.92198606124219507</v>
      </c>
      <c r="T35" s="4">
        <f>R35/$H$5</f>
        <v>0.48053484024137871</v>
      </c>
    </row>
    <row r="36" spans="2:24">
      <c r="B36" s="9"/>
      <c r="C36" s="9"/>
      <c r="D36" s="9"/>
      <c r="E36" s="9"/>
      <c r="F36" s="10"/>
      <c r="G36" s="8"/>
      <c r="H36" s="2">
        <v>1680811316</v>
      </c>
      <c r="I36" s="4">
        <f>H36/H36</f>
        <v>1</v>
      </c>
      <c r="J36" s="4">
        <f>H36/$H$6</f>
        <v>0.62683378919570931</v>
      </c>
      <c r="K36" s="4"/>
      <c r="L36" s="9"/>
      <c r="M36" s="9"/>
      <c r="N36" s="9"/>
      <c r="O36" s="9"/>
      <c r="P36" s="10"/>
      <c r="Q36" s="8"/>
      <c r="R36" s="2">
        <v>1017001529</v>
      </c>
      <c r="S36" s="4">
        <f>R36/R36</f>
        <v>1</v>
      </c>
      <c r="T36" s="4">
        <f>R36/$H$6</f>
        <v>0.37927571998860815</v>
      </c>
      <c r="V36" s="7">
        <f>J36-T36</f>
        <v>0.24755806920710116</v>
      </c>
      <c r="X36" s="5">
        <f>V36-V21</f>
        <v>1.3817383423480156E-2</v>
      </c>
    </row>
    <row r="37" spans="2:24">
      <c r="B37" s="9"/>
      <c r="C37" s="9"/>
      <c r="D37" s="9"/>
      <c r="E37" s="9">
        <v>6144</v>
      </c>
      <c r="F37" s="10">
        <f>H39</f>
        <v>1136103918</v>
      </c>
      <c r="G37" s="8">
        <f t="shared" ref="G37" si="15">F37/$F$4</f>
        <v>0.42369319926688986</v>
      </c>
      <c r="H37" s="2">
        <v>241982820</v>
      </c>
      <c r="I37" s="4">
        <f>H37/H39</f>
        <v>0.21299356173860146</v>
      </c>
      <c r="J37" s="4">
        <f>H37/$H$4</f>
        <v>0.42058593977878822</v>
      </c>
      <c r="K37" s="4"/>
      <c r="L37" s="9"/>
      <c r="M37" s="9"/>
      <c r="N37" s="9"/>
      <c r="O37" s="9">
        <v>6144</v>
      </c>
      <c r="P37" s="10">
        <f>R39</f>
        <v>801778330</v>
      </c>
      <c r="Q37" s="8">
        <f t="shared" ref="Q37" si="16">P37/$F$4</f>
        <v>0.29901140235356899</v>
      </c>
      <c r="R37" s="2">
        <v>275015067</v>
      </c>
      <c r="S37" s="4">
        <f>R37/R39</f>
        <v>0.34300636062339074</v>
      </c>
      <c r="T37" s="4">
        <f>R37/$H$4</f>
        <v>0.47799868770651321</v>
      </c>
    </row>
    <row r="38" spans="2:24">
      <c r="B38" s="9"/>
      <c r="C38" s="9"/>
      <c r="D38" s="9"/>
      <c r="E38" s="9"/>
      <c r="F38" s="10"/>
      <c r="G38" s="8"/>
      <c r="H38" s="2">
        <v>959353999</v>
      </c>
      <c r="I38" s="4">
        <f>H38/H39</f>
        <v>0.84442451416666975</v>
      </c>
      <c r="J38" s="4">
        <f>H38/$H$5</f>
        <v>0.49165199960094846</v>
      </c>
      <c r="K38" s="4"/>
      <c r="L38" s="9"/>
      <c r="M38" s="9"/>
      <c r="N38" s="9"/>
      <c r="O38" s="9"/>
      <c r="P38" s="10"/>
      <c r="Q38" s="8"/>
      <c r="R38" s="2">
        <v>620778462</v>
      </c>
      <c r="S38" s="4">
        <f>R38/R39</f>
        <v>0.77425198308864251</v>
      </c>
      <c r="T38" s="4">
        <f>R38/$H$5</f>
        <v>0.31813801002512043</v>
      </c>
    </row>
    <row r="39" spans="2:24">
      <c r="B39" s="9"/>
      <c r="C39" s="9"/>
      <c r="D39" s="9"/>
      <c r="E39" s="9"/>
      <c r="F39" s="10"/>
      <c r="G39" s="8"/>
      <c r="H39" s="2">
        <v>1136103918</v>
      </c>
      <c r="I39" s="4">
        <f>H39/H39</f>
        <v>1</v>
      </c>
      <c r="J39" s="4">
        <f>H39/$H$6</f>
        <v>0.42369319926688986</v>
      </c>
      <c r="K39" s="4"/>
      <c r="L39" s="9"/>
      <c r="M39" s="9"/>
      <c r="N39" s="9"/>
      <c r="O39" s="9"/>
      <c r="P39" s="10"/>
      <c r="Q39" s="8"/>
      <c r="R39" s="2">
        <v>801778330</v>
      </c>
      <c r="S39" s="4">
        <f>R39/R39</f>
        <v>1</v>
      </c>
      <c r="T39" s="4">
        <f>R39/$H$6</f>
        <v>0.29901140235356899</v>
      </c>
      <c r="V39" s="7">
        <f>J39-T39</f>
        <v>0.12468179691332087</v>
      </c>
      <c r="X39" s="5">
        <f>V39-V24</f>
        <v>-0.18951674647468597</v>
      </c>
    </row>
    <row r="40" spans="2:24">
      <c r="B40" s="9"/>
      <c r="C40" s="9"/>
      <c r="D40" s="9"/>
      <c r="E40" s="9">
        <v>8192</v>
      </c>
      <c r="F40" s="10">
        <f>H42</f>
        <v>1241489802</v>
      </c>
      <c r="G40" s="8">
        <f t="shared" ref="G40" si="17">F40/$F$4</f>
        <v>0.46299531031684871</v>
      </c>
      <c r="H40" s="2">
        <v>158872086</v>
      </c>
      <c r="I40" s="4">
        <f>H40/H42</f>
        <v>0.12796890135066932</v>
      </c>
      <c r="J40" s="4">
        <f>H40/$H$4</f>
        <v>0.27613268410925396</v>
      </c>
      <c r="K40" s="4"/>
      <c r="L40" s="9"/>
      <c r="M40" s="9"/>
      <c r="N40" s="9"/>
      <c r="O40" s="9">
        <v>8192</v>
      </c>
      <c r="P40" s="10">
        <f>R42</f>
        <v>742925599</v>
      </c>
      <c r="Q40" s="8">
        <f t="shared" ref="Q40" si="18">P40/$F$4</f>
        <v>0.27706314437477408</v>
      </c>
      <c r="R40" s="2">
        <v>182512767</v>
      </c>
      <c r="S40" s="4">
        <f>R40/R42</f>
        <v>0.24566762438347478</v>
      </c>
      <c r="T40" s="4">
        <f>R40/$H$4</f>
        <v>0.31722212192717653</v>
      </c>
    </row>
    <row r="41" spans="2:24">
      <c r="B41" s="9"/>
      <c r="C41" s="9"/>
      <c r="D41" s="9"/>
      <c r="E41" s="9"/>
      <c r="F41" s="10"/>
      <c r="G41" s="8"/>
      <c r="H41" s="2">
        <v>811180864</v>
      </c>
      <c r="I41" s="4">
        <f>H41/H42</f>
        <v>0.65339309488746011</v>
      </c>
      <c r="J41" s="4">
        <f>H41/$H$5</f>
        <v>0.41571588197822795</v>
      </c>
      <c r="K41" s="4"/>
      <c r="L41" s="9"/>
      <c r="M41" s="9"/>
      <c r="N41" s="9"/>
      <c r="O41" s="9"/>
      <c r="P41" s="10"/>
      <c r="Q41" s="8"/>
      <c r="R41" s="2">
        <v>420572196</v>
      </c>
      <c r="S41" s="4">
        <f>R41/R42</f>
        <v>0.56610271145065227</v>
      </c>
      <c r="T41" s="4">
        <f>R41/$H$5</f>
        <v>0.21553583073140659</v>
      </c>
    </row>
    <row r="42" spans="2:24">
      <c r="B42" s="9"/>
      <c r="C42" s="9"/>
      <c r="D42" s="9"/>
      <c r="E42" s="9"/>
      <c r="F42" s="10"/>
      <c r="G42" s="8"/>
      <c r="H42" s="2">
        <v>1241489802</v>
      </c>
      <c r="I42" s="4">
        <f>H42/H42</f>
        <v>1</v>
      </c>
      <c r="J42" s="4">
        <f>H42/$H$6</f>
        <v>0.46299531031684871</v>
      </c>
      <c r="K42" s="4"/>
      <c r="L42" s="9"/>
      <c r="M42" s="9"/>
      <c r="N42" s="9"/>
      <c r="O42" s="9"/>
      <c r="P42" s="10"/>
      <c r="Q42" s="8"/>
      <c r="R42" s="2">
        <v>742925599</v>
      </c>
      <c r="S42" s="4">
        <f>R42/R42</f>
        <v>1</v>
      </c>
      <c r="T42" s="4">
        <f>R42/$H$6</f>
        <v>0.27706314437477408</v>
      </c>
      <c r="V42" s="7">
        <f>J42-T42</f>
        <v>0.18593216594207462</v>
      </c>
      <c r="X42" s="5">
        <f>V42-V27</f>
        <v>2.528662181086011E-2</v>
      </c>
    </row>
    <row r="43" spans="2:24">
      <c r="B43" s="9"/>
      <c r="C43" s="9"/>
      <c r="D43" s="9"/>
      <c r="E43" s="9">
        <v>10240</v>
      </c>
      <c r="F43" s="10">
        <f>H45</f>
        <v>1221530715</v>
      </c>
      <c r="G43" s="8">
        <f t="shared" ref="G43" si="19">F43/$F$4</f>
        <v>0.45555186320651475</v>
      </c>
      <c r="H43" s="2">
        <v>144145824</v>
      </c>
      <c r="I43" s="4">
        <f>H43/H45</f>
        <v>0.11800425665104949</v>
      </c>
      <c r="J43" s="4">
        <f>H43/$H$4</f>
        <v>0.25053723587578575</v>
      </c>
      <c r="K43" s="4"/>
      <c r="L43" s="9"/>
      <c r="M43" s="9"/>
      <c r="N43" s="9"/>
      <c r="O43" s="9">
        <v>10240</v>
      </c>
      <c r="P43" s="10">
        <f>R45</f>
        <v>735845672</v>
      </c>
      <c r="Q43" s="8">
        <f t="shared" ref="Q43" si="20">P43/$F$4</f>
        <v>0.27442279002542308</v>
      </c>
      <c r="R43" s="2">
        <v>195846852</v>
      </c>
      <c r="S43" s="4">
        <f>R43/R45</f>
        <v>0.26615207434419752</v>
      </c>
      <c r="T43" s="4">
        <f>R43/$H$4</f>
        <v>0.34039785262911326</v>
      </c>
    </row>
    <row r="44" spans="2:24">
      <c r="B44" s="9"/>
      <c r="C44" s="9"/>
      <c r="D44" s="9"/>
      <c r="E44" s="9"/>
      <c r="F44" s="10"/>
      <c r="G44" s="8"/>
      <c r="H44" s="2">
        <v>794631695</v>
      </c>
      <c r="I44" s="4">
        <f>H44/H45</f>
        <v>0.65052125602916178</v>
      </c>
      <c r="J44" s="4">
        <f>H44/$H$5</f>
        <v>0.40723472482553436</v>
      </c>
      <c r="K44" s="4"/>
      <c r="L44" s="9"/>
      <c r="M44" s="9"/>
      <c r="N44" s="9"/>
      <c r="O44" s="9"/>
      <c r="P44" s="10"/>
      <c r="Q44" s="8"/>
      <c r="R44" s="2">
        <v>412794904</v>
      </c>
      <c r="S44" s="4">
        <f>R44/R45</f>
        <v>0.56098027033037978</v>
      </c>
      <c r="T44" s="4">
        <f>R44/$H$5</f>
        <v>0.21155010578809455</v>
      </c>
    </row>
    <row r="45" spans="2:24">
      <c r="B45" s="9"/>
      <c r="C45" s="9"/>
      <c r="D45" s="9"/>
      <c r="E45" s="9"/>
      <c r="F45" s="10"/>
      <c r="G45" s="8"/>
      <c r="H45" s="2">
        <v>1221530715</v>
      </c>
      <c r="I45" s="4">
        <f>H45/H45</f>
        <v>1</v>
      </c>
      <c r="J45" s="4">
        <f>H45/$H$6</f>
        <v>0.45555186320651475</v>
      </c>
      <c r="K45" s="4"/>
      <c r="L45" s="9"/>
      <c r="M45" s="9"/>
      <c r="N45" s="9"/>
      <c r="O45" s="9"/>
      <c r="P45" s="10"/>
      <c r="Q45" s="8"/>
      <c r="R45" s="2">
        <v>735845672</v>
      </c>
      <c r="S45" s="4">
        <f>R45/R45</f>
        <v>1</v>
      </c>
      <c r="T45" s="4">
        <f>R45/$H$6</f>
        <v>0.27442279002542308</v>
      </c>
      <c r="V45" s="7">
        <f>J45-T45</f>
        <v>0.18112907318109167</v>
      </c>
      <c r="X45" s="7">
        <f>V45-V30</f>
        <v>-6.1248193697437503E-2</v>
      </c>
    </row>
  </sheetData>
  <mergeCells count="90">
    <mergeCell ref="P7:P9"/>
    <mergeCell ref="Q7:Q9"/>
    <mergeCell ref="O10:O12"/>
    <mergeCell ref="P10:P12"/>
    <mergeCell ref="Q10:Q12"/>
    <mergeCell ref="Q4:Q6"/>
    <mergeCell ref="O13:O15"/>
    <mergeCell ref="P13:P15"/>
    <mergeCell ref="Q13:Q15"/>
    <mergeCell ref="E13:E15"/>
    <mergeCell ref="F13:F15"/>
    <mergeCell ref="G13:G15"/>
    <mergeCell ref="G4:G6"/>
    <mergeCell ref="G7:G9"/>
    <mergeCell ref="G10:G12"/>
    <mergeCell ref="L4:L15"/>
    <mergeCell ref="M4:M15"/>
    <mergeCell ref="N4:N15"/>
    <mergeCell ref="O4:O6"/>
    <mergeCell ref="P4:P6"/>
    <mergeCell ref="O7:O9"/>
    <mergeCell ref="B4:B15"/>
    <mergeCell ref="C4:C15"/>
    <mergeCell ref="D4:D15"/>
    <mergeCell ref="E4:E6"/>
    <mergeCell ref="F4:F6"/>
    <mergeCell ref="E7:E9"/>
    <mergeCell ref="F7:F9"/>
    <mergeCell ref="E10:E12"/>
    <mergeCell ref="F10:F12"/>
    <mergeCell ref="B19:B30"/>
    <mergeCell ref="C19:C30"/>
    <mergeCell ref="D19:D30"/>
    <mergeCell ref="E19:E21"/>
    <mergeCell ref="F19:F21"/>
    <mergeCell ref="E25:E27"/>
    <mergeCell ref="F25:F27"/>
    <mergeCell ref="P19:P21"/>
    <mergeCell ref="Q19:Q21"/>
    <mergeCell ref="E22:E24"/>
    <mergeCell ref="F22:F24"/>
    <mergeCell ref="G22:G24"/>
    <mergeCell ref="O22:O24"/>
    <mergeCell ref="P22:P24"/>
    <mergeCell ref="Q22:Q24"/>
    <mergeCell ref="G19:G21"/>
    <mergeCell ref="L19:L30"/>
    <mergeCell ref="M19:M30"/>
    <mergeCell ref="N19:N30"/>
    <mergeCell ref="O19:O21"/>
    <mergeCell ref="G25:G27"/>
    <mergeCell ref="O25:O27"/>
    <mergeCell ref="P25:P27"/>
    <mergeCell ref="Q25:Q27"/>
    <mergeCell ref="E28:E30"/>
    <mergeCell ref="F28:F30"/>
    <mergeCell ref="G28:G30"/>
    <mergeCell ref="O28:O30"/>
    <mergeCell ref="P28:P30"/>
    <mergeCell ref="Q28:Q30"/>
    <mergeCell ref="B34:B45"/>
    <mergeCell ref="C34:C45"/>
    <mergeCell ref="D34:D45"/>
    <mergeCell ref="E34:E36"/>
    <mergeCell ref="F34:F36"/>
    <mergeCell ref="E40:E42"/>
    <mergeCell ref="F40:F42"/>
    <mergeCell ref="P34:P36"/>
    <mergeCell ref="Q34:Q36"/>
    <mergeCell ref="E37:E39"/>
    <mergeCell ref="F37:F39"/>
    <mergeCell ref="G37:G39"/>
    <mergeCell ref="O37:O39"/>
    <mergeCell ref="P37:P39"/>
    <mergeCell ref="Q37:Q39"/>
    <mergeCell ref="G34:G36"/>
    <mergeCell ref="L34:L45"/>
    <mergeCell ref="M34:M45"/>
    <mergeCell ref="N34:N45"/>
    <mergeCell ref="O34:O36"/>
    <mergeCell ref="G40:G42"/>
    <mergeCell ref="O40:O42"/>
    <mergeCell ref="P40:P42"/>
    <mergeCell ref="Q40:Q42"/>
    <mergeCell ref="E43:E45"/>
    <mergeCell ref="F43:F45"/>
    <mergeCell ref="G43:G45"/>
    <mergeCell ref="O43:O45"/>
    <mergeCell ref="P43:P45"/>
    <mergeCell ref="Q43:Q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C10E-69CA-4771-9EEF-258931E487D3}">
  <dimension ref="B3:T45"/>
  <sheetViews>
    <sheetView workbookViewId="0">
      <selection activeCell="V51" sqref="V51"/>
    </sheetView>
  </sheetViews>
  <sheetFormatPr defaultRowHeight="16.5"/>
  <cols>
    <col min="5" max="5" width="15" bestFit="1" customWidth="1"/>
    <col min="6" max="6" width="11.75" bestFit="1" customWidth="1"/>
    <col min="7" max="7" width="12.75" bestFit="1" customWidth="1"/>
    <col min="8" max="8" width="12" bestFit="1" customWidth="1"/>
    <col min="9" max="9" width="12.75" bestFit="1" customWidth="1"/>
    <col min="10" max="10" width="12.75" customWidth="1"/>
    <col min="15" max="15" width="15" bestFit="1" customWidth="1"/>
    <col min="16" max="16" width="11.75" bestFit="1" customWidth="1"/>
    <col min="17" max="17" width="12.75" bestFit="1" customWidth="1"/>
    <col min="18" max="18" width="12" bestFit="1" customWidth="1"/>
    <col min="19" max="19" width="12.75" bestFit="1" customWidth="1"/>
    <col min="20" max="20" width="11.875" customWidth="1"/>
    <col min="21" max="21" width="7.75" bestFit="1" customWidth="1"/>
  </cols>
  <sheetData>
    <row r="3" spans="2:2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7</v>
      </c>
      <c r="J3" s="1"/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7</v>
      </c>
    </row>
    <row r="4" spans="2:20">
      <c r="B4" s="9" t="s">
        <v>12</v>
      </c>
      <c r="C4" s="9">
        <v>8</v>
      </c>
      <c r="D4" s="9" t="s">
        <v>10</v>
      </c>
      <c r="E4" s="9">
        <v>4096</v>
      </c>
      <c r="F4" s="10">
        <f>H6</f>
        <v>1637278817</v>
      </c>
      <c r="G4" s="8">
        <f t="shared" ref="G4" si="0">F4/$F$4</f>
        <v>1</v>
      </c>
      <c r="H4" s="2">
        <v>350365363</v>
      </c>
      <c r="I4" s="4">
        <f>H4/H6</f>
        <v>0.21399248519074929</v>
      </c>
      <c r="J4" s="4">
        <f>H4/$H$4</f>
        <v>1</v>
      </c>
      <c r="K4" s="4"/>
      <c r="L4" s="9" t="s">
        <v>13</v>
      </c>
      <c r="M4" s="9">
        <v>8</v>
      </c>
      <c r="N4" s="9" t="s">
        <v>10</v>
      </c>
      <c r="O4" s="9">
        <v>4096</v>
      </c>
      <c r="P4" s="10">
        <f>R6</f>
        <v>1012206873</v>
      </c>
      <c r="Q4" s="8">
        <f t="shared" ref="Q4" si="1">P4/$F$4</f>
        <v>0.61822510771541972</v>
      </c>
      <c r="R4" s="2">
        <v>537738694</v>
      </c>
      <c r="S4" s="4">
        <f>R4/R6</f>
        <v>0.53125374697984296</v>
      </c>
      <c r="T4" s="4">
        <f>R4/$H$4</f>
        <v>1.5347941057746624</v>
      </c>
    </row>
    <row r="5" spans="2:20">
      <c r="B5" s="9"/>
      <c r="C5" s="9"/>
      <c r="D5" s="9"/>
      <c r="E5" s="9"/>
      <c r="F5" s="10"/>
      <c r="G5" s="8"/>
      <c r="H5" s="2">
        <v>1372772293</v>
      </c>
      <c r="I5" s="4">
        <f>H5/H6</f>
        <v>0.83844747684169174</v>
      </c>
      <c r="J5" s="4">
        <f>H5/$H$5</f>
        <v>1</v>
      </c>
      <c r="K5" s="4"/>
      <c r="L5" s="9"/>
      <c r="M5" s="9"/>
      <c r="N5" s="9"/>
      <c r="O5" s="9"/>
      <c r="P5" s="10"/>
      <c r="Q5" s="8"/>
      <c r="R5" s="2">
        <v>903597190</v>
      </c>
      <c r="S5" s="4">
        <f>R5/R6</f>
        <v>0.8927001130923955</v>
      </c>
      <c r="T5" s="4">
        <f>R5/$H$5</f>
        <v>0.65822802121487745</v>
      </c>
    </row>
    <row r="6" spans="2:20">
      <c r="B6" s="9"/>
      <c r="C6" s="9"/>
      <c r="D6" s="9"/>
      <c r="E6" s="9"/>
      <c r="F6" s="10"/>
      <c r="G6" s="8"/>
      <c r="H6" s="2">
        <v>1637278817</v>
      </c>
      <c r="I6" s="4">
        <f>H6/H6</f>
        <v>1</v>
      </c>
      <c r="J6" s="4">
        <f>H6/$H$6</f>
        <v>1</v>
      </c>
      <c r="K6" s="4"/>
      <c r="L6" s="9"/>
      <c r="M6" s="9"/>
      <c r="N6" s="9"/>
      <c r="O6" s="9"/>
      <c r="P6" s="10"/>
      <c r="Q6" s="8"/>
      <c r="R6" s="2">
        <v>1012206873</v>
      </c>
      <c r="S6" s="4">
        <f>R6/R6</f>
        <v>1</v>
      </c>
      <c r="T6" s="4">
        <f>R6/$H$6</f>
        <v>0.61822510771541972</v>
      </c>
    </row>
    <row r="7" spans="2:20">
      <c r="B7" s="9"/>
      <c r="C7" s="9"/>
      <c r="D7" s="9"/>
      <c r="E7" s="9">
        <v>6144</v>
      </c>
      <c r="F7" s="10">
        <f>H9</f>
        <v>1358993913</v>
      </c>
      <c r="G7" s="8">
        <f t="shared" ref="G7" si="2">F7/$F$4</f>
        <v>0.83003206227885862</v>
      </c>
      <c r="H7" s="2">
        <v>227541172</v>
      </c>
      <c r="I7" s="4">
        <f>H7/H9</f>
        <v>0.16743354758499202</v>
      </c>
      <c r="J7" s="4">
        <f>H7/$H$4</f>
        <v>0.64943968790659257</v>
      </c>
      <c r="K7" s="4"/>
      <c r="L7" s="9"/>
      <c r="M7" s="9"/>
      <c r="N7" s="9"/>
      <c r="O7" s="9">
        <v>6144</v>
      </c>
      <c r="P7" s="10">
        <f>R9</f>
        <v>765537102</v>
      </c>
      <c r="Q7" s="8">
        <f t="shared" ref="Q7" si="3">P7/$F$4</f>
        <v>0.46756672965616214</v>
      </c>
      <c r="R7" s="2">
        <v>274477602</v>
      </c>
      <c r="S7" s="4">
        <f>R7/R9</f>
        <v>0.35854252038590284</v>
      </c>
      <c r="T7" s="4">
        <f>R7/$H$4</f>
        <v>0.78340392911499079</v>
      </c>
    </row>
    <row r="8" spans="2:20">
      <c r="B8" s="9"/>
      <c r="C8" s="9"/>
      <c r="D8" s="9"/>
      <c r="E8" s="9"/>
      <c r="F8" s="10"/>
      <c r="G8" s="8"/>
      <c r="H8" s="2">
        <v>1343818775</v>
      </c>
      <c r="I8" s="4">
        <f>H8/H9</f>
        <v>0.9888335496908145</v>
      </c>
      <c r="J8" s="4">
        <f>H8/$H$5</f>
        <v>0.97890872495923842</v>
      </c>
      <c r="K8" s="4"/>
      <c r="L8" s="9"/>
      <c r="M8" s="9"/>
      <c r="N8" s="9"/>
      <c r="O8" s="9"/>
      <c r="P8" s="10"/>
      <c r="Q8" s="8"/>
      <c r="R8" s="2">
        <v>521104530</v>
      </c>
      <c r="S8" s="4">
        <f>R8/R9</f>
        <v>0.6807044735501272</v>
      </c>
      <c r="T8" s="4">
        <f>R8/$H$5</f>
        <v>0.37960012207210247</v>
      </c>
    </row>
    <row r="9" spans="2:20">
      <c r="B9" s="9"/>
      <c r="C9" s="9"/>
      <c r="D9" s="9"/>
      <c r="E9" s="9"/>
      <c r="F9" s="10"/>
      <c r="G9" s="8"/>
      <c r="H9" s="2">
        <v>1358993913</v>
      </c>
      <c r="I9" s="4">
        <f>H9/H9</f>
        <v>1</v>
      </c>
      <c r="J9" s="4">
        <f>H9/$H$6</f>
        <v>0.83003206227885862</v>
      </c>
      <c r="K9" s="4"/>
      <c r="L9" s="9"/>
      <c r="M9" s="9"/>
      <c r="N9" s="9"/>
      <c r="O9" s="9"/>
      <c r="P9" s="10"/>
      <c r="Q9" s="8"/>
      <c r="R9" s="2">
        <v>765537102</v>
      </c>
      <c r="S9" s="4">
        <f>R9/R9</f>
        <v>1</v>
      </c>
      <c r="T9" s="4">
        <f>R9/$H$6</f>
        <v>0.46756672965616214</v>
      </c>
    </row>
    <row r="10" spans="2:20">
      <c r="B10" s="9"/>
      <c r="C10" s="9"/>
      <c r="D10" s="9"/>
      <c r="E10" s="9">
        <v>8192</v>
      </c>
      <c r="F10" s="10">
        <f>H12</f>
        <v>1270633286</v>
      </c>
      <c r="G10" s="8">
        <f t="shared" ref="G10" si="4">F10/$F$4</f>
        <v>0.77606408438618435</v>
      </c>
      <c r="H10" s="2">
        <v>218172031</v>
      </c>
      <c r="I10" s="4">
        <f>H10/H12</f>
        <v>0.17170338082895145</v>
      </c>
      <c r="J10" s="4">
        <f>H10/$H$4</f>
        <v>0.62269862846002844</v>
      </c>
      <c r="K10" s="4"/>
      <c r="L10" s="9"/>
      <c r="M10" s="9"/>
      <c r="N10" s="9"/>
      <c r="O10" s="9">
        <v>8192</v>
      </c>
      <c r="P10" s="10">
        <f>R12</f>
        <v>719399849</v>
      </c>
      <c r="Q10" s="8">
        <f t="shared" ref="Q10" si="5">P10/$F$4</f>
        <v>0.43938750170735275</v>
      </c>
      <c r="R10" s="2">
        <v>182026373</v>
      </c>
      <c r="S10" s="4">
        <f>R10/R12</f>
        <v>0.25302531443817416</v>
      </c>
      <c r="T10" s="4">
        <f>R10/$H$4</f>
        <v>0.51953301388413786</v>
      </c>
    </row>
    <row r="11" spans="2:20">
      <c r="B11" s="9"/>
      <c r="C11" s="9"/>
      <c r="D11" s="9"/>
      <c r="E11" s="9"/>
      <c r="F11" s="10"/>
      <c r="G11" s="8"/>
      <c r="H11" s="2">
        <v>1255460978</v>
      </c>
      <c r="I11" s="4">
        <f>H11/H12</f>
        <v>0.9880592550445747</v>
      </c>
      <c r="J11" s="4">
        <f>H11/$H$5</f>
        <v>0.91454422878565489</v>
      </c>
      <c r="K11" s="4"/>
      <c r="L11" s="9"/>
      <c r="M11" s="9"/>
      <c r="N11" s="9"/>
      <c r="O11" s="9"/>
      <c r="P11" s="10"/>
      <c r="Q11" s="8"/>
      <c r="R11" s="2">
        <v>388588463</v>
      </c>
      <c r="S11" s="4">
        <f>R11/R12</f>
        <v>0.54015644226247261</v>
      </c>
      <c r="T11" s="4">
        <f>R11/$H$5</f>
        <v>0.28306840470300781</v>
      </c>
    </row>
    <row r="12" spans="2:20">
      <c r="B12" s="9"/>
      <c r="C12" s="9"/>
      <c r="D12" s="9"/>
      <c r="E12" s="9"/>
      <c r="F12" s="10"/>
      <c r="G12" s="8"/>
      <c r="H12" s="2">
        <v>1270633286</v>
      </c>
      <c r="I12" s="4">
        <f>H12/H12</f>
        <v>1</v>
      </c>
      <c r="J12" s="4">
        <f>H12/$H$6</f>
        <v>0.77606408438618435</v>
      </c>
      <c r="K12" s="4"/>
      <c r="L12" s="9"/>
      <c r="M12" s="9"/>
      <c r="N12" s="9"/>
      <c r="O12" s="9"/>
      <c r="P12" s="10"/>
      <c r="Q12" s="8"/>
      <c r="R12" s="2">
        <v>719399849</v>
      </c>
      <c r="S12" s="4">
        <f>R12/R12</f>
        <v>1</v>
      </c>
      <c r="T12" s="4">
        <f>R12/$H$6</f>
        <v>0.43938750170735275</v>
      </c>
    </row>
    <row r="13" spans="2:20">
      <c r="B13" s="9"/>
      <c r="C13" s="9"/>
      <c r="D13" s="9"/>
      <c r="E13" s="9">
        <v>10240</v>
      </c>
      <c r="F13" s="10">
        <f>H15</f>
        <v>1101306265</v>
      </c>
      <c r="G13" s="8">
        <f t="shared" ref="G13" si="6">F13/$F$4</f>
        <v>0.67264430075381598</v>
      </c>
      <c r="H13" s="2">
        <v>143528050</v>
      </c>
      <c r="I13" s="4">
        <f>H13/H15</f>
        <v>0.13032528240452715</v>
      </c>
      <c r="J13" s="4">
        <f>H13/$H$4</f>
        <v>0.4096525089439278</v>
      </c>
      <c r="K13" s="4"/>
      <c r="L13" s="9"/>
      <c r="M13" s="9"/>
      <c r="N13" s="9"/>
      <c r="O13" s="9">
        <v>10240</v>
      </c>
      <c r="P13" s="10">
        <f>R15</f>
        <v>713822090</v>
      </c>
      <c r="Q13" s="8">
        <f t="shared" ref="Q13" si="7">P13/$F$4</f>
        <v>0.43598077651058986</v>
      </c>
      <c r="R13" s="2">
        <v>195150832</v>
      </c>
      <c r="S13" s="4">
        <f>R13/R15</f>
        <v>0.2733886142414001</v>
      </c>
      <c r="T13" s="4">
        <f>R13/$H$4</f>
        <v>0.55699236456772694</v>
      </c>
    </row>
    <row r="14" spans="2:20">
      <c r="B14" s="9"/>
      <c r="C14" s="9"/>
      <c r="D14" s="9"/>
      <c r="E14" s="9"/>
      <c r="F14" s="10"/>
      <c r="G14" s="8"/>
      <c r="H14" s="2">
        <v>674072425</v>
      </c>
      <c r="I14" s="4">
        <f>H14/H15</f>
        <v>0.61206627658655877</v>
      </c>
      <c r="J14" s="4">
        <f>H14/$H$5</f>
        <v>0.49103003348567731</v>
      </c>
      <c r="K14" s="4"/>
      <c r="L14" s="9"/>
      <c r="M14" s="9"/>
      <c r="N14" s="9"/>
      <c r="O14" s="9"/>
      <c r="P14" s="10"/>
      <c r="Q14" s="8"/>
      <c r="R14" s="2">
        <v>382395151</v>
      </c>
      <c r="S14" s="4">
        <f>R14/R15</f>
        <v>0.5357009209395579</v>
      </c>
      <c r="T14" s="4">
        <f>R14/$H$5</f>
        <v>0.27855686842595678</v>
      </c>
    </row>
    <row r="15" spans="2:20">
      <c r="B15" s="9"/>
      <c r="C15" s="9"/>
      <c r="D15" s="9"/>
      <c r="E15" s="9"/>
      <c r="F15" s="10"/>
      <c r="G15" s="8"/>
      <c r="H15" s="2">
        <v>1101306265</v>
      </c>
      <c r="I15" s="4">
        <f>H15/H15</f>
        <v>1</v>
      </c>
      <c r="J15" s="4">
        <f>H15/$H$6</f>
        <v>0.67264430075381598</v>
      </c>
      <c r="K15" s="4"/>
      <c r="L15" s="9"/>
      <c r="M15" s="9"/>
      <c r="N15" s="9"/>
      <c r="O15" s="9"/>
      <c r="P15" s="10"/>
      <c r="Q15" s="8"/>
      <c r="R15" s="2">
        <v>713822090</v>
      </c>
      <c r="S15" s="4">
        <f>R15/R15</f>
        <v>1</v>
      </c>
      <c r="T15" s="4">
        <f>R15/$H$6</f>
        <v>0.43598077651058986</v>
      </c>
    </row>
    <row r="18" spans="2:20"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7</v>
      </c>
      <c r="J18" s="1"/>
      <c r="L18" s="1" t="s">
        <v>2</v>
      </c>
      <c r="M18" s="1" t="s">
        <v>3</v>
      </c>
      <c r="N18" s="1" t="s">
        <v>4</v>
      </c>
      <c r="O18" s="1" t="s">
        <v>5</v>
      </c>
      <c r="P18" s="1" t="s">
        <v>6</v>
      </c>
      <c r="Q18" s="1" t="s">
        <v>7</v>
      </c>
      <c r="R18" s="1" t="s">
        <v>8</v>
      </c>
      <c r="S18" s="1" t="s">
        <v>7</v>
      </c>
    </row>
    <row r="19" spans="2:20">
      <c r="B19" s="9" t="s">
        <v>12</v>
      </c>
      <c r="C19" s="9">
        <v>12</v>
      </c>
      <c r="D19" s="9" t="s">
        <v>10</v>
      </c>
      <c r="E19" s="9">
        <v>4096</v>
      </c>
      <c r="F19" s="10">
        <f>H21</f>
        <v>1151203197</v>
      </c>
      <c r="G19" s="8">
        <f t="shared" ref="G19" si="8">F19/$F$4</f>
        <v>0.70311982604731882</v>
      </c>
      <c r="H19" s="2">
        <v>245021218</v>
      </c>
      <c r="I19" s="4">
        <f>H19/H21</f>
        <v>0.21283924387850706</v>
      </c>
      <c r="J19" s="4">
        <f>H19/$H$4</f>
        <v>0.69933059564452438</v>
      </c>
      <c r="K19" s="4"/>
      <c r="L19" s="9" t="s">
        <v>13</v>
      </c>
      <c r="M19" s="9">
        <v>12</v>
      </c>
      <c r="N19" s="9" t="s">
        <v>10</v>
      </c>
      <c r="O19" s="9">
        <v>4096</v>
      </c>
      <c r="P19" s="10">
        <f>R21</f>
        <v>882249587</v>
      </c>
      <c r="Q19" s="8">
        <f t="shared" ref="Q19" si="9">P19/$F$4</f>
        <v>0.53885115829969232</v>
      </c>
      <c r="R19" s="2">
        <v>410584770</v>
      </c>
      <c r="S19" s="4">
        <f>R19/R21</f>
        <v>0.46538391862120532</v>
      </c>
      <c r="T19" s="4">
        <f>R19/$H$4</f>
        <v>1.1718760281677729</v>
      </c>
    </row>
    <row r="20" spans="2:20">
      <c r="B20" s="9"/>
      <c r="C20" s="9"/>
      <c r="D20" s="9"/>
      <c r="E20" s="9"/>
      <c r="F20" s="10"/>
      <c r="G20" s="8"/>
      <c r="H20" s="2">
        <v>646959516</v>
      </c>
      <c r="I20" s="4">
        <f>H20/H21</f>
        <v>0.56198551019138632</v>
      </c>
      <c r="J20" s="4">
        <f>H20/$H$5</f>
        <v>0.47127955546521216</v>
      </c>
      <c r="K20" s="4"/>
      <c r="L20" s="9"/>
      <c r="M20" s="9"/>
      <c r="N20" s="9"/>
      <c r="O20" s="9"/>
      <c r="P20" s="10"/>
      <c r="Q20" s="8"/>
      <c r="R20" s="2">
        <v>762687813</v>
      </c>
      <c r="S20" s="4">
        <f>R20/R21</f>
        <v>0.86448078212588608</v>
      </c>
      <c r="T20" s="4">
        <f>R20/$H$5</f>
        <v>0.55558217257812914</v>
      </c>
    </row>
    <row r="21" spans="2:20">
      <c r="B21" s="9"/>
      <c r="C21" s="9"/>
      <c r="D21" s="9"/>
      <c r="E21" s="9"/>
      <c r="F21" s="10"/>
      <c r="G21" s="8"/>
      <c r="H21" s="2">
        <v>1151203197</v>
      </c>
      <c r="I21" s="4">
        <f>H21/H21</f>
        <v>1</v>
      </c>
      <c r="J21" s="4">
        <f>H21/$H$6</f>
        <v>0.70311982604731882</v>
      </c>
      <c r="K21" s="4"/>
      <c r="L21" s="9"/>
      <c r="M21" s="9"/>
      <c r="N21" s="9"/>
      <c r="O21" s="9"/>
      <c r="P21" s="10"/>
      <c r="Q21" s="8"/>
      <c r="R21" s="2">
        <v>882249587</v>
      </c>
      <c r="S21" s="4">
        <f>R21/R21</f>
        <v>1</v>
      </c>
      <c r="T21" s="4">
        <f>R21/$H$6</f>
        <v>0.53885115829969232</v>
      </c>
    </row>
    <row r="22" spans="2:20">
      <c r="B22" s="9"/>
      <c r="C22" s="9"/>
      <c r="D22" s="9"/>
      <c r="E22" s="9">
        <v>6144</v>
      </c>
      <c r="F22" s="10">
        <f>H24</f>
        <v>1127041134</v>
      </c>
      <c r="G22" s="8">
        <f t="shared" ref="G22" si="10">F22/$F$4</f>
        <v>0.68836237438476555</v>
      </c>
      <c r="H22" s="2">
        <v>194060472</v>
      </c>
      <c r="I22" s="4">
        <f>H22/H24</f>
        <v>0.17218579353111702</v>
      </c>
      <c r="J22" s="4">
        <f>H22/$H$4</f>
        <v>0.55388029894952828</v>
      </c>
      <c r="K22" s="4"/>
      <c r="L22" s="9"/>
      <c r="M22" s="9"/>
      <c r="N22" s="9"/>
      <c r="O22" s="9">
        <v>6144</v>
      </c>
      <c r="P22" s="10">
        <f>R24</f>
        <v>732105716</v>
      </c>
      <c r="Q22" s="8">
        <f t="shared" ref="Q22" si="11">P22/$F$4</f>
        <v>0.44714785801812518</v>
      </c>
      <c r="R22" s="2">
        <v>231925439</v>
      </c>
      <c r="S22" s="4">
        <f>R22/R24</f>
        <v>0.31679228003732729</v>
      </c>
      <c r="T22" s="4">
        <f>R22/$H$4</f>
        <v>0.66195310236759908</v>
      </c>
    </row>
    <row r="23" spans="2:20">
      <c r="B23" s="9"/>
      <c r="C23" s="9"/>
      <c r="D23" s="9"/>
      <c r="E23" s="9"/>
      <c r="F23" s="10"/>
      <c r="G23" s="8"/>
      <c r="H23" s="2">
        <v>974079875</v>
      </c>
      <c r="I23" s="4">
        <f>H23/H24</f>
        <v>0.8642806776207691</v>
      </c>
      <c r="J23" s="4">
        <f>H23/$H$5</f>
        <v>0.70957133966572561</v>
      </c>
      <c r="K23" s="4"/>
      <c r="L23" s="9"/>
      <c r="M23" s="9"/>
      <c r="N23" s="9"/>
      <c r="O23" s="9"/>
      <c r="P23" s="10"/>
      <c r="Q23" s="8"/>
      <c r="R23" s="2">
        <v>553025875</v>
      </c>
      <c r="S23" s="4">
        <f>R23/R24</f>
        <v>0.75539073512711108</v>
      </c>
      <c r="T23" s="4">
        <f>R23/$H$5</f>
        <v>0.40285331938878227</v>
      </c>
    </row>
    <row r="24" spans="2:20">
      <c r="B24" s="9"/>
      <c r="C24" s="9"/>
      <c r="D24" s="9"/>
      <c r="E24" s="9"/>
      <c r="F24" s="10"/>
      <c r="G24" s="8"/>
      <c r="H24" s="2">
        <v>1127041134</v>
      </c>
      <c r="I24" s="4">
        <f>H24/H24</f>
        <v>1</v>
      </c>
      <c r="J24" s="4">
        <f>H24/$H$6</f>
        <v>0.68836237438476555</v>
      </c>
      <c r="K24" s="4"/>
      <c r="L24" s="9"/>
      <c r="M24" s="9"/>
      <c r="N24" s="9"/>
      <c r="O24" s="9"/>
      <c r="P24" s="10"/>
      <c r="Q24" s="8"/>
      <c r="R24" s="2">
        <v>732105716</v>
      </c>
      <c r="S24" s="4">
        <f>R24/R24</f>
        <v>1</v>
      </c>
      <c r="T24" s="4">
        <f>R24/$H$6</f>
        <v>0.44714785801812518</v>
      </c>
    </row>
    <row r="25" spans="2:20">
      <c r="B25" s="9"/>
      <c r="C25" s="9"/>
      <c r="D25" s="9"/>
      <c r="E25" s="9">
        <v>8192</v>
      </c>
      <c r="F25" s="10">
        <f>H27</f>
        <v>1013149528</v>
      </c>
      <c r="G25" s="8">
        <f t="shared" ref="G25" si="12">F25/$F$4</f>
        <v>0.61880085265892748</v>
      </c>
      <c r="H25" s="2">
        <v>191397852</v>
      </c>
      <c r="I25" s="4">
        <f>H25/H27</f>
        <v>0.18891372567465678</v>
      </c>
      <c r="J25" s="4">
        <f>H25/$H$4</f>
        <v>0.54628074636475976</v>
      </c>
      <c r="K25" s="4"/>
      <c r="L25" s="9"/>
      <c r="M25" s="9"/>
      <c r="N25" s="9"/>
      <c r="O25" s="9">
        <v>8192</v>
      </c>
      <c r="P25" s="10">
        <f>R27</f>
        <v>645333979</v>
      </c>
      <c r="Q25" s="8">
        <f t="shared" ref="Q25" si="13">P25/$F$4</f>
        <v>0.39415032571083464</v>
      </c>
      <c r="R25" s="2">
        <v>188627581</v>
      </c>
      <c r="S25" s="4">
        <f>R25/R27</f>
        <v>0.29229451282310365</v>
      </c>
      <c r="T25" s="4">
        <f>R25/$H$4</f>
        <v>0.53837394023449747</v>
      </c>
    </row>
    <row r="26" spans="2:20">
      <c r="B26" s="9"/>
      <c r="C26" s="9"/>
      <c r="D26" s="9"/>
      <c r="E26" s="9"/>
      <c r="F26" s="10"/>
      <c r="G26" s="8"/>
      <c r="H26" s="2">
        <v>653509972</v>
      </c>
      <c r="I26" s="4">
        <f>H26/H27</f>
        <v>0.64502815619926934</v>
      </c>
      <c r="J26" s="4">
        <f>H26/$H$5</f>
        <v>0.47605125433574003</v>
      </c>
      <c r="K26" s="4"/>
      <c r="L26" s="9"/>
      <c r="M26" s="9"/>
      <c r="N26" s="9"/>
      <c r="O26" s="9"/>
      <c r="P26" s="10"/>
      <c r="Q26" s="8"/>
      <c r="R26" s="2">
        <v>466878434</v>
      </c>
      <c r="S26" s="4">
        <f>R26/R27</f>
        <v>0.72346792388565673</v>
      </c>
      <c r="T26" s="4">
        <f>R26/$H$5</f>
        <v>0.34009896352125751</v>
      </c>
    </row>
    <row r="27" spans="2:20">
      <c r="B27" s="9"/>
      <c r="C27" s="9"/>
      <c r="D27" s="9"/>
      <c r="E27" s="9"/>
      <c r="F27" s="10"/>
      <c r="G27" s="8"/>
      <c r="H27" s="2">
        <v>1013149528</v>
      </c>
      <c r="I27" s="4">
        <f>H27/H27</f>
        <v>1</v>
      </c>
      <c r="J27" s="4">
        <f>H27/$H$6</f>
        <v>0.61880085265892748</v>
      </c>
      <c r="K27" s="4"/>
      <c r="L27" s="9"/>
      <c r="M27" s="9"/>
      <c r="N27" s="9"/>
      <c r="O27" s="9"/>
      <c r="P27" s="10"/>
      <c r="Q27" s="8"/>
      <c r="R27" s="2">
        <v>645333979</v>
      </c>
      <c r="S27" s="4">
        <f>R27/R27</f>
        <v>1</v>
      </c>
      <c r="T27" s="4">
        <f>R27/$H$6</f>
        <v>0.39415032571083464</v>
      </c>
    </row>
    <row r="28" spans="2:20">
      <c r="B28" s="9"/>
      <c r="C28" s="9"/>
      <c r="D28" s="9"/>
      <c r="E28" s="9">
        <v>10240</v>
      </c>
      <c r="F28" s="10">
        <f>H30</f>
        <v>960045988</v>
      </c>
      <c r="G28" s="8">
        <f t="shared" ref="G28" si="14">F28/$F$4</f>
        <v>0.58636682893088454</v>
      </c>
      <c r="H28" s="2">
        <v>155318059</v>
      </c>
      <c r="I28" s="4">
        <f>H28/H30</f>
        <v>0.16178189476481619</v>
      </c>
      <c r="J28" s="4">
        <f>H28/$H$4</f>
        <v>0.44330312126201815</v>
      </c>
      <c r="K28" s="4"/>
      <c r="L28" s="9"/>
      <c r="M28" s="9"/>
      <c r="N28" s="9"/>
      <c r="O28" s="9">
        <v>10240</v>
      </c>
      <c r="P28" s="10">
        <f>R30</f>
        <v>643999909</v>
      </c>
      <c r="Q28" s="8">
        <f t="shared" ref="Q28" si="15">P28/$F$4</f>
        <v>0.39333551641497844</v>
      </c>
      <c r="R28" s="2">
        <v>186275996</v>
      </c>
      <c r="S28" s="4">
        <f>R28/R30</f>
        <v>0.28924848186585689</v>
      </c>
      <c r="T28" s="4">
        <f>R28/$H$4</f>
        <v>0.53166213236666315</v>
      </c>
    </row>
    <row r="29" spans="2:20">
      <c r="B29" s="9"/>
      <c r="C29" s="9"/>
      <c r="D29" s="9"/>
      <c r="E29" s="9"/>
      <c r="F29" s="10"/>
      <c r="G29" s="8"/>
      <c r="H29" s="2">
        <v>538019325</v>
      </c>
      <c r="I29" s="4">
        <f>H29/H30</f>
        <v>0.56040995090331025</v>
      </c>
      <c r="J29" s="4">
        <f>H29/$H$5</f>
        <v>0.39192175406180052</v>
      </c>
      <c r="K29" s="4"/>
      <c r="L29" s="9"/>
      <c r="M29" s="9"/>
      <c r="N29" s="9"/>
      <c r="O29" s="9"/>
      <c r="P29" s="10"/>
      <c r="Q29" s="8"/>
      <c r="R29" s="2">
        <v>466303719</v>
      </c>
      <c r="S29" s="4">
        <f>R29/R30</f>
        <v>0.72407420014091961</v>
      </c>
      <c r="T29" s="4">
        <f>R29/$H$5</f>
        <v>0.33968031069519844</v>
      </c>
    </row>
    <row r="30" spans="2:20">
      <c r="B30" s="9"/>
      <c r="C30" s="9"/>
      <c r="D30" s="9"/>
      <c r="E30" s="9"/>
      <c r="F30" s="10"/>
      <c r="G30" s="8"/>
      <c r="H30" s="2">
        <v>960045988</v>
      </c>
      <c r="I30" s="4">
        <f>H30/H30</f>
        <v>1</v>
      </c>
      <c r="J30" s="4">
        <f>H30/$H$6</f>
        <v>0.58636682893088454</v>
      </c>
      <c r="K30" s="4"/>
      <c r="L30" s="9"/>
      <c r="M30" s="9"/>
      <c r="N30" s="9"/>
      <c r="O30" s="9"/>
      <c r="P30" s="10"/>
      <c r="Q30" s="8"/>
      <c r="R30" s="2">
        <v>643999909</v>
      </c>
      <c r="S30" s="4">
        <f>R30/R30</f>
        <v>1</v>
      </c>
      <c r="T30" s="4">
        <f>R30/$H$6</f>
        <v>0.39333551641497844</v>
      </c>
    </row>
    <row r="33" spans="2:20"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7</v>
      </c>
      <c r="J33" s="1"/>
      <c r="L33" s="1" t="s">
        <v>2</v>
      </c>
      <c r="M33" s="1" t="s">
        <v>3</v>
      </c>
      <c r="N33" s="1" t="s">
        <v>4</v>
      </c>
      <c r="O33" s="1" t="s">
        <v>5</v>
      </c>
      <c r="P33" s="1" t="s">
        <v>6</v>
      </c>
      <c r="Q33" s="1" t="s">
        <v>7</v>
      </c>
      <c r="R33" s="1" t="s">
        <v>8</v>
      </c>
      <c r="S33" s="1" t="s">
        <v>7</v>
      </c>
    </row>
    <row r="34" spans="2:20">
      <c r="B34" s="9" t="s">
        <v>12</v>
      </c>
      <c r="C34" s="9">
        <v>16</v>
      </c>
      <c r="D34" s="9" t="s">
        <v>10</v>
      </c>
      <c r="E34" s="9">
        <v>4096</v>
      </c>
      <c r="F34" s="10">
        <f>H36</f>
        <v>1249547902</v>
      </c>
      <c r="G34" s="8">
        <f t="shared" ref="G34" si="16">F34/$F$4</f>
        <v>0.76318577448498193</v>
      </c>
      <c r="H34" s="2">
        <v>372266953</v>
      </c>
      <c r="I34" s="4">
        <f>H34/H36</f>
        <v>0.29792131410421113</v>
      </c>
      <c r="J34" s="4">
        <f>H34/$H$4</f>
        <v>1.0625107168484573</v>
      </c>
      <c r="K34" s="4"/>
      <c r="L34" s="9" t="s">
        <v>13</v>
      </c>
      <c r="M34" s="9">
        <v>16</v>
      </c>
      <c r="N34" s="9" t="s">
        <v>10</v>
      </c>
      <c r="O34" s="9">
        <v>4096</v>
      </c>
      <c r="P34" s="10">
        <f>R36</f>
        <v>789239843</v>
      </c>
      <c r="Q34" s="8">
        <f t="shared" ref="Q34" si="17">P34/$F$4</f>
        <v>0.48204364144045481</v>
      </c>
      <c r="R34" s="2">
        <v>328477683</v>
      </c>
      <c r="S34" s="4">
        <f>R34/R36</f>
        <v>0.41619500828976774</v>
      </c>
      <c r="T34" s="4">
        <f>R34/$H$4</f>
        <v>0.9375289845646072</v>
      </c>
    </row>
    <row r="35" spans="2:20">
      <c r="B35" s="9"/>
      <c r="C35" s="9"/>
      <c r="D35" s="9"/>
      <c r="E35" s="9"/>
      <c r="F35" s="10"/>
      <c r="G35" s="8"/>
      <c r="H35" s="2">
        <v>889228214</v>
      </c>
      <c r="I35" s="4">
        <f>H35/H36</f>
        <v>0.71163995600066243</v>
      </c>
      <c r="J35" s="4">
        <f>H35/$H$5</f>
        <v>0.64776089853672481</v>
      </c>
      <c r="K35" s="4"/>
      <c r="L35" s="9"/>
      <c r="M35" s="9"/>
      <c r="N35" s="9"/>
      <c r="O35" s="9"/>
      <c r="P35" s="10"/>
      <c r="Q35" s="8"/>
      <c r="R35" s="2">
        <v>659630104</v>
      </c>
      <c r="S35" s="4">
        <f>R35/R36</f>
        <v>0.83577902186572706</v>
      </c>
      <c r="T35" s="4">
        <f>R35/$H$5</f>
        <v>0.48050948242732344</v>
      </c>
    </row>
    <row r="36" spans="2:20">
      <c r="B36" s="9"/>
      <c r="C36" s="9"/>
      <c r="D36" s="9"/>
      <c r="E36" s="9"/>
      <c r="F36" s="10"/>
      <c r="G36" s="8"/>
      <c r="H36" s="2">
        <v>1249547902</v>
      </c>
      <c r="I36" s="4">
        <f>H36/H36</f>
        <v>1</v>
      </c>
      <c r="J36" s="4">
        <f>H36/$H$6</f>
        <v>0.76318577448498193</v>
      </c>
      <c r="K36" s="4"/>
      <c r="L36" s="9"/>
      <c r="M36" s="9"/>
      <c r="N36" s="9"/>
      <c r="O36" s="9"/>
      <c r="P36" s="10"/>
      <c r="Q36" s="8"/>
      <c r="R36" s="2">
        <v>789239843</v>
      </c>
      <c r="S36" s="4">
        <f>R36/R36</f>
        <v>1</v>
      </c>
      <c r="T36" s="4">
        <f>R36/$H$6</f>
        <v>0.48204364144045481</v>
      </c>
    </row>
    <row r="37" spans="2:20">
      <c r="B37" s="9"/>
      <c r="C37" s="9"/>
      <c r="D37" s="9"/>
      <c r="E37" s="9">
        <v>6144</v>
      </c>
      <c r="F37" s="10">
        <f>H39</f>
        <v>1124584943</v>
      </c>
      <c r="G37" s="8">
        <f t="shared" ref="G37" si="18">F37/$F$4</f>
        <v>0.68686220778241458</v>
      </c>
      <c r="H37" s="2">
        <v>218010717</v>
      </c>
      <c r="I37" s="4">
        <f>H37/H39</f>
        <v>0.19385882618917474</v>
      </c>
      <c r="J37" s="4">
        <f>H37/$H$4</f>
        <v>0.62223821194334217</v>
      </c>
      <c r="K37" s="4"/>
      <c r="L37" s="9"/>
      <c r="M37" s="9"/>
      <c r="N37" s="9"/>
      <c r="O37" s="9">
        <v>6144</v>
      </c>
      <c r="P37" s="10">
        <f>R39</f>
        <v>684551017</v>
      </c>
      <c r="Q37" s="8">
        <f t="shared" ref="Q37" si="19">P37/$F$4</f>
        <v>0.41810289725381578</v>
      </c>
      <c r="R37" s="2">
        <v>209953753</v>
      </c>
      <c r="S37" s="4">
        <f>R37/R39</f>
        <v>0.30670285747307569</v>
      </c>
      <c r="T37" s="4">
        <f>R37/$H$4</f>
        <v>0.59924232008059541</v>
      </c>
    </row>
    <row r="38" spans="2:20">
      <c r="B38" s="9"/>
      <c r="C38" s="9"/>
      <c r="D38" s="9"/>
      <c r="E38" s="9"/>
      <c r="F38" s="10"/>
      <c r="G38" s="8"/>
      <c r="H38" s="2">
        <v>877142582</v>
      </c>
      <c r="I38" s="4">
        <f>H38/H39</f>
        <v>0.77997005691725685</v>
      </c>
      <c r="J38" s="4">
        <f>H38/$H$5</f>
        <v>0.63895708448713573</v>
      </c>
      <c r="K38" s="4"/>
      <c r="L38" s="9"/>
      <c r="M38" s="9"/>
      <c r="N38" s="9"/>
      <c r="O38" s="9"/>
      <c r="P38" s="10"/>
      <c r="Q38" s="8"/>
      <c r="R38" s="2">
        <v>502955518</v>
      </c>
      <c r="S38" s="4">
        <f>R38/R39</f>
        <v>0.73472320617412801</v>
      </c>
      <c r="T38" s="4">
        <f>R38/$H$5</f>
        <v>0.36637942109165222</v>
      </c>
    </row>
    <row r="39" spans="2:20">
      <c r="B39" s="9"/>
      <c r="C39" s="9"/>
      <c r="D39" s="9"/>
      <c r="E39" s="9"/>
      <c r="F39" s="10"/>
      <c r="G39" s="8"/>
      <c r="H39" s="2">
        <v>1124584943</v>
      </c>
      <c r="I39" s="4">
        <f>H39/H39</f>
        <v>1</v>
      </c>
      <c r="J39" s="4">
        <f>H39/$H$6</f>
        <v>0.68686220778241458</v>
      </c>
      <c r="K39" s="4"/>
      <c r="L39" s="9"/>
      <c r="M39" s="9"/>
      <c r="N39" s="9"/>
      <c r="O39" s="9"/>
      <c r="P39" s="10"/>
      <c r="Q39" s="8"/>
      <c r="R39" s="2">
        <v>684551017</v>
      </c>
      <c r="S39" s="4">
        <f>R39/R39</f>
        <v>1</v>
      </c>
      <c r="T39" s="4">
        <f>R39/$H$6</f>
        <v>0.41810289725381578</v>
      </c>
    </row>
    <row r="40" spans="2:20">
      <c r="B40" s="9"/>
      <c r="C40" s="9"/>
      <c r="D40" s="9"/>
      <c r="E40" s="9">
        <v>8192</v>
      </c>
      <c r="F40" s="10">
        <f>H42</f>
        <v>976840522</v>
      </c>
      <c r="G40" s="8">
        <f t="shared" ref="G40" si="20">F40/$F$4</f>
        <v>0.59662441842976588</v>
      </c>
      <c r="H40" s="2">
        <v>195546275</v>
      </c>
      <c r="I40" s="4">
        <f>H40/H42</f>
        <v>0.20018239476760771</v>
      </c>
      <c r="J40" s="4">
        <f>H40/$H$4</f>
        <v>0.55812102350996384</v>
      </c>
      <c r="K40" s="4"/>
      <c r="L40" s="9"/>
      <c r="M40" s="9"/>
      <c r="N40" s="9"/>
      <c r="O40" s="9">
        <v>8192</v>
      </c>
      <c r="P40" s="10">
        <f>R42</f>
        <v>656607739</v>
      </c>
      <c r="Q40" s="8">
        <f t="shared" ref="Q40" si="21">P40/$F$4</f>
        <v>0.40103599471414891</v>
      </c>
      <c r="R40" s="2">
        <v>189720865</v>
      </c>
      <c r="S40" s="4">
        <f>R40/R42</f>
        <v>0.28894095169962658</v>
      </c>
      <c r="T40" s="4">
        <f>R40/$H$4</f>
        <v>0.54149435142651359</v>
      </c>
    </row>
    <row r="41" spans="2:20">
      <c r="B41" s="9"/>
      <c r="C41" s="9"/>
      <c r="D41" s="9"/>
      <c r="E41" s="9"/>
      <c r="F41" s="10"/>
      <c r="G41" s="8"/>
      <c r="H41" s="2">
        <v>561173992</v>
      </c>
      <c r="I41" s="4">
        <f>H41/H42</f>
        <v>0.57447861688931856</v>
      </c>
      <c r="J41" s="4">
        <f>H41/$H$5</f>
        <v>0.40878883909700237</v>
      </c>
      <c r="K41" s="4"/>
      <c r="L41" s="9"/>
      <c r="M41" s="9"/>
      <c r="N41" s="9"/>
      <c r="O41" s="9"/>
      <c r="P41" s="10"/>
      <c r="Q41" s="8"/>
      <c r="R41" s="2">
        <v>328180789</v>
      </c>
      <c r="S41" s="4">
        <f>R41/R42</f>
        <v>0.49981255094527605</v>
      </c>
      <c r="T41" s="4">
        <f>R41/$H$5</f>
        <v>0.2390642575418005</v>
      </c>
    </row>
    <row r="42" spans="2:20">
      <c r="B42" s="9"/>
      <c r="C42" s="9"/>
      <c r="D42" s="9"/>
      <c r="E42" s="9"/>
      <c r="F42" s="10"/>
      <c r="G42" s="8"/>
      <c r="H42" s="2">
        <v>976840522</v>
      </c>
      <c r="I42" s="4">
        <f>H42/H42</f>
        <v>1</v>
      </c>
      <c r="J42" s="4">
        <f>H42/$H$6</f>
        <v>0.59662441842976588</v>
      </c>
      <c r="K42" s="4"/>
      <c r="L42" s="9"/>
      <c r="M42" s="9"/>
      <c r="N42" s="9"/>
      <c r="O42" s="9"/>
      <c r="P42" s="10"/>
      <c r="Q42" s="8"/>
      <c r="R42" s="2">
        <v>656607739</v>
      </c>
      <c r="S42" s="4">
        <f>R42/R42</f>
        <v>1</v>
      </c>
      <c r="T42" s="4">
        <f>R42/$H$6</f>
        <v>0.40103599471414891</v>
      </c>
    </row>
    <row r="43" spans="2:20">
      <c r="B43" s="9"/>
      <c r="C43" s="9"/>
      <c r="D43" s="9"/>
      <c r="E43" s="9">
        <v>10240</v>
      </c>
      <c r="F43" s="10">
        <f>H45</f>
        <v>888188849</v>
      </c>
      <c r="G43" s="8">
        <f t="shared" ref="G43" si="22">F43/$F$4</f>
        <v>0.54247867851086962</v>
      </c>
      <c r="H43" s="2">
        <v>152774807</v>
      </c>
      <c r="I43" s="4">
        <f>H43/H45</f>
        <v>0.17200712120176595</v>
      </c>
      <c r="J43" s="4">
        <f>H43/$H$4</f>
        <v>0.43604426445544503</v>
      </c>
      <c r="K43" s="4"/>
      <c r="L43" s="9"/>
      <c r="M43" s="9"/>
      <c r="N43" s="9"/>
      <c r="O43" s="9">
        <v>10240</v>
      </c>
      <c r="P43" s="10">
        <f>R45</f>
        <v>625246337</v>
      </c>
      <c r="Q43" s="8">
        <f t="shared" ref="Q43" si="23">P43/$F$4</f>
        <v>0.38188140621378358</v>
      </c>
      <c r="R43" s="2">
        <v>203438724</v>
      </c>
      <c r="S43" s="4">
        <f>R43/R45</f>
        <v>0.32537371586392838</v>
      </c>
      <c r="T43" s="4">
        <f>R43/$H$4</f>
        <v>0.58064736267894157</v>
      </c>
    </row>
    <row r="44" spans="2:20">
      <c r="B44" s="9"/>
      <c r="C44" s="9"/>
      <c r="D44" s="9"/>
      <c r="E44" s="9"/>
      <c r="F44" s="10"/>
      <c r="G44" s="8"/>
      <c r="H44" s="2">
        <v>467448051</v>
      </c>
      <c r="I44" s="4">
        <f>H44/H45</f>
        <v>0.52629353715293037</v>
      </c>
      <c r="J44" s="4">
        <f>H44/$H$5</f>
        <v>0.34051390269427589</v>
      </c>
      <c r="K44" s="4"/>
      <c r="L44" s="9"/>
      <c r="M44" s="9"/>
      <c r="N44" s="9"/>
      <c r="O44" s="9"/>
      <c r="P44" s="10"/>
      <c r="Q44" s="8"/>
      <c r="R44" s="2">
        <v>366771331</v>
      </c>
      <c r="S44" s="4">
        <f>R44/R45</f>
        <v>0.58660292639187428</v>
      </c>
      <c r="T44" s="4">
        <f>R44/$H$5</f>
        <v>0.26717565095845069</v>
      </c>
    </row>
    <row r="45" spans="2:20">
      <c r="B45" s="9"/>
      <c r="C45" s="9"/>
      <c r="D45" s="9"/>
      <c r="E45" s="9"/>
      <c r="F45" s="10"/>
      <c r="G45" s="8"/>
      <c r="H45" s="2">
        <v>888188849</v>
      </c>
      <c r="I45" s="4">
        <f>H45/H45</f>
        <v>1</v>
      </c>
      <c r="J45" s="4">
        <f>H45/$H$6</f>
        <v>0.54247867851086962</v>
      </c>
      <c r="K45" s="4"/>
      <c r="L45" s="9"/>
      <c r="M45" s="9"/>
      <c r="N45" s="9"/>
      <c r="O45" s="9"/>
      <c r="P45" s="10"/>
      <c r="Q45" s="8"/>
      <c r="R45" s="2">
        <v>625246337</v>
      </c>
      <c r="S45" s="4">
        <f>R45/R45</f>
        <v>1</v>
      </c>
      <c r="T45" s="4">
        <f>R45/$H$6</f>
        <v>0.38188140621378358</v>
      </c>
    </row>
  </sheetData>
  <mergeCells count="90">
    <mergeCell ref="G13:G15"/>
    <mergeCell ref="O13:O15"/>
    <mergeCell ref="P13:P15"/>
    <mergeCell ref="Q10:Q12"/>
    <mergeCell ref="L4:L15"/>
    <mergeCell ref="M4:M15"/>
    <mergeCell ref="N4:N15"/>
    <mergeCell ref="O4:O6"/>
    <mergeCell ref="P4:P6"/>
    <mergeCell ref="G4:G6"/>
    <mergeCell ref="G7:G9"/>
    <mergeCell ref="G10:G12"/>
    <mergeCell ref="O10:O12"/>
    <mergeCell ref="P10:P12"/>
    <mergeCell ref="Q4:Q6"/>
    <mergeCell ref="O7:O9"/>
    <mergeCell ref="P7:P9"/>
    <mergeCell ref="Q7:Q9"/>
    <mergeCell ref="Q13:Q15"/>
    <mergeCell ref="B4:B15"/>
    <mergeCell ref="C4:C15"/>
    <mergeCell ref="D4:D15"/>
    <mergeCell ref="E4:E6"/>
    <mergeCell ref="F4:F6"/>
    <mergeCell ref="E7:E9"/>
    <mergeCell ref="F7:F9"/>
    <mergeCell ref="E10:E12"/>
    <mergeCell ref="E13:E15"/>
    <mergeCell ref="F13:F15"/>
    <mergeCell ref="F10:F12"/>
    <mergeCell ref="B19:B30"/>
    <mergeCell ref="C19:C30"/>
    <mergeCell ref="D19:D30"/>
    <mergeCell ref="P40:P42"/>
    <mergeCell ref="Q40:Q42"/>
    <mergeCell ref="P19:P21"/>
    <mergeCell ref="Q19:Q21"/>
    <mergeCell ref="E22:E24"/>
    <mergeCell ref="F22:F24"/>
    <mergeCell ref="G22:G24"/>
    <mergeCell ref="O22:O24"/>
    <mergeCell ref="P22:P24"/>
    <mergeCell ref="Q22:Q24"/>
    <mergeCell ref="G19:G21"/>
    <mergeCell ref="L19:L30"/>
    <mergeCell ref="M19:M30"/>
    <mergeCell ref="P25:P27"/>
    <mergeCell ref="Q25:Q27"/>
    <mergeCell ref="E28:E30"/>
    <mergeCell ref="F28:F30"/>
    <mergeCell ref="G28:G30"/>
    <mergeCell ref="O28:O30"/>
    <mergeCell ref="P28:P30"/>
    <mergeCell ref="Q28:Q30"/>
    <mergeCell ref="N19:N30"/>
    <mergeCell ref="O19:O21"/>
    <mergeCell ref="G25:G27"/>
    <mergeCell ref="O25:O27"/>
    <mergeCell ref="E19:E21"/>
    <mergeCell ref="F19:F21"/>
    <mergeCell ref="E25:E27"/>
    <mergeCell ref="F25:F27"/>
    <mergeCell ref="O40:O42"/>
    <mergeCell ref="B34:B45"/>
    <mergeCell ref="C34:C45"/>
    <mergeCell ref="D34:D45"/>
    <mergeCell ref="E34:E36"/>
    <mergeCell ref="F34:F36"/>
    <mergeCell ref="E40:E42"/>
    <mergeCell ref="F40:F42"/>
    <mergeCell ref="E43:E45"/>
    <mergeCell ref="F43:F45"/>
    <mergeCell ref="G43:G45"/>
    <mergeCell ref="O43:O45"/>
    <mergeCell ref="P43:P45"/>
    <mergeCell ref="Q43:Q45"/>
    <mergeCell ref="P34:P36"/>
    <mergeCell ref="Q34:Q36"/>
    <mergeCell ref="E37:E39"/>
    <mergeCell ref="F37:F39"/>
    <mergeCell ref="G37:G39"/>
    <mergeCell ref="O37:O39"/>
    <mergeCell ref="P37:P39"/>
    <mergeCell ref="Q37:Q39"/>
    <mergeCell ref="G34:G36"/>
    <mergeCell ref="L34:L45"/>
    <mergeCell ref="M34:M45"/>
    <mergeCell ref="N34:N45"/>
    <mergeCell ref="O34:O36"/>
    <mergeCell ref="G40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2023-06-19T23:41:37Z</dcterms:created>
  <dcterms:modified xsi:type="dcterms:W3CDTF">2023-08-29T02:01:08Z</dcterms:modified>
  <cp:category/>
  <cp:contentStatus/>
</cp:coreProperties>
</file>