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L0_Excel_Scorecard_LoanDefault/completed/"/>
    </mc:Choice>
  </mc:AlternateContent>
  <xr:revisionPtr revIDLastSave="115" documentId="8_{9C5BFD28-558D-45FE-8FE7-D4F96D0AAC03}" xr6:coauthVersionLast="47" xr6:coauthVersionMax="47" xr10:uidLastSave="{3FB4122A-79E0-4474-97FC-DF83BBEB1ABD}"/>
  <bookViews>
    <workbookView xWindow="28680" yWindow="-120" windowWidth="29040" windowHeight="15840" activeTab="2" xr2:uid="{22A72064-8E61-480C-A8F5-A56E797927B1}"/>
  </bookViews>
  <sheets>
    <sheet name="Index" sheetId="1" r:id="rId1"/>
    <sheet name="Data" sheetId="2" r:id="rId2"/>
    <sheet name="Scorecard" sheetId="3" r:id="rId3"/>
  </sheets>
  <definedNames>
    <definedName name="_xlnm._FilterDatabase" localSheetId="1" hidden="1">Data!$A$2:$G$18</definedName>
    <definedName name="InAccurate_JobApplication">Data!$G$3:$G$18</definedName>
    <definedName name="Loan_Default">Data!$D$3:$D$18</definedName>
    <definedName name="Loans_Given">Data!$C$3:$C$18</definedName>
    <definedName name="Low_Credit_Score">Data!$E$3:$E$18</definedName>
    <definedName name="Low_Income">Data!$F$3:$F$18</definedName>
    <definedName name="Others">Data!$H$3:$H$18</definedName>
    <definedName name="QTR">Data!$A$3:$A$18</definedName>
    <definedName name="Region">Data!$B$3:$B$18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E13" i="3"/>
  <c r="D10" i="3"/>
  <c r="D13" i="3"/>
  <c r="D5" i="3"/>
  <c r="E10" i="3"/>
  <c r="D11" i="3"/>
  <c r="E6" i="3"/>
  <c r="E12" i="3"/>
  <c r="E5" i="3"/>
  <c r="D12" i="3"/>
  <c r="D6" i="3"/>
  <c r="E11" i="3"/>
  <c r="G12" i="3" l="1"/>
  <c r="E7" i="3"/>
  <c r="D7" i="3"/>
  <c r="G5" i="3"/>
  <c r="G10" i="3"/>
  <c r="G6" i="3"/>
  <c r="G13" i="3" l="1"/>
  <c r="G7" i="3"/>
  <c r="G11" i="3"/>
</calcChain>
</file>

<file path=xl/sharedStrings.xml><?xml version="1.0" encoding="utf-8"?>
<sst xmlns="http://schemas.openxmlformats.org/spreadsheetml/2006/main" count="100" uniqueCount="53">
  <si>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</si>
  <si>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</si>
  <si>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</si>
  <si>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</si>
  <si>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</si>
  <si>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</si>
  <si>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</si>
  <si>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</si>
  <si>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</si>
  <si>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</si>
  <si>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</si>
  <si>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</si>
  <si>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</si>
  <si>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</si>
  <si>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</si>
  <si>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</si>
  <si>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</si>
  <si>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</si>
  <si>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</si>
  <si>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</si>
  <si>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</si>
  <si>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</si>
  <si>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</si>
  <si>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</si>
  <si>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</si>
  <si>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Pipeline</t>
  </si>
  <si>
    <t>Region</t>
  </si>
  <si>
    <t>East</t>
  </si>
  <si>
    <t>West</t>
  </si>
  <si>
    <t>North</t>
  </si>
  <si>
    <t>South</t>
  </si>
  <si>
    <t>CQ</t>
  </si>
  <si>
    <t>PQ</t>
  </si>
  <si>
    <t>Diff</t>
  </si>
  <si>
    <t>*</t>
  </si>
  <si>
    <t>Loan Default (Lag)</t>
  </si>
  <si>
    <t>Loan_Default</t>
  </si>
  <si>
    <t>Loans_Given</t>
  </si>
  <si>
    <t>Reasons (Lead)</t>
  </si>
  <si>
    <t>Low_Credit_Score</t>
  </si>
  <si>
    <t>Low_Income</t>
  </si>
  <si>
    <t>InAccurate_JobApplication</t>
  </si>
  <si>
    <t>Others</t>
  </si>
  <si>
    <t>https://www.yesbank.in/life-matters/6-common-reasons-for-personal-loan-rejection</t>
  </si>
  <si>
    <t>https://www.proptiger.com/guide/post/5-reason-why-your-home-loan-application-might-be-rejected</t>
  </si>
  <si>
    <t>Loans Given</t>
  </si>
  <si>
    <t>Defaulters</t>
  </si>
  <si>
    <t>Default%</t>
  </si>
  <si>
    <t>Reasons</t>
  </si>
  <si>
    <t>Low Credit Score</t>
  </si>
  <si>
    <t>Low Income</t>
  </si>
  <si>
    <t>Inaccurate Application</t>
  </si>
  <si>
    <t>Loan Default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</si>
</sst>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0" fillId="0" borderId="7" xfId="1" applyNumberFormat="1" applyFont="1" applyBorder="1"/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5" fontId="0" fillId="0" borderId="8" xfId="2" applyNumberFormat="1" applyFont="1" applyBorder="1"/>
    <xf numFmtId="165" fontId="0" fillId="0" borderId="10" xfId="2" applyNumberFormat="1" applyFont="1" applyBorder="1"/>
    <xf numFmtId="165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0" fillId="0" borderId="3" xfId="1" applyNumberFormat="1" applyFont="1" applyBorder="1"/>
    <xf numFmtId="0" fontId="2" fillId="2" borderId="1" xfId="3"/>
    <xf numFmtId="0" fontId="3" fillId="3" borderId="1" xfId="4"/>
    <xf numFmtId="164" fontId="0" fillId="0" borderId="0" xfId="0" applyNumberFormat="1"/>
    <xf numFmtId="164" fontId="0" fillId="0" borderId="5" xfId="1" applyNumberFormat="1" applyFont="1" applyBorder="1"/>
    <xf numFmtId="164" fontId="0" fillId="0" borderId="2" xfId="1" applyNumberFormat="1" applyFont="1" applyBorder="1"/>
    <xf numFmtId="165" fontId="0" fillId="0" borderId="6" xfId="2" applyNumberFormat="1" applyFont="1" applyBorder="1"/>
    <xf numFmtId="164" fontId="0" fillId="0" borderId="6" xfId="1" applyNumberFormat="1" applyFont="1" applyBorder="1"/>
    <xf numFmtId="164" fontId="0" fillId="0" borderId="4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5" fontId="0" fillId="0" borderId="11" xfId="2" applyNumberFormat="1" applyFont="1" applyBorder="1"/>
    <xf numFmtId="0" fontId="6" fillId="4" borderId="1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9</xdr:row>
      <xdr:rowOff>161925</xdr:rowOff>
    </xdr:from>
    <xdr:to>
      <xdr:col>21</xdr:col>
      <xdr:colOff>714375</xdr:colOff>
      <xdr:row>25</xdr:row>
      <xdr:rowOff>9525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20478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1495425</xdr:colOff>
      <xdr:row>15</xdr:row>
      <xdr:rowOff>123825</xdr:rowOff>
    </xdr:from>
    <xdr:to>
      <xdr:col>11</xdr:col>
      <xdr:colOff>219075</xdr:colOff>
      <xdr:row>32</xdr:row>
      <xdr:rowOff>19050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3267075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workbookViewId="0">
      <selection activeCell="I14" sqref="I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J18"/>
  <sheetViews>
    <sheetView zoomScale="160" zoomScaleNormal="160" workbookViewId="0">
      <selection activeCell="E2" sqref="E2:H2"/>
    </sheetView>
  </sheetViews>
  <sheetFormatPr defaultRowHeight="16.5" x14ac:dyDescent="0.3"/>
  <cols>
    <col min="3" max="3" width="10.77734375" bestFit="1" customWidth="1"/>
    <col min="4" max="4" width="10.88671875" bestFit="1" customWidth="1"/>
    <col min="5" max="5" width="14.6640625" bestFit="1" customWidth="1"/>
    <col min="6" max="6" width="10.6640625" bestFit="1" customWidth="1"/>
    <col min="7" max="7" width="21" bestFit="1" customWidth="1"/>
  </cols>
  <sheetData>
    <row r="1" spans="1:10" x14ac:dyDescent="0.3">
      <c r="C1" s="29" t="s">
        <v>35</v>
      </c>
      <c r="D1" s="29"/>
      <c r="E1" s="30" t="s">
        <v>38</v>
      </c>
      <c r="F1" s="30"/>
      <c r="G1" s="30"/>
      <c r="H1" s="30"/>
      <c r="J1" t="s">
        <v>43</v>
      </c>
    </row>
    <row r="2" spans="1:10" x14ac:dyDescent="0.3">
      <c r="A2" t="s">
        <v>20</v>
      </c>
      <c r="B2" t="s">
        <v>26</v>
      </c>
      <c r="C2" t="s">
        <v>37</v>
      </c>
      <c r="D2" t="s">
        <v>36</v>
      </c>
      <c r="E2" t="s">
        <v>39</v>
      </c>
      <c r="F2" t="s">
        <v>40</v>
      </c>
      <c r="G2" t="s">
        <v>41</v>
      </c>
      <c r="H2" t="s">
        <v>42</v>
      </c>
      <c r="J2" t="s">
        <v>44</v>
      </c>
    </row>
    <row r="3" spans="1:10" x14ac:dyDescent="0.3">
      <c r="A3" t="s">
        <v>21</v>
      </c>
      <c r="B3" t="s">
        <v>27</v>
      </c>
      <c r="C3">
        <v>9279</v>
      </c>
      <c r="D3" s="2">
        <v>1206.27</v>
      </c>
      <c r="E3" s="2">
        <v>108</v>
      </c>
      <c r="F3" s="2">
        <v>168</v>
      </c>
      <c r="G3" s="2">
        <v>747</v>
      </c>
      <c r="H3" s="17">
        <f t="shared" ref="H3:H18" si="0">D3-SUM(E3:G3)</f>
        <v>183.26999999999998</v>
      </c>
    </row>
    <row r="4" spans="1:10" x14ac:dyDescent="0.3">
      <c r="A4" t="s">
        <v>22</v>
      </c>
      <c r="B4" t="s">
        <v>27</v>
      </c>
      <c r="C4">
        <v>9360</v>
      </c>
      <c r="D4" s="2">
        <v>1684.8</v>
      </c>
      <c r="E4" s="2">
        <v>151</v>
      </c>
      <c r="F4" s="2">
        <v>252</v>
      </c>
      <c r="G4" s="2">
        <v>1027</v>
      </c>
      <c r="H4" s="17">
        <f t="shared" si="0"/>
        <v>254.79999999999995</v>
      </c>
    </row>
    <row r="5" spans="1:10" x14ac:dyDescent="0.3">
      <c r="A5" t="s">
        <v>23</v>
      </c>
      <c r="B5" t="s">
        <v>27</v>
      </c>
      <c r="C5">
        <v>9431</v>
      </c>
      <c r="D5" s="2">
        <v>1037.4100000000001</v>
      </c>
      <c r="E5" s="2">
        <v>93</v>
      </c>
      <c r="F5" s="2">
        <v>114</v>
      </c>
      <c r="G5" s="2">
        <v>674</v>
      </c>
      <c r="H5" s="17">
        <f t="shared" si="0"/>
        <v>156.41000000000008</v>
      </c>
    </row>
    <row r="6" spans="1:10" x14ac:dyDescent="0.3">
      <c r="A6" t="s">
        <v>24</v>
      </c>
      <c r="B6" t="s">
        <v>27</v>
      </c>
      <c r="C6">
        <v>10043</v>
      </c>
      <c r="D6" s="2">
        <v>1807.74</v>
      </c>
      <c r="E6" s="2">
        <v>180</v>
      </c>
      <c r="F6" s="2">
        <v>235</v>
      </c>
      <c r="G6" s="2">
        <v>1229</v>
      </c>
      <c r="H6" s="17">
        <f t="shared" si="0"/>
        <v>163.74</v>
      </c>
    </row>
    <row r="7" spans="1:10" x14ac:dyDescent="0.3">
      <c r="A7" t="s">
        <v>21</v>
      </c>
      <c r="B7" t="s">
        <v>28</v>
      </c>
      <c r="C7">
        <v>9387</v>
      </c>
      <c r="D7" s="2">
        <v>1960</v>
      </c>
      <c r="E7" s="2">
        <v>78</v>
      </c>
      <c r="F7" s="2">
        <v>168</v>
      </c>
      <c r="G7" s="2">
        <v>901</v>
      </c>
      <c r="H7" s="17">
        <f t="shared" si="0"/>
        <v>813</v>
      </c>
    </row>
    <row r="8" spans="1:10" x14ac:dyDescent="0.3">
      <c r="A8" t="s">
        <v>22</v>
      </c>
      <c r="B8" t="s">
        <v>28</v>
      </c>
      <c r="C8">
        <v>9448</v>
      </c>
      <c r="D8" s="2">
        <v>1322.72</v>
      </c>
      <c r="E8" s="2">
        <v>119</v>
      </c>
      <c r="F8" s="2">
        <v>185</v>
      </c>
      <c r="G8" s="2">
        <v>793</v>
      </c>
      <c r="H8" s="17">
        <f t="shared" si="0"/>
        <v>225.72000000000003</v>
      </c>
    </row>
    <row r="9" spans="1:10" x14ac:dyDescent="0.3">
      <c r="A9" t="s">
        <v>23</v>
      </c>
      <c r="B9" t="s">
        <v>28</v>
      </c>
      <c r="C9">
        <v>9833</v>
      </c>
      <c r="D9" s="2">
        <v>1671.61</v>
      </c>
      <c r="E9" s="2">
        <v>167</v>
      </c>
      <c r="F9" s="2">
        <v>250</v>
      </c>
      <c r="G9" s="2">
        <v>1036</v>
      </c>
      <c r="H9" s="17">
        <f t="shared" si="0"/>
        <v>218.6099999999999</v>
      </c>
    </row>
    <row r="10" spans="1:10" x14ac:dyDescent="0.3">
      <c r="A10" t="s">
        <v>24</v>
      </c>
      <c r="B10" t="s">
        <v>28</v>
      </c>
      <c r="C10">
        <v>10263</v>
      </c>
      <c r="D10" s="2">
        <v>1128.93</v>
      </c>
      <c r="E10" s="2">
        <v>90</v>
      </c>
      <c r="F10" s="2">
        <v>112</v>
      </c>
      <c r="G10" s="2">
        <v>869</v>
      </c>
      <c r="H10" s="17">
        <f t="shared" si="0"/>
        <v>57.930000000000064</v>
      </c>
    </row>
    <row r="11" spans="1:10" x14ac:dyDescent="0.3">
      <c r="A11" t="s">
        <v>21</v>
      </c>
      <c r="B11" t="s">
        <v>29</v>
      </c>
      <c r="C11">
        <v>10713</v>
      </c>
      <c r="D11" s="2">
        <v>1928.34</v>
      </c>
      <c r="E11" s="2">
        <v>96</v>
      </c>
      <c r="F11" s="2">
        <v>212</v>
      </c>
      <c r="G11" s="2">
        <v>1195</v>
      </c>
      <c r="H11" s="17">
        <f t="shared" si="0"/>
        <v>425.33999999999992</v>
      </c>
    </row>
    <row r="12" spans="1:10" x14ac:dyDescent="0.3">
      <c r="A12" t="s">
        <v>22</v>
      </c>
      <c r="B12" t="s">
        <v>29</v>
      </c>
      <c r="C12">
        <v>10288</v>
      </c>
      <c r="D12" s="2">
        <v>1337.44</v>
      </c>
      <c r="E12" s="2">
        <v>106</v>
      </c>
      <c r="F12" s="2">
        <v>133</v>
      </c>
      <c r="G12" s="2">
        <v>855</v>
      </c>
      <c r="H12" s="17">
        <f t="shared" si="0"/>
        <v>243.44000000000005</v>
      </c>
    </row>
    <row r="13" spans="1:10" x14ac:dyDescent="0.3">
      <c r="A13" t="s">
        <v>23</v>
      </c>
      <c r="B13" t="s">
        <v>29</v>
      </c>
      <c r="C13">
        <v>10425</v>
      </c>
      <c r="D13" s="2">
        <v>1459.5</v>
      </c>
      <c r="E13" s="2">
        <v>131</v>
      </c>
      <c r="F13" s="2">
        <v>189</v>
      </c>
      <c r="G13" s="2">
        <v>919</v>
      </c>
      <c r="H13" s="17">
        <f t="shared" si="0"/>
        <v>220.5</v>
      </c>
    </row>
    <row r="14" spans="1:10" x14ac:dyDescent="0.3">
      <c r="A14" t="s">
        <v>24</v>
      </c>
      <c r="B14" t="s">
        <v>29</v>
      </c>
      <c r="C14">
        <v>9264</v>
      </c>
      <c r="D14" s="2">
        <v>1111.68</v>
      </c>
      <c r="E14" s="2">
        <v>100</v>
      </c>
      <c r="F14" s="2">
        <v>122</v>
      </c>
      <c r="G14" s="2">
        <v>878</v>
      </c>
      <c r="H14" s="17">
        <f t="shared" si="0"/>
        <v>11.680000000000064</v>
      </c>
    </row>
    <row r="15" spans="1:10" x14ac:dyDescent="0.3">
      <c r="A15" t="s">
        <v>21</v>
      </c>
      <c r="B15" t="s">
        <v>30</v>
      </c>
      <c r="C15">
        <v>9227</v>
      </c>
      <c r="D15" s="2">
        <v>922.7</v>
      </c>
      <c r="E15" s="2">
        <v>46</v>
      </c>
      <c r="F15" s="2">
        <v>129</v>
      </c>
      <c r="G15" s="2">
        <v>664</v>
      </c>
      <c r="H15" s="17">
        <f t="shared" si="0"/>
        <v>83.700000000000045</v>
      </c>
    </row>
    <row r="16" spans="1:10" x14ac:dyDescent="0.3">
      <c r="A16" t="s">
        <v>22</v>
      </c>
      <c r="B16" t="s">
        <v>30</v>
      </c>
      <c r="C16">
        <v>9884</v>
      </c>
      <c r="D16" s="2">
        <v>1779.12</v>
      </c>
      <c r="E16" s="2">
        <v>88</v>
      </c>
      <c r="F16" s="2">
        <v>266</v>
      </c>
      <c r="G16" s="2">
        <v>1120</v>
      </c>
      <c r="H16" s="17">
        <f t="shared" si="0"/>
        <v>305.11999999999989</v>
      </c>
    </row>
    <row r="17" spans="1:8" x14ac:dyDescent="0.3">
      <c r="A17" t="s">
        <v>23</v>
      </c>
      <c r="B17" t="s">
        <v>30</v>
      </c>
      <c r="C17">
        <v>9218</v>
      </c>
      <c r="D17" s="2">
        <v>921.8</v>
      </c>
      <c r="E17" s="2">
        <v>55</v>
      </c>
      <c r="F17" s="2">
        <v>138</v>
      </c>
      <c r="G17" s="2">
        <v>682</v>
      </c>
      <c r="H17" s="17">
        <f t="shared" si="0"/>
        <v>46.799999999999955</v>
      </c>
    </row>
    <row r="18" spans="1:8" x14ac:dyDescent="0.3">
      <c r="A18" t="s">
        <v>24</v>
      </c>
      <c r="B18" t="s">
        <v>30</v>
      </c>
      <c r="C18">
        <v>9851</v>
      </c>
      <c r="D18" s="2">
        <v>1083.6099999999999</v>
      </c>
      <c r="E18" s="2">
        <v>108</v>
      </c>
      <c r="F18" s="2">
        <v>130</v>
      </c>
      <c r="G18" s="2">
        <v>801</v>
      </c>
      <c r="H18" s="17">
        <f t="shared" si="0"/>
        <v>44.6099999999999</v>
      </c>
    </row>
  </sheetData>
  <mergeCells count="2">
    <mergeCell ref="C1:D1"/>
    <mergeCell ref="E1:H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3"/>
  <sheetViews>
    <sheetView showGridLines="0" tabSelected="1" zoomScale="200" zoomScaleNormal="200" workbookViewId="0">
      <selection activeCell="L5" sqref="L5"/>
    </sheetView>
  </sheetViews>
  <sheetFormatPr defaultRowHeight="16.5" x14ac:dyDescent="0.3"/>
  <cols>
    <col min="2" max="2" width="21" hidden="1" customWidth="1"/>
    <col min="3" max="3" width="15.8867187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16" t="s">
        <v>26</v>
      </c>
      <c r="D1" s="15" t="s">
        <v>34</v>
      </c>
      <c r="E1" s="1"/>
    </row>
    <row r="2" spans="2:10" ht="17.25" thickBot="1" x14ac:dyDescent="0.35">
      <c r="D2" s="1"/>
      <c r="E2" s="1"/>
    </row>
    <row r="3" spans="2:10" x14ac:dyDescent="0.3">
      <c r="C3" s="33" t="s">
        <v>52</v>
      </c>
      <c r="D3" s="3" t="s">
        <v>31</v>
      </c>
      <c r="E3" s="12" t="s">
        <v>32</v>
      </c>
      <c r="G3" s="31" t="s">
        <v>33</v>
      </c>
      <c r="J3" t="s">
        <v>34</v>
      </c>
    </row>
    <row r="4" spans="2:10" ht="17.25" thickBot="1" x14ac:dyDescent="0.35">
      <c r="C4" s="34"/>
      <c r="D4" s="4" t="s">
        <v>24</v>
      </c>
      <c r="E4" s="13" t="s">
        <v>23</v>
      </c>
      <c r="G4" s="32"/>
      <c r="J4" t="s">
        <v>27</v>
      </c>
    </row>
    <row r="5" spans="2:10" x14ac:dyDescent="0.3">
      <c r="B5" t="s">
        <v>37</v>
      </c>
      <c r="C5" s="6" t="s">
        <v>45</v>
      </c>
      <c r="D5" s="18">
        <f ca="1">SUMIFS(INDIRECT($B5),QTR,D$4, INDIRECT($C$1),$D$1)</f>
        <v>39421</v>
      </c>
      <c r="E5" s="19">
        <f ca="1">SUMIFS(INDIRECT($B5),QTR,E$4, INDIRECT($C$1),$D$1)</f>
        <v>38907</v>
      </c>
      <c r="G5" s="9">
        <f ca="1">D5/E5-1</f>
        <v>1.3210990310226878E-2</v>
      </c>
      <c r="J5" t="s">
        <v>28</v>
      </c>
    </row>
    <row r="6" spans="2:10" x14ac:dyDescent="0.3">
      <c r="B6" t="s">
        <v>36</v>
      </c>
      <c r="C6" s="7" t="s">
        <v>46</v>
      </c>
      <c r="D6" s="5">
        <f ca="1">SUMIFS(INDIRECT($B6),QTR,D$4, INDIRECT($C$1),$D$1)</f>
        <v>5131.96</v>
      </c>
      <c r="E6" s="14">
        <f ca="1">SUMIFS(INDIRECT($B6),QTR,E$4, INDIRECT($C$1),$D$1)</f>
        <v>5090.3200000000006</v>
      </c>
      <c r="G6" s="10">
        <f ca="1">D6/E6-1</f>
        <v>8.180232284021427E-3</v>
      </c>
      <c r="J6" t="s">
        <v>29</v>
      </c>
    </row>
    <row r="7" spans="2:10" ht="17.25" thickBot="1" x14ac:dyDescent="0.35">
      <c r="C7" s="8" t="s">
        <v>47</v>
      </c>
      <c r="D7" s="20">
        <f ca="1">D6/D5</f>
        <v>0.13018340478425205</v>
      </c>
      <c r="E7" s="20">
        <f ca="1">E6/E5</f>
        <v>0.13083301205438611</v>
      </c>
      <c r="G7" s="11">
        <f ca="1">D7/E7-1</f>
        <v>-4.9651633019349717E-3</v>
      </c>
      <c r="J7" t="s">
        <v>30</v>
      </c>
    </row>
    <row r="8" spans="2:10" ht="3" customHeight="1" thickBot="1" x14ac:dyDescent="0.35"/>
    <row r="9" spans="2:10" ht="17.25" thickBot="1" x14ac:dyDescent="0.35">
      <c r="B9" t="s">
        <v>25</v>
      </c>
      <c r="C9" s="35" t="s">
        <v>48</v>
      </c>
      <c r="D9" s="36"/>
      <c r="E9" s="36"/>
      <c r="F9" s="36"/>
      <c r="G9" s="37"/>
    </row>
    <row r="10" spans="2:10" x14ac:dyDescent="0.3">
      <c r="B10" t="s">
        <v>39</v>
      </c>
      <c r="C10" s="26" t="s">
        <v>49</v>
      </c>
      <c r="D10" s="23">
        <f t="shared" ref="D10:E13" ca="1" si="0">SUMIFS(INDIRECT($B10),QTR,D$4, INDIRECT($C$1),$D$1)</f>
        <v>478</v>
      </c>
      <c r="E10" s="24">
        <f t="shared" ca="1" si="0"/>
        <v>446</v>
      </c>
      <c r="G10" s="25">
        <f ca="1">D10/E10-1</f>
        <v>7.1748878923766801E-2</v>
      </c>
    </row>
    <row r="11" spans="2:10" x14ac:dyDescent="0.3">
      <c r="B11" t="s">
        <v>40</v>
      </c>
      <c r="C11" s="27" t="s">
        <v>50</v>
      </c>
      <c r="D11" s="5">
        <f t="shared" ca="1" si="0"/>
        <v>599</v>
      </c>
      <c r="E11" s="14">
        <f t="shared" ca="1" si="0"/>
        <v>691</v>
      </c>
      <c r="G11" s="10">
        <f ca="1">D11/E11-1</f>
        <v>-0.13314037626628072</v>
      </c>
    </row>
    <row r="12" spans="2:10" x14ac:dyDescent="0.3">
      <c r="B12" t="s">
        <v>41</v>
      </c>
      <c r="C12" s="27" t="s">
        <v>51</v>
      </c>
      <c r="D12" s="5">
        <f t="shared" ca="1" si="0"/>
        <v>3777</v>
      </c>
      <c r="E12" s="14">
        <f t="shared" ca="1" si="0"/>
        <v>3311</v>
      </c>
      <c r="G12" s="10">
        <f ca="1">D12/E12-1</f>
        <v>0.14074297795228019</v>
      </c>
    </row>
    <row r="13" spans="2:10" ht="17.25" thickBot="1" x14ac:dyDescent="0.35">
      <c r="B13" t="s">
        <v>42</v>
      </c>
      <c r="C13" s="28" t="s">
        <v>42</v>
      </c>
      <c r="D13" s="21">
        <f t="shared" ca="1" si="0"/>
        <v>277.96000000000004</v>
      </c>
      <c r="E13" s="22">
        <f t="shared" ca="1" si="0"/>
        <v>642.31999999999994</v>
      </c>
      <c r="G13" s="11">
        <f ca="1">D13/E13-1</f>
        <v>-0.56725619628845425</v>
      </c>
    </row>
  </sheetData>
  <mergeCells count="3">
    <mergeCell ref="G3:G4"/>
    <mergeCell ref="C3:C4"/>
    <mergeCell ref="C9:G9"/>
  </mergeCells>
  <conditionalFormatting sqref="G5:G7 G10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Index</vt:lpstr>
      <vt:lpstr>Data</vt:lpstr>
      <vt:lpstr>Scorecard</vt:lpstr>
      <vt:lpstr>InAccurate_JobApplication</vt:lpstr>
      <vt:lpstr>Loan_Default</vt:lpstr>
      <vt:lpstr>Loans_Given</vt:lpstr>
      <vt:lpstr>Low_Credit_Score</vt:lpstr>
      <vt:lpstr>Low_Income</vt:lpstr>
      <vt:lpstr>Others</vt:lpstr>
      <vt:lpstr>QTR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2022-08-21T15:26:01Z</dcterms:modified>
</cp:coreProperties>
</file>