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apps\UNEXT_PythonDashboard_Streamlit\regression\"/>
    </mc:Choice>
  </mc:AlternateContent>
  <xr:revisionPtr revIDLastSave="0" documentId="13_ncr:1_{9AED7C8D-59D3-49CE-93D9-03281287F525}" xr6:coauthVersionLast="47" xr6:coauthVersionMax="47" xr10:uidLastSave="{00000000-0000-0000-0000-000000000000}"/>
  <bookViews>
    <workbookView xWindow="-120" yWindow="-120" windowWidth="29040" windowHeight="15990" activeTab="3" xr2:uid="{9599A9E1-F41C-4599-AFFA-6F07605F618A}"/>
  </bookViews>
  <sheets>
    <sheet name="Intro" sheetId="4" r:id="rId1"/>
    <sheet name="UserInteface" sheetId="2" r:id="rId2"/>
    <sheet name="Sheet1" sheetId="5" r:id="rId3"/>
    <sheet name="Data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 s="1"/>
  <c r="C4" i="1"/>
  <c r="D4" i="1" s="1"/>
  <c r="E4" i="1" s="1"/>
  <c r="C5" i="1"/>
  <c r="C6" i="1"/>
  <c r="D6" i="1" s="1"/>
  <c r="E6" i="1" s="1"/>
  <c r="C7" i="1"/>
  <c r="C8" i="1"/>
  <c r="C9" i="1"/>
  <c r="C10" i="1"/>
  <c r="D10" i="1" s="1"/>
  <c r="E10" i="1" s="1"/>
  <c r="C11" i="1"/>
  <c r="D11" i="1" s="1"/>
  <c r="E11" i="1" s="1"/>
  <c r="C12" i="1"/>
  <c r="D12" i="1" s="1"/>
  <c r="E12" i="1" s="1"/>
  <c r="C13" i="1"/>
  <c r="C14" i="1"/>
  <c r="C15" i="1"/>
  <c r="E15" i="1"/>
  <c r="D5" i="1"/>
  <c r="E5" i="1" s="1"/>
  <c r="D7" i="1"/>
  <c r="E7" i="1" s="1"/>
  <c r="D8" i="1"/>
  <c r="E8" i="1" s="1"/>
  <c r="D9" i="1"/>
  <c r="E9" i="1" s="1"/>
  <c r="D13" i="1"/>
  <c r="E13" i="1" s="1"/>
  <c r="D14" i="1"/>
  <c r="E14" i="1" s="1"/>
  <c r="D15" i="1"/>
  <c r="E17" i="1" l="1"/>
  <c r="G4" i="4" l="1"/>
  <c r="I4" i="4" s="1"/>
  <c r="G5" i="4"/>
  <c r="G6" i="4"/>
  <c r="G7" i="4"/>
  <c r="G3" i="4"/>
  <c r="I3" i="4" s="1"/>
  <c r="I5" i="4"/>
  <c r="I6" i="4"/>
  <c r="I7" i="4"/>
  <c r="H9" i="4"/>
  <c r="H4" i="4"/>
  <c r="H5" i="4"/>
  <c r="H6" i="4"/>
  <c r="H7" i="4"/>
  <c r="H3" i="4"/>
  <c r="F4" i="4"/>
  <c r="F5" i="4"/>
  <c r="F6" i="4"/>
  <c r="F7" i="4"/>
  <c r="F3" i="4"/>
  <c r="I9" i="4" l="1"/>
</calcChain>
</file>

<file path=xl/sharedStrings.xml><?xml version="1.0" encoding="utf-8"?>
<sst xmlns="http://schemas.openxmlformats.org/spreadsheetml/2006/main" count="58" uniqueCount="53">
  <si>
    <t>Predict House Price</t>
  </si>
  <si>
    <t>Enter Sq Feet</t>
  </si>
  <si>
    <t>Sales Rep</t>
  </si>
  <si>
    <t>Customer</t>
  </si>
  <si>
    <t>????</t>
  </si>
  <si>
    <t>House_Price (k)</t>
  </si>
  <si>
    <t>Sq Feet</t>
  </si>
  <si>
    <t>X1</t>
  </si>
  <si>
    <t>Price Quotation App</t>
  </si>
  <si>
    <t>Customer Wants a House (Sq Feet)</t>
  </si>
  <si>
    <t>Diff</t>
  </si>
  <si>
    <t>Guess the Price(k)</t>
  </si>
  <si>
    <t>Actual</t>
  </si>
  <si>
    <t>% Error</t>
  </si>
  <si>
    <t>abs</t>
  </si>
  <si>
    <t>Abs Error %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</si>
  <si>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</si>
  <si>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</si>
  <si>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</si>
  <si>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</si>
  <si>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</si>
  <si>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</si>
  <si>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</si>
  <si>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</si>
  <si>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</si>
  <si>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</si>
  <si>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</si>
  <si>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</si>
  <si>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</si>
  <si>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</si>
  <si>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</si>
  <si>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</si>
  <si>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</si>
  <si>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</si>
  <si>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</si>
  <si>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</si>
  <si>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</si>
  <si>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</si>
  <si>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</si>
  <si>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</si>
  <si>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 pred</t>
  </si>
  <si>
    <t>y house price</t>
  </si>
  <si>
    <t>y actual</t>
  </si>
  <si>
    <t>house price = C + m * Sq Feet</t>
  </si>
  <si>
    <t>Y Pred = C + m * x</t>
  </si>
  <si>
    <r>
      <t xml:space="preserve">Y = </t>
    </r>
    <r>
      <rPr>
        <b/>
        <sz val="11"/>
        <color theme="1"/>
        <rFont val="Open Sans"/>
        <family val="2"/>
      </rPr>
      <t xml:space="preserve">C </t>
    </r>
    <r>
      <rPr>
        <sz val="11"/>
        <color theme="1"/>
        <rFont val="Open Sans"/>
        <family val="2"/>
      </rPr>
      <t xml:space="preserve">+ </t>
    </r>
    <r>
      <rPr>
        <b/>
        <sz val="11"/>
        <color theme="1"/>
        <rFont val="Open Sans"/>
        <family val="2"/>
      </rPr>
      <t>m</t>
    </r>
    <r>
      <rPr>
        <sz val="11"/>
        <color theme="1"/>
        <rFont val="Open Sans"/>
        <family val="2"/>
      </rPr>
      <t xml:space="preserve"> * x</t>
    </r>
  </si>
  <si>
    <t>build</t>
  </si>
  <si>
    <t>apply</t>
  </si>
  <si>
    <t>C</t>
  </si>
  <si>
    <t>m</t>
  </si>
  <si>
    <t>error</t>
  </si>
  <si>
    <t>sq error</t>
  </si>
  <si>
    <t>Sum of Sq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</si>
</sst>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8" x14ac:knownFonts="1">
    <font>
      <sz val="11"/>
      <color theme="1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sz val="11"/>
      <color theme="0"/>
      <name val="Open Sans"/>
      <family val="2"/>
    </font>
    <font>
      <b/>
      <sz val="11"/>
      <color theme="0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i/>
      <sz val="11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1"/>
        <bgColor theme="1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  <xf numFmtId="0" fontId="1" fillId="2" borderId="1" xfId="1"/>
    <xf numFmtId="0" fontId="2" fillId="3" borderId="2" xfId="2"/>
    <xf numFmtId="0" fontId="0" fillId="0" borderId="3" xfId="0" applyBorder="1"/>
    <xf numFmtId="0" fontId="0" fillId="0" borderId="5" xfId="0" applyBorder="1"/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" fontId="0" fillId="0" borderId="4" xfId="0" applyNumberFormat="1" applyBorder="1"/>
    <xf numFmtId="1" fontId="0" fillId="0" borderId="6" xfId="0" applyNumberFormat="1" applyBorder="1"/>
    <xf numFmtId="0" fontId="3" fillId="4" borderId="0" xfId="3" applyAlignment="1">
      <alignment horizontal="center" vertical="center" wrapText="1"/>
    </xf>
    <xf numFmtId="0" fontId="3" fillId="5" borderId="0" xfId="4" applyAlignment="1">
      <alignment horizontal="center" vertical="center" wrapText="1"/>
    </xf>
    <xf numFmtId="0" fontId="3" fillId="4" borderId="0" xfId="3" applyAlignment="1">
      <alignment horizontal="center"/>
    </xf>
    <xf numFmtId="9" fontId="0" fillId="0" borderId="0" xfId="5" applyFont="1"/>
    <xf numFmtId="0" fontId="0" fillId="0" borderId="0" xfId="0" applyFill="1" applyBorder="1" applyAlignment="1"/>
    <xf numFmtId="0" fontId="0" fillId="0" borderId="7" xfId="0" applyFill="1" applyBorder="1" applyAlignment="1"/>
    <xf numFmtId="0" fontId="7" fillId="0" borderId="8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Continuous"/>
    </xf>
    <xf numFmtId="0" fontId="4" fillId="6" borderId="0" xfId="0" applyFont="1" applyFill="1" applyBorder="1" applyAlignment="1">
      <alignment horizontal="center" vertical="center"/>
    </xf>
    <xf numFmtId="165" fontId="0" fillId="0" borderId="0" xfId="0" applyNumberFormat="1"/>
  </cellXfs>
  <cellStyles count="6">
    <cellStyle name="Accent1" xfId="3" builtinId="29"/>
    <cellStyle name="Accent6" xfId="4" builtinId="49"/>
    <cellStyle name="Input" xfId="1" builtinId="20"/>
    <cellStyle name="Normal" xfId="0" builtinId="0"/>
    <cellStyle name="Output" xfId="2" builtinId="21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Sq Feet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Data!$A$3:$A$15</c:f>
              <c:numCache>
                <c:formatCode>General</c:formatCode>
                <c:ptCount val="13"/>
                <c:pt idx="0">
                  <c:v>141</c:v>
                </c:pt>
                <c:pt idx="1">
                  <c:v>172</c:v>
                </c:pt>
                <c:pt idx="2">
                  <c:v>189</c:v>
                </c:pt>
                <c:pt idx="3">
                  <c:v>334</c:v>
                </c:pt>
                <c:pt idx="4">
                  <c:v>500</c:v>
                </c:pt>
                <c:pt idx="5">
                  <c:v>647</c:v>
                </c:pt>
                <c:pt idx="6">
                  <c:v>676</c:v>
                </c:pt>
                <c:pt idx="7">
                  <c:v>721</c:v>
                </c:pt>
                <c:pt idx="8">
                  <c:v>722</c:v>
                </c:pt>
                <c:pt idx="9">
                  <c:v>734</c:v>
                </c:pt>
                <c:pt idx="10">
                  <c:v>741</c:v>
                </c:pt>
                <c:pt idx="11">
                  <c:v>854</c:v>
                </c:pt>
                <c:pt idx="12">
                  <c:v>945</c:v>
                </c:pt>
              </c:numCache>
            </c:numRef>
          </c:xVal>
          <c:yVal>
            <c:numRef>
              <c:f>Data!$B$3:$B$15</c:f>
              <c:numCache>
                <c:formatCode>0</c:formatCode>
                <c:ptCount val="13"/>
                <c:pt idx="0">
                  <c:v>500</c:v>
                </c:pt>
                <c:pt idx="1">
                  <c:v>900</c:v>
                </c:pt>
                <c:pt idx="2">
                  <c:v>1500</c:v>
                </c:pt>
                <c:pt idx="3">
                  <c:v>1800</c:v>
                </c:pt>
                <c:pt idx="4">
                  <c:v>3646</c:v>
                </c:pt>
                <c:pt idx="5">
                  <c:v>4000</c:v>
                </c:pt>
                <c:pt idx="6">
                  <c:v>6000</c:v>
                </c:pt>
                <c:pt idx="7">
                  <c:v>5264.5</c:v>
                </c:pt>
                <c:pt idx="8">
                  <c:v>5187</c:v>
                </c:pt>
                <c:pt idx="9">
                  <c:v>5363</c:v>
                </c:pt>
                <c:pt idx="10">
                  <c:v>6500</c:v>
                </c:pt>
                <c:pt idx="11">
                  <c:v>6295</c:v>
                </c:pt>
                <c:pt idx="12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C-46B7-8A73-B66ABCE52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818624"/>
        <c:axId val="1292803744"/>
      </c:scatterChart>
      <c:valAx>
        <c:axId val="129281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03744"/>
        <c:crosses val="autoZero"/>
        <c:crossBetween val="midCat"/>
      </c:valAx>
      <c:valAx>
        <c:axId val="12928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1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199573</xdr:colOff>
      <xdr:row>7</xdr:row>
      <xdr:rowOff>159204</xdr:rowOff>
    </xdr:from>
    <xdr:to>
      <xdr:col>11</xdr:col>
      <xdr:colOff>505733</xdr:colOff>
      <xdr:row>20</xdr:row>
      <xdr:rowOff>190046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60044-6056-7433-1CF1-E8952AFE7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FECD-9209-4252-8521-595E8259F662}">
  <dimension ref="A2:I9"/>
  <sheetViews>
    <sheetView topLeftCell="C1" zoomScale="300" zoomScaleNormal="300" workbookViewId="0">
      <selection activeCell="G3" sqref="G3:G7"/>
    </sheetView>
  </sheetViews>
  <sheetFormatPr defaultRowHeight="16.5" outlineLevelCol="1" x14ac:dyDescent="0.3"/>
  <cols>
    <col min="1" max="1" width="16" customWidth="1"/>
    <col min="5" max="7" width="8.88671875" customWidth="1" outlineLevel="1"/>
  </cols>
  <sheetData>
    <row r="2" spans="1:9" ht="33" x14ac:dyDescent="0.3">
      <c r="A2" s="11" t="s">
        <v>9</v>
      </c>
      <c r="C2" s="11" t="s">
        <v>11</v>
      </c>
      <c r="E2" s="12" t="s">
        <v>12</v>
      </c>
      <c r="F2" s="12" t="s">
        <v>10</v>
      </c>
      <c r="G2" s="12" t="s">
        <v>13</v>
      </c>
      <c r="H2" s="12" t="s">
        <v>14</v>
      </c>
      <c r="I2" s="12" t="s">
        <v>15</v>
      </c>
    </row>
    <row r="3" spans="1:9" x14ac:dyDescent="0.3">
      <c r="A3" s="1">
        <v>3000</v>
      </c>
      <c r="C3" s="1">
        <v>150</v>
      </c>
      <c r="E3" s="1">
        <v>450</v>
      </c>
      <c r="F3">
        <f>C3-E3</f>
        <v>-300</v>
      </c>
      <c r="G3" s="14">
        <f>F3/E3</f>
        <v>-0.66666666666666663</v>
      </c>
      <c r="H3">
        <f>ABS(F3)</f>
        <v>300</v>
      </c>
      <c r="I3" s="14">
        <f>ABS(G3)</f>
        <v>0.66666666666666663</v>
      </c>
    </row>
    <row r="4" spans="1:9" x14ac:dyDescent="0.3">
      <c r="C4" s="1">
        <v>100</v>
      </c>
      <c r="E4" s="1">
        <v>450</v>
      </c>
      <c r="F4">
        <f t="shared" ref="F4:F7" si="0">C4-E4</f>
        <v>-350</v>
      </c>
      <c r="G4" s="14">
        <f t="shared" ref="G4:G7" si="1">F4/E4</f>
        <v>-0.77777777777777779</v>
      </c>
      <c r="H4">
        <f t="shared" ref="H4:H7" si="2">ABS(F4)</f>
        <v>350</v>
      </c>
      <c r="I4" s="14">
        <f t="shared" ref="I4:I7" si="3">ABS(G4)</f>
        <v>0.77777777777777779</v>
      </c>
    </row>
    <row r="5" spans="1:9" x14ac:dyDescent="0.3">
      <c r="C5" s="1">
        <v>500</v>
      </c>
      <c r="E5" s="1">
        <v>450</v>
      </c>
      <c r="F5">
        <f t="shared" si="0"/>
        <v>50</v>
      </c>
      <c r="G5" s="14">
        <f t="shared" si="1"/>
        <v>0.1111111111111111</v>
      </c>
      <c r="H5">
        <f t="shared" si="2"/>
        <v>50</v>
      </c>
      <c r="I5" s="14">
        <f t="shared" si="3"/>
        <v>0.1111111111111111</v>
      </c>
    </row>
    <row r="6" spans="1:9" x14ac:dyDescent="0.3">
      <c r="C6" s="1">
        <v>350</v>
      </c>
      <c r="E6" s="1">
        <v>450</v>
      </c>
      <c r="F6">
        <f t="shared" si="0"/>
        <v>-100</v>
      </c>
      <c r="G6" s="14">
        <f t="shared" si="1"/>
        <v>-0.22222222222222221</v>
      </c>
      <c r="H6">
        <f t="shared" si="2"/>
        <v>100</v>
      </c>
      <c r="I6" s="14">
        <f t="shared" si="3"/>
        <v>0.22222222222222221</v>
      </c>
    </row>
    <row r="7" spans="1:9" x14ac:dyDescent="0.3">
      <c r="C7" s="1">
        <v>351</v>
      </c>
      <c r="E7" s="1">
        <v>450</v>
      </c>
      <c r="F7">
        <f t="shared" si="0"/>
        <v>-99</v>
      </c>
      <c r="G7" s="14">
        <f t="shared" si="1"/>
        <v>-0.22</v>
      </c>
      <c r="H7">
        <f t="shared" si="2"/>
        <v>99</v>
      </c>
      <c r="I7" s="14">
        <f t="shared" si="3"/>
        <v>0.22</v>
      </c>
    </row>
    <row r="9" spans="1:9" x14ac:dyDescent="0.3">
      <c r="H9">
        <f>AVERAGE(H3:H7)</f>
        <v>179.8</v>
      </c>
      <c r="I9" s="14">
        <f>AVERAGE(I3:I7)</f>
        <v>0.39955555555555555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61B1-EF2B-4A59-A484-98A51ED1A5A5}">
  <dimension ref="A1:C5"/>
  <sheetViews>
    <sheetView zoomScale="240" zoomScaleNormal="240" workbookViewId="0">
      <selection activeCell="C5" sqref="C5"/>
    </sheetView>
  </sheetViews>
  <sheetFormatPr defaultRowHeight="16.5" x14ac:dyDescent="0.3"/>
  <cols>
    <col min="1" max="1" width="8.44140625" bestFit="1" customWidth="1"/>
    <col min="2" max="3" width="16" bestFit="1" customWidth="1"/>
  </cols>
  <sheetData>
    <row r="1" spans="1:3" x14ac:dyDescent="0.3">
      <c r="A1" s="13" t="s">
        <v>8</v>
      </c>
      <c r="B1" s="13"/>
      <c r="C1" s="13"/>
    </row>
    <row r="3" spans="1:3" x14ac:dyDescent="0.3">
      <c r="A3" s="3" t="s">
        <v>3</v>
      </c>
      <c r="B3" s="3" t="s">
        <v>1</v>
      </c>
      <c r="C3" s="3">
        <v>3000</v>
      </c>
    </row>
    <row r="5" spans="1:3" x14ac:dyDescent="0.3">
      <c r="A5" s="4" t="s">
        <v>2</v>
      </c>
      <c r="B5" s="4" t="s">
        <v>0</v>
      </c>
      <c r="C5" s="4" t="s">
        <v>4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AD618-6F89-44CB-B8A7-C6095C3622F1}">
  <dimension ref="A1:I16"/>
  <sheetViews>
    <sheetView zoomScale="190" zoomScaleNormal="190" workbookViewId="0">
      <selection activeCell="A14" sqref="A14:B16"/>
    </sheetView>
  </sheetViews>
  <sheetFormatPr defaultRowHeight="16.5" x14ac:dyDescent="0.3"/>
  <cols>
    <col min="1" max="1" width="16.21875" bestFit="1" customWidth="1"/>
    <col min="2" max="9" width="9" customWidth="1"/>
  </cols>
  <sheetData>
    <row r="1" spans="1:9" ht="17.25" thickBot="1" x14ac:dyDescent="0.35">
      <c r="A1" t="s">
        <v>16</v>
      </c>
    </row>
    <row r="2" spans="1:9" x14ac:dyDescent="0.3">
      <c r="A2" s="18" t="s">
        <v>17</v>
      </c>
      <c r="B2" s="18"/>
    </row>
    <row r="3" spans="1:9" x14ac:dyDescent="0.3">
      <c r="A3" s="15" t="s">
        <v>18</v>
      </c>
      <c r="B3" s="15">
        <v>0.97538272619417876</v>
      </c>
    </row>
    <row r="4" spans="1:9" x14ac:dyDescent="0.3">
      <c r="A4" s="15" t="s">
        <v>19</v>
      </c>
      <c r="B4" s="15">
        <v>0.95137146255798832</v>
      </c>
    </row>
    <row r="5" spans="1:9" x14ac:dyDescent="0.3">
      <c r="A5" s="15" t="s">
        <v>20</v>
      </c>
      <c r="B5" s="15">
        <v>0.94695068642689639</v>
      </c>
    </row>
    <row r="6" spans="1:9" x14ac:dyDescent="0.3">
      <c r="A6" s="15" t="s">
        <v>21</v>
      </c>
      <c r="B6" s="15">
        <v>62.676203067226034</v>
      </c>
    </row>
    <row r="7" spans="1:9" ht="17.25" thickBot="1" x14ac:dyDescent="0.35">
      <c r="A7" s="16" t="s">
        <v>22</v>
      </c>
      <c r="B7" s="16">
        <v>13</v>
      </c>
    </row>
    <row r="8" spans="1:9" ht="17.25" thickBot="1" x14ac:dyDescent="0.35">
      <c r="A8" t="s">
        <v>23</v>
      </c>
    </row>
    <row r="9" spans="1:9" x14ac:dyDescent="0.3">
      <c r="A9" s="17"/>
      <c r="B9" s="17" t="s">
        <v>28</v>
      </c>
      <c r="C9" s="17" t="s">
        <v>29</v>
      </c>
      <c r="D9" s="17" t="s">
        <v>30</v>
      </c>
      <c r="E9" s="17" t="s">
        <v>31</v>
      </c>
      <c r="F9" s="17" t="s">
        <v>32</v>
      </c>
    </row>
    <row r="10" spans="1:9" x14ac:dyDescent="0.3">
      <c r="A10" s="15" t="s">
        <v>24</v>
      </c>
      <c r="B10" s="15">
        <v>1</v>
      </c>
      <c r="C10" s="15">
        <v>845389.70618291106</v>
      </c>
      <c r="D10" s="15">
        <v>845389.70618291106</v>
      </c>
      <c r="E10" s="15">
        <v>215.20462342954971</v>
      </c>
      <c r="F10" s="15">
        <v>1.4401898753745036E-8</v>
      </c>
    </row>
    <row r="11" spans="1:9" x14ac:dyDescent="0.3">
      <c r="A11" s="15" t="s">
        <v>25</v>
      </c>
      <c r="B11" s="15">
        <v>11</v>
      </c>
      <c r="C11" s="15">
        <v>43211.370740165701</v>
      </c>
      <c r="D11" s="15">
        <v>3928.3064309241545</v>
      </c>
      <c r="E11" s="15"/>
      <c r="F11" s="15"/>
    </row>
    <row r="12" spans="1:9" ht="17.25" thickBot="1" x14ac:dyDescent="0.35">
      <c r="A12" s="16" t="s">
        <v>26</v>
      </c>
      <c r="B12" s="16">
        <v>12</v>
      </c>
      <c r="C12" s="16">
        <v>888601.07692307676</v>
      </c>
      <c r="D12" s="16"/>
      <c r="E12" s="16"/>
      <c r="F12" s="16"/>
    </row>
    <row r="13" spans="1:9" ht="17.25" thickBot="1" x14ac:dyDescent="0.35"/>
    <row r="14" spans="1:9" x14ac:dyDescent="0.3">
      <c r="A14" s="17"/>
      <c r="B14" s="17" t="s">
        <v>33</v>
      </c>
      <c r="C14" s="17" t="s">
        <v>21</v>
      </c>
      <c r="D14" s="17" t="s">
        <v>34</v>
      </c>
      <c r="E14" s="17" t="s">
        <v>35</v>
      </c>
      <c r="F14" s="17" t="s">
        <v>36</v>
      </c>
      <c r="G14" s="17" t="s">
        <v>37</v>
      </c>
      <c r="H14" s="17" t="s">
        <v>38</v>
      </c>
      <c r="I14" s="17" t="s">
        <v>39</v>
      </c>
    </row>
    <row r="15" spans="1:9" x14ac:dyDescent="0.3">
      <c r="A15" s="15" t="s">
        <v>27</v>
      </c>
      <c r="B15" s="15">
        <v>98.737563118589094</v>
      </c>
      <c r="C15" s="15">
        <v>36.369510175750221</v>
      </c>
      <c r="D15" s="15">
        <v>2.7148444573890211</v>
      </c>
      <c r="E15" s="15">
        <v>2.011596389654861E-2</v>
      </c>
      <c r="F15" s="15">
        <v>18.688810941961023</v>
      </c>
      <c r="G15" s="15">
        <v>178.78631529521715</v>
      </c>
      <c r="H15" s="15">
        <v>18.688810941961023</v>
      </c>
      <c r="I15" s="15">
        <v>178.78631529521715</v>
      </c>
    </row>
    <row r="16" spans="1:9" ht="17.25" thickBot="1" x14ac:dyDescent="0.35">
      <c r="A16" s="16" t="s">
        <v>6</v>
      </c>
      <c r="B16" s="16">
        <v>0.11086081792465433</v>
      </c>
      <c r="C16" s="16">
        <v>7.5570497231421474E-3</v>
      </c>
      <c r="D16" s="16">
        <v>14.669854240228485</v>
      </c>
      <c r="E16" s="16">
        <v>1.4401898753745036E-8</v>
      </c>
      <c r="F16" s="16">
        <v>9.4227863629943842E-2</v>
      </c>
      <c r="G16" s="16">
        <v>0.12749377221936481</v>
      </c>
      <c r="H16" s="16">
        <v>9.4227863629943842E-2</v>
      </c>
      <c r="I16" s="16">
        <v>0.12749377221936481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C926-9CB5-4D69-BC33-2609C779B4F2}">
  <dimension ref="A1:J17"/>
  <sheetViews>
    <sheetView tabSelected="1" zoomScale="210" zoomScaleNormal="210" workbookViewId="0">
      <selection activeCell="C18" sqref="C18"/>
    </sheetView>
  </sheetViews>
  <sheetFormatPr defaultRowHeight="16.5" x14ac:dyDescent="0.3"/>
  <cols>
    <col min="1" max="1" width="13" customWidth="1"/>
    <col min="3" max="3" width="12.109375" bestFit="1" customWidth="1"/>
    <col min="4" max="5" width="12.109375" customWidth="1"/>
    <col min="6" max="6" width="4.88671875" bestFit="1" customWidth="1"/>
    <col min="7" max="7" width="7.21875" bestFit="1" customWidth="1"/>
    <col min="9" max="9" width="7.77734375" bestFit="1" customWidth="1"/>
    <col min="10" max="10" width="12" bestFit="1" customWidth="1"/>
  </cols>
  <sheetData>
    <row r="1" spans="1:10" x14ac:dyDescent="0.3">
      <c r="A1" s="1" t="s">
        <v>42</v>
      </c>
      <c r="B1" s="1" t="s">
        <v>7</v>
      </c>
      <c r="C1" s="1" t="s">
        <v>40</v>
      </c>
      <c r="D1" s="1"/>
      <c r="E1" s="1"/>
      <c r="I1" s="17"/>
      <c r="J1" s="17" t="s">
        <v>33</v>
      </c>
    </row>
    <row r="2" spans="1:10" x14ac:dyDescent="0.3">
      <c r="A2" s="7" t="s">
        <v>5</v>
      </c>
      <c r="B2" s="8" t="s">
        <v>6</v>
      </c>
      <c r="C2" s="8" t="s">
        <v>41</v>
      </c>
      <c r="D2" s="19" t="s">
        <v>50</v>
      </c>
      <c r="E2" s="19" t="s">
        <v>51</v>
      </c>
      <c r="H2" s="19" t="s">
        <v>48</v>
      </c>
      <c r="I2" s="15" t="s">
        <v>27</v>
      </c>
      <c r="J2" s="15">
        <v>98.737563118589094</v>
      </c>
    </row>
    <row r="3" spans="1:10" ht="17.25" thickBot="1" x14ac:dyDescent="0.35">
      <c r="A3" s="5">
        <v>141</v>
      </c>
      <c r="B3" s="9">
        <v>500</v>
      </c>
      <c r="C3" s="20">
        <f>$J$2+$J$3*B3</f>
        <v>154.16797208091626</v>
      </c>
      <c r="D3" s="20">
        <f>A3-C3</f>
        <v>-13.167972080916257</v>
      </c>
      <c r="E3" s="20">
        <f>D3^2</f>
        <v>173.39548872379004</v>
      </c>
      <c r="F3" s="2"/>
      <c r="G3" s="2"/>
      <c r="H3" t="s">
        <v>49</v>
      </c>
      <c r="I3" s="16" t="s">
        <v>6</v>
      </c>
      <c r="J3" s="16">
        <v>0.11086081792465433</v>
      </c>
    </row>
    <row r="4" spans="1:10" x14ac:dyDescent="0.3">
      <c r="A4" s="5">
        <v>172</v>
      </c>
      <c r="B4" s="9">
        <v>900</v>
      </c>
      <c r="C4" s="20">
        <f t="shared" ref="C4:C15" si="0">$J$2+$J$3*B4</f>
        <v>198.51229925077797</v>
      </c>
      <c r="D4" s="20">
        <f t="shared" ref="D4:D15" si="1">A4-C4</f>
        <v>-26.512299250777971</v>
      </c>
      <c r="E4" s="20">
        <f t="shared" ref="E4:E15" si="2">D4^2</f>
        <v>702.90201156280216</v>
      </c>
      <c r="F4" s="2"/>
      <c r="G4" s="2"/>
    </row>
    <row r="5" spans="1:10" x14ac:dyDescent="0.3">
      <c r="A5" s="5">
        <v>189</v>
      </c>
      <c r="B5" s="9">
        <v>1500</v>
      </c>
      <c r="C5" s="20">
        <f t="shared" si="0"/>
        <v>265.02879000557061</v>
      </c>
      <c r="D5" s="20">
        <f t="shared" si="1"/>
        <v>-76.028790005570613</v>
      </c>
      <c r="E5" s="20">
        <f t="shared" si="2"/>
        <v>5780.3769097111535</v>
      </c>
      <c r="F5" s="2"/>
      <c r="G5" s="2"/>
      <c r="I5" t="s">
        <v>43</v>
      </c>
    </row>
    <row r="6" spans="1:10" x14ac:dyDescent="0.3">
      <c r="A6" s="5">
        <v>334</v>
      </c>
      <c r="B6" s="9">
        <v>1800</v>
      </c>
      <c r="C6" s="20">
        <f t="shared" si="0"/>
        <v>298.28703538296691</v>
      </c>
      <c r="D6" s="20">
        <f t="shared" si="1"/>
        <v>35.712964617033094</v>
      </c>
      <c r="E6" s="20">
        <f t="shared" si="2"/>
        <v>1275.4158417374576</v>
      </c>
      <c r="F6" s="2"/>
      <c r="G6" s="2"/>
      <c r="H6" t="s">
        <v>46</v>
      </c>
      <c r="I6" t="s">
        <v>45</v>
      </c>
    </row>
    <row r="7" spans="1:10" x14ac:dyDescent="0.3">
      <c r="A7" s="5">
        <v>500</v>
      </c>
      <c r="B7" s="9">
        <v>3646</v>
      </c>
      <c r="C7" s="20">
        <f t="shared" si="0"/>
        <v>502.93610527187877</v>
      </c>
      <c r="D7" s="20">
        <f t="shared" si="1"/>
        <v>-2.9361052718787732</v>
      </c>
      <c r="E7" s="20">
        <f t="shared" si="2"/>
        <v>8.6207141675543255</v>
      </c>
      <c r="F7" s="2"/>
      <c r="G7" s="2"/>
      <c r="H7" t="s">
        <v>47</v>
      </c>
      <c r="I7" t="s">
        <v>44</v>
      </c>
    </row>
    <row r="8" spans="1:10" x14ac:dyDescent="0.3">
      <c r="A8" s="5">
        <v>647</v>
      </c>
      <c r="B8" s="9">
        <v>4000</v>
      </c>
      <c r="C8" s="20">
        <f t="shared" si="0"/>
        <v>542.18083481720646</v>
      </c>
      <c r="D8" s="20">
        <f t="shared" si="1"/>
        <v>104.81916518279354</v>
      </c>
      <c r="E8" s="20">
        <f t="shared" si="2"/>
        <v>10987.057389617758</v>
      </c>
      <c r="F8" s="2"/>
      <c r="G8" s="2"/>
    </row>
    <row r="9" spans="1:10" x14ac:dyDescent="0.3">
      <c r="A9" s="5">
        <v>676</v>
      </c>
      <c r="B9" s="9">
        <v>6000</v>
      </c>
      <c r="C9" s="20">
        <f t="shared" si="0"/>
        <v>763.902470666515</v>
      </c>
      <c r="D9" s="20">
        <f t="shared" si="1"/>
        <v>-87.902470666515001</v>
      </c>
      <c r="E9" s="20">
        <f t="shared" si="2"/>
        <v>7726.8443492775305</v>
      </c>
      <c r="F9" s="2"/>
      <c r="G9" s="2"/>
    </row>
    <row r="10" spans="1:10" x14ac:dyDescent="0.3">
      <c r="A10" s="5">
        <v>721</v>
      </c>
      <c r="B10" s="9">
        <v>5264.5</v>
      </c>
      <c r="C10" s="20">
        <f t="shared" si="0"/>
        <v>682.36433908293179</v>
      </c>
      <c r="D10" s="20">
        <f t="shared" si="1"/>
        <v>38.635660917068208</v>
      </c>
      <c r="E10" s="20">
        <f t="shared" si="2"/>
        <v>1492.7142944986717</v>
      </c>
      <c r="F10" s="2"/>
      <c r="G10" s="2"/>
    </row>
    <row r="11" spans="1:10" x14ac:dyDescent="0.3">
      <c r="A11" s="5">
        <v>722</v>
      </c>
      <c r="B11" s="9">
        <v>5187</v>
      </c>
      <c r="C11" s="20">
        <f t="shared" si="0"/>
        <v>673.77262569377103</v>
      </c>
      <c r="D11" s="20">
        <f t="shared" si="1"/>
        <v>48.227374306228967</v>
      </c>
      <c r="E11" s="20">
        <f t="shared" si="2"/>
        <v>2325.8796324731138</v>
      </c>
      <c r="F11" s="2"/>
      <c r="G11" s="2"/>
    </row>
    <row r="12" spans="1:10" x14ac:dyDescent="0.3">
      <c r="A12" s="5">
        <v>734</v>
      </c>
      <c r="B12" s="9">
        <v>5363</v>
      </c>
      <c r="C12" s="20">
        <f t="shared" si="0"/>
        <v>693.28412964851032</v>
      </c>
      <c r="D12" s="20">
        <f t="shared" si="1"/>
        <v>40.715870351489684</v>
      </c>
      <c r="E12" s="20">
        <f t="shared" si="2"/>
        <v>1657.7820984793168</v>
      </c>
      <c r="F12" s="2"/>
      <c r="G12" s="2"/>
    </row>
    <row r="13" spans="1:10" x14ac:dyDescent="0.3">
      <c r="A13" s="5">
        <v>741</v>
      </c>
      <c r="B13" s="9">
        <v>6500</v>
      </c>
      <c r="C13" s="20">
        <f t="shared" si="0"/>
        <v>819.33287962884219</v>
      </c>
      <c r="D13" s="20">
        <f t="shared" si="1"/>
        <v>-78.332879628842193</v>
      </c>
      <c r="E13" s="20">
        <f t="shared" si="2"/>
        <v>6136.0400309466804</v>
      </c>
      <c r="F13" s="2"/>
      <c r="G13" s="2"/>
    </row>
    <row r="14" spans="1:10" x14ac:dyDescent="0.3">
      <c r="A14" s="5">
        <v>854</v>
      </c>
      <c r="B14" s="9">
        <v>6295</v>
      </c>
      <c r="C14" s="20">
        <f t="shared" si="0"/>
        <v>796.60641195428798</v>
      </c>
      <c r="D14" s="20">
        <f t="shared" si="1"/>
        <v>57.393588045712022</v>
      </c>
      <c r="E14" s="20">
        <f t="shared" si="2"/>
        <v>3294.0239487608978</v>
      </c>
      <c r="F14" s="2"/>
      <c r="G14" s="2"/>
    </row>
    <row r="15" spans="1:10" x14ac:dyDescent="0.3">
      <c r="A15" s="6">
        <v>945</v>
      </c>
      <c r="B15" s="10">
        <v>8000</v>
      </c>
      <c r="C15" s="20">
        <f t="shared" si="0"/>
        <v>985.62410651582377</v>
      </c>
      <c r="D15" s="20">
        <f t="shared" si="1"/>
        <v>-40.624106515823769</v>
      </c>
      <c r="E15" s="20">
        <f t="shared" si="2"/>
        <v>1650.3180302089952</v>
      </c>
      <c r="F15" s="2"/>
      <c r="G15" s="2"/>
    </row>
    <row r="17" spans="4:7" x14ac:dyDescent="0.3">
      <c r="D17" t="s">
        <v>52</v>
      </c>
      <c r="E17" s="2">
        <f>SUM(E3:E15)</f>
        <v>43211.37074016573</v>
      </c>
      <c r="G17" s="2"/>
    </row>
  </sheetData>
  <sortState xmlns:xlrd2="http://schemas.microsoft.com/office/spreadsheetml/2017/richdata2" ref="A3:A15">
    <sortCondition ref="A2:A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UserInteface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2022-02-05T10:34:47Z</dcterms:created>
  <dcterms:modified xsi:type="dcterms:W3CDTF">2023-03-16T07:44:30Z</dcterms:modified>
</cp:coreProperties>
</file>