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showPivotChartFilter="1" defaultThemeVersion="123820"/>
  <mc:AlternateContent xmlns:mc="http://schemas.openxmlformats.org/markup-compatibility/2006">
    <mc:Choice Requires="x15">
      <x15ac:absPath xmlns:x15ac="http://schemas.microsoft.com/office/spreadsheetml/2010/11/ac" url="D:\GitHub\YT_Excel_Pivot_Table_Playground\"/>
    </mc:Choice>
  </mc:AlternateContent>
  <xr:revisionPtr revIDLastSave="0" documentId="8_{DF88857D-FA5B-4F13-A2F5-C34FDC318E3F}" xr6:coauthVersionLast="45" xr6:coauthVersionMax="45" xr10:uidLastSave="{00000000-0000-0000-0000-000000000000}"/>
  <bookViews>
    <workbookView xWindow="28680" yWindow="-120" windowWidth="29040" windowHeight="15840" activeTab="1" xr2:uid="{00000000-000D-0000-FFFF-FFFF00000000}"/>
  </bookViews>
  <sheets>
    <sheet name="Concepts" sheetId="4" r:id="rId1"/>
    <sheet name="Summary" sheetId="6" r:id="rId2"/>
    <sheet name="data" sheetId="2" r:id="rId3"/>
  </sheets>
  <definedNames>
    <definedName name="Slicer_Domain">#N/A</definedName>
  </definedNames>
  <calcPr calcId="181029"/>
  <pivotCaches>
    <pivotCache cacheId="41" r:id="rId4"/>
  </pivotCaches>
  <webPublishing codePage="1252"/>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5" i="6" l="1"/>
  <c r="H6" i="6"/>
  <c r="H7" i="6"/>
  <c r="H8" i="6"/>
  <c r="H9" i="6"/>
  <c r="H10" i="6"/>
  <c r="H11" i="6"/>
  <c r="H12" i="6"/>
  <c r="H13" i="6"/>
  <c r="H14" i="6"/>
  <c r="H15" i="6"/>
  <c r="H4" i="6"/>
  <c r="N3" i="2"/>
  <c r="N4" i="2"/>
  <c r="N5" i="2"/>
  <c r="N6" i="2"/>
  <c r="N7" i="2"/>
  <c r="N8" i="2"/>
  <c r="N9" i="2"/>
  <c r="N10" i="2"/>
  <c r="N11" i="2"/>
  <c r="N12" i="2"/>
  <c r="N13" i="2"/>
  <c r="N2" i="2"/>
  <c r="M3" i="2"/>
  <c r="M4" i="2"/>
  <c r="M5" i="2"/>
  <c r="M6" i="2"/>
  <c r="M7" i="2"/>
  <c r="M8" i="2"/>
  <c r="M9" i="2"/>
  <c r="M10" i="2"/>
  <c r="M11" i="2"/>
  <c r="M12" i="2"/>
  <c r="M13" i="2"/>
  <c r="M2" i="2"/>
  <c r="J14" i="2"/>
  <c r="K3" i="2"/>
  <c r="K4" i="2"/>
  <c r="K5" i="2"/>
  <c r="K6" i="2"/>
  <c r="K7" i="2"/>
  <c r="K8" i="2"/>
  <c r="K9" i="2"/>
  <c r="K10" i="2"/>
  <c r="K11" i="2"/>
  <c r="K12" i="2"/>
  <c r="K13" i="2"/>
  <c r="K2" i="2"/>
  <c r="G14" i="2"/>
  <c r="H5" i="2"/>
  <c r="H6" i="2"/>
  <c r="H7" i="2"/>
  <c r="H8" i="2"/>
  <c r="H9" i="2"/>
  <c r="H10" i="2"/>
  <c r="H11" i="2"/>
  <c r="H12" i="2"/>
  <c r="H13" i="2"/>
  <c r="H4" i="2"/>
  <c r="H3" i="2"/>
  <c r="H2" i="2"/>
</calcChain>
</file>

<file path=xl/sharedStrings.xml><?xml version="1.0" encoding="utf-8"?>
<sst xmlns="http://schemas.openxmlformats.org/spreadsheetml/2006/main" count="87" uniqueCount="38">
  <si>
    <t xml:space="preserve">Questions to be answered: </t>
  </si>
  <si>
    <t xml:space="preserve">Concepts Covered: </t>
  </si>
  <si>
    <t>Jan</t>
  </si>
  <si>
    <t>Feb</t>
  </si>
  <si>
    <t>Mar</t>
  </si>
  <si>
    <t>Apr</t>
  </si>
  <si>
    <t>May</t>
  </si>
  <si>
    <t>Jun</t>
  </si>
  <si>
    <t>Jul</t>
  </si>
  <si>
    <t>Aug</t>
  </si>
  <si>
    <t>Sep</t>
  </si>
  <si>
    <t>Oct</t>
  </si>
  <si>
    <t>Nov</t>
  </si>
  <si>
    <t>Dec</t>
  </si>
  <si>
    <t>Month</t>
  </si>
  <si>
    <t>Conversion</t>
  </si>
  <si>
    <t>Website_Visits</t>
  </si>
  <si>
    <t>Domain</t>
  </si>
  <si>
    <t>www.abc.com</t>
  </si>
  <si>
    <t>www.xyz.com</t>
  </si>
  <si>
    <t>Leads</t>
  </si>
  <si>
    <t>2/ Also, check is we are meeting the Leads Percentage Target</t>
  </si>
  <si>
    <t>1/ Cumulative Values</t>
  </si>
  <si>
    <t>2/ Calculating Cumulative Percentage</t>
  </si>
  <si>
    <t>Excel Pivot Table Playground - Cumulative Values</t>
  </si>
  <si>
    <t>Sum of Website_Visits</t>
  </si>
  <si>
    <t>Row Labels</t>
  </si>
  <si>
    <t>Grand Total</t>
  </si>
  <si>
    <t>Sum of Website_Visits2</t>
  </si>
  <si>
    <t>Sum of Leads</t>
  </si>
  <si>
    <t>Yearly Target : 50%</t>
  </si>
  <si>
    <t>Sum of Leads%</t>
  </si>
  <si>
    <t>1/ Find the Cumulative Leads generated for each domain</t>
  </si>
  <si>
    <t>Cummulative Leads</t>
  </si>
  <si>
    <t>Cummulative Visits</t>
  </si>
  <si>
    <t>Cumm Leads%</t>
  </si>
  <si>
    <t>Leads%</t>
  </si>
  <si>
    <t>Sum of Leads2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</si>
</sst>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9" x14ac:knownFonts="1">
    <font>
      <sz val="11"/>
      <color theme="1"/>
      <name val="Calibri"/>
      <family val="2"/>
      <scheme val="minor"/>
    </font>
    <font>
      <sz val="10"/>
      <name val="Arial"/>
      <family val="2"/>
    </font>
    <font>
      <sz val="11"/>
      <name val="Calibri"/>
      <family val="2"/>
      <scheme val="minor"/>
    </font>
    <font>
      <b/>
      <sz val="11"/>
      <color theme="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theme="1"/>
      <name val="Calibri"/>
      <family val="2"/>
      <scheme val="minor"/>
    </font>
    <font>
      <i/>
      <sz val="11"/>
      <color rgb="FF7F7F7F"/>
      <name val="Calibri"/>
      <family val="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diagonal/>
    </border>
  </borders>
  <cellStyleXfs count="8">
    <xf numFmtId="0" fontId="0" fillId="0" borderId="0"/>
    <xf numFmtId="0" fontId="1" fillId="0" borderId="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43" fontId="7" fillId="0" borderId="0" applyFont="0" applyFill="0" applyBorder="0" applyAlignment="0" applyProtection="0"/>
    <xf numFmtId="9" fontId="7" fillId="0" borderId="0" applyFont="0" applyFill="0" applyBorder="0" applyAlignment="0" applyProtection="0"/>
    <xf numFmtId="0" fontId="8" fillId="0" borderId="0" applyNumberFormat="0" applyFill="0" applyBorder="0" applyAlignment="0" applyProtection="0"/>
  </cellStyleXfs>
  <cellXfs count="22">
    <xf numFmtId="0" fontId="0" fillId="0" borderId="0" xfId="0"/>
    <xf numFmtId="0" fontId="5" fillId="0" borderId="2" xfId="3"/>
    <xf numFmtId="0" fontId="6" fillId="0" borderId="3" xfId="4"/>
    <xf numFmtId="0" fontId="0" fillId="0" borderId="0" xfId="0"/>
    <xf numFmtId="164" fontId="1" fillId="0" borderId="0" xfId="5" applyNumberFormat="1" applyFont="1" applyFill="1" applyBorder="1"/>
    <xf numFmtId="164" fontId="2" fillId="0" borderId="0" xfId="5" applyNumberFormat="1" applyFont="1" applyFill="1" applyBorder="1"/>
    <xf numFmtId="164" fontId="0" fillId="0" borderId="0" xfId="5" applyNumberFormat="1" applyFont="1" applyFill="1"/>
    <xf numFmtId="0" fontId="4" fillId="0" borderId="1" xfId="2" applyAlignment="1">
      <alignment horizontal="center" vertical="center"/>
    </xf>
    <xf numFmtId="0" fontId="3" fillId="0" borderId="0" xfId="1" applyFont="1"/>
    <xf numFmtId="0" fontId="1" fillId="0" borderId="0" xfId="1"/>
    <xf numFmtId="0" fontId="2" fillId="0" borderId="0" xfId="0" applyFont="1"/>
    <xf numFmtId="0" fontId="0" fillId="0" borderId="0" xfId="0" pivotButton="1"/>
    <xf numFmtId="0" fontId="0" fillId="0" borderId="0" xfId="0" applyAlignment="1">
      <alignment horizontal="left"/>
    </xf>
    <xf numFmtId="164" fontId="0" fillId="0" borderId="0" xfId="0" applyNumberFormat="1"/>
    <xf numFmtId="9" fontId="0" fillId="0" borderId="0" xfId="6" applyFont="1"/>
    <xf numFmtId="0" fontId="8" fillId="0" borderId="0" xfId="7"/>
    <xf numFmtId="9" fontId="0" fillId="0" borderId="0" xfId="0" applyNumberFormat="1"/>
    <xf numFmtId="164" fontId="1" fillId="0" borderId="4" xfId="5" applyNumberFormat="1" applyFont="1" applyBorder="1"/>
    <xf numFmtId="0" fontId="3" fillId="2" borderId="4" xfId="1" applyNumberFormat="1" applyFont="1" applyFill="1" applyBorder="1" applyAlignment="1"/>
    <xf numFmtId="164" fontId="2" fillId="0" borderId="4" xfId="5" applyNumberFormat="1" applyFont="1" applyBorder="1"/>
    <xf numFmtId="0" fontId="3" fillId="2" borderId="0" xfId="1" applyNumberFormat="1" applyFont="1" applyFill="1" applyBorder="1" applyAlignment="1"/>
    <xf numFmtId="3" fontId="0" fillId="0" borderId="0" xfId="0" applyNumberFormat="1"/>
  </cellXfs>
  <cellStyles count="8">
    <cellStyle name="Comma" xfId="5" builtinId="3"/>
    <cellStyle name="Explanatory Text" xfId="7" builtinId="53"/>
    <cellStyle name="Heading 1" xfId="2" builtinId="16"/>
    <cellStyle name="Heading 2" xfId="3" builtinId="17"/>
    <cellStyle name="Heading 3" xfId="4" builtinId="18"/>
    <cellStyle name="Normal" xfId="0" builtinId="0"/>
    <cellStyle name="Normal_adjustable bins" xfId="1" xr:uid="{00000000-0005-0000-0000-000001000000}"/>
    <cellStyle name="Percent" xfId="6" builtinId="5"/>
  </cellStyles>
  <dxfs count="7">
    <dxf>
      <font>
        <u val="none"/>
        <vertAlign val="baseline"/>
        <sz val="1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4" formatCode="_ * #,##0_ ;_ * \-#,##0_ ;_ * &quot;-&quot;??_ ;_ @_ "/>
      <fill>
        <patternFill patternType="none">
          <fgColor indexed="64"/>
          <bgColor indexed="65"/>
        </patternFill>
      </fill>
    </dxf>
    <dxf>
      <font>
        <u val="none"/>
        <vertAlign val="baseline"/>
        <sz val="11"/>
        <name val="Calibri"/>
        <scheme val="minor"/>
      </font>
      <numFmt numFmtId="164" formatCode="_ * #,##0_ ;_ * \-#,##0_ ;_ * &quot;-&quot;??_ ;_ @_ "/>
      <fill>
        <patternFill patternType="none">
          <fgColor indexed="64"/>
          <bgColor indexed="65"/>
        </patternFill>
      </fill>
    </dxf>
    <dxf>
      <font>
        <u val="none"/>
        <vertAlign val="baseline"/>
        <sz val="11"/>
        <name val="Calibri"/>
        <scheme val="minor"/>
      </font>
      <fill>
        <patternFill patternType="none">
          <fgColor indexed="64"/>
          <bgColor indexed="65"/>
        </patternFill>
      </fill>
    </dxf>
    <dxf>
      <font>
        <u val="none"/>
        <vertAlign val="baseline"/>
        <sz val="11"/>
        <name val="Calibri"/>
        <scheme val="minor"/>
      </font>
      <fill>
        <patternFill patternType="none">
          <fgColor indexed="64"/>
          <bgColor indexed="65"/>
        </patternFill>
      </fill>
    </dxf>
    <dxf>
      <font>
        <u val="none"/>
        <vertAlign val="baseline"/>
        <sz val="11"/>
        <name val="Calibri"/>
        <scheme val="minor"/>
      </font>
      <fill>
        <patternFill patternType="none">
          <fgColor indexed="64"/>
          <bgColor indexed="65"/>
        </patternFill>
      </fill>
    </dxf>
    <dxf>
      <font>
        <b/>
        <strike val="0"/>
        <outline val="0"/>
        <shadow val="0"/>
        <u val="none"/>
        <vertAlign val="baseline"/>
        <sz val="11"/>
        <color theme="0"/>
        <name val="Calibri"/>
        <scheme val="minor"/>
      </font>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9</xdr:col>
      <xdr:colOff>397705</xdr:colOff>
      <xdr:row>3</xdr:row>
      <xdr:rowOff>95836</xdr:rowOff>
    </xdr:from>
    <xdr:to>
      <xdr:col>12</xdr:col>
      <xdr:colOff>401515</xdr:colOff>
      <xdr:row>10</xdr:row>
      <xdr:rowOff>130126</xdr:rowOff>
    </xdr:to>
    <mc:AlternateContent xmlns:mc="http://schemas.openxmlformats.org/markup-compatibility/2006">
      <mc:Choice xmlns:a14="http://schemas.microsoft.com/office/drawing/2010/main" Requires="a14">
        <xdr:graphicFrame macro="">
          <xdr:nvGraphicFramePr>
            <xdr:cNvPr id="2" name="Domain">
              <a:extLst>
                <a:ext uri="{FF2B5EF4-FFF2-40B4-BE49-F238E27FC236}">
                  <a16:creationId xmlns:a16="http://schemas.microsoft.com/office/drawing/2014/main" id="{CB7FE36B-EDC2-49E0-A058-DB12E2359B3B}"/>
                </a:ext>
              </a:extLst>
            </xdr:cNvPr>
            <xdr:cNvGraphicFramePr/>
          </xdr:nvGraphicFramePr>
          <xdr:xfrm>
            <a:off x="0" y="0"/>
            <a:ext cx="0" cy="0"/>
          </xdr:xfrm>
          <a:graphic>
            <a:graphicData uri="http://schemas.microsoft.com/office/drawing/2010/slicer">
              <sle:slicer xmlns:sle="http://schemas.microsoft.com/office/drawing/2010/slicer" name="Domain"/>
            </a:graphicData>
          </a:graphic>
        </xdr:graphicFrame>
      </mc:Choice>
      <mc:Fallback>
        <xdr:sp macro="" textlink="">
          <xdr:nvSpPr>
            <xdr:cNvPr id="0" name=""/>
            <xdr:cNvSpPr>
              <a:spLocks noTextEdit="1"/>
            </xdr:cNvSpPr>
          </xdr:nvSpPr>
          <xdr:spPr>
            <a:xfrm>
              <a:off x="8908073" y="641545"/>
              <a:ext cx="1820594" cy="13241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naal Naik" refreshedDate="43972.828770601853" createdVersion="6" refreshedVersion="6" minRefreshableVersion="3" recordCount="24" xr:uid="{130DA4B7-6880-4AB0-BB93-AAD2FC1EFA91}">
  <cacheSource type="worksheet">
    <worksheetSource name="Table132"/>
  </cacheSource>
  <cacheFields count="6">
    <cacheField name="Domain" numFmtId="0">
      <sharedItems count="2">
        <s v="www.abc.com"/>
        <s v="www.xyz.com"/>
      </sharedItems>
    </cacheField>
    <cacheField name="Month" numFmtId="0">
      <sharedItems count="12">
        <s v="Jan"/>
        <s v="Feb"/>
        <s v="Mar"/>
        <s v="Apr"/>
        <s v="May"/>
        <s v="Jun"/>
        <s v="Jul"/>
        <s v="Aug"/>
        <s v="Sep"/>
        <s v="Oct"/>
        <s v="Nov"/>
        <s v="Dec"/>
      </sharedItems>
    </cacheField>
    <cacheField name="Website_Visits" numFmtId="164">
      <sharedItems containsSemiMixedTypes="0" containsString="0" containsNumber="1" containsInteger="1" minValue="20060" maxValue="26043"/>
    </cacheField>
    <cacheField name="Leads" numFmtId="164">
      <sharedItems containsSemiMixedTypes="0" containsString="0" containsNumber="1" minValue="7422.2" maxValue="19757.400000000001"/>
    </cacheField>
    <cacheField name="Conversion" numFmtId="0">
      <sharedItems containsSemiMixedTypes="0" containsString="0" containsNumber="1" containsInteger="1" minValue="70" maxValue="709"/>
    </cacheField>
    <cacheField name="Leads%" numFmtId="0" formula="Leads/Website_Visits" databaseField="0"/>
  </cacheFields>
  <extLst>
    <ext xmlns:x14="http://schemas.microsoft.com/office/spreadsheetml/2009/9/main" uri="{725AE2AE-9491-48be-B2B4-4EB974FC3084}">
      <x14:pivotCacheDefinition pivotCacheId="3019833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n v="23075"/>
    <n v="8537.75"/>
    <n v="243"/>
  </r>
  <r>
    <x v="0"/>
    <x v="1"/>
    <n v="24194"/>
    <n v="13064.76"/>
    <n v="82"/>
  </r>
  <r>
    <x v="0"/>
    <x v="2"/>
    <n v="24674"/>
    <n v="9129.3799999999992"/>
    <n v="76"/>
  </r>
  <r>
    <x v="0"/>
    <x v="3"/>
    <n v="22122"/>
    <n v="15264.179999999998"/>
    <n v="74"/>
  </r>
  <r>
    <x v="0"/>
    <x v="4"/>
    <n v="25061"/>
    <n v="11277.45"/>
    <n v="159"/>
  </r>
  <r>
    <x v="0"/>
    <x v="5"/>
    <n v="24300"/>
    <n v="11178"/>
    <n v="97"/>
  </r>
  <r>
    <x v="0"/>
    <x v="6"/>
    <n v="25810"/>
    <n v="18841.3"/>
    <n v="177"/>
  </r>
  <r>
    <x v="0"/>
    <x v="7"/>
    <n v="23705"/>
    <n v="18015.8"/>
    <n v="90"/>
  </r>
  <r>
    <x v="0"/>
    <x v="8"/>
    <n v="25829"/>
    <n v="16530.560000000001"/>
    <n v="562"/>
  </r>
  <r>
    <x v="0"/>
    <x v="9"/>
    <n v="24440"/>
    <n v="12708.800000000001"/>
    <n v="97"/>
  </r>
  <r>
    <x v="0"/>
    <x v="10"/>
    <n v="25378"/>
    <n v="14465.46"/>
    <n v="709"/>
  </r>
  <r>
    <x v="0"/>
    <x v="11"/>
    <n v="25925"/>
    <n v="17369.75"/>
    <n v="183"/>
  </r>
  <r>
    <x v="1"/>
    <x v="0"/>
    <n v="20060"/>
    <n v="7422.2"/>
    <n v="106"/>
  </r>
  <r>
    <x v="1"/>
    <x v="1"/>
    <n v="23875"/>
    <n v="11937.5"/>
    <n v="271"/>
  </r>
  <r>
    <x v="1"/>
    <x v="2"/>
    <n v="24907"/>
    <n v="13449.78"/>
    <n v="101"/>
  </r>
  <r>
    <x v="1"/>
    <x v="3"/>
    <n v="22855"/>
    <n v="8456.35"/>
    <n v="75"/>
  </r>
  <r>
    <x v="1"/>
    <x v="4"/>
    <n v="25330"/>
    <n v="19757.400000000001"/>
    <n v="236"/>
  </r>
  <r>
    <x v="1"/>
    <x v="5"/>
    <n v="24813"/>
    <n v="13895.28"/>
    <n v="169"/>
  </r>
  <r>
    <x v="1"/>
    <x v="6"/>
    <n v="21220"/>
    <n v="8700.1999999999989"/>
    <n v="70"/>
  </r>
  <r>
    <x v="1"/>
    <x v="7"/>
    <n v="23197"/>
    <n v="9510.7699999999986"/>
    <n v="115"/>
  </r>
  <r>
    <x v="1"/>
    <x v="8"/>
    <n v="26043"/>
    <n v="8333.76"/>
    <n v="85"/>
  </r>
  <r>
    <x v="1"/>
    <x v="9"/>
    <n v="22728"/>
    <n v="12045.84"/>
    <n v="264"/>
  </r>
  <r>
    <x v="1"/>
    <x v="10"/>
    <n v="24024"/>
    <n v="15615.6"/>
    <n v="112"/>
  </r>
  <r>
    <x v="1"/>
    <x v="11"/>
    <n v="23255"/>
    <n v="7674.1500000000005"/>
    <n v="4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C3EDA7-9CD5-4975-92EF-8A0DCA6E28C9}" name="PivotTable4" cacheId="4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F16" firstHeaderRow="0" firstDataRow="1" firstDataCol="1"/>
  <pivotFields count="6">
    <pivotField showAll="0">
      <items count="3">
        <item h="1" x="0"/>
        <item x="1"/>
        <item t="default"/>
      </items>
    </pivotField>
    <pivotField axis="axisRow" showAll="0">
      <items count="13">
        <item x="0"/>
        <item x="1"/>
        <item x="2"/>
        <item x="3"/>
        <item x="4"/>
        <item x="5"/>
        <item x="6"/>
        <item x="7"/>
        <item x="8"/>
        <item x="9"/>
        <item x="10"/>
        <item x="11"/>
        <item t="default"/>
      </items>
    </pivotField>
    <pivotField dataField="1" numFmtId="164" showAll="0"/>
    <pivotField dataField="1" numFmtId="164" showAll="0"/>
    <pivotField showAll="0"/>
    <pivotField dataField="1" dragToRow="0" dragToCol="0" dragToPage="0" showAll="0" defaultSubtotal="0"/>
  </pivotFields>
  <rowFields count="1">
    <field x="1"/>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Sum of Website_Visits" fld="2" baseField="0" baseItem="0" numFmtId="3"/>
    <dataField name="Sum of Leads" fld="3" baseField="0" baseItem="0" numFmtId="3"/>
    <dataField name="Sum of Leads%" fld="5" baseField="0" baseItem="0" numFmtId="9"/>
    <dataField name="Sum of Website_Visits2" fld="2" showDataAs="runTotal" baseField="1" baseItem="0" numFmtId="3"/>
    <dataField name="Sum of Leads2" fld="3" showDataAs="runTotal" baseField="1"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main" xr10:uid="{75EDA54D-A0B6-4006-8973-5A628F50C9E0}" sourceName="Domain">
  <pivotTables>
    <pivotTable tabId="6" name="PivotTable4"/>
  </pivotTables>
  <data>
    <tabular pivotCacheId="301983367">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main" xr10:uid="{125CF7BC-02F6-4415-94C1-B02AE348D0EB}" cache="Slicer_Domain" caption="Domai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0AAD59-F84A-4F51-ADF6-EA9628BA8B1A}" name="Table132" displayName="Table132" ref="A1:E25" totalsRowShown="0" headerRowDxfId="6" dataDxfId="5" headerRowCellStyle="Normal_adjustable bins">
  <tableColumns count="5">
    <tableColumn id="4" xr3:uid="{B56AEFE7-DE34-49C1-9ECE-1E954010E222}" name="Domain" dataDxfId="4"/>
    <tableColumn id="1" xr3:uid="{59B3CE04-E952-4E2F-8058-540B8032A92C}" name="Month" dataDxfId="3"/>
    <tableColumn id="2" xr3:uid="{08ACC9EB-51DF-448F-BD11-4982ADA70AD2}" name="Website_Visits" dataDxfId="2" dataCellStyle="Comma"/>
    <tableColumn id="5" xr3:uid="{ADD4EAA2-7345-44DD-B20F-941DDA2FCB1D}" name="Leads" dataDxfId="1" dataCellStyle="Comma"/>
    <tableColumn id="3" xr3:uid="{985C3E29-CAF9-4BD5-ABE6-8DC26F5DCC3F}" name="Conversion" dataDxfId="0"/>
  </tableColumns>
  <tableStyleInfo name="TableStyleLight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77446-E0DE-4525-ACE7-9421F2773448}">
  <dimension ref="B1:D10"/>
  <sheetViews>
    <sheetView showGridLines="0" zoomScale="180" zoomScaleNormal="180" workbookViewId="0">
      <selection activeCell="B10" sqref="B10"/>
    </sheetView>
  </sheetViews>
  <sheetFormatPr defaultRowHeight="14.4" x14ac:dyDescent="0.3"/>
  <cols>
    <col min="1" max="1" width="3.77734375" customWidth="1"/>
    <col min="2" max="2" width="56.21875" bestFit="1" customWidth="1"/>
    <col min="3" max="3" width="8.77734375" customWidth="1"/>
    <col min="4" max="4" width="46" bestFit="1" customWidth="1"/>
  </cols>
  <sheetData>
    <row r="1" spans="2:4" ht="15" thickBot="1" x14ac:dyDescent="0.35">
      <c r="B1" s="7" t="s">
        <v>24</v>
      </c>
      <c r="C1" s="7"/>
      <c r="D1" s="7"/>
    </row>
    <row r="2" spans="2:4" ht="15.6" thickTop="1" thickBot="1" x14ac:dyDescent="0.35">
      <c r="B2" s="7"/>
      <c r="C2" s="7"/>
      <c r="D2" s="7"/>
    </row>
    <row r="3" spans="2:4" ht="15" thickTop="1" x14ac:dyDescent="0.3"/>
    <row r="5" spans="2:4" ht="18" thickBot="1" x14ac:dyDescent="0.4">
      <c r="B5" s="1" t="s">
        <v>0</v>
      </c>
      <c r="D5" s="1" t="s">
        <v>1</v>
      </c>
    </row>
    <row r="6" spans="2:4" ht="15" thickTop="1" x14ac:dyDescent="0.3"/>
    <row r="7" spans="2:4" ht="15" thickBot="1" x14ac:dyDescent="0.35">
      <c r="B7" s="2" t="s">
        <v>32</v>
      </c>
      <c r="D7" s="2" t="s">
        <v>22</v>
      </c>
    </row>
    <row r="9" spans="2:4" ht="15" thickBot="1" x14ac:dyDescent="0.35">
      <c r="B9" s="2" t="s">
        <v>21</v>
      </c>
      <c r="D9" s="2" t="s">
        <v>23</v>
      </c>
    </row>
    <row r="10" spans="2:4" x14ac:dyDescent="0.3">
      <c r="B10" s="15" t="s">
        <v>30</v>
      </c>
    </row>
  </sheetData>
  <mergeCells count="1">
    <mergeCell ref="B1: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80D36-D6D4-4981-ABDD-55C89813B46D}">
  <dimension ref="A3:H16"/>
  <sheetViews>
    <sheetView tabSelected="1" zoomScale="130" zoomScaleNormal="130" workbookViewId="0">
      <selection activeCell="H3" sqref="H3:H15"/>
    </sheetView>
  </sheetViews>
  <sheetFormatPr defaultRowHeight="14.4" x14ac:dyDescent="0.3"/>
  <cols>
    <col min="1" max="1" width="12.5546875" bestFit="1" customWidth="1"/>
    <col min="2" max="2" width="20.21875" bestFit="1" customWidth="1"/>
    <col min="3" max="3" width="12.21875" bestFit="1" customWidth="1"/>
    <col min="4" max="4" width="13.77734375" bestFit="1" customWidth="1"/>
    <col min="5" max="5" width="21.21875" bestFit="1" customWidth="1"/>
    <col min="6" max="6" width="13.33203125" bestFit="1" customWidth="1"/>
    <col min="8" max="8" width="12.88671875" bestFit="1" customWidth="1"/>
  </cols>
  <sheetData>
    <row r="3" spans="1:8" x14ac:dyDescent="0.3">
      <c r="A3" s="11" t="s">
        <v>26</v>
      </c>
      <c r="B3" s="3" t="s">
        <v>25</v>
      </c>
      <c r="C3" s="3" t="s">
        <v>29</v>
      </c>
      <c r="D3" s="3" t="s">
        <v>31</v>
      </c>
      <c r="E3" s="3" t="s">
        <v>28</v>
      </c>
      <c r="F3" s="3" t="s">
        <v>37</v>
      </c>
      <c r="H3" t="s">
        <v>35</v>
      </c>
    </row>
    <row r="4" spans="1:8" x14ac:dyDescent="0.3">
      <c r="A4" s="12" t="s">
        <v>2</v>
      </c>
      <c r="B4" s="21">
        <v>20060</v>
      </c>
      <c r="C4" s="21">
        <v>7422.2</v>
      </c>
      <c r="D4" s="16">
        <v>0.37</v>
      </c>
      <c r="E4" s="21">
        <v>20060</v>
      </c>
      <c r="F4" s="21">
        <v>7422.2</v>
      </c>
      <c r="H4" s="14">
        <f>F4/E4</f>
        <v>0.37</v>
      </c>
    </row>
    <row r="5" spans="1:8" x14ac:dyDescent="0.3">
      <c r="A5" s="12" t="s">
        <v>3</v>
      </c>
      <c r="B5" s="21">
        <v>23875</v>
      </c>
      <c r="C5" s="21">
        <v>11937.5</v>
      </c>
      <c r="D5" s="16">
        <v>0.5</v>
      </c>
      <c r="E5" s="21">
        <v>43935</v>
      </c>
      <c r="F5" s="21">
        <v>19359.7</v>
      </c>
      <c r="H5" s="14">
        <f t="shared" ref="H5:H15" si="0">F5/E5</f>
        <v>0.44064413337885516</v>
      </c>
    </row>
    <row r="6" spans="1:8" x14ac:dyDescent="0.3">
      <c r="A6" s="12" t="s">
        <v>4</v>
      </c>
      <c r="B6" s="21">
        <v>24907</v>
      </c>
      <c r="C6" s="21">
        <v>13449.78</v>
      </c>
      <c r="D6" s="16">
        <v>0.54</v>
      </c>
      <c r="E6" s="21">
        <v>68842</v>
      </c>
      <c r="F6" s="21">
        <v>32809.480000000003</v>
      </c>
      <c r="H6" s="14">
        <f t="shared" si="0"/>
        <v>0.47659103454286633</v>
      </c>
    </row>
    <row r="7" spans="1:8" x14ac:dyDescent="0.3">
      <c r="A7" s="12" t="s">
        <v>5</v>
      </c>
      <c r="B7" s="21">
        <v>22855</v>
      </c>
      <c r="C7" s="21">
        <v>8456.35</v>
      </c>
      <c r="D7" s="16">
        <v>0.37</v>
      </c>
      <c r="E7" s="21">
        <v>91697</v>
      </c>
      <c r="F7" s="21">
        <v>41265.83</v>
      </c>
      <c r="H7" s="14">
        <f t="shared" si="0"/>
        <v>0.45002377395116527</v>
      </c>
    </row>
    <row r="8" spans="1:8" x14ac:dyDescent="0.3">
      <c r="A8" s="12" t="s">
        <v>6</v>
      </c>
      <c r="B8" s="21">
        <v>25330</v>
      </c>
      <c r="C8" s="21">
        <v>19757.400000000001</v>
      </c>
      <c r="D8" s="16">
        <v>0.78</v>
      </c>
      <c r="E8" s="21">
        <v>117027</v>
      </c>
      <c r="F8" s="21">
        <v>61023.23</v>
      </c>
      <c r="H8" s="14">
        <f t="shared" si="0"/>
        <v>0.52144573474497335</v>
      </c>
    </row>
    <row r="9" spans="1:8" x14ac:dyDescent="0.3">
      <c r="A9" s="12" t="s">
        <v>7</v>
      </c>
      <c r="B9" s="21">
        <v>24813</v>
      </c>
      <c r="C9" s="21">
        <v>13895.28</v>
      </c>
      <c r="D9" s="16">
        <v>0.56000000000000005</v>
      </c>
      <c r="E9" s="21">
        <v>141840</v>
      </c>
      <c r="F9" s="21">
        <v>74918.510000000009</v>
      </c>
      <c r="H9" s="14">
        <f t="shared" si="0"/>
        <v>0.52819028482797525</v>
      </c>
    </row>
    <row r="10" spans="1:8" x14ac:dyDescent="0.3">
      <c r="A10" s="12" t="s">
        <v>8</v>
      </c>
      <c r="B10" s="21">
        <v>21220</v>
      </c>
      <c r="C10" s="21">
        <v>8700.1999999999989</v>
      </c>
      <c r="D10" s="16">
        <v>0.41</v>
      </c>
      <c r="E10" s="21">
        <v>163060</v>
      </c>
      <c r="F10" s="21">
        <v>83618.710000000006</v>
      </c>
      <c r="H10" s="14">
        <f t="shared" si="0"/>
        <v>0.51280945664172706</v>
      </c>
    </row>
    <row r="11" spans="1:8" x14ac:dyDescent="0.3">
      <c r="A11" s="12" t="s">
        <v>9</v>
      </c>
      <c r="B11" s="21">
        <v>23197</v>
      </c>
      <c r="C11" s="21">
        <v>9510.7699999999986</v>
      </c>
      <c r="D11" s="16">
        <v>0.40999999999999992</v>
      </c>
      <c r="E11" s="21">
        <v>186257</v>
      </c>
      <c r="F11" s="21">
        <v>93129.48000000001</v>
      </c>
      <c r="H11" s="14">
        <f t="shared" si="0"/>
        <v>0.50000526154721703</v>
      </c>
    </row>
    <row r="12" spans="1:8" x14ac:dyDescent="0.3">
      <c r="A12" s="12" t="s">
        <v>10</v>
      </c>
      <c r="B12" s="21">
        <v>26043</v>
      </c>
      <c r="C12" s="21">
        <v>8333.76</v>
      </c>
      <c r="D12" s="16">
        <v>0.32</v>
      </c>
      <c r="E12" s="21">
        <v>212300</v>
      </c>
      <c r="F12" s="21">
        <v>101463.24</v>
      </c>
      <c r="H12" s="14">
        <f t="shared" si="0"/>
        <v>0.47792388130004715</v>
      </c>
    </row>
    <row r="13" spans="1:8" x14ac:dyDescent="0.3">
      <c r="A13" s="12" t="s">
        <v>11</v>
      </c>
      <c r="B13" s="21">
        <v>22728</v>
      </c>
      <c r="C13" s="21">
        <v>12045.84</v>
      </c>
      <c r="D13" s="16">
        <v>0.53</v>
      </c>
      <c r="E13" s="21">
        <v>235028</v>
      </c>
      <c r="F13" s="21">
        <v>113509.08</v>
      </c>
      <c r="H13" s="14">
        <f t="shared" si="0"/>
        <v>0.48295981755365319</v>
      </c>
    </row>
    <row r="14" spans="1:8" x14ac:dyDescent="0.3">
      <c r="A14" s="12" t="s">
        <v>12</v>
      </c>
      <c r="B14" s="21">
        <v>24024</v>
      </c>
      <c r="C14" s="21">
        <v>15615.6</v>
      </c>
      <c r="D14" s="16">
        <v>0.65</v>
      </c>
      <c r="E14" s="21">
        <v>259052</v>
      </c>
      <c r="F14" s="21">
        <v>129124.68000000001</v>
      </c>
      <c r="H14" s="14">
        <f t="shared" si="0"/>
        <v>0.49845081296419252</v>
      </c>
    </row>
    <row r="15" spans="1:8" x14ac:dyDescent="0.3">
      <c r="A15" s="12" t="s">
        <v>13</v>
      </c>
      <c r="B15" s="21">
        <v>23255</v>
      </c>
      <c r="C15" s="21">
        <v>7674.1500000000005</v>
      </c>
      <c r="D15" s="16">
        <v>0.33</v>
      </c>
      <c r="E15" s="21">
        <v>282307</v>
      </c>
      <c r="F15" s="21">
        <v>136798.83000000002</v>
      </c>
      <c r="H15" s="14">
        <f t="shared" si="0"/>
        <v>0.48457470059190888</v>
      </c>
    </row>
    <row r="16" spans="1:8" x14ac:dyDescent="0.3">
      <c r="A16" s="12" t="s">
        <v>27</v>
      </c>
      <c r="B16" s="21">
        <v>282307</v>
      </c>
      <c r="C16" s="21">
        <v>136798.83000000002</v>
      </c>
      <c r="D16" s="16">
        <v>0.48457470059190888</v>
      </c>
      <c r="E16" s="21"/>
      <c r="F16" s="2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showGridLines="0" zoomScale="140" zoomScaleNormal="140" workbookViewId="0">
      <selection activeCell="M1" sqref="M1:M13"/>
    </sheetView>
  </sheetViews>
  <sheetFormatPr defaultRowHeight="14.4" x14ac:dyDescent="0.3"/>
  <cols>
    <col min="1" max="1" width="13.21875" style="3" bestFit="1" customWidth="1"/>
    <col min="2" max="2" width="19.33203125" bestFit="1" customWidth="1"/>
    <col min="3" max="3" width="13.44140625" bestFit="1" customWidth="1"/>
    <col min="4" max="4" width="7.88671875" bestFit="1" customWidth="1"/>
    <col min="5" max="5" width="10" customWidth="1"/>
    <col min="6" max="6" width="12.21875" customWidth="1"/>
    <col min="7" max="7" width="18.44140625" bestFit="1" customWidth="1"/>
    <col min="8" max="8" width="17.44140625" bestFit="1" customWidth="1"/>
    <col min="9" max="9" width="4.5546875" customWidth="1"/>
    <col min="10" max="10" width="13.44140625" bestFit="1" customWidth="1"/>
    <col min="11" max="11" width="17.33203125" bestFit="1" customWidth="1"/>
    <col min="12" max="12" width="3.77734375" customWidth="1"/>
    <col min="13" max="13" width="13.6640625" customWidth="1"/>
  </cols>
  <sheetData>
    <row r="1" spans="1:14" x14ac:dyDescent="0.3">
      <c r="A1" s="8" t="s">
        <v>17</v>
      </c>
      <c r="B1" s="8" t="s">
        <v>14</v>
      </c>
      <c r="C1" s="8" t="s">
        <v>16</v>
      </c>
      <c r="D1" s="8" t="s">
        <v>20</v>
      </c>
      <c r="E1" s="8" t="s">
        <v>15</v>
      </c>
      <c r="G1" s="18" t="s">
        <v>20</v>
      </c>
      <c r="H1" s="18" t="s">
        <v>33</v>
      </c>
      <c r="J1" s="18" t="s">
        <v>16</v>
      </c>
      <c r="K1" s="20" t="s">
        <v>34</v>
      </c>
      <c r="M1" s="20" t="s">
        <v>35</v>
      </c>
      <c r="N1" s="20" t="s">
        <v>36</v>
      </c>
    </row>
    <row r="2" spans="1:14" x14ac:dyDescent="0.3">
      <c r="A2" s="3" t="s">
        <v>18</v>
      </c>
      <c r="B2" s="9" t="s">
        <v>2</v>
      </c>
      <c r="C2" s="4">
        <v>23075</v>
      </c>
      <c r="D2" s="4">
        <v>8537.75</v>
      </c>
      <c r="E2" s="3">
        <v>243</v>
      </c>
      <c r="G2" s="17">
        <v>8537.75</v>
      </c>
      <c r="H2" s="17">
        <f>SUM($G$2:G2)</f>
        <v>8537.75</v>
      </c>
      <c r="J2" s="17">
        <v>23075</v>
      </c>
      <c r="K2" s="13">
        <f>SUM($J$2:J2)</f>
        <v>23075</v>
      </c>
      <c r="M2" s="14">
        <f>H2/K2</f>
        <v>0.37</v>
      </c>
      <c r="N2" s="14">
        <f>G2/J2</f>
        <v>0.37</v>
      </c>
    </row>
    <row r="3" spans="1:14" x14ac:dyDescent="0.3">
      <c r="A3" s="3" t="s">
        <v>18</v>
      </c>
      <c r="B3" s="10" t="s">
        <v>3</v>
      </c>
      <c r="C3" s="5">
        <v>24194</v>
      </c>
      <c r="D3" s="4">
        <v>13064.76</v>
      </c>
      <c r="E3" s="3">
        <v>82</v>
      </c>
      <c r="G3" s="17">
        <v>13064.76</v>
      </c>
      <c r="H3" s="17">
        <f>SUM($G$2:G3)</f>
        <v>21602.510000000002</v>
      </c>
      <c r="J3" s="19">
        <v>24194</v>
      </c>
      <c r="K3" s="13">
        <f>SUM($J$2:J3)</f>
        <v>47269</v>
      </c>
      <c r="M3" s="14">
        <f t="shared" ref="M3:M13" si="0">H3/K3</f>
        <v>0.45701220673168463</v>
      </c>
      <c r="N3" s="14">
        <f t="shared" ref="N3:N13" si="1">G3/J3</f>
        <v>0.54</v>
      </c>
    </row>
    <row r="4" spans="1:14" x14ac:dyDescent="0.3">
      <c r="A4" s="3" t="s">
        <v>18</v>
      </c>
      <c r="B4" s="10" t="s">
        <v>4</v>
      </c>
      <c r="C4" s="5">
        <v>24674</v>
      </c>
      <c r="D4" s="4">
        <v>9129.3799999999992</v>
      </c>
      <c r="E4" s="3">
        <v>76</v>
      </c>
      <c r="G4" s="17">
        <v>9129.3799999999992</v>
      </c>
      <c r="H4" s="17">
        <f>SUM($G$2:G4)</f>
        <v>30731.89</v>
      </c>
      <c r="J4" s="19">
        <v>24674</v>
      </c>
      <c r="K4" s="13">
        <f>SUM($J$2:J4)</f>
        <v>71943</v>
      </c>
      <c r="M4" s="14">
        <f t="shared" si="0"/>
        <v>0.42716998179114019</v>
      </c>
      <c r="N4" s="14">
        <f t="shared" si="1"/>
        <v>0.36999999999999994</v>
      </c>
    </row>
    <row r="5" spans="1:14" x14ac:dyDescent="0.3">
      <c r="A5" s="3" t="s">
        <v>18</v>
      </c>
      <c r="B5" s="9" t="s">
        <v>5</v>
      </c>
      <c r="C5" s="4">
        <v>22122</v>
      </c>
      <c r="D5" s="4">
        <v>15264.179999999998</v>
      </c>
      <c r="E5" s="3">
        <v>74</v>
      </c>
      <c r="G5" s="17">
        <v>15264.179999999998</v>
      </c>
      <c r="H5" s="17">
        <f>SUM($G$2:G5)</f>
        <v>45996.07</v>
      </c>
      <c r="J5" s="17">
        <v>22122</v>
      </c>
      <c r="K5" s="13">
        <f>SUM($J$2:J5)</f>
        <v>94065</v>
      </c>
      <c r="M5" s="14">
        <f t="shared" si="0"/>
        <v>0.48898176792643383</v>
      </c>
      <c r="N5" s="14">
        <f t="shared" si="1"/>
        <v>0.69</v>
      </c>
    </row>
    <row r="6" spans="1:14" x14ac:dyDescent="0.3">
      <c r="A6" s="3" t="s">
        <v>18</v>
      </c>
      <c r="B6" s="10" t="s">
        <v>6</v>
      </c>
      <c r="C6" s="5">
        <v>25061</v>
      </c>
      <c r="D6" s="4">
        <v>11277.45</v>
      </c>
      <c r="E6" s="3">
        <v>159</v>
      </c>
      <c r="G6" s="17">
        <v>11277.45</v>
      </c>
      <c r="H6" s="17">
        <f>SUM($G$2:G6)</f>
        <v>57273.520000000004</v>
      </c>
      <c r="J6" s="19">
        <v>25061</v>
      </c>
      <c r="K6" s="13">
        <f>SUM($J$2:J6)</f>
        <v>119126</v>
      </c>
      <c r="M6" s="14">
        <f t="shared" si="0"/>
        <v>0.48078102177526322</v>
      </c>
      <c r="N6" s="14">
        <f t="shared" si="1"/>
        <v>0.45</v>
      </c>
    </row>
    <row r="7" spans="1:14" x14ac:dyDescent="0.3">
      <c r="A7" s="3" t="s">
        <v>18</v>
      </c>
      <c r="B7" s="10" t="s">
        <v>7</v>
      </c>
      <c r="C7" s="5">
        <v>24300</v>
      </c>
      <c r="D7" s="4">
        <v>11178</v>
      </c>
      <c r="E7" s="3">
        <v>97</v>
      </c>
      <c r="G7" s="17">
        <v>11178</v>
      </c>
      <c r="H7" s="17">
        <f>SUM($G$2:G7)</f>
        <v>68451.520000000004</v>
      </c>
      <c r="J7" s="19">
        <v>24300</v>
      </c>
      <c r="K7" s="13">
        <f>SUM($J$2:J7)</f>
        <v>143426</v>
      </c>
      <c r="M7" s="14">
        <f t="shared" si="0"/>
        <v>0.47726018992372377</v>
      </c>
      <c r="N7" s="14">
        <f t="shared" si="1"/>
        <v>0.46</v>
      </c>
    </row>
    <row r="8" spans="1:14" x14ac:dyDescent="0.3">
      <c r="A8" s="3" t="s">
        <v>18</v>
      </c>
      <c r="B8" s="9" t="s">
        <v>8</v>
      </c>
      <c r="C8" s="4">
        <v>25810</v>
      </c>
      <c r="D8" s="4">
        <v>18841.3</v>
      </c>
      <c r="E8" s="3">
        <v>177</v>
      </c>
      <c r="G8" s="17">
        <v>18841.3</v>
      </c>
      <c r="H8" s="17">
        <f>SUM($G$2:G8)</f>
        <v>87292.82</v>
      </c>
      <c r="J8" s="17">
        <v>25810</v>
      </c>
      <c r="K8" s="13">
        <f>SUM($J$2:J8)</f>
        <v>169236</v>
      </c>
      <c r="M8" s="14">
        <f t="shared" si="0"/>
        <v>0.51580526601905041</v>
      </c>
      <c r="N8" s="14">
        <f t="shared" si="1"/>
        <v>0.73</v>
      </c>
    </row>
    <row r="9" spans="1:14" x14ac:dyDescent="0.3">
      <c r="A9" s="3" t="s">
        <v>18</v>
      </c>
      <c r="B9" s="10" t="s">
        <v>9</v>
      </c>
      <c r="C9" s="5">
        <v>23705</v>
      </c>
      <c r="D9" s="4">
        <v>18015.8</v>
      </c>
      <c r="E9" s="3">
        <v>90</v>
      </c>
      <c r="G9" s="17">
        <v>18015.8</v>
      </c>
      <c r="H9" s="17">
        <f>SUM($G$2:G9)</f>
        <v>105308.62000000001</v>
      </c>
      <c r="J9" s="19">
        <v>23705</v>
      </c>
      <c r="K9" s="13">
        <f>SUM($J$2:J9)</f>
        <v>192941</v>
      </c>
      <c r="M9" s="14">
        <f t="shared" si="0"/>
        <v>0.54580737116527855</v>
      </c>
      <c r="N9" s="14">
        <f t="shared" si="1"/>
        <v>0.76</v>
      </c>
    </row>
    <row r="10" spans="1:14" x14ac:dyDescent="0.3">
      <c r="A10" s="3" t="s">
        <v>18</v>
      </c>
      <c r="B10" s="10" t="s">
        <v>10</v>
      </c>
      <c r="C10" s="5">
        <v>25829</v>
      </c>
      <c r="D10" s="4">
        <v>16530.560000000001</v>
      </c>
      <c r="E10" s="3">
        <v>562</v>
      </c>
      <c r="G10" s="17">
        <v>16530.560000000001</v>
      </c>
      <c r="H10" s="17">
        <f>SUM($G$2:G10)</f>
        <v>121839.18000000001</v>
      </c>
      <c r="J10" s="19">
        <v>25829</v>
      </c>
      <c r="K10" s="13">
        <f>SUM($J$2:J10)</f>
        <v>218770</v>
      </c>
      <c r="M10" s="14">
        <f t="shared" si="0"/>
        <v>0.55692818942268141</v>
      </c>
      <c r="N10" s="14">
        <f t="shared" si="1"/>
        <v>0.64</v>
      </c>
    </row>
    <row r="11" spans="1:14" x14ac:dyDescent="0.3">
      <c r="A11" s="3" t="s">
        <v>18</v>
      </c>
      <c r="B11" s="9" t="s">
        <v>11</v>
      </c>
      <c r="C11" s="4">
        <v>24440</v>
      </c>
      <c r="D11" s="4">
        <v>12708.800000000001</v>
      </c>
      <c r="E11" s="3">
        <v>97</v>
      </c>
      <c r="G11" s="17">
        <v>12708.800000000001</v>
      </c>
      <c r="H11" s="17">
        <f>SUM($G$2:G11)</f>
        <v>134547.98000000001</v>
      </c>
      <c r="J11" s="17">
        <v>24440</v>
      </c>
      <c r="K11" s="13">
        <f>SUM($J$2:J11)</f>
        <v>243210</v>
      </c>
      <c r="M11" s="14">
        <f t="shared" si="0"/>
        <v>0.55321730192015139</v>
      </c>
      <c r="N11" s="14">
        <f t="shared" si="1"/>
        <v>0.52</v>
      </c>
    </row>
    <row r="12" spans="1:14" x14ac:dyDescent="0.3">
      <c r="A12" s="3" t="s">
        <v>18</v>
      </c>
      <c r="B12" s="9" t="s">
        <v>12</v>
      </c>
      <c r="C12" s="4">
        <v>25378</v>
      </c>
      <c r="D12" s="4">
        <v>14465.46</v>
      </c>
      <c r="E12" s="3">
        <v>709</v>
      </c>
      <c r="G12" s="17">
        <v>14465.46</v>
      </c>
      <c r="H12" s="17">
        <f>SUM($G$2:G12)</f>
        <v>149013.44</v>
      </c>
      <c r="J12" s="17">
        <v>25378</v>
      </c>
      <c r="K12" s="13">
        <f>SUM($J$2:J12)</f>
        <v>268588</v>
      </c>
      <c r="M12" s="14">
        <f t="shared" si="0"/>
        <v>0.5548030440674937</v>
      </c>
      <c r="N12" s="14">
        <f t="shared" si="1"/>
        <v>0.56999999999999995</v>
      </c>
    </row>
    <row r="13" spans="1:14" x14ac:dyDescent="0.3">
      <c r="A13" s="3" t="s">
        <v>18</v>
      </c>
      <c r="B13" s="10" t="s">
        <v>13</v>
      </c>
      <c r="C13" s="5">
        <v>25925</v>
      </c>
      <c r="D13" s="4">
        <v>17369.75</v>
      </c>
      <c r="E13" s="3">
        <v>183</v>
      </c>
      <c r="G13" s="17">
        <v>17369.75</v>
      </c>
      <c r="H13" s="17">
        <f>SUM($G$2:G13)</f>
        <v>166383.19</v>
      </c>
      <c r="J13" s="19">
        <v>25925</v>
      </c>
      <c r="K13" s="13">
        <f>SUM($J$2:J13)</f>
        <v>294513</v>
      </c>
      <c r="M13" s="14">
        <f t="shared" si="0"/>
        <v>0.56494344901583293</v>
      </c>
      <c r="N13" s="14">
        <f t="shared" si="1"/>
        <v>0.67</v>
      </c>
    </row>
    <row r="14" spans="1:14" x14ac:dyDescent="0.3">
      <c r="A14" s="3" t="s">
        <v>19</v>
      </c>
      <c r="B14" s="9" t="s">
        <v>2</v>
      </c>
      <c r="C14" s="6">
        <v>20060</v>
      </c>
      <c r="D14" s="4">
        <v>7422.2</v>
      </c>
      <c r="E14" s="3">
        <v>106</v>
      </c>
      <c r="G14" s="13">
        <f>SUM(G2:G13)</f>
        <v>166383.19</v>
      </c>
      <c r="J14" s="13">
        <f>SUM(J2:J13)</f>
        <v>294513</v>
      </c>
    </row>
    <row r="15" spans="1:14" x14ac:dyDescent="0.3">
      <c r="A15" s="3" t="s">
        <v>19</v>
      </c>
      <c r="B15" s="10" t="s">
        <v>3</v>
      </c>
      <c r="C15" s="6">
        <v>23875</v>
      </c>
      <c r="D15" s="4">
        <v>11937.5</v>
      </c>
      <c r="E15" s="3">
        <v>271</v>
      </c>
    </row>
    <row r="16" spans="1:14" x14ac:dyDescent="0.3">
      <c r="A16" s="3" t="s">
        <v>19</v>
      </c>
      <c r="B16" s="10" t="s">
        <v>4</v>
      </c>
      <c r="C16" s="6">
        <v>24907</v>
      </c>
      <c r="D16" s="4">
        <v>13449.78</v>
      </c>
      <c r="E16" s="3">
        <v>101</v>
      </c>
    </row>
    <row r="17" spans="1:5" x14ac:dyDescent="0.3">
      <c r="A17" s="3" t="s">
        <v>19</v>
      </c>
      <c r="B17" s="9" t="s">
        <v>5</v>
      </c>
      <c r="C17" s="6">
        <v>22855</v>
      </c>
      <c r="D17" s="4">
        <v>8456.35</v>
      </c>
      <c r="E17" s="3">
        <v>75</v>
      </c>
    </row>
    <row r="18" spans="1:5" x14ac:dyDescent="0.3">
      <c r="A18" s="3" t="s">
        <v>19</v>
      </c>
      <c r="B18" s="10" t="s">
        <v>6</v>
      </c>
      <c r="C18" s="6">
        <v>25330</v>
      </c>
      <c r="D18" s="4">
        <v>19757.400000000001</v>
      </c>
      <c r="E18" s="3">
        <v>236</v>
      </c>
    </row>
    <row r="19" spans="1:5" x14ac:dyDescent="0.3">
      <c r="A19" s="3" t="s">
        <v>19</v>
      </c>
      <c r="B19" s="10" t="s">
        <v>7</v>
      </c>
      <c r="C19" s="6">
        <v>24813</v>
      </c>
      <c r="D19" s="4">
        <v>13895.28</v>
      </c>
      <c r="E19" s="3">
        <v>169</v>
      </c>
    </row>
    <row r="20" spans="1:5" x14ac:dyDescent="0.3">
      <c r="A20" s="3" t="s">
        <v>19</v>
      </c>
      <c r="B20" s="9" t="s">
        <v>8</v>
      </c>
      <c r="C20" s="6">
        <v>21220</v>
      </c>
      <c r="D20" s="4">
        <v>8700.1999999999989</v>
      </c>
      <c r="E20" s="3">
        <v>70</v>
      </c>
    </row>
    <row r="21" spans="1:5" x14ac:dyDescent="0.3">
      <c r="A21" s="3" t="s">
        <v>19</v>
      </c>
      <c r="B21" s="10" t="s">
        <v>9</v>
      </c>
      <c r="C21" s="6">
        <v>23197</v>
      </c>
      <c r="D21" s="4">
        <v>9510.7699999999986</v>
      </c>
      <c r="E21" s="3">
        <v>115</v>
      </c>
    </row>
    <row r="22" spans="1:5" x14ac:dyDescent="0.3">
      <c r="A22" s="3" t="s">
        <v>19</v>
      </c>
      <c r="B22" s="10" t="s">
        <v>10</v>
      </c>
      <c r="C22" s="6">
        <v>26043</v>
      </c>
      <c r="D22" s="4">
        <v>8333.76</v>
      </c>
      <c r="E22" s="3">
        <v>85</v>
      </c>
    </row>
    <row r="23" spans="1:5" x14ac:dyDescent="0.3">
      <c r="A23" s="3" t="s">
        <v>19</v>
      </c>
      <c r="B23" s="9" t="s">
        <v>11</v>
      </c>
      <c r="C23" s="6">
        <v>22728</v>
      </c>
      <c r="D23" s="4">
        <v>12045.84</v>
      </c>
      <c r="E23" s="3">
        <v>264</v>
      </c>
    </row>
    <row r="24" spans="1:5" x14ac:dyDescent="0.3">
      <c r="A24" s="3" t="s">
        <v>19</v>
      </c>
      <c r="B24" s="9" t="s">
        <v>12</v>
      </c>
      <c r="C24" s="6">
        <v>24024</v>
      </c>
      <c r="D24" s="4">
        <v>15615.6</v>
      </c>
      <c r="E24" s="3">
        <v>112</v>
      </c>
    </row>
    <row r="25" spans="1:5" x14ac:dyDescent="0.3">
      <c r="A25" s="3" t="s">
        <v>19</v>
      </c>
      <c r="B25" s="10" t="s">
        <v>13</v>
      </c>
      <c r="C25" s="6">
        <v>23255</v>
      </c>
      <c r="D25" s="4">
        <v>7674.1500000000005</v>
      </c>
      <c r="E25" s="3">
        <v>468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outs:outSpaceData xmlns:outs="http://schemas.microsoft.com/office/2009/outspace/metadata">
  <outs:relatedDates>
    <outs:relatedDate>
      <outs:type>3</outs:type>
      <outs:displayName>Last Modified</outs:displayName>
      <outs:dateTime>2006-11-13T17:51:37Z</outs:dateTime>
      <outs:isPinned>true</outs:isPinned>
    </outs:relatedDate>
    <outs:relatedDate>
      <outs:type>2</outs:type>
      <outs:displayName>Created</outs:displayName>
      <outs:dateTime>2006-07-27T15:17:10Z</outs:dateTime>
      <outs:isPinned>true</outs:isPinned>
    </outs:relatedDate>
    <outs:relatedDate>
      <outs:type>4</outs:type>
      <outs:displayName>Last Printed</outs:displayName>
      <outs:dateTime/>
      <outs:isPinned>true</outs:isPinned>
    </outs:relatedDate>
  </outs:relatedDates>
  <outs:relatedDocuments>
    <outs:relatedDocument>
      <outs:type>2</outs:type>
      <outs:displayName>Other documents in current folder</outs:displayName>
      <outs:uri/>
      <outs:isPinned>true</outs:isPinned>
    </outs:relatedDocument>
  </outs:relatedDocuments>
  <outs:relatedPeople>
    <outs:relatedPeopleItem>
      <outs:category>Author</outs:category>
      <outs:people>
        <outs:relatedPerson>
          <outs:displayName>John Walkenbach</outs:displayName>
          <outs:accountName/>
        </outs:relatedPerson>
      </outs:people>
      <outs:source>0</outs:source>
      <outs:isPinned>true</outs:isPinned>
    </outs:relatedPeopleItem>
    <outs:relatedPeopleItem>
      <outs:category>Last modified by</outs:category>
      <outs:people>
        <outs:relatedPerson>
          <outs:displayName>John Walkenbach</outs:displayName>
          <outs:accountName/>
        </outs:relatedPerson>
      </outs:people>
      <outs:source>0</outs:source>
      <outs:isPinned>true</outs:isPinned>
    </outs:relatedPeopleItem>
    <outs:relatedPeopleItem>
      <outs:category>Manager</outs:category>
      <outs:people/>
      <outs:source>0</outs:source>
      <outs:isPinned>false</outs:isPinned>
    </outs:relatedPeopleItem>
  </outs:relatedPeople>
  <propertyMetadataList xmlns="http://schemas.microsoft.com/office/2009/outspace/metadata">
    <propertyMetadata>
      <type>0</type>
      <propertyId>2228224</propertyId>
      <propertyName/>
      <isPinned>true</isPinned>
    </propertyMetadata>
    <propertyMetadata>
      <type>0</type>
      <propertyId>14</propertyId>
      <propertyName/>
      <isPinned>true</isPinned>
    </propertyMetadata>
    <propertyMetadata>
      <type>0</type>
      <propertyId>8</propertyId>
      <propertyName/>
      <isPinned>true</isPinned>
    </propertyMetadata>
    <propertyMetadata>
      <type>0</type>
      <propertyId>6</propertyId>
      <propertyName/>
      <isPinned>false</isPinned>
    </propertyMetadata>
    <propertyMetadata>
      <type>0</type>
      <propertyId>655365</propertyId>
      <propertyName/>
      <isPinned>false</isPinned>
    </propertyMetadata>
    <propertyMetadata>
      <type>0</type>
      <propertyId>1</propertyId>
      <propertyName/>
      <isPinned>false</isPinned>
    </propertyMetadata>
    <propertyMetadata>
      <type>0</type>
      <propertyId>0</propertyId>
      <propertyName/>
      <isPinned>true</isPinned>
    </propertyMetadata>
    <propertyMetadata>
      <type>0</type>
      <propertyId>13</propertyId>
      <propertyName/>
      <isPinned>false</isPinned>
    </propertyMetadata>
    <propertyMetadata>
      <type>0</type>
      <propertyId>1179653</propertyId>
      <propertyName/>
      <isPinned>false</isPinned>
    </propertyMetadata>
    <propertyMetadata>
      <type>0</type>
      <propertyId>22</propertyId>
      <propertyName/>
      <isPinned>false</isPinned>
    </propertyMetadata>
  </propertyMetadataList>
  <outs:corruptMetadataWasLost/>
</outs:outSpaceData>
</file>

<file path=customXml/itemProps1.xml><?xml version="1.0" encoding="utf-8"?>
<ds:datastoreItem xmlns:ds="http://schemas.openxmlformats.org/officeDocument/2006/customXml" ds:itemID="{D6E3EC1D-D2F7-440E-AD3F-B924E5BA8450}">
  <ds:schemaRefs>
    <ds:schemaRef ds:uri="http://schemas.microsoft.com/office/2009/outspace/metadat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Concepts</vt:lpstr>
      <vt:lpstr>Summary</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Kunaal Naik</cp:lastModifiedBy>
  <dcterms:created xsi:type="dcterms:W3CDTF">2006-07-27T15:17:10Z</dcterms:created>
  <dcterms:modified xsi:type="dcterms:W3CDTF">2020-05-21T14:29:42Z</dcterms:modified>
</cp:coreProperties>
</file>