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New folder\Study\Data Analyst\Power BI\Projects\My Projects\"/>
    </mc:Choice>
  </mc:AlternateContent>
  <xr:revisionPtr revIDLastSave="0" documentId="8_{C45468F4-6627-4844-A52C-3B3A201F00C9}" xr6:coauthVersionLast="47" xr6:coauthVersionMax="47" xr10:uidLastSave="{00000000-0000-0000-0000-000000000000}"/>
  <bookViews>
    <workbookView xWindow="-108" yWindow="-108" windowWidth="23256" windowHeight="12456" firstSheet="1" activeTab="4" xr2:uid="{00000000-000D-0000-FFFF-FFFF00000000}"/>
  </bookViews>
  <sheets>
    <sheet name="Combo Chart" sheetId="3" r:id="rId1"/>
    <sheet name="Waterfall Chart" sheetId="4" r:id="rId2"/>
    <sheet name="Pie Chart" sheetId="5" r:id="rId3"/>
    <sheet name="Map Chart" sheetId="6" r:id="rId4"/>
    <sheet name="Dashboard" sheetId="10" r:id="rId5"/>
    <sheet name="Top Five Categories" sheetId="7" r:id="rId6"/>
    <sheet name="KPI" sheetId="8" r:id="rId7"/>
    <sheet name="KPI YOY" sheetId="9" r:id="rId8"/>
    <sheet name="Data" sheetId="1" r:id="rId9"/>
    <sheet name="layout" sheetId="2"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9" i="9"/>
  <c r="L9" i="9"/>
  <c r="K9" i="9"/>
  <c r="I9" i="9"/>
  <c r="J9" i="9"/>
  <c r="E17" i="8"/>
  <c r="E19" i="6"/>
  <c r="E27" i="6"/>
  <c r="E35" i="6"/>
  <c r="E43" i="6"/>
  <c r="E50" i="6"/>
  <c r="E52" i="6"/>
  <c r="E5" i="6"/>
  <c r="E6" i="6"/>
  <c r="E7" i="6"/>
  <c r="E8" i="6"/>
  <c r="E9" i="6"/>
  <c r="E11" i="6"/>
  <c r="E4" i="6"/>
  <c r="E21" i="6"/>
  <c r="E24" i="6"/>
  <c r="E29" i="6"/>
  <c r="E30" i="6"/>
  <c r="E31" i="6"/>
  <c r="E33" i="6"/>
  <c r="E20" i="6"/>
  <c r="E37" i="6"/>
  <c r="E38" i="6"/>
  <c r="E40" i="6"/>
  <c r="E41" i="6"/>
  <c r="E45" i="6"/>
  <c r="E46" i="6"/>
  <c r="E48" i="6"/>
  <c r="E49" i="6"/>
  <c r="E18" i="6"/>
  <c r="E26" i="6"/>
  <c r="E42" i="6"/>
  <c r="E10" i="6"/>
  <c r="E13" i="6"/>
  <c r="E14" i="6"/>
  <c r="E15" i="6"/>
  <c r="E16" i="6"/>
  <c r="E17" i="6"/>
  <c r="E51" i="6"/>
  <c r="E22" i="6"/>
  <c r="E23" i="6"/>
  <c r="E25" i="6"/>
  <c r="E12" i="6"/>
  <c r="B17" i="8"/>
  <c r="E32" i="6"/>
  <c r="N17" i="8"/>
  <c r="E39" i="6"/>
  <c r="E28" i="6"/>
  <c r="K17" i="8"/>
  <c r="E47" i="6"/>
  <c r="E36" i="6"/>
  <c r="H17" i="8"/>
  <c r="E34" i="6"/>
  <c r="E44" i="6"/>
  <c r="E6" i="4"/>
  <c r="E7" i="4"/>
  <c r="E4" i="4"/>
  <c r="E5" i="4"/>
</calcChain>
</file>

<file path=xl/sharedStrings.xml><?xml version="1.0" encoding="utf-8"?>
<sst xmlns="http://schemas.openxmlformats.org/spreadsheetml/2006/main" count="130134" uniqueCount="10958">
  <si>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</si>
  <si>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</si>
  <si>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</si>
  <si>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</si>
  <si>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</si>
  <si>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</si>
  <si>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</si>
  <si>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</si>
  <si>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</si>
  <si>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</si>
  <si>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</si>
  <si>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</si>
  <si>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</si>
  <si>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</si>
  <si>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</si>
  <si>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</si>
  <si>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</si>
  <si>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</si>
  <si>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</si>
  <si>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</si>
  <si>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</si>
  <si>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</si>
  <si>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</si>
  <si>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</si>
  <si>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</si>
  <si>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</si>
  <si>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</si>
  <si>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</si>
  <si>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</si>
  <si>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</si>
  <si>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</si>
  <si>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</si>
  <si>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</si>
  <si>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</si>
  <si>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</si>
  <si>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</si>
  <si>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</si>
  <si>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</si>
  <si>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</si>
  <si>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</si>
  <si>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</si>
  <si>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</si>
  <si>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</si>
  <si>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</si>
  <si>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</si>
  <si>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</si>
  <si>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</si>
  <si>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</si>
  <si>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</si>
  <si>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</si>
  <si>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</si>
  <si>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</si>
  <si>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</si>
  <si>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</si>
  <si>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</si>
  <si>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</si>
  <si>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</si>
  <si>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</si>
  <si>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</si>
  <si>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</si>
  <si>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</si>
  <si>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</si>
  <si>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</si>
  <si>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</si>
  <si>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</si>
  <si>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</si>
  <si>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</si>
  <si>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</si>
  <si>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</si>
  <si>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</si>
  <si>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</si>
  <si>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</si>
  <si>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</si>
  <si>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</si>
  <si>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</si>
  <si>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</si>
  <si>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</si>
  <si>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</si>
  <si>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</si>
  <si>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</si>
  <si>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</si>
  <si>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</si>
  <si>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</si>
  <si>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</si>
  <si>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</si>
  <si>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</si>
  <si>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</si>
  <si>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</si>
  <si>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</si>
  <si>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</si>
  <si>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</si>
  <si>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</si>
  <si>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</si>
  <si>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</si>
  <si>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</si>
  <si>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</si>
  <si>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</si>
  <si>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</si>
  <si>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</si>
  <si>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</si>
  <si>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</si>
  <si>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</si>
  <si>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</si>
  <si>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</si>
  <si>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</si>
  <si>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</si>
  <si>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</si>
  <si>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</si>
  <si>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</si>
  <si>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</si>
  <si>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</si>
  <si>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</si>
  <si>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</si>
  <si>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</si>
  <si>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</si>
  <si>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</si>
  <si>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</si>
  <si>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</si>
  <si>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</si>
  <si>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</si>
  <si>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</si>
  <si>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</si>
  <si>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</si>
  <si>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</si>
  <si>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</si>
  <si>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</si>
  <si>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</si>
  <si>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</si>
  <si>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</si>
  <si>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</si>
  <si>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</si>
  <si>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</si>
  <si>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</si>
  <si>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</si>
  <si>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</si>
  <si>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</si>
  <si>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</si>
  <si>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</si>
  <si>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</si>
  <si>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</si>
  <si>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</si>
  <si>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</si>
  <si>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</si>
  <si>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</si>
  <si>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</si>
  <si>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</si>
  <si>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</si>
  <si>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</si>
  <si>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</si>
  <si>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</si>
  <si>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</si>
  <si>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</si>
  <si>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</si>
  <si>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</si>
  <si>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</si>
  <si>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</si>
  <si>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</si>
  <si>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</si>
  <si>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</si>
  <si>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</si>
  <si>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</si>
  <si>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</si>
  <si>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</si>
  <si>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</si>
  <si>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</si>
  <si>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</si>
  <si>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</si>
  <si>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</si>
  <si>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</si>
  <si>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</si>
  <si>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</si>
  <si>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</si>
  <si>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</si>
  <si>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</si>
  <si>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</si>
  <si>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</si>
  <si>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</si>
  <si>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</si>
  <si>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</si>
  <si>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</si>
  <si>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</si>
  <si>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</si>
  <si>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</si>
  <si>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</si>
  <si>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</si>
  <si>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</si>
  <si>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</si>
  <si>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</si>
  <si>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</si>
  <si>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</si>
  <si>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</si>
  <si>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</si>
  <si>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</si>
  <si>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</si>
  <si>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</si>
  <si>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</si>
  <si>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</si>
  <si>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</si>
  <si>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</si>
  <si>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</si>
  <si>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</si>
  <si>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</si>
  <si>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</si>
  <si>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</si>
  <si>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</si>
  <si>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</si>
  <si>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</si>
  <si>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</si>
  <si>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</si>
  <si>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</si>
  <si>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</si>
  <si>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</si>
  <si>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</si>
  <si>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</si>
  <si>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</si>
  <si>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</si>
  <si>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</si>
  <si>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</si>
  <si>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</si>
  <si>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</si>
  <si>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</si>
  <si>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</si>
  <si>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</si>
  <si>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</si>
  <si>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</si>
  <si>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</si>
  <si>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</si>
  <si>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</si>
  <si>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</si>
  <si>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</si>
  <si>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</si>
  <si>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</si>
  <si>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</si>
  <si>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</si>
  <si>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</si>
  <si>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</si>
  <si>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</si>
  <si>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</si>
  <si>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</si>
  <si>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</si>
  <si>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</si>
  <si>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</si>
  <si>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</si>
  <si>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</si>
  <si>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</si>
  <si>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</si>
  <si>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</si>
  <si>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</si>
  <si>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</si>
  <si>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</si>
  <si>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</si>
  <si>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</si>
  <si>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</si>
  <si>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</si>
  <si>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</si>
  <si>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</si>
  <si>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</si>
  <si>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</si>
  <si>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</si>
  <si>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</si>
  <si>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</si>
  <si>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</si>
  <si>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</si>
  <si>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</si>
  <si>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</si>
  <si>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</si>
  <si>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</si>
  <si>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</si>
  <si>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</si>
  <si>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</si>
  <si>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</si>
  <si>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</si>
  <si>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</si>
  <si>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</si>
  <si>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</si>
  <si>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</si>
  <si>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</si>
  <si>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</si>
  <si>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</si>
  <si>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</si>
  <si>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</si>
  <si>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</si>
  <si>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</si>
  <si>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</si>
  <si>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</si>
  <si>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</si>
  <si>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</si>
  <si>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</si>
  <si>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</si>
  <si>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</si>
  <si>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</si>
  <si>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</si>
  <si>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</si>
  <si>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</si>
  <si>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</si>
  <si>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</si>
  <si>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</si>
  <si>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</si>
  <si>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</si>
  <si>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</si>
  <si>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</si>
  <si>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</si>
  <si>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</si>
  <si>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</si>
  <si>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</si>
  <si>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</si>
  <si>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</si>
  <si>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</si>
  <si>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</si>
  <si>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</si>
  <si>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</si>
  <si>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</si>
  <si>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</si>
  <si>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</si>
  <si>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</si>
  <si>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</si>
  <si>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</si>
  <si>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</si>
  <si>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</si>
  <si>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</si>
  <si>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</si>
  <si>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</si>
  <si>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</si>
  <si>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</si>
  <si>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</si>
  <si>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</si>
  <si>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</si>
  <si>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</si>
  <si>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</si>
  <si>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</si>
  <si>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</si>
  <si>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</si>
  <si>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</si>
  <si>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</si>
  <si>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</si>
  <si>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</si>
  <si>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</si>
  <si>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</si>
  <si>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</si>
  <si>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</si>
  <si>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</si>
  <si>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</si>
  <si>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</si>
  <si>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</si>
  <si>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</si>
  <si>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</si>
  <si>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</si>
  <si>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</si>
  <si>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</si>
  <si>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</si>
  <si>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</si>
  <si>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</si>
  <si>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</si>
  <si>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</si>
  <si>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</si>
  <si>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</si>
  <si>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</si>
  <si>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</si>
  <si>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</si>
  <si>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</si>
  <si>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</si>
  <si>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</si>
  <si>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</si>
  <si>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</si>
  <si>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</si>
  <si>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</si>
  <si>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</si>
  <si>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</si>
  <si>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</si>
  <si>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</si>
  <si>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</si>
  <si>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</si>
  <si>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</si>
  <si>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</si>
  <si>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</si>
  <si>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</si>
  <si>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</si>
  <si>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</si>
  <si>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</si>
  <si>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</si>
  <si>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</si>
  <si>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</si>
  <si>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</si>
  <si>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</si>
  <si>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</si>
  <si>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</si>
  <si>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</si>
  <si>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</si>
  <si>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</si>
  <si>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</si>
  <si>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</si>
  <si>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</si>
  <si>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</si>
  <si>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</si>
  <si>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</si>
  <si>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</si>
  <si>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</si>
  <si>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</si>
  <si>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</si>
  <si>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</si>
  <si>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</si>
  <si>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</si>
  <si>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</si>
  <si>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</si>
  <si>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</si>
  <si>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</si>
  <si>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</si>
  <si>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</si>
  <si>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</si>
  <si>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</si>
  <si>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</si>
  <si>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</si>
  <si>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</si>
  <si>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</si>
  <si>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</si>
  <si>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</si>
  <si>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</si>
  <si>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</si>
  <si>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</si>
  <si>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</si>
  <si>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</si>
  <si>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</si>
  <si>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</si>
  <si>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</si>
  <si>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</si>
  <si>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</si>
  <si>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</si>
  <si>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</si>
  <si>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</si>
  <si>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</si>
  <si>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</si>
  <si>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</si>
  <si>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</si>
  <si>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</si>
  <si>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</si>
  <si>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</si>
  <si>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</si>
  <si>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</si>
  <si>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</si>
  <si>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</si>
  <si>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</si>
  <si>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</si>
  <si>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</si>
  <si>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</si>
  <si>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</si>
  <si>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</si>
  <si>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</si>
  <si>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</si>
  <si>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</si>
  <si>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</si>
  <si>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</si>
  <si>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</si>
  <si>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</si>
  <si>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</si>
  <si>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</si>
  <si>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</si>
  <si>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</si>
  <si>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</si>
  <si>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</si>
  <si>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</si>
  <si>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</si>
  <si>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</si>
  <si>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</si>
  <si>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</si>
  <si>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</si>
  <si>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</si>
  <si>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</si>
  <si>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</si>
  <si>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</si>
  <si>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</si>
  <si>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</si>
  <si>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</si>
  <si>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</si>
  <si>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</si>
  <si>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</si>
  <si>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</si>
  <si>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</si>
  <si>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</si>
  <si>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</si>
  <si>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</si>
  <si>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</si>
  <si>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</si>
  <si>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</si>
  <si>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</si>
  <si>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</si>
  <si>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</si>
  <si>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</si>
  <si>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</si>
  <si>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</si>
  <si>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</si>
  <si>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</si>
  <si>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</si>
  <si>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</si>
  <si>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</si>
  <si>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</si>
  <si>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</si>
  <si>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</si>
  <si>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</si>
  <si>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</si>
  <si>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</si>
  <si>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</si>
  <si>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</si>
  <si>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</si>
  <si>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</si>
  <si>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</si>
  <si>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</si>
  <si>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</si>
  <si>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</si>
  <si>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</si>
  <si>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</si>
  <si>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</si>
  <si>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</si>
  <si>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</si>
  <si>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</si>
  <si>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</si>
  <si>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</si>
  <si>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</si>
  <si>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</si>
  <si>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</si>
  <si>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</si>
  <si>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</si>
  <si>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</si>
  <si>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</si>
  <si>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</si>
  <si>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</si>
  <si>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</si>
  <si>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</si>
  <si>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</si>
  <si>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</si>
  <si>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</si>
  <si>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</si>
  <si>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</si>
  <si>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</si>
  <si>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</si>
  <si>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</si>
  <si>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</si>
  <si>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</si>
  <si>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</si>
  <si>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</si>
  <si>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</si>
  <si>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</si>
  <si>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</si>
  <si>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</si>
  <si>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</si>
  <si>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</si>
  <si>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</si>
  <si>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</si>
  <si>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</si>
  <si>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</si>
  <si>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</si>
  <si>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</si>
  <si>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</si>
  <si>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</si>
  <si>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</si>
  <si>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</si>
  <si>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</si>
  <si>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</si>
  <si>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</si>
  <si>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</si>
  <si>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</si>
  <si>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</si>
  <si>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</si>
  <si>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</si>
  <si>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</si>
  <si>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</si>
  <si>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</si>
  <si>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</si>
  <si>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</si>
  <si>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</si>
  <si>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</si>
  <si>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</si>
  <si>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</si>
  <si>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</si>
  <si>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</si>
  <si>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</si>
  <si>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</si>
  <si>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</si>
  <si>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</si>
  <si>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</si>
  <si>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</si>
  <si>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</si>
  <si>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</si>
  <si>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</si>
  <si>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</si>
  <si>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</si>
  <si>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</si>
  <si>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</si>
  <si>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</si>
  <si>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</si>
  <si>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</si>
  <si>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</si>
  <si>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</si>
  <si>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</si>
  <si>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</si>
  <si>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</si>
  <si>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</si>
  <si>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</si>
  <si>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</si>
  <si>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</si>
  <si>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</si>
  <si>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</si>
  <si>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</si>
  <si>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</si>
  <si>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</si>
  <si>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</si>
  <si>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</si>
  <si>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</si>
  <si>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</si>
  <si>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</si>
  <si>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</si>
  <si>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</si>
  <si>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</si>
  <si>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</si>
  <si>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</si>
  <si>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</si>
  <si>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</si>
  <si>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</si>
  <si>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</si>
  <si>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</si>
  <si>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</si>
  <si>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</si>
  <si>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</si>
  <si>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</si>
  <si>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</si>
  <si>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</si>
  <si>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</si>
  <si>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</si>
  <si>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</si>
  <si>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</si>
  <si>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</si>
  <si>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</si>
  <si>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</si>
  <si>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</si>
  <si>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</si>
  <si>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</si>
  <si>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</si>
  <si>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</si>
  <si>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</si>
  <si>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</si>
  <si>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</si>
  <si>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</si>
  <si>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</si>
  <si>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</si>
  <si>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</si>
  <si>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</si>
  <si>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</si>
  <si>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</si>
  <si>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</si>
  <si>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</si>
  <si>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</si>
  <si>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</si>
  <si>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</si>
  <si>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</si>
  <si>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</si>
  <si>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</si>
  <si>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</si>
  <si>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</si>
  <si>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</si>
  <si>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</si>
  <si>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</si>
  <si>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</si>
  <si>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</si>
  <si>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</si>
  <si>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</si>
  <si>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</si>
  <si>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</si>
  <si>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</si>
  <si>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</si>
  <si>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</si>
  <si>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</si>
  <si>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</si>
  <si>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</si>
  <si>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</si>
  <si>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</si>
  <si>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</si>
  <si>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</si>
  <si>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</si>
  <si>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</si>
  <si>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</si>
  <si>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</si>
  <si>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</si>
  <si>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</si>
  <si>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</si>
  <si>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</si>
  <si>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</si>
  <si>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</si>
  <si>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</si>
  <si>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</si>
  <si>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</si>
  <si>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</si>
  <si>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</si>
  <si>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</si>
  <si>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</si>
  <si>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</si>
  <si>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</si>
  <si>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</si>
  <si>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</si>
  <si>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</si>
  <si>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</si>
  <si>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</si>
  <si>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</si>
  <si>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</si>
  <si>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</si>
  <si>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</si>
  <si>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</si>
  <si>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</si>
  <si>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</si>
  <si>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</si>
  <si>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</si>
  <si>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</si>
  <si>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</si>
  <si>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</si>
  <si>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</si>
  <si>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</si>
  <si>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</si>
  <si>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</si>
  <si>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</si>
  <si>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</si>
  <si>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</si>
  <si>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</si>
  <si>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</si>
  <si>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</si>
  <si>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</si>
  <si>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</si>
  <si>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</si>
  <si>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</si>
  <si>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</si>
  <si>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</si>
  <si>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</si>
  <si>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</si>
  <si>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</si>
  <si>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</si>
  <si>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</si>
  <si>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</si>
  <si>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</si>
  <si>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</si>
  <si>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</si>
  <si>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</si>
  <si>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</si>
  <si>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</si>
  <si>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</si>
  <si>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</si>
  <si>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</si>
  <si>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</si>
  <si>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</si>
  <si>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</si>
  <si>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</si>
  <si>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</si>
  <si>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</si>
  <si>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</si>
  <si>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</si>
  <si>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</si>
  <si>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</si>
  <si>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</si>
  <si>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</si>
  <si>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</si>
  <si>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</si>
  <si>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</si>
  <si>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</si>
  <si>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</si>
  <si>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</si>
  <si>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</si>
  <si>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</si>
  <si>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</si>
  <si>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</si>
  <si>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</si>
  <si>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</si>
  <si>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</si>
  <si>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</si>
  <si>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</si>
  <si>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</si>
  <si>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</si>
  <si>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</si>
  <si>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</si>
  <si>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</si>
  <si>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</si>
  <si>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</si>
  <si>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</si>
  <si>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</si>
  <si>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</si>
  <si>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</si>
  <si>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</si>
  <si>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</si>
  <si>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</si>
  <si>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</si>
  <si>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</si>
  <si>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</si>
  <si>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</si>
  <si>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</si>
  <si>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</si>
  <si>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</si>
  <si>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</si>
  <si>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</si>
  <si>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</si>
  <si>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</si>
  <si>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</si>
  <si>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</si>
  <si>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</si>
  <si>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</si>
  <si>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</si>
  <si>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</si>
  <si>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</si>
  <si>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</si>
  <si>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</si>
  <si>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</si>
  <si>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</si>
  <si>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</si>
  <si>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</si>
  <si>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</si>
  <si>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</si>
  <si>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</si>
  <si>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</si>
  <si>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</si>
  <si>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</si>
  <si>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</si>
  <si>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</si>
  <si>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</si>
  <si>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</si>
  <si>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</si>
  <si>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</si>
  <si>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</si>
  <si>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</si>
  <si>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</si>
  <si>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</si>
  <si>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</si>
  <si>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</si>
  <si>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</si>
  <si>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</si>
  <si>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</si>
  <si>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</si>
  <si>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</si>
  <si>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</si>
  <si>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</si>
  <si>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</si>
  <si>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</si>
  <si>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</si>
  <si>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</si>
  <si>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</si>
  <si>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</si>
  <si>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</si>
  <si>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</si>
  <si>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</si>
  <si>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</si>
  <si>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</si>
  <si>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</si>
  <si>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</si>
  <si>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</si>
  <si>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</si>
  <si>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</si>
  <si>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</si>
  <si>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</si>
  <si>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</si>
  <si>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</si>
  <si>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</si>
  <si>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</si>
  <si>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</si>
  <si>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</si>
  <si>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</si>
  <si>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</si>
  <si>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</si>
  <si>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</si>
  <si>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</si>
  <si>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</si>
  <si>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</si>
  <si>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</si>
  <si>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</si>
  <si>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</si>
  <si>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</si>
  <si>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</si>
  <si>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</si>
  <si>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</si>
  <si>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</si>
  <si>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</si>
  <si>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</si>
  <si>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</si>
  <si>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</si>
  <si>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</si>
  <si>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</si>
  <si>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</si>
  <si>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</si>
  <si>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</si>
  <si>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</si>
  <si>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</si>
  <si>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</si>
  <si>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</si>
  <si>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</si>
  <si>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</si>
  <si>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</si>
  <si>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</si>
  <si>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</si>
  <si>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</si>
  <si>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</si>
  <si>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</si>
  <si>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</si>
  <si>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</si>
  <si>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</si>
  <si>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</si>
  <si>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</si>
  <si>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</si>
  <si>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</si>
  <si>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</si>
  <si>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</si>
  <si>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</si>
  <si>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</si>
  <si>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</si>
  <si>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</si>
  <si>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</si>
  <si>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</si>
  <si>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</si>
  <si>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</si>
  <si>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</si>
  <si>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</si>
  <si>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</si>
  <si>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</si>
  <si>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</si>
  <si>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</si>
  <si>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</si>
  <si>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</si>
  <si>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</si>
  <si>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</si>
  <si>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</si>
  <si>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</si>
  <si>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</si>
  <si>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</si>
  <si>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</si>
  <si>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</si>
  <si>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</si>
  <si>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</si>
  <si>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</si>
  <si>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</si>
  <si>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</si>
  <si>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</si>
  <si>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</si>
  <si>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</si>
  <si>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</si>
  <si>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</si>
  <si>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</si>
  <si>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</si>
  <si>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</si>
  <si>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</si>
  <si>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</si>
  <si>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</si>
  <si>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</si>
  <si>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</si>
  <si>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</si>
  <si>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</si>
  <si>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</si>
  <si>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</si>
  <si>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</si>
  <si>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</si>
  <si>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</si>
  <si>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</si>
  <si>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</si>
  <si>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</si>
  <si>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</si>
  <si>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</si>
  <si>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</si>
  <si>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</si>
  <si>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</si>
  <si>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</si>
  <si>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</si>
  <si>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</si>
  <si>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</si>
  <si>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</si>
  <si>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</si>
  <si>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</si>
  <si>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</si>
  <si>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</si>
  <si>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</si>
  <si>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</si>
  <si>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</si>
  <si>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</si>
  <si>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</si>
  <si>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</si>
  <si>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</si>
  <si>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</si>
  <si>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</si>
  <si>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</si>
  <si>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</si>
  <si>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</si>
  <si>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</si>
  <si>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</si>
  <si>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</si>
  <si>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</si>
  <si>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</si>
  <si>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</si>
  <si>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</si>
  <si>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</si>
  <si>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</si>
  <si>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</si>
  <si>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</si>
  <si>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</si>
  <si>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</si>
  <si>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</si>
  <si>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</si>
  <si>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</si>
  <si>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</si>
  <si>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</si>
  <si>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</si>
  <si>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</si>
  <si>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</si>
  <si>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</si>
  <si>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</si>
  <si>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</si>
  <si>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</si>
  <si>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</si>
  <si>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</si>
  <si>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</si>
  <si>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</si>
  <si>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</si>
  <si>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</si>
  <si>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</si>
  <si>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</si>
  <si>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</si>
  <si>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</si>
  <si>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</si>
  <si>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</si>
  <si>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</si>
  <si>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</si>
  <si>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</si>
  <si>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</si>
  <si>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</si>
  <si>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</si>
  <si>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</si>
  <si>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</si>
  <si>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</si>
  <si>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</si>
  <si>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</si>
  <si>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</si>
  <si>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</si>
  <si>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</si>
  <si>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</si>
  <si>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</si>
  <si>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</si>
  <si>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</si>
  <si>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</si>
  <si>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</si>
  <si>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</si>
  <si>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</si>
  <si>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</si>
  <si>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</si>
  <si>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</si>
  <si>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</si>
  <si>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</si>
  <si>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</si>
  <si>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</si>
  <si>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</si>
  <si>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</si>
  <si>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</si>
  <si>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</si>
  <si>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</si>
  <si>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</si>
  <si>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</si>
  <si>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</si>
  <si>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</si>
  <si>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</si>
  <si>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</si>
  <si>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</si>
  <si>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</si>
  <si>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</si>
  <si>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</si>
  <si>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</si>
  <si>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</si>
  <si>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</si>
  <si>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</si>
  <si>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</si>
  <si>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</si>
  <si>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</si>
  <si>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</si>
  <si>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</si>
  <si>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</si>
  <si>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</si>
  <si>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</si>
  <si>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</si>
  <si>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</si>
  <si>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</si>
  <si>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</si>
  <si>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</si>
  <si>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</si>
  <si>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</si>
  <si>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</si>
  <si>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</si>
  <si>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</si>
  <si>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</si>
  <si>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</si>
  <si>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</si>
  <si>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</si>
  <si>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</si>
  <si>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</si>
  <si>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</si>
  <si>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</si>
  <si>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</si>
  <si>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</si>
  <si>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</si>
  <si>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</si>
  <si>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</si>
  <si>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</si>
  <si>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</si>
  <si>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</si>
  <si>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</si>
  <si>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</si>
  <si>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</si>
  <si>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</si>
  <si>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</si>
  <si>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</si>
  <si>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</si>
  <si>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</si>
  <si>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</si>
  <si>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</si>
  <si>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</si>
  <si>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</si>
  <si>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</si>
  <si>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</si>
  <si>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</si>
  <si>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</si>
  <si>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</si>
  <si>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</si>
  <si>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</si>
  <si>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</si>
  <si>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</si>
  <si>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</si>
  <si>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</si>
  <si>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</si>
  <si>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</si>
  <si>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</si>
  <si>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</si>
  <si>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</si>
  <si>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</si>
  <si>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</si>
  <si>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</si>
  <si>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</si>
  <si>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</si>
  <si>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</si>
  <si>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</si>
  <si>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</si>
  <si>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</si>
  <si>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</si>
  <si>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</si>
  <si>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</si>
  <si>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</si>
  <si>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</si>
  <si>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</si>
  <si>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</si>
  <si>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</si>
  <si>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</si>
  <si>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</si>
  <si>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</si>
  <si>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</si>
  <si>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</si>
  <si>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</si>
  <si>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</si>
  <si>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</si>
  <si>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</si>
  <si>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</si>
  <si>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</si>
  <si>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</si>
  <si>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</si>
  <si>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</si>
  <si>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</si>
  <si>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</si>
  <si>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</si>
  <si>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</si>
  <si>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</si>
  <si>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</si>
  <si>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</si>
  <si>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</si>
  <si>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</si>
  <si>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</si>
  <si>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</si>
  <si>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</si>
  <si>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</si>
  <si>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</si>
  <si>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</si>
  <si>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</si>
  <si>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</si>
  <si>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</si>
  <si>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</si>
  <si>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</si>
  <si>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</si>
  <si>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</si>
  <si>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</si>
  <si>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</si>
  <si>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</si>
  <si>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</si>
  <si>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</si>
  <si>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</si>
  <si>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</si>
  <si>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</si>
  <si>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</si>
  <si>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</si>
  <si>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</si>
  <si>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</si>
  <si>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</si>
  <si>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</si>
  <si>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</si>
  <si>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</si>
  <si>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</si>
  <si>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</si>
  <si>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</si>
  <si>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</si>
  <si>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</si>
  <si>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</si>
  <si>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</si>
  <si>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</si>
  <si>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</si>
  <si>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</si>
  <si>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</si>
  <si>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</si>
  <si>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</si>
  <si>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</si>
  <si>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</si>
  <si>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</si>
  <si>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</si>
  <si>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</si>
  <si>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</si>
  <si>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</si>
  <si>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</si>
  <si>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</si>
  <si>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</si>
  <si>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</si>
  <si>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</si>
  <si>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</si>
  <si>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</si>
  <si>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</si>
  <si>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</si>
  <si>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</si>
  <si>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</si>
  <si>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</si>
  <si>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</si>
  <si>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</si>
  <si>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</si>
  <si>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</si>
  <si>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</si>
  <si>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</si>
  <si>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</si>
  <si>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</si>
  <si>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</si>
  <si>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</si>
  <si>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</si>
  <si>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</si>
  <si>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</si>
  <si>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</si>
  <si>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</si>
  <si>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</si>
  <si>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</si>
  <si>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</si>
  <si>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</si>
  <si>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</si>
  <si>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</si>
  <si>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</si>
  <si>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</si>
  <si>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</si>
  <si>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</si>
  <si>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</si>
  <si>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</si>
  <si>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</si>
  <si>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</si>
  <si>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</si>
  <si>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</si>
  <si>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</si>
  <si>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</si>
  <si>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</si>
  <si>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</si>
  <si>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</si>
  <si>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</si>
  <si>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</si>
  <si>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</si>
  <si>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</si>
  <si>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</si>
  <si>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</si>
  <si>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</si>
  <si>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</si>
  <si>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</si>
  <si>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</si>
  <si>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</si>
  <si>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</si>
  <si>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</si>
  <si>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</si>
  <si>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</si>
  <si>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</si>
  <si>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</si>
  <si>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</si>
  <si>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</si>
  <si>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</si>
  <si>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</si>
  <si>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</si>
  <si>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</si>
  <si>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</si>
  <si>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</si>
  <si>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</si>
  <si>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</si>
  <si>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</si>
  <si>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</si>
  <si>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</si>
  <si>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</si>
  <si>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</si>
  <si>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</si>
  <si>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</si>
  <si>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</si>
  <si>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</si>
  <si>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</si>
  <si>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</si>
  <si>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</si>
  <si>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</si>
  <si>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</si>
  <si>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</si>
  <si>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</si>
  <si>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</si>
  <si>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</si>
  <si>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</si>
  <si>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</si>
  <si>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</si>
  <si>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</si>
  <si>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</si>
  <si>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</si>
  <si>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</si>
  <si>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</si>
  <si>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</si>
  <si>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</si>
  <si>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</si>
  <si>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</si>
  <si>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</si>
  <si>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</si>
  <si>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</si>
  <si>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</si>
  <si>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</si>
  <si>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</si>
  <si>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</si>
  <si>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</si>
  <si>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</si>
  <si>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</si>
  <si>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</si>
  <si>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</si>
  <si>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</si>
  <si>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</si>
  <si>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</si>
  <si>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</si>
  <si>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</si>
  <si>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</si>
  <si>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</si>
  <si>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</si>
  <si>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</si>
  <si>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</si>
  <si>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</si>
  <si>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</si>
  <si>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</si>
  <si>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</si>
  <si>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</si>
  <si>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</si>
  <si>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</si>
  <si>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</si>
  <si>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</si>
  <si>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</si>
  <si>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</si>
  <si>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</si>
  <si>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</si>
  <si>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</si>
  <si>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</si>
  <si>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</si>
  <si>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</si>
  <si>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</si>
  <si>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</si>
  <si>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</si>
  <si>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</si>
  <si>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</si>
  <si>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</si>
  <si>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</si>
  <si>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</si>
  <si>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</si>
  <si>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</si>
  <si>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</si>
  <si>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</si>
  <si>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</si>
  <si>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</si>
  <si>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</si>
  <si>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</si>
  <si>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</si>
  <si>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</si>
  <si>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</si>
  <si>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</si>
  <si>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</si>
  <si>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</si>
  <si>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</si>
  <si>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</si>
  <si>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</si>
  <si>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</si>
  <si>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</si>
  <si>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</si>
  <si>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</si>
  <si>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</si>
  <si>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</si>
  <si>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</si>
  <si>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</si>
  <si>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</si>
  <si>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</si>
  <si>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</si>
  <si>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</si>
  <si>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</si>
  <si>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</si>
  <si>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</si>
  <si>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</si>
  <si>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</si>
  <si>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</si>
  <si>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</si>
  <si>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</si>
  <si>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</si>
  <si>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</si>
  <si>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</si>
  <si>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</si>
  <si>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</si>
  <si>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</si>
  <si>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</si>
  <si>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</si>
  <si>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</si>
  <si>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</si>
  <si>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</si>
  <si>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</si>
  <si>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</si>
  <si>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</si>
  <si>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</si>
  <si>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</si>
  <si>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</si>
  <si>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</si>
  <si>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</si>
  <si>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</si>
  <si>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</si>
  <si>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</si>
  <si>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</si>
  <si>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</si>
  <si>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</si>
  <si>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</si>
  <si>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</si>
  <si>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</si>
  <si>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</si>
  <si>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</si>
  <si>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</si>
  <si>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</si>
  <si>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</si>
  <si>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</si>
  <si>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</si>
  <si>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</si>
  <si>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</si>
  <si>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</si>
  <si>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</si>
  <si>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</si>
  <si>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</si>
  <si>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</si>
  <si>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</si>
  <si>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</si>
  <si>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</si>
  <si>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</si>
  <si>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</si>
  <si>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</si>
  <si>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</si>
  <si>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</si>
  <si>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</si>
  <si>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</si>
  <si>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</si>
  <si>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</si>
  <si>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</si>
  <si>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</si>
  <si>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</si>
  <si>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</si>
  <si>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</si>
  <si>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</si>
  <si>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</si>
  <si>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</si>
  <si>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</si>
  <si>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</si>
  <si>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</si>
  <si>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</si>
  <si>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</si>
  <si>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</si>
  <si>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</si>
  <si>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</si>
  <si>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</si>
  <si>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</si>
  <si>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</si>
  <si>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</si>
  <si>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</si>
  <si>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</si>
  <si>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</si>
  <si>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</si>
  <si>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</si>
  <si>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</si>
  <si>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</si>
  <si>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</si>
  <si>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</si>
  <si>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</si>
  <si>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</si>
  <si>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</si>
  <si>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</si>
  <si>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</si>
  <si>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</si>
  <si>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</si>
  <si>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</si>
  <si>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</si>
  <si>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</si>
  <si>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</si>
  <si>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</si>
  <si>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</si>
  <si>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</si>
  <si>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</si>
  <si>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</si>
  <si>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</si>
  <si>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</si>
  <si>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</si>
  <si>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</si>
  <si>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</si>
  <si>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</si>
  <si>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</si>
  <si>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</si>
  <si>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</si>
  <si>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</si>
  <si>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</si>
  <si>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</si>
  <si>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</si>
  <si>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</si>
  <si>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</si>
  <si>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</si>
  <si>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</si>
  <si>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</si>
  <si>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</si>
  <si>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</si>
  <si>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</si>
  <si>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</si>
  <si>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</si>
  <si>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</si>
  <si>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</si>
  <si>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</si>
  <si>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</si>
  <si>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</si>
  <si>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</si>
  <si>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</si>
  <si>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</si>
  <si>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</si>
  <si>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</si>
  <si>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</si>
  <si>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</si>
  <si>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</si>
  <si>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</si>
  <si>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</si>
  <si>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</si>
  <si>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</si>
  <si>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</si>
  <si>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</si>
  <si>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</si>
  <si>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</si>
  <si>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</si>
  <si>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</si>
  <si>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</si>
  <si>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</si>
  <si>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</si>
  <si>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</si>
  <si>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</si>
  <si>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</si>
  <si>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</si>
  <si>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</si>
  <si>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</si>
  <si>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</si>
  <si>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</si>
  <si>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</si>
  <si>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</si>
  <si>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</si>
  <si>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</si>
  <si>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</si>
  <si>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</si>
  <si>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</si>
  <si>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</si>
  <si>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</si>
  <si>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</si>
  <si>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</si>
  <si>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</si>
  <si>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</si>
  <si>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</si>
  <si>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</si>
  <si>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</si>
  <si>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</si>
  <si>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</si>
  <si>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</si>
  <si>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</si>
  <si>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</si>
  <si>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</si>
  <si>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</si>
  <si>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</si>
  <si>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</si>
  <si>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</si>
  <si>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</si>
  <si>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</si>
  <si>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</si>
  <si>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</si>
  <si>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</si>
  <si>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</si>
  <si>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</si>
  <si>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</si>
  <si>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</si>
  <si>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</si>
  <si>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</si>
  <si>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</si>
  <si>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</si>
  <si>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</si>
  <si>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</si>
  <si>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</si>
  <si>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</si>
  <si>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</si>
  <si>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</si>
  <si>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</si>
  <si>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</si>
  <si>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</si>
  <si>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</si>
  <si>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</si>
  <si>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</si>
  <si>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</si>
  <si>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</si>
  <si>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</si>
  <si>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</si>
  <si>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</si>
  <si>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</si>
  <si>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</si>
  <si>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</si>
  <si>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</si>
  <si>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</si>
  <si>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</si>
  <si>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</si>
  <si>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</si>
  <si>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</si>
  <si>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</si>
  <si>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</si>
  <si>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</si>
  <si>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</si>
  <si>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</si>
  <si>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</si>
  <si>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</si>
  <si>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</si>
  <si>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</si>
  <si>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</si>
  <si>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</si>
  <si>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</si>
  <si>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</si>
  <si>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</si>
  <si>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</si>
  <si>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</si>
  <si>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</si>
  <si>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</si>
  <si>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</si>
  <si>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</si>
  <si>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</si>
  <si>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</si>
  <si>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</si>
  <si>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</si>
  <si>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</si>
  <si>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</si>
  <si>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</si>
  <si>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</si>
  <si>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</si>
  <si>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</si>
  <si>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</si>
  <si>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</si>
  <si>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</si>
  <si>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</si>
  <si>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</si>
  <si>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</si>
  <si>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</si>
  <si>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</si>
  <si>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</si>
  <si>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</si>
  <si>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</si>
  <si>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</si>
  <si>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</si>
  <si>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</si>
  <si>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</si>
  <si>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</si>
  <si>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</si>
  <si>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</si>
  <si>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</si>
  <si>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</si>
  <si>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</si>
  <si>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</si>
  <si>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</si>
  <si>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</si>
  <si>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</si>
  <si>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</si>
  <si>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</si>
  <si>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</si>
  <si>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</si>
  <si>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</si>
  <si>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</si>
  <si>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</si>
  <si>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</si>
  <si>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</si>
  <si>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</si>
  <si>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</si>
  <si>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</si>
  <si>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</si>
  <si>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</si>
  <si>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</si>
  <si>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</si>
  <si>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</si>
  <si>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</si>
  <si>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</si>
  <si>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</si>
  <si>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</si>
  <si>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</si>
  <si>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</si>
  <si>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</si>
  <si>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</si>
  <si>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</si>
  <si>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</si>
  <si>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</si>
  <si>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</si>
  <si>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</si>
  <si>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</si>
  <si>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</si>
  <si>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</si>
  <si>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</si>
  <si>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</si>
  <si>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</si>
  <si>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</si>
  <si>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</si>
  <si>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</si>
  <si>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</si>
  <si>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</si>
  <si>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</si>
  <si>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</si>
  <si>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</si>
  <si>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</si>
  <si>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</si>
  <si>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</si>
  <si>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</si>
  <si>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</si>
  <si>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</si>
  <si>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</si>
  <si>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</si>
  <si>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</si>
  <si>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</si>
  <si>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</si>
  <si>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</si>
  <si>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</si>
  <si>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</si>
  <si>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</si>
  <si>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</si>
  <si>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</si>
  <si>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</si>
  <si>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</si>
  <si>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</si>
  <si>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</si>
  <si>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</si>
  <si>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</si>
  <si>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</si>
  <si>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</si>
  <si>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</si>
  <si>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</si>
  <si>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</si>
  <si>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</si>
  <si>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</si>
  <si>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</si>
  <si>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</si>
  <si>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</si>
  <si>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</si>
  <si>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</si>
  <si>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</si>
  <si>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</si>
  <si>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</si>
  <si>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</si>
  <si>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</si>
  <si>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</si>
  <si>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</si>
  <si>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</si>
  <si>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</si>
  <si>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</si>
  <si>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</si>
  <si>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</si>
  <si>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</si>
  <si>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</si>
  <si>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</si>
  <si>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</si>
  <si>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</si>
  <si>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</si>
  <si>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</si>
  <si>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</si>
  <si>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</si>
  <si>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</si>
  <si>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</si>
  <si>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</si>
  <si>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</si>
  <si>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</si>
  <si>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</si>
  <si>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</si>
  <si>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</si>
  <si>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</si>
  <si>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</si>
  <si>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</si>
  <si>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</si>
  <si>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</si>
  <si>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</si>
  <si>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</si>
  <si>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</si>
  <si>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</si>
  <si>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</si>
  <si>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</si>
  <si>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</si>
  <si>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</si>
  <si>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</si>
  <si>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</si>
  <si>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</si>
  <si>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</si>
  <si>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</si>
  <si>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</si>
  <si>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</si>
  <si>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</si>
  <si>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</si>
  <si>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</si>
  <si>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</si>
  <si>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</si>
  <si>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</si>
  <si>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</si>
  <si>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</si>
  <si>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</si>
  <si>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</si>
  <si>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</si>
  <si>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</si>
  <si>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</si>
  <si>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</si>
  <si>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</si>
  <si>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</si>
  <si>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</si>
  <si>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</si>
  <si>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</si>
  <si>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</si>
  <si>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</si>
  <si>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</si>
  <si>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</si>
  <si>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</si>
  <si>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</si>
  <si>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</si>
  <si>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</si>
  <si>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</si>
  <si>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</si>
  <si>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</si>
  <si>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</si>
  <si>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</si>
  <si>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</si>
  <si>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</si>
  <si>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</si>
  <si>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</si>
  <si>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</si>
  <si>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</si>
  <si>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</si>
  <si>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</si>
  <si>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</si>
  <si>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</si>
  <si>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</si>
  <si>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</si>
  <si>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</si>
  <si>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</si>
  <si>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</si>
  <si>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</si>
  <si>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</si>
  <si>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</si>
  <si>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</si>
  <si>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</si>
  <si>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</si>
  <si>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</si>
  <si>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</si>
  <si>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</si>
  <si>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</si>
  <si>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</si>
  <si>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</si>
  <si>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</si>
  <si>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</si>
  <si>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</si>
  <si>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</si>
  <si>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</si>
  <si>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</si>
  <si>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</si>
  <si>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</si>
  <si>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</si>
  <si>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</si>
  <si>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</si>
  <si>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</si>
  <si>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</si>
  <si>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</si>
  <si>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</si>
  <si>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</si>
  <si>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</si>
  <si>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</si>
  <si>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</si>
  <si>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</si>
  <si>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</si>
  <si>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</si>
  <si>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</si>
  <si>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</si>
  <si>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</si>
  <si>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</si>
  <si>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</si>
  <si>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</si>
  <si>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</si>
  <si>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</si>
  <si>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</si>
  <si>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</si>
  <si>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</si>
  <si>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</si>
  <si>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</si>
  <si>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</si>
  <si>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</si>
  <si>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</si>
  <si>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</si>
  <si>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</si>
  <si>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</si>
  <si>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</si>
  <si>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</si>
  <si>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</si>
  <si>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</si>
  <si>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</si>
  <si>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</si>
  <si>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</si>
  <si>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</si>
  <si>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</si>
  <si>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</si>
  <si>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</si>
  <si>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</si>
  <si>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</si>
  <si>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</si>
  <si>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</si>
  <si>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</si>
  <si>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</si>
  <si>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</si>
  <si>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</si>
  <si>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</si>
  <si>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</si>
  <si>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</si>
  <si>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</si>
  <si>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</si>
  <si>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</si>
  <si>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</si>
  <si>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</si>
  <si>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</si>
  <si>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</si>
  <si>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</si>
  <si>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</si>
  <si>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</si>
  <si>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</si>
  <si>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</si>
  <si>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</si>
  <si>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</si>
  <si>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</si>
  <si>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</si>
  <si>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</si>
  <si>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</si>
  <si>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</si>
  <si>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</si>
  <si>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</si>
  <si>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</si>
  <si>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</si>
  <si>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</si>
  <si>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</si>
  <si>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</si>
  <si>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</si>
  <si>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</si>
  <si>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</si>
  <si>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</si>
  <si>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</si>
  <si>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</si>
  <si>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</si>
  <si>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</si>
  <si>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</si>
  <si>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</si>
  <si>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</si>
  <si>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</si>
  <si>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</si>
  <si>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</si>
  <si>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</si>
  <si>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</si>
  <si>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</si>
  <si>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</si>
  <si>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</si>
  <si>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</si>
  <si>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</si>
  <si>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</si>
  <si>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</si>
  <si>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</si>
  <si>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</si>
  <si>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</si>
  <si>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</si>
  <si>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</si>
  <si>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</si>
  <si>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</si>
  <si>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</si>
  <si>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</si>
  <si>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</si>
  <si>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</si>
  <si>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</si>
  <si>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</si>
  <si>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</si>
  <si>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</si>
  <si>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</si>
  <si>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</si>
  <si>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</si>
  <si>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</si>
  <si>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</si>
  <si>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</si>
  <si>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</si>
  <si>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</si>
  <si>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</si>
  <si>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</si>
  <si>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</si>
  <si>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</si>
  <si>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</si>
  <si>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</si>
  <si>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</si>
  <si>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</si>
  <si>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</si>
  <si>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</si>
  <si>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</si>
  <si>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</si>
  <si>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</si>
  <si>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</si>
  <si>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</si>
  <si>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</si>
  <si>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</si>
  <si>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</si>
  <si>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</si>
  <si>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</si>
  <si>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</si>
  <si>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</si>
  <si>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</si>
  <si>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</si>
  <si>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</si>
  <si>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</si>
  <si>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</si>
  <si>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</si>
  <si>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</si>
  <si>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</si>
  <si>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</si>
  <si>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</si>
  <si>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</si>
  <si>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</si>
  <si>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</si>
  <si>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</si>
  <si>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</si>
  <si>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</si>
  <si>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</si>
  <si>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</si>
  <si>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</si>
  <si>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</si>
  <si>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</si>
  <si>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</si>
  <si>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</si>
  <si>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</si>
  <si>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</si>
  <si>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</si>
  <si>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</si>
  <si>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</si>
  <si>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</si>
  <si>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</si>
  <si>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</si>
  <si>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</si>
  <si>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</si>
  <si>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</si>
  <si>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</si>
  <si>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</si>
  <si>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</si>
  <si>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</si>
  <si>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</si>
  <si>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</si>
  <si>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</si>
  <si>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</si>
  <si>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</si>
  <si>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</si>
  <si>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</si>
  <si>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</si>
  <si>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</si>
  <si>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</si>
  <si>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</si>
  <si>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</si>
  <si>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</si>
  <si>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</si>
  <si>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</si>
  <si>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</si>
  <si>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</si>
  <si>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</si>
  <si>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</si>
  <si>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</si>
  <si>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</si>
  <si>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</si>
  <si>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</si>
  <si>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</si>
  <si>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</si>
  <si>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</si>
  <si>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</si>
  <si>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</si>
  <si>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</si>
  <si>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</si>
  <si>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</si>
  <si>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</si>
  <si>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</si>
  <si>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</si>
  <si>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</si>
  <si>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</si>
  <si>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</si>
  <si>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</si>
  <si>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</si>
  <si>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</si>
  <si>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</si>
  <si>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</si>
  <si>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</si>
  <si>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</si>
  <si>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</si>
  <si>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</si>
  <si>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</si>
  <si>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</si>
  <si>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</si>
  <si>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</si>
  <si>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</si>
  <si>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</si>
  <si>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</si>
  <si>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</si>
  <si>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</si>
  <si>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</si>
  <si>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</si>
  <si>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</si>
  <si>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</si>
  <si>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</si>
  <si>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</si>
  <si>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</si>
  <si>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</si>
  <si>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</si>
  <si>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</si>
  <si>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</si>
  <si>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</si>
  <si>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</si>
  <si>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</si>
  <si>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</si>
  <si>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</si>
  <si>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</si>
  <si>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</si>
  <si>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</si>
  <si>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</si>
  <si>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</si>
  <si>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</si>
  <si>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</si>
  <si>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</si>
  <si>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</si>
  <si>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</si>
  <si>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</si>
  <si>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</si>
  <si>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</si>
  <si>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</si>
  <si>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</si>
  <si>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</si>
  <si>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</si>
  <si>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</si>
  <si>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</si>
  <si>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</si>
  <si>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</si>
  <si>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</si>
  <si>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</si>
  <si>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</si>
  <si>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</si>
  <si>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</si>
  <si>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</si>
  <si>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</si>
  <si>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</si>
  <si>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</si>
  <si>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</si>
  <si>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</si>
  <si>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</si>
  <si>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</si>
  <si>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</si>
  <si>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</si>
  <si>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</si>
  <si>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</si>
  <si>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</si>
  <si>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</si>
  <si>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</si>
  <si>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</si>
  <si>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</si>
  <si>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</si>
  <si>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</si>
  <si>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</si>
  <si>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</si>
  <si>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</si>
  <si>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</si>
  <si>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</si>
  <si>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</si>
  <si>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</si>
  <si>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</si>
  <si>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</si>
  <si>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</si>
  <si>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</si>
  <si>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</si>
  <si>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</si>
  <si>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</si>
  <si>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</si>
  <si>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</si>
  <si>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</si>
  <si>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</si>
  <si>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</si>
  <si>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</si>
  <si>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</si>
  <si>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</si>
  <si>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</si>
  <si>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</si>
  <si>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</si>
  <si>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</si>
  <si>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</si>
  <si>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</si>
  <si>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</si>
  <si>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</si>
  <si>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</si>
  <si>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</si>
  <si>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</si>
  <si>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</si>
  <si>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</si>
  <si>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</si>
  <si>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</si>
  <si>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</si>
  <si>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</si>
  <si>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</si>
  <si>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</si>
  <si>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</si>
  <si>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</si>
  <si>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</si>
  <si>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</si>
  <si>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</si>
  <si>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</si>
  <si>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</si>
  <si>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</si>
  <si>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</si>
  <si>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</si>
  <si>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</si>
  <si>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</si>
  <si>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</si>
  <si>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</si>
  <si>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</si>
  <si>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</si>
  <si>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</si>
  <si>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</si>
  <si>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</si>
  <si>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</si>
  <si>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</si>
  <si>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</si>
  <si>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</si>
  <si>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</si>
  <si>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</si>
  <si>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</si>
  <si>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</si>
  <si>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</si>
  <si>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</si>
  <si>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</si>
  <si>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</si>
  <si>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</si>
  <si>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</si>
  <si>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</si>
  <si>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</si>
  <si>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</si>
  <si>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</si>
  <si>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</si>
  <si>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</si>
  <si>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</si>
  <si>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</si>
  <si>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</si>
  <si>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</si>
  <si>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</si>
  <si>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</si>
  <si>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</si>
  <si>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</si>
  <si>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</si>
  <si>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</si>
  <si>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</si>
  <si>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</si>
  <si>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</si>
  <si>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</si>
  <si>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</si>
  <si>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</si>
  <si>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</si>
  <si>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</si>
  <si>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</si>
  <si>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</si>
  <si>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</si>
  <si>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</si>
  <si>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</si>
  <si>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</si>
  <si>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</si>
  <si>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</si>
  <si>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</si>
  <si>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</si>
  <si>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</si>
  <si>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</si>
  <si>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</si>
  <si>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</si>
  <si>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</si>
  <si>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</si>
  <si>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</si>
  <si>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</si>
  <si>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</si>
  <si>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</si>
  <si>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</si>
  <si>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</si>
  <si>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</si>
  <si>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</si>
  <si>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</si>
  <si>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</si>
  <si>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</si>
  <si>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</si>
  <si>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</si>
  <si>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</si>
  <si>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</si>
  <si>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</si>
  <si>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</si>
  <si>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</si>
  <si>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</si>
  <si>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</si>
  <si>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</si>
  <si>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</si>
  <si>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</si>
  <si>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</si>
  <si>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</si>
  <si>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</si>
  <si>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</si>
  <si>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</si>
  <si>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</si>
  <si>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</si>
  <si>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</si>
  <si>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</si>
  <si>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</si>
  <si>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</si>
  <si>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</si>
  <si>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</si>
  <si>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</si>
  <si>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</si>
  <si>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</si>
  <si>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</si>
  <si>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</si>
  <si>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</si>
  <si>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</si>
  <si>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</si>
  <si>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</si>
  <si>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</si>
  <si>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</si>
  <si>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</si>
  <si>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</si>
  <si>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</si>
  <si>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</si>
  <si>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</si>
  <si>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</si>
  <si>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</si>
  <si>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</si>
  <si>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</si>
  <si>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</si>
  <si>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</si>
  <si>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</si>
  <si>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</si>
  <si>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</si>
  <si>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</si>
  <si>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</si>
  <si>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</si>
  <si>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</si>
  <si>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</si>
  <si>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</si>
  <si>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</si>
  <si>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</si>
  <si>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</si>
  <si>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</si>
  <si>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</si>
  <si>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</si>
  <si>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</si>
  <si>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</si>
  <si>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</si>
  <si>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</si>
  <si>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</si>
  <si>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</si>
  <si>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</si>
  <si>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</si>
  <si>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</si>
  <si>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</si>
  <si>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</si>
  <si>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</si>
  <si>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</si>
  <si>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</si>
  <si>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</si>
  <si>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</si>
  <si>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</si>
  <si>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</si>
  <si>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</si>
  <si>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</si>
  <si>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</si>
  <si>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</si>
  <si>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</si>
  <si>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</si>
  <si>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</si>
  <si>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</si>
  <si>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</si>
  <si>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</si>
  <si>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</si>
  <si>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</si>
  <si>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</si>
  <si>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</si>
  <si>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</si>
  <si>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</si>
  <si>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</si>
  <si>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</si>
  <si>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</si>
  <si>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</si>
  <si>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</si>
  <si>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</si>
  <si>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</si>
  <si>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</si>
  <si>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</si>
  <si>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</si>
  <si>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</si>
  <si>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</si>
  <si>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</si>
  <si>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</si>
  <si>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</si>
  <si>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</si>
  <si>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</si>
  <si>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</si>
  <si>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</si>
  <si>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</si>
  <si>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</si>
  <si>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</si>
  <si>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</si>
  <si>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</si>
  <si>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</si>
  <si>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</si>
  <si>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</si>
  <si>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</si>
  <si>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</si>
  <si>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</si>
  <si>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</si>
  <si>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</si>
  <si>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</si>
  <si>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</si>
  <si>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</si>
  <si>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</si>
  <si>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</si>
  <si>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</si>
  <si>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</si>
  <si>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</si>
  <si>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</si>
  <si>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</si>
  <si>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</si>
  <si>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</si>
  <si>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</si>
  <si>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</si>
  <si>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</si>
  <si>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</si>
  <si>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</si>
  <si>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</si>
  <si>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</si>
  <si>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</si>
  <si>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</si>
  <si>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</si>
  <si>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</si>
  <si>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</si>
  <si>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</si>
  <si>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</si>
  <si>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</si>
  <si>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</si>
  <si>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</si>
  <si>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</si>
  <si>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</si>
  <si>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</si>
  <si>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</si>
  <si>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</si>
  <si>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</si>
  <si>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</si>
  <si>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</si>
  <si>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</si>
  <si>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</si>
  <si>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</si>
  <si>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</si>
  <si>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</si>
  <si>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</si>
  <si>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</si>
  <si>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</si>
  <si>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</si>
  <si>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</si>
  <si>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</si>
  <si>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</si>
  <si>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</si>
  <si>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</si>
  <si>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</si>
  <si>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</si>
  <si>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</si>
  <si>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</si>
  <si>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</si>
  <si>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</si>
  <si>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</si>
  <si>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</si>
  <si>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</si>
  <si>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</si>
  <si>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</si>
  <si>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</si>
  <si>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</si>
  <si>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</si>
  <si>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</si>
  <si>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</si>
  <si>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</si>
  <si>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</si>
  <si>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</si>
  <si>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</si>
  <si>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</si>
  <si>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</si>
  <si>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</si>
  <si>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</si>
  <si>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</si>
  <si>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</si>
  <si>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</si>
  <si>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</si>
  <si>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</si>
  <si>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</si>
  <si>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</si>
  <si>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</si>
  <si>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</si>
  <si>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</si>
  <si>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</si>
  <si>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</si>
  <si>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</si>
  <si>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</si>
  <si>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</si>
  <si>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</si>
  <si>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</si>
  <si>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</si>
  <si>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</si>
  <si>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</si>
  <si>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</si>
  <si>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</si>
  <si>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</si>
  <si>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</si>
  <si>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</si>
  <si>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</si>
  <si>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</si>
  <si>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</si>
  <si>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</si>
  <si>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</si>
  <si>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</si>
  <si>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</si>
  <si>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</si>
  <si>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</si>
  <si>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</si>
  <si>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</si>
  <si>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</si>
  <si>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</si>
  <si>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</si>
  <si>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</si>
  <si>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</si>
  <si>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</si>
  <si>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</si>
  <si>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</si>
  <si>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</si>
  <si>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</si>
  <si>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</si>
  <si>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</si>
  <si>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</si>
  <si>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</si>
  <si>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</si>
  <si>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</si>
  <si>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</si>
  <si>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</si>
  <si>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</si>
  <si>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</si>
  <si>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</si>
  <si>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</si>
  <si>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</si>
  <si>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</si>
  <si>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</si>
  <si>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</si>
  <si>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</si>
  <si>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</si>
  <si>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</si>
  <si>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</si>
  <si>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</si>
  <si>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</si>
  <si>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</si>
  <si>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</si>
  <si>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</si>
  <si>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</si>
  <si>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</si>
  <si>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</si>
  <si>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</si>
  <si>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</si>
  <si>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</si>
  <si>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</si>
  <si>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</si>
  <si>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</si>
  <si>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</si>
  <si>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</si>
  <si>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</si>
  <si>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</si>
  <si>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</si>
  <si>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</si>
  <si>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</si>
  <si>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</si>
  <si>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</si>
  <si>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</si>
  <si>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</si>
  <si>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</si>
  <si>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</si>
  <si>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</si>
  <si>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</si>
  <si>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</si>
  <si>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</si>
  <si>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</si>
  <si>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</si>
  <si>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</si>
  <si>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</si>
  <si>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</si>
  <si>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</si>
  <si>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</si>
  <si>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</si>
  <si>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</si>
  <si>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</si>
  <si>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</si>
  <si>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</si>
  <si>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</si>
  <si>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</si>
  <si>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</si>
  <si>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</si>
  <si>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</si>
  <si>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</si>
  <si>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</si>
  <si>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</si>
  <si>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</si>
  <si>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</si>
  <si>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</si>
  <si>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</si>
  <si>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</si>
  <si>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</si>
  <si>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</si>
  <si>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</si>
  <si>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</si>
  <si>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</si>
  <si>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</si>
  <si>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</si>
  <si>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</si>
  <si>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</si>
  <si>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</si>
  <si>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</si>
  <si>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</si>
  <si>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</si>
  <si>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</si>
  <si>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</si>
  <si>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</si>
  <si>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</si>
  <si>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</si>
  <si>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</si>
  <si>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</si>
  <si>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</si>
  <si>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</si>
  <si>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</si>
  <si>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</si>
  <si>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</si>
  <si>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</si>
  <si>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</si>
  <si>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</si>
  <si>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</si>
  <si>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</si>
  <si>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</si>
  <si>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</si>
  <si>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</si>
  <si>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</si>
  <si>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</si>
  <si>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</si>
  <si>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</si>
  <si>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</si>
  <si>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</si>
  <si>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</si>
  <si>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</si>
  <si>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</si>
  <si>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</si>
  <si>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</si>
  <si>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</si>
  <si>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</si>
  <si>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</si>
  <si>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</si>
  <si>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</si>
  <si>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</si>
  <si>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</si>
  <si>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</si>
  <si>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</si>
  <si>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</si>
  <si>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</si>
  <si>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</si>
  <si>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</si>
  <si>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</si>
  <si>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</si>
  <si>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</si>
  <si>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</si>
  <si>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</si>
  <si>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</si>
  <si>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</si>
  <si>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</si>
  <si>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</si>
  <si>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</si>
  <si>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</si>
  <si>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</si>
  <si>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</si>
  <si>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</si>
  <si>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</si>
  <si>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</si>
  <si>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</si>
  <si>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</si>
  <si>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</si>
  <si>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</si>
  <si>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</si>
  <si>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</si>
  <si>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</si>
  <si>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</si>
  <si>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</si>
  <si>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</si>
  <si>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</si>
  <si>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</si>
  <si>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</si>
  <si>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</si>
  <si>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</si>
  <si>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</si>
  <si>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</si>
  <si>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</si>
  <si>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</si>
  <si>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</si>
  <si>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</si>
  <si>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</si>
  <si>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</si>
  <si>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</si>
  <si>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</si>
  <si>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</si>
  <si>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</si>
  <si>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</si>
  <si>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</si>
  <si>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</si>
  <si>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</si>
  <si>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</si>
  <si>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</si>
  <si>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</si>
  <si>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</si>
  <si>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</si>
  <si>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</si>
  <si>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</si>
  <si>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</si>
  <si>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</si>
  <si>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</si>
  <si>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</si>
  <si>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</si>
  <si>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</si>
  <si>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</si>
  <si>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</si>
  <si>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</si>
  <si>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</si>
  <si>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</si>
  <si>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</si>
  <si>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</si>
  <si>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</si>
  <si>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</si>
  <si>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</si>
  <si>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</si>
  <si>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</si>
  <si>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</si>
  <si>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</si>
  <si>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</si>
  <si>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</si>
  <si>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</si>
  <si>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</si>
  <si>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</si>
  <si>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</si>
  <si>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</si>
  <si>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</si>
  <si>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</si>
  <si>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</si>
  <si>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</si>
  <si>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</si>
  <si>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</si>
  <si>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</si>
  <si>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</si>
  <si>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</si>
  <si>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</si>
  <si>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</si>
  <si>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</si>
  <si>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</si>
  <si>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</si>
  <si>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</si>
  <si>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</si>
  <si>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</si>
  <si>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</si>
  <si>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</si>
  <si>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</si>
  <si>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</si>
  <si>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</si>
  <si>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</si>
  <si>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</si>
  <si>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</si>
  <si>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</si>
  <si>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</si>
  <si>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</si>
  <si>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</si>
  <si>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</si>
  <si>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</si>
  <si>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</si>
  <si>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</si>
  <si>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</si>
  <si>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</si>
  <si>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</si>
  <si>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</si>
  <si>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</si>
  <si>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</si>
  <si>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</si>
  <si>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</si>
  <si>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</si>
  <si>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</si>
  <si>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</si>
  <si>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</si>
  <si>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</si>
  <si>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</si>
  <si>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</si>
  <si>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</si>
  <si>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</si>
  <si>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</si>
  <si>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</si>
  <si>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</si>
  <si>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</si>
  <si>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</si>
  <si>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</si>
  <si>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</si>
  <si>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</si>
  <si>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</si>
  <si>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</si>
  <si>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</si>
  <si>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</si>
  <si>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</si>
  <si>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</si>
  <si>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</si>
  <si>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</si>
  <si>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</si>
  <si>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</si>
  <si>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</si>
  <si>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</si>
  <si>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</si>
  <si>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</si>
  <si>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</si>
  <si>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</si>
  <si>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</si>
  <si>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</si>
  <si>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</si>
  <si>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</si>
  <si>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</si>
  <si>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</si>
  <si>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</si>
  <si>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</si>
  <si>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</si>
  <si>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</si>
  <si>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</si>
  <si>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</si>
  <si>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</si>
  <si>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</si>
  <si>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</si>
  <si>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</si>
  <si>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</si>
  <si>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</si>
  <si>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</si>
  <si>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</si>
  <si>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</si>
  <si>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</si>
  <si>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</si>
  <si>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</si>
  <si>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</si>
  <si>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</si>
  <si>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</si>
  <si>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</si>
  <si>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</si>
  <si>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</si>
  <si>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</si>
  <si>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</si>
  <si>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</si>
  <si>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</si>
  <si>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</si>
  <si>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</si>
  <si>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</si>
  <si>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</si>
  <si>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</si>
  <si>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</si>
  <si>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</si>
  <si>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</si>
  <si>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</si>
  <si>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</si>
  <si>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</si>
  <si>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</si>
  <si>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</si>
  <si>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</si>
  <si>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</si>
  <si>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</si>
  <si>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</si>
  <si>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</si>
  <si>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</si>
  <si>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</si>
  <si>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</si>
  <si>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</si>
  <si>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</si>
  <si>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</si>
  <si>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</si>
  <si>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</si>
  <si>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</si>
  <si>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</si>
  <si>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</si>
  <si>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</si>
  <si>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</si>
  <si>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</si>
  <si>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</si>
  <si>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</si>
  <si>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</si>
  <si>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</si>
  <si>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</si>
  <si>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</si>
  <si>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</si>
  <si>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</si>
  <si>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</si>
  <si>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</si>
  <si>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</si>
  <si>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</si>
  <si>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</si>
  <si>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</si>
  <si>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</si>
  <si>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</si>
  <si>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</si>
  <si>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</si>
  <si>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</si>
  <si>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</si>
  <si>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</si>
  <si>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</si>
  <si>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</si>
  <si>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</si>
  <si>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</si>
  <si>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</si>
  <si>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</si>
  <si>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</si>
  <si>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</si>
  <si>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</si>
  <si>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</si>
  <si>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</si>
  <si>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</si>
  <si>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</si>
  <si>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</si>
  <si>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</si>
  <si>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</si>
  <si>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</si>
  <si>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</si>
  <si>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</si>
  <si>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</si>
  <si>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</si>
  <si>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</si>
  <si>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</si>
  <si>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</si>
  <si>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</si>
  <si>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</si>
  <si>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</si>
  <si>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</si>
  <si>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</si>
  <si>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</si>
  <si>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</si>
  <si>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</si>
  <si>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</si>
  <si>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</si>
  <si>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</si>
  <si>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</si>
  <si>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</si>
  <si>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</si>
  <si>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</si>
  <si>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</si>
  <si>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</si>
  <si>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</si>
  <si>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</si>
  <si>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</si>
  <si>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</si>
  <si>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</si>
  <si>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</si>
  <si>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</si>
  <si>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</si>
  <si>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</si>
  <si>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</si>
  <si>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</si>
  <si>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</si>
  <si>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</si>
  <si>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</si>
  <si>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</si>
  <si>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</si>
  <si>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</si>
  <si>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</si>
  <si>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</si>
  <si>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</si>
  <si>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</si>
  <si>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</si>
  <si>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</si>
  <si>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</si>
  <si>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</si>
  <si>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</si>
  <si>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</si>
  <si>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</si>
  <si>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</si>
  <si>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</si>
  <si>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</si>
  <si>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</si>
  <si>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</si>
  <si>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</si>
  <si>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</si>
  <si>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</si>
  <si>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</si>
  <si>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</si>
  <si>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</si>
  <si>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</si>
  <si>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</si>
  <si>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</si>
  <si>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</si>
  <si>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</si>
  <si>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</si>
  <si>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</si>
  <si>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</si>
  <si>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</si>
  <si>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</si>
  <si>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</si>
  <si>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</si>
  <si>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</si>
  <si>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</si>
  <si>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</si>
  <si>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</si>
  <si>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</si>
  <si>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</si>
  <si>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</si>
  <si>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</si>
  <si>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</si>
  <si>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</si>
  <si>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</si>
  <si>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</si>
  <si>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</si>
  <si>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</si>
  <si>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</si>
  <si>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</si>
  <si>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</si>
  <si>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</si>
  <si>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</si>
  <si>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</si>
  <si>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</si>
  <si>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</si>
  <si>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</si>
  <si>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</si>
  <si>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</si>
  <si>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</si>
  <si>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</si>
  <si>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</si>
  <si>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</si>
  <si>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</si>
  <si>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</si>
  <si>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</si>
  <si>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</si>
  <si>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</si>
  <si>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</si>
  <si>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</si>
  <si>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</si>
  <si>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</si>
  <si>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</si>
  <si>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</si>
  <si>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</si>
  <si>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</si>
  <si>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</si>
  <si>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</si>
  <si>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</si>
  <si>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</si>
  <si>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</si>
  <si>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</si>
  <si>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</si>
  <si>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</si>
  <si>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</si>
  <si>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</si>
  <si>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</si>
  <si>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</si>
  <si>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</si>
  <si>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</si>
  <si>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</si>
  <si>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</si>
  <si>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</si>
  <si>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</si>
  <si>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</si>
  <si>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</si>
  <si>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</si>
  <si>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</si>
  <si>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</si>
  <si>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</si>
  <si>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</si>
  <si>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</si>
  <si>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</si>
  <si>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</si>
  <si>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</si>
  <si>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</si>
  <si>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</si>
  <si>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</si>
  <si>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</si>
  <si>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</si>
  <si>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</si>
  <si>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</si>
  <si>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</si>
  <si>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</si>
  <si>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</si>
  <si>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</si>
  <si>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</si>
  <si>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</si>
  <si>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</si>
  <si>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</si>
  <si>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</si>
  <si>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</si>
  <si>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</si>
  <si>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</si>
  <si>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</si>
  <si>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</si>
  <si>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</si>
  <si>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</si>
  <si>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</si>
  <si>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</si>
  <si>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</si>
  <si>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</si>
  <si>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</si>
  <si>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</si>
  <si>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</si>
  <si>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</si>
  <si>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</si>
  <si>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</si>
  <si>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</si>
  <si>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</si>
  <si>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</si>
  <si>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</si>
  <si>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</si>
  <si>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</si>
  <si>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</si>
  <si>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</si>
  <si>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</si>
  <si>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</si>
  <si>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</si>
  <si>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</si>
  <si>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</si>
  <si>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</si>
  <si>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</si>
  <si>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</si>
  <si>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</si>
  <si>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</si>
  <si>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</si>
  <si>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</si>
  <si>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</si>
  <si>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</si>
  <si>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</si>
  <si>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</si>
  <si>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</si>
  <si>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</si>
  <si>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</si>
  <si>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</si>
  <si>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</si>
  <si>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</si>
  <si>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</si>
  <si>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</si>
  <si>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</si>
  <si>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</si>
  <si>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</si>
  <si>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</si>
  <si>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</si>
  <si>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</si>
  <si>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</si>
  <si>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</si>
  <si>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</si>
  <si>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</si>
  <si>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</si>
  <si>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</si>
  <si>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</si>
  <si>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</si>
  <si>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</si>
  <si>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</si>
  <si>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</si>
  <si>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</si>
  <si>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</si>
  <si>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</si>
  <si>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</si>
  <si>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</si>
  <si>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</si>
  <si>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</si>
  <si>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</si>
  <si>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</si>
  <si>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</si>
  <si>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</si>
  <si>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</si>
  <si>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</si>
  <si>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</si>
  <si>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</si>
  <si>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</si>
  <si>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</si>
  <si>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</si>
  <si>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</si>
  <si>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</si>
  <si>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</si>
  <si>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</si>
  <si>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</si>
  <si>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</si>
  <si>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</si>
  <si>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</si>
  <si>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</si>
  <si>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</si>
  <si>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</si>
  <si>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</si>
  <si>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</si>
  <si>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</si>
  <si>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</si>
  <si>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</si>
  <si>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</si>
  <si>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</si>
  <si>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</si>
  <si>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</si>
  <si>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</si>
  <si>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</si>
  <si>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</si>
  <si>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</si>
  <si>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</si>
  <si>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</si>
  <si>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</si>
  <si>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</si>
  <si>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</si>
  <si>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</si>
  <si>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</si>
  <si>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</si>
  <si>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</si>
  <si>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</si>
  <si>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</si>
  <si>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</si>
  <si>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</si>
  <si>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</si>
  <si>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</si>
  <si>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</si>
  <si>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</si>
  <si>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</si>
  <si>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</si>
  <si>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</si>
  <si>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</si>
  <si>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</si>
  <si>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</si>
  <si>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</si>
  <si>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</si>
  <si>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</si>
  <si>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</si>
  <si>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</si>
  <si>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</si>
  <si>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</si>
  <si>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</si>
  <si>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</si>
  <si>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</si>
  <si>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</si>
  <si>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</si>
  <si>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</si>
  <si>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</si>
  <si>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</si>
  <si>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</si>
  <si>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</si>
  <si>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</si>
  <si>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</si>
  <si>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</si>
  <si>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</si>
  <si>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</si>
  <si>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</si>
  <si>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</si>
  <si>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</si>
  <si>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</si>
  <si>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</si>
  <si>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</si>
  <si>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</si>
  <si>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</si>
  <si>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</si>
  <si>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</si>
  <si>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</si>
  <si>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</si>
  <si>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</si>
  <si>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</si>
  <si>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</si>
  <si>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</si>
  <si>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</si>
  <si>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</si>
  <si>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</si>
  <si>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</si>
  <si>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</si>
  <si>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</si>
  <si>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</si>
  <si>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</si>
  <si>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</si>
  <si>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</si>
  <si>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</si>
  <si>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</si>
  <si>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</si>
  <si>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</si>
  <si>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</si>
  <si>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</si>
  <si>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</si>
  <si>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</si>
  <si>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</si>
  <si>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</si>
  <si>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</si>
  <si>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</si>
  <si>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</si>
  <si>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</si>
  <si>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</si>
  <si>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</si>
  <si>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</si>
  <si>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</si>
  <si>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</si>
  <si>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</si>
  <si>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</si>
  <si>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</si>
  <si>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</si>
  <si>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</si>
  <si>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</si>
  <si>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</si>
  <si>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</si>
  <si>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</si>
  <si>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</si>
  <si>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</si>
  <si>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</si>
  <si>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</si>
  <si>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</si>
  <si>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</si>
  <si>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</si>
  <si>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</si>
  <si>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</si>
  <si>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</si>
  <si>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</si>
  <si>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</si>
  <si>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</si>
  <si>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</si>
  <si>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</si>
  <si>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</si>
  <si>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</si>
  <si>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</si>
  <si>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</si>
  <si>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</si>
  <si>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</si>
  <si>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</si>
  <si>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</si>
  <si>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</si>
  <si>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</si>
  <si>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</si>
  <si>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</si>
  <si>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</si>
  <si>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</si>
  <si>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</si>
  <si>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</si>
  <si>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</si>
  <si>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</si>
  <si>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</si>
  <si>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</si>
  <si>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</si>
  <si>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</si>
  <si>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</si>
  <si>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</si>
  <si>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</si>
  <si>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</si>
  <si>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</si>
  <si>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</si>
  <si>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</si>
  <si>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</si>
  <si>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</si>
  <si>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</si>
  <si>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</si>
  <si>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</si>
  <si>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</si>
  <si>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</si>
  <si>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</si>
  <si>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</si>
  <si>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</si>
  <si>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</si>
  <si>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</si>
  <si>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</si>
  <si>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</si>
  <si>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</si>
  <si>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</si>
  <si>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</si>
  <si>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</si>
  <si>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</si>
  <si>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</si>
  <si>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</si>
  <si>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</si>
  <si>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</si>
  <si>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</si>
  <si>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</si>
  <si>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</si>
  <si>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</si>
  <si>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</si>
  <si>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</si>
  <si>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</si>
  <si>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</si>
  <si>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</si>
  <si>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</si>
  <si>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</si>
  <si>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</si>
  <si>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</si>
  <si>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</si>
  <si>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</si>
  <si>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</si>
  <si>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</si>
  <si>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</si>
  <si>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</si>
  <si>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</si>
  <si>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</si>
  <si>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</si>
  <si>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</si>
  <si>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</si>
  <si>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</si>
  <si>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</si>
  <si>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</si>
  <si>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</si>
  <si>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</si>
  <si>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</si>
  <si>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</si>
  <si>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</si>
  <si>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</si>
  <si>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</si>
  <si>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</si>
  <si>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</si>
  <si>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</si>
  <si>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</si>
  <si>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</si>
  <si>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</si>
  <si>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</si>
  <si>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</si>
  <si>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</si>
  <si>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</si>
  <si>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</si>
  <si>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</si>
  <si>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</si>
  <si>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</si>
  <si>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</si>
  <si>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</si>
  <si>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</si>
  <si>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</si>
  <si>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</si>
  <si>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</si>
  <si>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</si>
  <si>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</si>
  <si>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</si>
  <si>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</si>
  <si>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</si>
  <si>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</si>
  <si>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</si>
  <si>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</si>
  <si>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</si>
  <si>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</si>
  <si>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</si>
  <si>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</si>
  <si>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</si>
  <si>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</si>
  <si>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</si>
  <si>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</si>
  <si>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</si>
  <si>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</si>
  <si>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</si>
  <si>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</si>
  <si>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</si>
  <si>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</si>
  <si>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</si>
  <si>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</si>
  <si>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</si>
  <si>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</si>
  <si>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</si>
  <si>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</si>
  <si>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</si>
  <si>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</si>
  <si>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</si>
  <si>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</si>
  <si>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</si>
  <si>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</si>
  <si>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</si>
  <si>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</si>
  <si>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</si>
  <si>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</si>
  <si>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</si>
  <si>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</si>
  <si>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</si>
  <si>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</si>
  <si>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</si>
  <si>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</si>
  <si>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</si>
  <si>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</si>
  <si>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</si>
  <si>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</si>
  <si>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</si>
  <si>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</si>
  <si>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</si>
  <si>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</si>
  <si>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</si>
  <si>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</si>
  <si>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</si>
  <si>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</si>
  <si>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</si>
  <si>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</si>
  <si>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</si>
  <si>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</si>
  <si>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</si>
  <si>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</si>
  <si>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</si>
  <si>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</si>
  <si>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</si>
  <si>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</si>
  <si>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</si>
  <si>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</si>
  <si>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</si>
  <si>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</si>
  <si>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</si>
  <si>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</si>
  <si>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</si>
  <si>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</si>
  <si>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</si>
  <si>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</si>
  <si>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</si>
  <si>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</si>
  <si>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</si>
  <si>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</si>
  <si>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</si>
  <si>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</si>
  <si>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</si>
  <si>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</si>
  <si>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</si>
  <si>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</si>
  <si>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</si>
  <si>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</si>
  <si>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</si>
  <si>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</si>
  <si>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</si>
  <si>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</si>
  <si>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</si>
  <si>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</si>
  <si>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</si>
  <si>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</si>
  <si>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</si>
  <si>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</si>
  <si>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</si>
  <si>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</si>
  <si>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</si>
  <si>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</si>
  <si>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</si>
  <si>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</si>
  <si>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</si>
  <si>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</si>
  <si>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</si>
  <si>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</si>
  <si>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</si>
  <si>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</si>
  <si>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</si>
  <si>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</si>
  <si>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</si>
  <si>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</si>
  <si>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</si>
  <si>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</si>
  <si>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</si>
  <si>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</si>
  <si>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</si>
  <si>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</si>
  <si>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</si>
  <si>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</si>
  <si>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</si>
  <si>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</si>
  <si>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</si>
  <si>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</si>
  <si>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</si>
  <si>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</si>
  <si>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</si>
  <si>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</si>
  <si>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</si>
  <si>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</si>
  <si>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</si>
  <si>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</si>
  <si>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</si>
  <si>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</si>
  <si>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</si>
  <si>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</si>
  <si>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</si>
  <si>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</si>
  <si>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</si>
  <si>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</si>
  <si>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</si>
  <si>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</si>
  <si>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</si>
  <si>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</si>
  <si>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</si>
  <si>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</si>
  <si>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</si>
  <si>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</si>
  <si>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</si>
  <si>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</si>
  <si>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</si>
  <si>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</si>
  <si>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</si>
  <si>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</si>
  <si>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</si>
  <si>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</si>
  <si>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</si>
  <si>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</si>
  <si>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</si>
  <si>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</si>
  <si>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</si>
  <si>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</si>
  <si>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</si>
  <si>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</si>
  <si>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</si>
  <si>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</si>
  <si>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</si>
  <si>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</si>
  <si>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</si>
  <si>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</si>
  <si>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</si>
  <si>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</si>
  <si>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</si>
  <si>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</si>
  <si>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</si>
  <si>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</si>
  <si>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</si>
  <si>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</si>
  <si>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</si>
  <si>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</si>
  <si>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</si>
  <si>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</si>
  <si>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</si>
  <si>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</si>
  <si>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</si>
  <si>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</si>
  <si>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</si>
  <si>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</si>
  <si>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</si>
  <si>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</si>
  <si>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</si>
  <si>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</si>
  <si>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</si>
  <si>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</si>
  <si>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</si>
  <si>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</si>
  <si>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</si>
  <si>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</si>
  <si>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</si>
  <si>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</si>
  <si>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</si>
  <si>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</si>
  <si>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</si>
  <si>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</si>
  <si>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</si>
  <si>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</si>
  <si>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</si>
  <si>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</si>
  <si>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</si>
  <si>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</si>
  <si>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</si>
  <si>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</si>
  <si>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</si>
  <si>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</si>
  <si>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</si>
  <si>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</si>
  <si>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</si>
  <si>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</si>
  <si>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</si>
  <si>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</si>
  <si>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</si>
  <si>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</si>
  <si>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</si>
  <si>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</si>
  <si>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</si>
  <si>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</si>
  <si>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</si>
  <si>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</si>
  <si>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</si>
  <si>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</si>
  <si>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</si>
  <si>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</si>
  <si>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</si>
  <si>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</si>
  <si>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</si>
  <si>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</si>
  <si>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</si>
  <si>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</si>
  <si>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</si>
  <si>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</si>
  <si>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</si>
  <si>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</si>
  <si>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</si>
  <si>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</si>
  <si>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</si>
  <si>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</si>
  <si>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</si>
  <si>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</si>
  <si>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</si>
  <si>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</si>
  <si>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</si>
  <si>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</si>
  <si>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</si>
  <si>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</si>
  <si>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</si>
  <si>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</si>
  <si>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</si>
  <si>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</si>
  <si>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</si>
  <si>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</si>
  <si>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</si>
  <si>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</si>
  <si>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</si>
  <si>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</si>
  <si>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</si>
  <si>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</si>
  <si>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</si>
  <si>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</si>
  <si>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</si>
  <si>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</si>
  <si>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</si>
  <si>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</si>
  <si>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</si>
  <si>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</si>
  <si>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</si>
  <si>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</si>
  <si>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</si>
  <si>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</si>
  <si>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</si>
  <si>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</si>
  <si>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</si>
  <si>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</si>
  <si>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</si>
  <si>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</si>
  <si>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</si>
  <si>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</si>
  <si>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</si>
  <si>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</si>
  <si>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</si>
  <si>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</si>
  <si>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</si>
  <si>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</si>
  <si>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</si>
  <si>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</si>
  <si>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</si>
  <si>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</si>
  <si>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</si>
  <si>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</si>
  <si>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</si>
  <si>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</si>
  <si>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</si>
  <si>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</si>
  <si>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</si>
  <si>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</si>
  <si>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</si>
  <si>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</si>
  <si>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</si>
  <si>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</si>
  <si>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</si>
  <si>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</si>
  <si>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</si>
  <si>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</si>
  <si>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</si>
  <si>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</si>
  <si>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</si>
  <si>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</si>
  <si>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</si>
  <si>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</si>
  <si>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</si>
  <si>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</si>
  <si>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</si>
  <si>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</si>
  <si>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</si>
  <si>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</si>
  <si>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</si>
  <si>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</si>
  <si>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</si>
  <si>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</si>
  <si>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</si>
  <si>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</si>
  <si>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</si>
  <si>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</si>
  <si>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</si>
  <si>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</si>
  <si>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</si>
  <si>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</si>
  <si>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</si>
  <si>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</si>
  <si>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</si>
  <si>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</si>
  <si>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</si>
  <si>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</si>
  <si>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</si>
  <si>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</si>
  <si>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</si>
  <si>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</si>
  <si>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</si>
  <si>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</si>
  <si>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</si>
  <si>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</si>
  <si>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</si>
  <si>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</si>
  <si>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</si>
  <si>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</si>
  <si>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</si>
  <si>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</si>
  <si>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</si>
  <si>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</si>
  <si>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</si>
  <si>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</si>
  <si>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</si>
  <si>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</si>
  <si>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</si>
  <si>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</si>
  <si>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</si>
  <si>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</si>
  <si>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</si>
  <si>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</si>
  <si>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</si>
  <si>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</si>
  <si>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</si>
  <si>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</si>
  <si>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</si>
  <si>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</si>
  <si>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</si>
  <si>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</si>
  <si>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</si>
  <si>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</si>
  <si>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</si>
  <si>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</si>
  <si>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</si>
  <si>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</si>
  <si>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</si>
  <si>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</si>
  <si>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</si>
  <si>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</si>
  <si>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</si>
  <si>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</si>
  <si>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</si>
  <si>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</si>
  <si>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</si>
  <si>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</si>
  <si>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</si>
  <si>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</si>
  <si>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</si>
  <si>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</si>
  <si>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</si>
  <si>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</si>
  <si>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</si>
  <si>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</si>
  <si>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</si>
  <si>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</si>
  <si>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</si>
  <si>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</si>
  <si>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</si>
  <si>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</si>
  <si>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</si>
  <si>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</si>
  <si>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</si>
  <si>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</si>
  <si>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</si>
  <si>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</si>
  <si>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</si>
  <si>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</si>
  <si>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</si>
  <si>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</si>
  <si>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</si>
  <si>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</si>
  <si>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</si>
  <si>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</si>
  <si>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</si>
  <si>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</si>
  <si>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</si>
  <si>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</si>
  <si>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</si>
  <si>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</si>
  <si>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</si>
  <si>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</si>
  <si>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</si>
  <si>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</si>
  <si>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</si>
  <si>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</si>
  <si>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</si>
  <si>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</si>
  <si>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</si>
  <si>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</si>
  <si>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</si>
  <si>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</si>
  <si>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</si>
  <si>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</si>
  <si>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</si>
  <si>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</si>
  <si>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</si>
  <si>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</si>
  <si>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</si>
  <si>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</si>
  <si>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</si>
  <si>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</si>
  <si>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</si>
  <si>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</si>
  <si>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</si>
  <si>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</si>
  <si>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</si>
  <si>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</si>
  <si>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</si>
  <si>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</si>
  <si>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</si>
  <si>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</si>
  <si>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</si>
  <si>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</si>
  <si>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</si>
  <si>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</si>
  <si>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</si>
  <si>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</si>
  <si>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</si>
  <si>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</si>
  <si>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</si>
  <si>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</si>
  <si>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</si>
  <si>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</si>
  <si>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</si>
  <si>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</si>
  <si>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</si>
  <si>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</si>
  <si>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</si>
  <si>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</si>
  <si>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</si>
  <si>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</si>
  <si>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</si>
  <si>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</si>
  <si>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</si>
  <si>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</si>
  <si>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</si>
  <si>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</si>
  <si>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</si>
  <si>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</si>
  <si>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</si>
  <si>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</si>
  <si>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</si>
  <si>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</si>
  <si>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</si>
  <si>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</si>
  <si>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</si>
  <si>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</si>
  <si>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</si>
  <si>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</si>
  <si>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</si>
  <si>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</si>
  <si>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</si>
  <si>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</si>
  <si>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</si>
  <si>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</si>
  <si>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</si>
  <si>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</si>
  <si>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</si>
  <si>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</si>
  <si>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</si>
  <si>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</si>
  <si>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</si>
  <si>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</si>
  <si>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</si>
  <si>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</si>
  <si>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</si>
  <si>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</si>
  <si>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</si>
  <si>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</si>
  <si>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</si>
  <si>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</si>
  <si>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</si>
  <si>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</si>
  <si>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</si>
  <si>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</si>
  <si>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</si>
  <si>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</si>
  <si>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</si>
  <si>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</si>
  <si>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</si>
  <si>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</si>
  <si>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</si>
  <si>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</si>
  <si>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</si>
  <si>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</si>
  <si>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</si>
  <si>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</si>
  <si>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</si>
  <si>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</si>
  <si>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</si>
  <si>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</si>
  <si>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</si>
  <si>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</si>
  <si>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</si>
  <si>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</si>
  <si>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</si>
  <si>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</si>
  <si>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</si>
  <si>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</si>
  <si>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</si>
  <si>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</si>
  <si>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</si>
  <si>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</si>
  <si>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</si>
  <si>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</si>
  <si>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</si>
  <si>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</si>
  <si>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</si>
  <si>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</si>
  <si>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</si>
  <si>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</si>
  <si>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</si>
  <si>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</si>
  <si>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</si>
  <si>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</si>
  <si>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</si>
  <si>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</si>
  <si>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</si>
  <si>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</si>
  <si>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</si>
  <si>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</si>
  <si>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</si>
  <si>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</si>
  <si>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</si>
  <si>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</si>
  <si>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</si>
  <si>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</si>
  <si>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</si>
  <si>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</si>
  <si>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</si>
  <si>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</si>
  <si>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</si>
  <si>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</si>
  <si>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</si>
  <si>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</si>
  <si>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</si>
  <si>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</si>
  <si>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</si>
  <si>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</si>
  <si>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</si>
  <si>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</si>
  <si>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</si>
  <si>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</si>
  <si>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</si>
  <si>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</si>
  <si>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</si>
  <si>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</si>
  <si>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</si>
  <si>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</si>
  <si>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</si>
  <si>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</si>
  <si>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</si>
  <si>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</si>
  <si>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</si>
  <si>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</si>
  <si>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</si>
  <si>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</si>
  <si>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</si>
  <si>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</si>
  <si>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</si>
  <si>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</si>
  <si>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</si>
  <si>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</si>
  <si>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</si>
  <si>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</si>
  <si>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</si>
  <si>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</si>
  <si>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</si>
  <si>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</si>
  <si>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</si>
  <si>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</si>
  <si>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</si>
  <si>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</si>
  <si>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</si>
  <si>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</si>
  <si>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</si>
  <si>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</si>
  <si>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</si>
  <si>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</si>
  <si>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</si>
  <si>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</si>
  <si>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</si>
  <si>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</si>
  <si>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</si>
  <si>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</si>
  <si>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</si>
  <si>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</si>
  <si>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</si>
  <si>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</si>
  <si>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</si>
  <si>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</si>
  <si>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</si>
  <si>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</si>
  <si>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</si>
  <si>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</si>
  <si>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</si>
  <si>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</si>
  <si>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</si>
  <si>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</si>
  <si>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</si>
  <si>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</si>
  <si>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</si>
  <si>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</si>
  <si>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</si>
  <si>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</si>
  <si>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</si>
  <si>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</si>
  <si>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</si>
  <si>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</si>
  <si>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</si>
  <si>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</si>
  <si>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</si>
  <si>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</si>
  <si>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</si>
  <si>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</si>
  <si>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</si>
  <si>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</si>
  <si>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</si>
  <si>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</si>
  <si>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</si>
  <si>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</si>
  <si>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</si>
  <si>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</si>
  <si>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</si>
  <si>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</si>
  <si>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</si>
  <si>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</si>
  <si>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</si>
  <si>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</si>
  <si>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</si>
  <si>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</si>
  <si>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</si>
  <si>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</si>
  <si>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</si>
  <si>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</si>
  <si>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</si>
  <si>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</si>
  <si>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</si>
  <si>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</si>
  <si>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</si>
  <si>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</si>
  <si>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</si>
  <si>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</si>
  <si>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</si>
  <si>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</si>
  <si>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</si>
  <si>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</si>
  <si>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</si>
  <si>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</si>
  <si>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</si>
  <si>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</si>
  <si>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</si>
  <si>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</si>
  <si>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</si>
  <si>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</si>
  <si>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</si>
  <si>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</si>
  <si>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</si>
  <si>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</si>
  <si>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</si>
  <si>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</si>
  <si>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</si>
  <si>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</si>
  <si>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</si>
  <si>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</si>
  <si>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</si>
  <si>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</si>
  <si>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</si>
  <si>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</si>
  <si>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</si>
  <si>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</si>
  <si>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</si>
  <si>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</si>
  <si>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</si>
  <si>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</si>
  <si>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</si>
  <si>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</si>
  <si>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</si>
  <si>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</si>
  <si>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</si>
  <si>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</si>
  <si>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</si>
  <si>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</si>
  <si>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</si>
  <si>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</si>
  <si>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</si>
  <si>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</si>
  <si>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</si>
  <si>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</si>
  <si>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</si>
  <si>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</si>
  <si>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</si>
  <si>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</si>
  <si>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</si>
  <si>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</si>
  <si>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</si>
  <si>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</si>
  <si>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</si>
  <si>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</si>
  <si>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</si>
  <si>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</si>
  <si>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</si>
  <si>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</si>
  <si>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</si>
  <si>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</si>
  <si>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</si>
  <si>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</si>
  <si>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</si>
  <si>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</si>
  <si>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</si>
  <si>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</si>
  <si>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</si>
  <si>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</si>
  <si>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</si>
  <si>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</si>
  <si>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</si>
  <si>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</si>
  <si>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</si>
  <si>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</si>
  <si>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</si>
  <si>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</si>
  <si>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</si>
  <si>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</si>
  <si>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</si>
  <si>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</si>
  <si>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</si>
  <si>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</si>
  <si>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</si>
  <si>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</si>
  <si>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</si>
  <si>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</si>
  <si>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</si>
  <si>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</si>
  <si>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</si>
  <si>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</si>
  <si>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</si>
  <si>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</si>
  <si>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</si>
  <si>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</si>
  <si>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</si>
  <si>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</si>
  <si>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</si>
  <si>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</si>
  <si>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</si>
  <si>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</si>
  <si>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</si>
  <si>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</si>
  <si>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</si>
  <si>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</si>
  <si>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</si>
  <si>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</si>
  <si>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</si>
  <si>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</si>
  <si>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</si>
  <si>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</si>
  <si>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</si>
  <si>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</si>
  <si>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</si>
  <si>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</si>
  <si>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</si>
  <si>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</si>
  <si>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</si>
  <si>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</si>
  <si>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</si>
  <si>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</si>
  <si>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</si>
  <si>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</si>
  <si>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</si>
  <si>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</si>
  <si>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</si>
  <si>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</si>
  <si>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</si>
  <si>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</si>
  <si>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</si>
  <si>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</si>
  <si>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</si>
  <si>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</si>
  <si>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</si>
  <si>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</si>
  <si>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</si>
  <si>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</si>
  <si>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</si>
  <si>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</si>
  <si>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</si>
  <si>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</si>
  <si>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</si>
  <si>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</si>
  <si>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</si>
  <si>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</si>
  <si>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</si>
  <si>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</si>
  <si>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</si>
  <si>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</si>
  <si>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</si>
  <si>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</si>
  <si>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</si>
  <si>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</si>
  <si>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</si>
  <si>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</si>
  <si>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</si>
  <si>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</si>
  <si>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</si>
  <si>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</si>
  <si>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</si>
  <si>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</si>
  <si>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</si>
  <si>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</si>
  <si>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</si>
  <si>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</si>
  <si>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</si>
  <si>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</si>
  <si>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</si>
  <si>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</si>
  <si>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</si>
  <si>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</si>
  <si>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</si>
  <si>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</si>
  <si>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</si>
  <si>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</si>
  <si>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</si>
  <si>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</si>
  <si>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</si>
  <si>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</si>
  <si>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</si>
  <si>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</si>
  <si>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</si>
  <si>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</si>
  <si>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</si>
  <si>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</si>
  <si>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</si>
  <si>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</si>
  <si>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</si>
  <si>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</si>
  <si>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</si>
  <si>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</si>
  <si>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</si>
  <si>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</si>
  <si>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</si>
  <si>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</si>
  <si>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</si>
  <si>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</si>
  <si>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</si>
  <si>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</si>
  <si>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</si>
  <si>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</si>
  <si>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</si>
  <si>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</si>
  <si>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</si>
  <si>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</si>
  <si>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</si>
  <si>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</si>
  <si>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</si>
  <si>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</si>
  <si>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</si>
  <si>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</si>
  <si>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</si>
  <si>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</si>
  <si>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</si>
  <si>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</si>
  <si>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</si>
  <si>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</si>
  <si>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</si>
  <si>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</si>
  <si>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</si>
  <si>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</si>
  <si>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</si>
  <si>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</si>
  <si>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</si>
  <si>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</si>
  <si>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</si>
  <si>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</si>
  <si>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</si>
  <si>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</si>
  <si>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</si>
  <si>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</si>
  <si>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</si>
  <si>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</si>
  <si>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</si>
  <si>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</si>
  <si>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</si>
  <si>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</si>
  <si>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</si>
  <si>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</si>
  <si>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</si>
  <si>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</si>
  <si>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</si>
  <si>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</si>
  <si>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</si>
  <si>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</si>
  <si>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</si>
  <si>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</si>
  <si>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</si>
  <si>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</si>
  <si>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</si>
  <si>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</si>
  <si>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</si>
  <si>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</si>
  <si>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</si>
  <si>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</si>
  <si>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</si>
  <si>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</si>
  <si>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</si>
  <si>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</si>
  <si>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</si>
  <si>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</si>
  <si>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</si>
  <si>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</si>
  <si>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</si>
  <si>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</si>
  <si>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</si>
  <si>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</si>
  <si>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</si>
  <si>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</si>
  <si>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</si>
  <si>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</si>
  <si>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</si>
  <si>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</si>
  <si>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</si>
  <si>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</si>
  <si>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</si>
  <si>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</si>
  <si>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</si>
  <si>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</si>
  <si>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</si>
  <si>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</si>
  <si>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</si>
  <si>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</si>
  <si>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</si>
  <si>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</si>
  <si>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</si>
  <si>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</si>
  <si>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</si>
  <si>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</si>
  <si>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</si>
  <si>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</si>
  <si>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</si>
  <si>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</si>
  <si>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</si>
  <si>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</si>
  <si>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</si>
  <si>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</si>
  <si>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</si>
  <si>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</si>
  <si>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</si>
  <si>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</si>
  <si>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</si>
  <si>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</si>
  <si>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</si>
  <si>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</si>
  <si>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</si>
  <si>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</si>
  <si>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</si>
  <si>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</si>
  <si>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</si>
  <si>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</si>
  <si>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</si>
  <si>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</si>
  <si>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</si>
  <si>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</si>
  <si>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</si>
  <si>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</si>
  <si>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</si>
  <si>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</si>
  <si>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</si>
  <si>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</si>
  <si>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</si>
  <si>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</si>
  <si>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</si>
  <si>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</si>
  <si>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</si>
  <si>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</si>
  <si>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</si>
  <si>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</si>
  <si>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</si>
  <si>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</si>
  <si>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</si>
  <si>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</si>
  <si>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</si>
  <si>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</si>
  <si>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</si>
  <si>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</si>
  <si>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</si>
  <si>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</si>
  <si>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</si>
  <si>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</si>
  <si>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</si>
  <si>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</si>
  <si>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</si>
  <si>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</si>
  <si>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</si>
  <si>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</si>
  <si>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</si>
  <si>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</si>
  <si>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</si>
  <si>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</si>
  <si>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</si>
  <si>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</si>
  <si>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</si>
  <si>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</si>
  <si>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</si>
  <si>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</si>
  <si>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</si>
  <si>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</si>
  <si>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</si>
  <si>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</si>
  <si>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</si>
  <si>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</si>
  <si>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</si>
  <si>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</si>
  <si>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</si>
  <si>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</si>
  <si>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</si>
  <si>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</si>
  <si>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</si>
  <si>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</si>
  <si>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</si>
  <si>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</si>
  <si>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</si>
  <si>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</si>
  <si>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</si>
  <si>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</si>
  <si>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</si>
  <si>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</si>
  <si>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</si>
  <si>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</si>
  <si>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</si>
  <si>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</si>
  <si>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</si>
  <si>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</si>
  <si>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</si>
  <si>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</si>
  <si>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</si>
  <si>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</si>
  <si>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</si>
  <si>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</si>
  <si>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</si>
  <si>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</si>
  <si>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</si>
  <si>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</si>
  <si>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</si>
  <si>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</si>
  <si>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</si>
  <si>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</si>
  <si>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</si>
  <si>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</si>
  <si>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</si>
  <si>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</si>
  <si>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</si>
  <si>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</si>
  <si>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</si>
  <si>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</si>
  <si>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</si>
  <si>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</si>
  <si>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</si>
  <si>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</si>
  <si>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</si>
  <si>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</si>
  <si>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</si>
  <si>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</si>
  <si>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</si>
  <si>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</si>
  <si>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</si>
  <si>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</si>
  <si>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</si>
  <si>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</si>
  <si>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</si>
  <si>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</si>
  <si>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</si>
  <si>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</si>
  <si>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</si>
  <si>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</si>
  <si>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</si>
  <si>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</si>
  <si>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</si>
  <si>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</si>
  <si>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</si>
  <si>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</si>
  <si>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</si>
  <si>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</si>
  <si>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</si>
  <si>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</si>
  <si>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</si>
  <si>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</si>
  <si>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</si>
  <si>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</si>
  <si>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</si>
  <si>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</si>
  <si>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</si>
  <si>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</si>
  <si>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</si>
  <si>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</si>
  <si>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</si>
  <si>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</si>
  <si>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</si>
  <si>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</si>
  <si>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</si>
  <si>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</si>
  <si>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</si>
  <si>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</si>
  <si>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</si>
  <si>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</si>
  <si>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</si>
  <si>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</si>
  <si>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</si>
  <si>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</si>
  <si>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</si>
  <si>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</si>
  <si>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</si>
  <si>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</si>
  <si>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</si>
  <si>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</si>
  <si>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</si>
  <si>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</si>
  <si>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</si>
  <si>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</si>
  <si>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</si>
  <si>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</si>
  <si>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</si>
  <si>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</si>
  <si>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</si>
  <si>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</si>
  <si>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</si>
  <si>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</si>
  <si>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</si>
  <si>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</si>
  <si>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</si>
  <si>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</si>
  <si>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</si>
  <si>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</si>
  <si>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</si>
  <si>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</si>
  <si>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</si>
  <si>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</si>
  <si>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</si>
  <si>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</si>
  <si>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</si>
  <si>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</si>
  <si>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</si>
  <si>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</si>
  <si>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</si>
  <si>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</si>
  <si>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</si>
  <si>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</si>
  <si>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</si>
  <si>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</si>
  <si>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</si>
  <si>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</si>
  <si>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</si>
  <si>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</si>
  <si>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</si>
  <si>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</si>
  <si>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</si>
  <si>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</si>
  <si>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</si>
  <si>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</si>
  <si>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</si>
  <si>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</si>
  <si>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</si>
  <si>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</si>
  <si>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</si>
  <si>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</si>
  <si>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</si>
  <si>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</si>
  <si>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</si>
  <si>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</si>
  <si>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</si>
  <si>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</si>
  <si>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</si>
  <si>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</si>
  <si>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</si>
  <si>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</si>
  <si>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</si>
  <si>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</si>
  <si>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</si>
  <si>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</si>
  <si>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</si>
  <si>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</si>
  <si>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</si>
  <si>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</si>
  <si>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</si>
  <si>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</si>
  <si>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</si>
  <si>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</si>
  <si>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</si>
  <si>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</si>
  <si>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</si>
  <si>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</si>
  <si>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</si>
  <si>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</si>
  <si>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</si>
  <si>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</si>
  <si>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</si>
  <si>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</si>
  <si>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</si>
  <si>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</si>
  <si>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</si>
  <si>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</si>
  <si>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</si>
  <si>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</si>
  <si>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</si>
  <si>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</si>
  <si>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</si>
  <si>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</si>
  <si>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</si>
  <si>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</si>
  <si>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</si>
  <si>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</si>
  <si>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</si>
  <si>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</si>
  <si>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</si>
  <si>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</si>
  <si>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</si>
  <si>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</si>
  <si>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</si>
  <si>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</si>
  <si>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</si>
  <si>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</si>
  <si>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</si>
  <si>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</si>
  <si>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</si>
  <si>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</si>
  <si>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</si>
  <si>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</si>
  <si>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</si>
  <si>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</si>
  <si>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</si>
  <si>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</si>
  <si>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</si>
  <si>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</si>
  <si>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</si>
  <si>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</si>
  <si>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</si>
  <si>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</si>
  <si>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</si>
  <si>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</si>
  <si>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</si>
  <si>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</si>
  <si>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</si>
  <si>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</si>
  <si>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</si>
  <si>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</si>
  <si>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</si>
  <si>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</si>
  <si>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</si>
  <si>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</si>
  <si>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</si>
  <si>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</si>
  <si>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</si>
  <si>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</si>
  <si>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</si>
  <si>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</si>
  <si>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</si>
  <si>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</si>
  <si>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</si>
  <si>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</si>
  <si>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</si>
  <si>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</si>
  <si>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</si>
  <si>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</si>
  <si>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</si>
  <si>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</si>
  <si>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</si>
  <si>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</si>
  <si>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</si>
  <si>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</si>
  <si>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</si>
  <si>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</si>
  <si>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</si>
  <si>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</si>
  <si>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</si>
  <si>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</si>
  <si>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</si>
  <si>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</si>
  <si>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</si>
  <si>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</si>
  <si>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</si>
  <si>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</si>
  <si>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</si>
  <si>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</si>
  <si>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</si>
  <si>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</si>
  <si>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</si>
  <si>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</si>
  <si>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</si>
  <si>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</si>
  <si>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</si>
  <si>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</si>
  <si>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</si>
  <si>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</si>
  <si>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</si>
  <si>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</si>
  <si>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</si>
  <si>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</si>
  <si>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</si>
  <si>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</si>
  <si>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</si>
  <si>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</si>
  <si>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</si>
  <si>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</si>
  <si>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</si>
  <si>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</si>
  <si>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</si>
  <si>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</si>
  <si>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</si>
  <si>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</si>
  <si>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</si>
  <si>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</si>
  <si>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</si>
  <si>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</si>
  <si>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</si>
  <si>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</si>
  <si>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</si>
  <si>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</si>
  <si>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</si>
  <si>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</si>
  <si>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</si>
  <si>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</si>
  <si>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</si>
  <si>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</si>
  <si>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</si>
  <si>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</si>
  <si>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</si>
  <si>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</si>
  <si>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</si>
  <si>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</si>
  <si>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</si>
  <si>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</si>
  <si>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</si>
  <si>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</si>
  <si>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</si>
  <si>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</si>
  <si>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</si>
  <si>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</si>
  <si>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</si>
  <si>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</si>
  <si>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</si>
  <si>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</si>
  <si>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</si>
  <si>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</si>
  <si>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</si>
  <si>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</si>
  <si>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</si>
  <si>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</si>
  <si>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</si>
  <si>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</si>
  <si>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</si>
  <si>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</si>
  <si>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</si>
  <si>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</si>
  <si>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</si>
  <si>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</si>
  <si>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</si>
  <si>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</si>
  <si>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</si>
  <si>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</si>
  <si>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</si>
  <si>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</si>
  <si>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</si>
  <si>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</si>
  <si>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</si>
  <si>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</si>
  <si>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</si>
  <si>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</si>
  <si>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</si>
  <si>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</si>
  <si>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</si>
  <si>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</si>
  <si>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</si>
  <si>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</si>
  <si>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</si>
  <si>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</si>
  <si>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</si>
  <si>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</si>
  <si>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</si>
  <si>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</si>
  <si>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</si>
  <si>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</si>
  <si>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</si>
  <si>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</si>
  <si>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</si>
  <si>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</si>
  <si>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</si>
  <si>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</si>
  <si>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</si>
  <si>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</si>
  <si>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</si>
  <si>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</si>
  <si>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</si>
  <si>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</si>
  <si>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</si>
  <si>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</si>
  <si>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</si>
  <si>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</si>
  <si>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</si>
  <si>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</si>
  <si>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</si>
  <si>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</si>
  <si>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</si>
  <si>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</si>
  <si>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</si>
  <si>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</si>
  <si>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</si>
  <si>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</si>
  <si>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</si>
  <si>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</si>
  <si>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</si>
  <si>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</si>
  <si>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</si>
  <si>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</si>
  <si>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</si>
  <si>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</si>
  <si>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</si>
  <si>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</si>
  <si>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</si>
  <si>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</si>
  <si>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</si>
  <si>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</si>
  <si>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</si>
  <si>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</si>
  <si>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</si>
  <si>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</si>
  <si>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</si>
  <si>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</si>
  <si>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</si>
  <si>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</si>
  <si>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</si>
  <si>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</si>
  <si>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</si>
  <si>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</si>
  <si>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</si>
  <si>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</si>
  <si>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</si>
  <si>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</si>
  <si>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</si>
  <si>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</si>
  <si>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</si>
  <si>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</si>
  <si>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</si>
  <si>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</si>
  <si>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</si>
  <si>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</si>
  <si>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</si>
  <si>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</si>
  <si>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</si>
  <si>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</si>
  <si>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</si>
  <si>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</si>
  <si>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</si>
  <si>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</si>
  <si>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</si>
  <si>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</si>
  <si>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</si>
  <si>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</si>
  <si>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</si>
  <si>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</si>
  <si>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</si>
  <si>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</si>
  <si>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</si>
  <si>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</si>
  <si>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</si>
  <si>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</si>
  <si>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</si>
  <si>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</si>
  <si>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</si>
  <si>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</si>
  <si>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</si>
  <si>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</si>
  <si>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</si>
  <si>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</si>
  <si>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</si>
  <si>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</si>
  <si>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</si>
  <si>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</si>
  <si>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</si>
  <si>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</si>
  <si>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</si>
  <si>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</si>
  <si>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</si>
  <si>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</si>
  <si>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</si>
  <si>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</si>
  <si>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</si>
  <si>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</si>
  <si>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</si>
  <si>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</si>
  <si>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</si>
  <si>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</si>
  <si>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</si>
  <si>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</si>
  <si>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</si>
  <si>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</si>
  <si>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</si>
  <si>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</si>
  <si>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</si>
  <si>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</si>
  <si>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</si>
  <si>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</si>
  <si>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</si>
  <si>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</si>
  <si>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</si>
  <si>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</si>
  <si>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</si>
  <si>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</si>
  <si>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</si>
  <si>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</si>
  <si>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</si>
  <si>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</si>
  <si>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</si>
  <si>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</si>
  <si>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</si>
  <si>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</si>
  <si>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</si>
  <si>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</si>
  <si>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</si>
  <si>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</si>
  <si>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</si>
  <si>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</si>
  <si>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</si>
  <si>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</si>
  <si>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</si>
  <si>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</si>
  <si>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</si>
  <si>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</si>
  <si>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</si>
  <si>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</si>
  <si>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</si>
  <si>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</si>
  <si>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</si>
  <si>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</si>
  <si>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</si>
  <si>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</si>
  <si>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</si>
  <si>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</si>
  <si>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</si>
  <si>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</si>
  <si>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</si>
  <si>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</si>
  <si>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</si>
  <si>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</si>
  <si>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</si>
  <si>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</si>
  <si>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</si>
  <si>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</si>
  <si>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</si>
  <si>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</si>
  <si>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</si>
  <si>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</si>
  <si>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</si>
  <si>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</si>
  <si>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</si>
  <si>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</si>
  <si>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</si>
  <si>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</si>
  <si>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</si>
  <si>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</si>
  <si>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</si>
  <si>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</si>
  <si>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</si>
  <si>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</si>
  <si>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</si>
  <si>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</si>
  <si>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</si>
  <si>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</si>
  <si>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</si>
  <si>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</si>
  <si>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</si>
  <si>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</si>
  <si>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</si>
  <si>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</si>
  <si>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</si>
  <si>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</si>
  <si>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</si>
  <si>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</si>
  <si>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</si>
  <si>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</si>
  <si>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</si>
  <si>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</si>
  <si>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</si>
  <si>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</si>
  <si>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</si>
  <si>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</si>
  <si>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</si>
  <si>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</si>
  <si>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</si>
  <si>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</si>
  <si>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</si>
  <si>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</si>
  <si>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</si>
  <si>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</si>
  <si>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</si>
  <si>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</si>
  <si>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</si>
  <si>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</si>
  <si>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</si>
  <si>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</si>
  <si>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</si>
  <si>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</si>
  <si>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</si>
  <si>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</si>
  <si>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</si>
  <si>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</si>
  <si>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</si>
  <si>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</si>
  <si>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</si>
  <si>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</si>
  <si>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</si>
  <si>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</si>
  <si>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</si>
  <si>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</si>
  <si>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</si>
  <si>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</si>
  <si>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</si>
  <si>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</si>
  <si>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</si>
  <si>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</si>
  <si>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</si>
  <si>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</si>
  <si>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</si>
  <si>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</si>
  <si>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</si>
  <si>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</si>
  <si>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</si>
  <si>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</si>
  <si>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</si>
  <si>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</si>
  <si>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</si>
  <si>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</si>
  <si>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</si>
  <si>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</si>
  <si>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</si>
  <si>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</si>
  <si>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</si>
  <si>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</si>
  <si>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</si>
  <si>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</si>
  <si>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</si>
  <si>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</si>
  <si>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</si>
  <si>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</si>
  <si>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</si>
  <si>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</si>
  <si>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</si>
  <si>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</si>
  <si>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</si>
  <si>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</si>
  <si>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</si>
  <si>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</si>
  <si>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</si>
  <si>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</si>
  <si>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</si>
  <si>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</si>
  <si>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</si>
  <si>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</si>
  <si>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</si>
  <si>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</si>
  <si>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</si>
  <si>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</si>
  <si>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</si>
  <si>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</si>
  <si>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</si>
  <si>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</si>
  <si>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</si>
  <si>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</si>
  <si>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</si>
  <si>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</si>
  <si>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</si>
  <si>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</si>
  <si>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</si>
  <si>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</si>
  <si>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</si>
  <si>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</si>
  <si>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</si>
  <si>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</si>
  <si>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</si>
  <si>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</si>
  <si>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</si>
  <si>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</si>
  <si>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</si>
  <si>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</si>
  <si>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</si>
  <si>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</si>
  <si>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</si>
  <si>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</si>
  <si>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</si>
  <si>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</si>
  <si>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</si>
  <si>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</si>
  <si>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</si>
  <si>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</si>
  <si>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</si>
  <si>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</si>
  <si>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</si>
  <si>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</si>
  <si>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</si>
  <si>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</si>
  <si>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</si>
  <si>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</si>
  <si>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</si>
  <si>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</si>
  <si>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</si>
  <si>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</si>
  <si>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</si>
  <si>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</si>
  <si>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</si>
  <si>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</si>
  <si>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</si>
  <si>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</si>
  <si>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</si>
  <si>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</si>
  <si>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</si>
  <si>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</si>
  <si>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</si>
  <si>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</si>
  <si>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</si>
  <si>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</si>
  <si>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</si>
  <si>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</si>
  <si>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</si>
  <si>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</si>
  <si>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</si>
  <si>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</si>
  <si>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</si>
  <si>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</si>
  <si>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</si>
  <si>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</si>
  <si>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</si>
  <si>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</si>
  <si>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</si>
  <si>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</si>
  <si>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</si>
  <si>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</si>
  <si>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</si>
  <si>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</si>
  <si>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</si>
  <si>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</si>
  <si>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</si>
  <si>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</si>
  <si>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</si>
  <si>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</si>
  <si>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</si>
  <si>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</si>
  <si>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</si>
  <si>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</si>
  <si>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</si>
  <si>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</si>
  <si>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</si>
  <si>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</si>
  <si>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</si>
  <si>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</si>
  <si>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</si>
  <si>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</si>
  <si>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</si>
  <si>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</si>
  <si>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</si>
  <si>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</si>
  <si>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</si>
  <si>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</si>
  <si>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</si>
  <si>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</si>
  <si>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</si>
  <si>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</si>
  <si>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</si>
  <si>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</si>
  <si>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</si>
  <si>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</si>
  <si>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</si>
  <si>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</si>
  <si>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</si>
  <si>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</si>
  <si>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</si>
  <si>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</si>
  <si>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</si>
  <si>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</si>
  <si>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</si>
  <si>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</si>
  <si>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</si>
  <si>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</si>
  <si>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</si>
  <si>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</si>
  <si>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</si>
  <si>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</si>
  <si>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</si>
  <si>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</si>
  <si>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</si>
  <si>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</si>
  <si>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</si>
  <si>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</si>
  <si>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</si>
  <si>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</si>
  <si>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</si>
  <si>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</si>
  <si>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</si>
  <si>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</si>
  <si>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</si>
  <si>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</si>
  <si>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</si>
  <si>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</si>
  <si>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</si>
  <si>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</si>
  <si>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</si>
  <si>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</si>
  <si>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</si>
  <si>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</si>
  <si>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</si>
  <si>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</si>
  <si>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</si>
  <si>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</si>
  <si>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</si>
  <si>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</si>
  <si>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</si>
  <si>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</si>
  <si>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</si>
  <si>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</si>
  <si>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</si>
  <si>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</si>
  <si>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</si>
  <si>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</si>
  <si>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</si>
  <si>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</si>
  <si>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</si>
  <si>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</si>
  <si>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</si>
  <si>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</si>
  <si>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</si>
  <si>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</si>
  <si>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</si>
  <si>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</si>
  <si>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</si>
  <si>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</si>
  <si>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</si>
  <si>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</si>
  <si>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</si>
  <si>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</si>
  <si>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</si>
  <si>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</si>
  <si>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</si>
  <si>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</si>
  <si>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</si>
  <si>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</si>
  <si>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</si>
  <si>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</si>
  <si>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</si>
  <si>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</si>
  <si>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</si>
  <si>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</si>
  <si>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</si>
  <si>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</si>
  <si>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</si>
  <si>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</si>
  <si>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</si>
  <si>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</si>
  <si>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</si>
  <si>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</si>
  <si>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</si>
  <si>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</si>
  <si>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</si>
  <si>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</si>
  <si>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</si>
  <si>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</si>
  <si>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</si>
  <si>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</si>
  <si>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</si>
  <si>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</si>
  <si>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</si>
  <si>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</si>
  <si>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</si>
  <si>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</si>
  <si>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</si>
  <si>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</si>
  <si>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</si>
  <si>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</si>
  <si>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</si>
  <si>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</si>
  <si>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</si>
  <si>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</si>
  <si>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</si>
  <si>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</si>
  <si>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</si>
  <si>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</si>
  <si>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</si>
  <si>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</si>
  <si>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</si>
  <si>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</si>
  <si>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</si>
  <si>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</si>
  <si>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</si>
  <si>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</si>
  <si>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</si>
  <si>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</si>
  <si>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</si>
  <si>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</si>
  <si>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</si>
  <si>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</si>
  <si>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</si>
  <si>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</si>
  <si>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</si>
  <si>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</si>
  <si>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</si>
  <si>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</si>
  <si>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</si>
  <si>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</si>
  <si>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</si>
  <si>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</si>
  <si>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</si>
  <si>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</si>
  <si>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</si>
  <si>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</si>
  <si>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</si>
  <si>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</si>
  <si>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</si>
  <si>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</si>
  <si>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</si>
  <si>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</si>
  <si>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</si>
  <si>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</si>
  <si>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</si>
  <si>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</si>
  <si>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</si>
  <si>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</si>
  <si>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</si>
  <si>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</si>
  <si>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</si>
  <si>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</si>
  <si>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</si>
  <si>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</si>
  <si>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</si>
  <si>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</si>
  <si>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</si>
  <si>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</si>
  <si>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</si>
  <si>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</si>
  <si>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</si>
  <si>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</si>
  <si>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</si>
  <si>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</si>
  <si>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</si>
  <si>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</si>
  <si>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</si>
  <si>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</si>
  <si>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</si>
  <si>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</si>
  <si>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</si>
  <si>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</si>
  <si>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</si>
  <si>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</si>
  <si>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</si>
  <si>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</si>
  <si>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</si>
  <si>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</si>
  <si>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</si>
  <si>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</si>
  <si>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</si>
  <si>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</si>
  <si>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</si>
  <si>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</si>
  <si>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</si>
  <si>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</si>
  <si>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</si>
  <si>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</si>
  <si>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</si>
  <si>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</si>
  <si>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</si>
  <si>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</si>
  <si>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</si>
  <si>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</si>
  <si>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</si>
  <si>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</si>
  <si>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</si>
  <si>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</si>
  <si>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</si>
  <si>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</si>
  <si>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</si>
  <si>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</si>
  <si>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</si>
  <si>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</si>
  <si>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</si>
  <si>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</si>
  <si>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</si>
  <si>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</si>
  <si>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</si>
  <si>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</si>
  <si>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</si>
  <si>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</si>
  <si>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</si>
  <si>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</si>
  <si>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</si>
  <si>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</si>
  <si>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</si>
  <si>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</si>
  <si>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</si>
  <si>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</si>
  <si>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</si>
  <si>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</si>
  <si>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</si>
  <si>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</si>
  <si>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</si>
  <si>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</si>
  <si>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</si>
  <si>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</si>
  <si>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</si>
  <si>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</si>
  <si>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</si>
  <si>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</si>
  <si>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</si>
  <si>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</si>
  <si>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</si>
  <si>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</si>
  <si>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</si>
  <si>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</si>
  <si>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</si>
  <si>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</si>
  <si>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</si>
  <si>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</si>
  <si>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</si>
  <si>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</si>
  <si>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</si>
  <si>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</si>
  <si>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</si>
  <si>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</si>
  <si>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</si>
  <si>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</si>
  <si>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</si>
  <si>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</si>
  <si>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</si>
  <si>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</si>
  <si>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</si>
  <si>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</si>
  <si>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</si>
  <si>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</si>
  <si>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</si>
  <si>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</si>
  <si>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</si>
  <si>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</si>
  <si>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</si>
  <si>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</si>
  <si>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</si>
  <si>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</si>
  <si>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</si>
  <si>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</si>
  <si>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</si>
  <si>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</si>
  <si>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</si>
  <si>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</si>
  <si>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</si>
  <si>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</si>
  <si>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</si>
  <si>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</si>
  <si>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</si>
  <si>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</si>
  <si>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</si>
  <si>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</si>
  <si>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</si>
  <si>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</si>
  <si>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</si>
  <si>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</si>
  <si>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</si>
  <si>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</si>
  <si>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</si>
  <si>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</si>
  <si>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</si>
  <si>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</si>
  <si>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</si>
  <si>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</si>
  <si>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</si>
  <si>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</si>
  <si>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</si>
  <si>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</si>
  <si>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</si>
  <si>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</si>
  <si>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</si>
  <si>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</si>
  <si>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</si>
  <si>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</si>
  <si>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</si>
  <si>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</si>
  <si>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</si>
  <si>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</si>
  <si>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</si>
  <si>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</si>
  <si>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</si>
  <si>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</si>
  <si>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</si>
  <si>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</si>
  <si>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</si>
  <si>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</si>
  <si>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</si>
  <si>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</si>
  <si>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</si>
  <si>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</si>
  <si>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</si>
  <si>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</si>
  <si>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</si>
  <si>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</si>
  <si>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</si>
  <si>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</si>
  <si>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</si>
  <si>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</si>
  <si>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</si>
  <si>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</si>
  <si>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</si>
  <si>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</si>
  <si>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</si>
  <si>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</si>
  <si>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</si>
  <si>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</si>
  <si>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</si>
  <si>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</si>
  <si>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</si>
  <si>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</si>
  <si>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</si>
  <si>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</si>
  <si>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</si>
  <si>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</si>
  <si>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</si>
  <si>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</si>
  <si>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</si>
  <si>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</si>
  <si>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</si>
  <si>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</si>
  <si>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</si>
  <si>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</si>
  <si>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</si>
  <si>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</si>
  <si>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</si>
  <si>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</si>
  <si>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</si>
  <si>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</si>
  <si>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</si>
  <si>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</si>
  <si>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</si>
  <si>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</si>
  <si>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</si>
  <si>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</si>
  <si>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</si>
  <si>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</si>
  <si>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</si>
  <si>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</si>
  <si>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</si>
  <si>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</si>
  <si>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</si>
  <si>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</si>
  <si>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</si>
  <si>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</si>
  <si>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</si>
  <si>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</si>
  <si>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</si>
  <si>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</si>
  <si>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</si>
  <si>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</si>
  <si>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</si>
  <si>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</si>
  <si>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</si>
  <si>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</si>
  <si>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</si>
  <si>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</si>
  <si>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</si>
  <si>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</si>
  <si>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</si>
  <si>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</si>
  <si>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</si>
  <si>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</si>
  <si>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</si>
  <si>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</si>
  <si>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</si>
  <si>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</si>
  <si>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</si>
  <si>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</si>
  <si>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</si>
  <si>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</si>
  <si>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</si>
  <si>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</si>
  <si>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</si>
  <si>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</si>
  <si>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</si>
  <si>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</si>
  <si>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</si>
  <si>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</si>
  <si>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</si>
  <si>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</si>
  <si>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</si>
  <si>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</si>
  <si>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</si>
  <si>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</si>
  <si>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</si>
  <si>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</si>
  <si>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</si>
  <si>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</si>
  <si>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</si>
  <si>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</si>
  <si>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</si>
  <si>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</si>
  <si>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</si>
  <si>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</si>
  <si>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</si>
  <si>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</si>
  <si>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</si>
  <si>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</si>
  <si>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</si>
  <si>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</si>
  <si>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</si>
  <si>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</si>
  <si>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</si>
  <si>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</si>
  <si>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</si>
  <si>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</si>
  <si>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</si>
  <si>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</si>
  <si>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</si>
  <si>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</si>
  <si>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</si>
  <si>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</si>
  <si>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</si>
  <si>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</si>
  <si>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</si>
  <si>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</si>
  <si>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</si>
  <si>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</si>
  <si>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</si>
  <si>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</si>
  <si>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</si>
  <si>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</si>
  <si>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</si>
  <si>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</si>
  <si>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</si>
  <si>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</si>
  <si>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</si>
  <si>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</si>
  <si>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</si>
  <si>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</si>
  <si>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</si>
  <si>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</si>
  <si>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</si>
  <si>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</si>
  <si>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</si>
  <si>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</si>
  <si>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</si>
  <si>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</si>
  <si>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</si>
  <si>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</si>
  <si>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</si>
  <si>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</si>
  <si>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</si>
  <si>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</si>
  <si>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</si>
  <si>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</si>
  <si>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</si>
  <si>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</si>
  <si>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</si>
  <si>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</si>
  <si>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</si>
  <si>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</si>
  <si>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</si>
  <si>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</si>
  <si>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</si>
  <si>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</si>
  <si>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</si>
  <si>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</si>
  <si>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</si>
  <si>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</si>
  <si>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</si>
  <si>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</si>
  <si>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</si>
  <si>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</si>
  <si>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</si>
  <si>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</si>
  <si>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</si>
  <si>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</si>
  <si>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</si>
  <si>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</si>
  <si>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</si>
  <si>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</si>
  <si>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</si>
  <si>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</si>
  <si>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</si>
  <si>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</si>
  <si>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</si>
  <si>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</si>
  <si>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</si>
  <si>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</si>
  <si>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</si>
  <si>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</si>
  <si>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</si>
  <si>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</si>
  <si>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</si>
  <si>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</si>
  <si>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</si>
  <si>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</si>
  <si>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</si>
  <si>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</si>
  <si>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</si>
  <si>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</si>
  <si>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</si>
  <si>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</si>
  <si>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</si>
  <si>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</si>
  <si>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</si>
  <si>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</si>
  <si>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</si>
  <si>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</si>
  <si>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</si>
  <si>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</si>
  <si>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</si>
  <si>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</si>
  <si>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</si>
  <si>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</si>
  <si>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</si>
  <si>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</si>
  <si>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</si>
  <si>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</si>
  <si>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</si>
  <si>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</si>
  <si>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</si>
  <si>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</si>
  <si>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</si>
  <si>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</si>
  <si>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</si>
  <si>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</si>
  <si>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</si>
  <si>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</si>
  <si>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</si>
  <si>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</si>
  <si>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</si>
  <si>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</si>
  <si>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</si>
  <si>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</si>
  <si>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</si>
  <si>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</si>
  <si>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</si>
  <si>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</si>
  <si>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</si>
  <si>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</si>
  <si>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</si>
  <si>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</si>
  <si>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</si>
  <si>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</si>
  <si>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</si>
  <si>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</si>
  <si>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</si>
  <si>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</si>
  <si>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</si>
  <si>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</si>
  <si>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</si>
  <si>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</si>
  <si>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</si>
  <si>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</si>
  <si>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</si>
  <si>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</si>
  <si>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</si>
  <si>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</si>
  <si>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</si>
  <si>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</si>
  <si>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</si>
  <si>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</si>
  <si>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</si>
  <si>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</si>
  <si>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</si>
  <si>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</si>
  <si>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</si>
  <si>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</si>
  <si>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</si>
  <si>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</si>
  <si>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</si>
  <si>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</si>
  <si>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</si>
  <si>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</si>
  <si>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</si>
  <si>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</si>
  <si>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</si>
  <si>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</si>
  <si>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</si>
  <si>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</si>
  <si>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</si>
  <si>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</si>
  <si>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</si>
  <si>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</si>
  <si>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</si>
  <si>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</si>
  <si>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</si>
  <si>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</si>
  <si>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</si>
  <si>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</si>
  <si>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</si>
  <si>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</si>
  <si>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</si>
  <si>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</si>
  <si>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</si>
  <si>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</si>
  <si>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</si>
  <si>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</si>
  <si>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</si>
  <si>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</si>
  <si>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</si>
  <si>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</si>
  <si>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</si>
  <si>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</si>
  <si>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</si>
  <si>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</si>
  <si>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</si>
  <si>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</si>
  <si>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</si>
  <si>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</si>
  <si>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</si>
  <si>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</si>
  <si>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</si>
  <si>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</si>
  <si>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</si>
  <si>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</si>
  <si>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</si>
  <si>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</si>
  <si>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</si>
  <si>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</si>
  <si>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</si>
  <si>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</si>
  <si>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</si>
  <si>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</si>
  <si>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</si>
  <si>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</si>
  <si>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</si>
  <si>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</si>
  <si>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</si>
  <si>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</si>
  <si>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</si>
  <si>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</si>
  <si>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</si>
  <si>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</si>
  <si>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</si>
  <si>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</si>
  <si>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</si>
  <si>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</si>
  <si>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</si>
  <si>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</si>
  <si>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</si>
  <si>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</si>
  <si>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</si>
  <si>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</si>
  <si>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</si>
  <si>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</si>
  <si>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</si>
  <si>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</si>
  <si>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</si>
  <si>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</si>
  <si>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</si>
  <si>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</si>
  <si>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</si>
  <si>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</si>
  <si>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</si>
  <si>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</si>
  <si>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</si>
  <si>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</si>
  <si>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</si>
  <si>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</si>
  <si>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</si>
  <si>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</si>
  <si>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</si>
  <si>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</si>
  <si>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</si>
  <si>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</si>
  <si>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</si>
  <si>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</si>
  <si>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</si>
  <si>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</si>
  <si>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</si>
  <si>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</si>
  <si>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</si>
  <si>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</si>
  <si>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</si>
  <si>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</si>
  <si>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</si>
  <si>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</si>
  <si>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</si>
  <si>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</si>
  <si>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</si>
  <si>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</si>
  <si>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</si>
  <si>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</si>
  <si>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</si>
  <si>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</si>
  <si>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</si>
  <si>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</si>
  <si>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</si>
  <si>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</si>
  <si>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</si>
  <si>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</si>
  <si>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</si>
  <si>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</si>
  <si>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</si>
  <si>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</si>
  <si>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</si>
  <si>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</si>
  <si>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</si>
  <si>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</si>
  <si>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</si>
  <si>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</si>
  <si>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</si>
  <si>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</si>
  <si>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</si>
  <si>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</si>
  <si>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</si>
  <si>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</si>
  <si>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</si>
  <si>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</si>
  <si>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</si>
  <si>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</si>
  <si>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</si>
  <si>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</si>
  <si>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</si>
  <si>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</si>
  <si>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</si>
  <si>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</si>
  <si>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</si>
  <si>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</si>
  <si>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</si>
  <si>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</si>
  <si>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</si>
  <si>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</si>
  <si>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</si>
  <si>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</si>
  <si>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</si>
  <si>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</si>
  <si>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</si>
  <si>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</si>
  <si>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</si>
  <si>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</si>
  <si>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</si>
  <si>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</si>
  <si>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</si>
  <si>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</si>
  <si>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</si>
  <si>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</si>
  <si>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</si>
  <si>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</si>
  <si>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</si>
  <si>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</si>
  <si>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</si>
  <si>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</si>
  <si>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</si>
  <si>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</si>
  <si>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</si>
  <si>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</si>
  <si>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</si>
  <si>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</si>
  <si>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</si>
  <si>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</si>
  <si>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</si>
  <si>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</si>
  <si>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</si>
  <si>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</si>
  <si>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</si>
  <si>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</si>
  <si>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</si>
  <si>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</si>
  <si>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</si>
  <si>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</si>
  <si>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</si>
  <si>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</si>
  <si>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</si>
  <si>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</si>
  <si>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</si>
  <si>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</si>
  <si>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</si>
  <si>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</si>
  <si>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</si>
  <si>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</si>
  <si>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</si>
  <si>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</si>
  <si>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</si>
  <si>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</si>
  <si>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</si>
  <si>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</si>
  <si>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</si>
  <si>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</si>
  <si>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</si>
  <si>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</si>
  <si>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</si>
  <si>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</si>
  <si>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</si>
  <si>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</si>
  <si>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</si>
  <si>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</si>
  <si>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</si>
  <si>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</si>
  <si>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</si>
  <si>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</si>
  <si>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</si>
  <si>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</si>
  <si>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</si>
  <si>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</si>
  <si>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</si>
  <si>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</si>
  <si>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</si>
  <si>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</si>
  <si>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</si>
  <si>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</si>
  <si>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</si>
  <si>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</si>
  <si>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</si>
  <si>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</si>
  <si>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</si>
  <si>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</si>
  <si>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</si>
  <si>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</si>
  <si>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</si>
  <si>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</si>
  <si>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</si>
  <si>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</si>
  <si>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</si>
  <si>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</si>
  <si>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</si>
  <si>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</si>
  <si>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</si>
  <si>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</si>
  <si>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</si>
  <si>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</si>
  <si>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</si>
  <si>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</si>
  <si>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</si>
  <si>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</si>
  <si>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</si>
  <si>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</si>
  <si>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</si>
  <si>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</si>
  <si>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</si>
  <si>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</si>
  <si>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</si>
  <si>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</si>
  <si>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</si>
  <si>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</si>
  <si>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</si>
  <si>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</si>
  <si>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</si>
  <si>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</si>
  <si>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</si>
  <si>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</si>
  <si>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</si>
  <si>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</si>
  <si>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</si>
  <si>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</si>
  <si>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</si>
  <si>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</si>
  <si>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</si>
  <si>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</si>
  <si>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</si>
  <si>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</si>
  <si>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</si>
  <si>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</si>
  <si>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</si>
  <si>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</si>
  <si>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</si>
  <si>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</si>
  <si>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</si>
  <si>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</si>
  <si>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</si>
  <si>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</si>
  <si>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</si>
  <si>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</si>
  <si>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</si>
  <si>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</si>
  <si>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</si>
  <si>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</si>
  <si>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</si>
  <si>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</si>
  <si>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</si>
  <si>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</si>
  <si>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</si>
  <si>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</si>
  <si>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</si>
  <si>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</si>
  <si>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</si>
  <si>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</si>
  <si>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</si>
  <si>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</si>
  <si>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</si>
  <si>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</si>
  <si>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</si>
  <si>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</si>
  <si>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</si>
  <si>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</si>
  <si>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</si>
  <si>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</si>
  <si>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</si>
  <si>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</si>
  <si>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</si>
  <si>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</si>
  <si>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</si>
  <si>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</si>
  <si>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</si>
  <si>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</si>
  <si>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</si>
  <si>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</si>
  <si>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</si>
  <si>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</si>
  <si>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</si>
  <si>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</si>
  <si>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</si>
  <si>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</si>
  <si>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</si>
  <si>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</si>
  <si>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</si>
  <si>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</si>
  <si>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</si>
  <si>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</si>
  <si>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</si>
  <si>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</si>
  <si>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</si>
  <si>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</si>
  <si>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</si>
  <si>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</si>
  <si>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</si>
  <si>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</si>
  <si>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</si>
  <si>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</si>
  <si>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</si>
  <si>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</si>
  <si>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</si>
  <si>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</si>
  <si>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</si>
  <si>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</si>
  <si>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</si>
  <si>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</si>
  <si>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</si>
  <si>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</si>
  <si>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</si>
  <si>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</si>
  <si>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</si>
  <si>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</si>
  <si>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</si>
  <si>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</si>
  <si>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</si>
  <si>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</si>
  <si>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</si>
  <si>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</si>
  <si>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</si>
  <si>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</si>
  <si>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</si>
  <si>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</si>
  <si>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</si>
  <si>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</si>
  <si>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</si>
  <si>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</si>
  <si>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</si>
  <si>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</si>
  <si>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</si>
  <si>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</si>
  <si>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</si>
  <si>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</si>
  <si>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</si>
  <si>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</si>
  <si>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</si>
  <si>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</si>
  <si>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</si>
  <si>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</si>
  <si>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</si>
  <si>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</si>
  <si>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</si>
  <si>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</si>
  <si>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</si>
  <si>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</si>
  <si>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</si>
  <si>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</si>
  <si>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</si>
  <si>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</si>
  <si>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</si>
  <si>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</si>
  <si>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</si>
  <si>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</si>
  <si>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</si>
  <si>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</si>
  <si>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</si>
  <si>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</si>
  <si>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</si>
  <si>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</si>
  <si>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</si>
  <si>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</si>
  <si>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</si>
  <si>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</si>
  <si>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</si>
  <si>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</si>
  <si>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</si>
  <si>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</si>
  <si>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</si>
  <si>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</si>
  <si>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</si>
  <si>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</si>
  <si>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</si>
  <si>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</si>
  <si>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</si>
  <si>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</si>
  <si>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</si>
  <si>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</si>
  <si>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</si>
  <si>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</si>
  <si>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</si>
  <si>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</si>
  <si>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</si>
  <si>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</si>
  <si>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</si>
  <si>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</si>
  <si>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</si>
  <si>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</si>
  <si>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</si>
  <si>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</si>
  <si>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</si>
  <si>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</si>
  <si>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</si>
  <si>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</si>
  <si>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</si>
  <si>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</si>
  <si>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</si>
  <si>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</si>
  <si>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</si>
  <si>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</si>
  <si>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</si>
  <si>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</si>
  <si>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</si>
  <si>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</si>
  <si>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</si>
  <si>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</si>
  <si>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</si>
  <si>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</si>
  <si>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</si>
  <si>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</si>
  <si>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</si>
  <si>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</si>
  <si>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</si>
  <si>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</si>
  <si>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</si>
  <si>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</si>
  <si>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</si>
  <si>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</si>
  <si>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</si>
  <si>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</si>
  <si>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</si>
  <si>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</si>
  <si>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</si>
  <si>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</si>
  <si>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</si>
  <si>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</si>
  <si>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</si>
  <si>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</si>
  <si>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</si>
  <si>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</si>
  <si>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</si>
  <si>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</si>
  <si>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</si>
  <si>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</si>
  <si>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</si>
  <si>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</si>
  <si>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</si>
  <si>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</si>
  <si>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</si>
  <si>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</si>
  <si>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</si>
  <si>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</si>
  <si>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</si>
  <si>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</si>
  <si>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</si>
  <si>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</si>
  <si>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</si>
  <si>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</si>
  <si>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</si>
  <si>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</si>
  <si>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</si>
  <si>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</si>
  <si>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</si>
  <si>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</si>
  <si>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</si>
  <si>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</si>
  <si>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</si>
  <si>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</si>
  <si>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</si>
  <si>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</si>
  <si>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</si>
  <si>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</si>
  <si>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</si>
  <si>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</si>
  <si>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</si>
  <si>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</si>
  <si>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</si>
  <si>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</si>
  <si>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</si>
  <si>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</si>
  <si>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</si>
  <si>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</si>
  <si>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</si>
  <si>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</si>
  <si>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</si>
  <si>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</si>
  <si>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</si>
  <si>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</si>
  <si>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</si>
  <si>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</si>
  <si>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</si>
  <si>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</si>
  <si>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</si>
  <si>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</si>
  <si>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</si>
  <si>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</si>
  <si>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</si>
  <si>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</si>
  <si>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</si>
  <si>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</si>
  <si>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</si>
  <si>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</si>
  <si>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</si>
  <si>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</si>
  <si>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</si>
  <si>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</si>
  <si>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</si>
  <si>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</si>
  <si>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</si>
  <si>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</si>
  <si>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</si>
  <si>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</si>
  <si>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</si>
  <si>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</si>
  <si>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</si>
  <si>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</si>
  <si>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</si>
  <si>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</si>
  <si>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</si>
  <si>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</si>
  <si>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</si>
  <si>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</si>
  <si>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</si>
  <si>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</si>
  <si>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</si>
  <si>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</si>
  <si>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</si>
  <si>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</si>
  <si>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</si>
  <si>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</si>
  <si>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</si>
  <si>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</si>
  <si>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</si>
  <si>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</si>
  <si>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</si>
  <si>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</si>
  <si>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</si>
  <si>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</si>
  <si>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</si>
  <si>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</si>
  <si>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</si>
  <si>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</si>
  <si>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</si>
  <si>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</si>
  <si>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</si>
  <si>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</si>
  <si>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</si>
  <si>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</si>
  <si>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</si>
  <si>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</si>
  <si>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</si>
  <si>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</si>
  <si>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</si>
  <si>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</si>
  <si>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</si>
  <si>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</si>
  <si>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</si>
  <si>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</si>
  <si>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</si>
  <si>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</si>
  <si>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</si>
  <si>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</si>
  <si>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</si>
  <si>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</si>
  <si>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</si>
  <si>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</si>
  <si>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</si>
  <si>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</si>
  <si>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</si>
  <si>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</si>
  <si>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</si>
  <si>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</si>
  <si>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</si>
  <si>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</si>
  <si>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</si>
  <si>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</si>
  <si>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</si>
  <si>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</si>
  <si>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</si>
  <si>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</si>
  <si>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</si>
  <si>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</si>
  <si>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</si>
  <si>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</si>
  <si>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</si>
  <si>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</si>
  <si>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</si>
  <si>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</si>
  <si>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</si>
  <si>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</si>
  <si>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</si>
  <si>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</si>
  <si>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</si>
  <si>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</si>
  <si>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</si>
  <si>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</si>
  <si>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</si>
  <si>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</si>
  <si>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</si>
  <si>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</si>
  <si>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</si>
  <si>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</si>
  <si>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</si>
  <si>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</si>
  <si>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</si>
  <si>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</si>
  <si>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</si>
  <si>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</si>
  <si>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</si>
  <si>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</si>
  <si>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</si>
  <si>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</si>
  <si>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</si>
  <si>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</si>
  <si>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</si>
  <si>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</si>
  <si>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</si>
  <si>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</si>
  <si>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</si>
  <si>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</si>
  <si>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</si>
  <si>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</si>
  <si>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</si>
  <si>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</si>
  <si>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</si>
  <si>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</si>
  <si>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</si>
  <si>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</si>
  <si>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</si>
  <si>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</si>
  <si>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</si>
  <si>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</si>
  <si>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</si>
  <si>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</si>
  <si>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</si>
  <si>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</si>
  <si>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</si>
  <si>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</si>
  <si>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</si>
  <si>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</si>
  <si>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</si>
  <si>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</si>
  <si>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</si>
  <si>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</si>
  <si>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</si>
  <si>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</si>
  <si>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</si>
  <si>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</si>
  <si>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</si>
  <si>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</si>
  <si>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</si>
  <si>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</si>
  <si>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</si>
  <si>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</si>
  <si>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</si>
  <si>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</si>
  <si>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</si>
  <si>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</si>
  <si>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</si>
  <si>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</si>
  <si>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</si>
  <si>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</si>
  <si>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</si>
  <si>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</si>
  <si>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</si>
  <si>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</si>
  <si>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</si>
  <si>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</si>
  <si>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</si>
  <si>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</si>
  <si>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</si>
  <si>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</si>
  <si>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</si>
  <si>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</si>
  <si>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</si>
  <si>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</si>
  <si>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</si>
  <si>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</si>
  <si>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</si>
  <si>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</si>
  <si>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</si>
  <si>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</si>
  <si>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</si>
  <si>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</si>
  <si>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</si>
  <si>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</si>
  <si>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</si>
  <si>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</si>
  <si>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</si>
  <si>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</si>
  <si>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</si>
  <si>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</si>
  <si>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</si>
  <si>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</si>
  <si>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</si>
  <si>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</si>
  <si>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</si>
  <si>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</si>
  <si>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</si>
  <si>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</si>
  <si>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</si>
  <si>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</si>
  <si>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</si>
  <si>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</si>
  <si>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</si>
  <si>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</si>
  <si>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</si>
  <si>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</si>
  <si>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</si>
  <si>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</si>
  <si>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</si>
  <si>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</si>
  <si>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</si>
  <si>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</si>
  <si>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</si>
  <si>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</si>
  <si>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</si>
  <si>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</si>
  <si>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</si>
  <si>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</si>
  <si>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</si>
  <si>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</si>
  <si>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</si>
  <si>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</si>
  <si>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</si>
  <si>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</si>
  <si>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</si>
  <si>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</si>
  <si>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</si>
  <si>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</si>
  <si>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</si>
  <si>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</si>
  <si>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</si>
  <si>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</si>
  <si>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</si>
  <si>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</si>
  <si>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</si>
  <si>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</si>
  <si>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</si>
  <si>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</si>
  <si>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</si>
  <si>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</si>
  <si>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</si>
  <si>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</si>
  <si>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</si>
  <si>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</si>
  <si>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</si>
  <si>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</si>
  <si>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</si>
  <si>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</si>
  <si>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</si>
  <si>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</si>
  <si>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</si>
  <si>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</si>
  <si>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</si>
  <si>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</si>
  <si>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</si>
  <si>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</si>
  <si>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</si>
  <si>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</si>
  <si>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</si>
  <si>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</si>
  <si>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</si>
  <si>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</si>
  <si>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</si>
  <si>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</si>
  <si>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</si>
  <si>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</si>
  <si>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</si>
  <si>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</si>
  <si>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</si>
  <si>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</si>
  <si>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</si>
  <si>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</si>
  <si>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</si>
  <si>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</si>
  <si>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</si>
  <si>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</si>
  <si>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</si>
  <si>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</si>
  <si>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</si>
  <si>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</si>
  <si>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</si>
  <si>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</si>
  <si>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</si>
  <si>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</si>
  <si>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</si>
  <si>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</si>
  <si>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</si>
  <si>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</si>
  <si>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</si>
  <si>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</si>
  <si>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</si>
  <si>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</si>
  <si>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</si>
  <si>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</si>
  <si>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</si>
  <si>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</si>
  <si>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</si>
  <si>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</si>
  <si>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</si>
  <si>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</si>
  <si>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</si>
  <si>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</si>
  <si>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</si>
  <si>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</si>
  <si>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</si>
  <si>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</si>
  <si>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</si>
  <si>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</si>
  <si>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</si>
  <si>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</si>
  <si>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</si>
  <si>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</si>
  <si>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</si>
  <si>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</si>
  <si>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</si>
  <si>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</si>
  <si>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</si>
  <si>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</si>
  <si>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</si>
  <si>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</si>
  <si>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</si>
  <si>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</si>
  <si>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</si>
  <si>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</si>
  <si>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</si>
  <si>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</si>
  <si>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</si>
  <si>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</si>
  <si>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</si>
  <si>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</si>
  <si>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</si>
  <si>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</si>
  <si>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</si>
  <si>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</si>
  <si>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</si>
  <si>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</si>
  <si>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</si>
  <si>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</si>
  <si>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</si>
  <si>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</si>
  <si>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</si>
  <si>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</si>
  <si>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</si>
  <si>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</si>
  <si>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</si>
  <si>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</si>
  <si>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</si>
  <si>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</si>
  <si>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</si>
  <si>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</si>
  <si>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</si>
  <si>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</si>
  <si>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</si>
  <si>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</si>
  <si>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</si>
  <si>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</si>
  <si>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</si>
  <si>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</si>
  <si>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</si>
  <si>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</si>
  <si>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</si>
  <si>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</si>
  <si>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</si>
  <si>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</si>
  <si>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</si>
  <si>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</si>
  <si>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</si>
  <si>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</si>
  <si>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</si>
  <si>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</si>
  <si>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</si>
  <si>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</si>
  <si>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</si>
  <si>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</si>
  <si>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</si>
  <si>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</si>
  <si>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</si>
  <si>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</si>
  <si>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</si>
  <si>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</si>
  <si>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</si>
  <si>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</si>
  <si>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</si>
  <si>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</si>
  <si>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</si>
  <si>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</si>
  <si>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</si>
  <si>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</si>
  <si>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</si>
  <si>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</si>
  <si>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</si>
  <si>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</si>
  <si>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</si>
  <si>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</si>
  <si>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</si>
  <si>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</si>
  <si>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</si>
  <si>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</si>
  <si>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</si>
  <si>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</si>
  <si>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</si>
  <si>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</si>
  <si>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</si>
  <si>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</si>
  <si>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</si>
  <si>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</si>
  <si>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</si>
  <si>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</si>
  <si>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</si>
  <si>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</si>
  <si>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</si>
  <si>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</si>
  <si>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</si>
  <si>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</si>
  <si>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</si>
  <si>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</si>
  <si>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</si>
  <si>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</si>
  <si>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</si>
  <si>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</si>
  <si>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</si>
  <si>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</si>
  <si>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</si>
  <si>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</si>
  <si>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</si>
  <si>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</si>
  <si>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</si>
  <si>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</si>
  <si>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</si>
  <si>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</si>
  <si>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</si>
  <si>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</si>
  <si>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</si>
  <si>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</si>
  <si>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</si>
  <si>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</si>
  <si>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</si>
  <si>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</si>
  <si>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</si>
  <si>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</si>
  <si>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</si>
  <si>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</si>
  <si>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</si>
  <si>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</si>
  <si>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</si>
  <si>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</si>
  <si>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</si>
  <si>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</si>
  <si>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</si>
  <si>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</si>
  <si>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</si>
  <si>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</si>
  <si>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</si>
  <si>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</si>
  <si>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</si>
  <si>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</si>
  <si>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</si>
  <si>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</si>
  <si>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</si>
  <si>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</si>
  <si>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</si>
  <si>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</si>
  <si>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</si>
  <si>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</si>
  <si>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</si>
  <si>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</si>
  <si>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</si>
  <si>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</si>
  <si>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</si>
  <si>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</si>
  <si>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</si>
  <si>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</si>
  <si>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</si>
  <si>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</si>
  <si>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</si>
  <si>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</si>
  <si>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</si>
  <si>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</si>
  <si>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</si>
  <si>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</si>
  <si>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</si>
  <si>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</si>
  <si>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</si>
  <si>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</si>
  <si>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</si>
  <si>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</si>
  <si>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</si>
  <si>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</si>
  <si>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</si>
  <si>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</si>
  <si>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</si>
  <si>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</si>
  <si>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</si>
  <si>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</si>
  <si>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</si>
  <si>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</si>
  <si>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</si>
  <si>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</si>
  <si>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</si>
  <si>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</si>
  <si>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</si>
  <si>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</si>
  <si>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</si>
  <si>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</si>
  <si>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</si>
  <si>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</si>
  <si>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</si>
  <si>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</si>
  <si>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</si>
  <si>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</si>
  <si>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</si>
  <si>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</si>
  <si>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</si>
  <si>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</si>
  <si>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</si>
  <si>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</si>
  <si>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</si>
  <si>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</si>
  <si>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</si>
  <si>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</si>
  <si>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</si>
  <si>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</si>
  <si>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</si>
  <si>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</si>
  <si>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</si>
  <si>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</si>
  <si>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</si>
  <si>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</si>
  <si>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</si>
  <si>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</si>
  <si>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</si>
  <si>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</si>
  <si>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</si>
  <si>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</si>
  <si>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</si>
  <si>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</si>
  <si>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</si>
  <si>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</si>
  <si>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</si>
  <si>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</si>
  <si>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</si>
  <si>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</si>
  <si>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</si>
  <si>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</si>
  <si>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</si>
  <si>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</si>
  <si>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</si>
  <si>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</si>
  <si>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</si>
  <si>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</si>
  <si>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</si>
  <si>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</si>
  <si>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</si>
  <si>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</si>
  <si>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</si>
  <si>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</si>
  <si>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</si>
  <si>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</si>
  <si>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</si>
  <si>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</si>
  <si>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</si>
  <si>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</si>
  <si>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</si>
  <si>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</si>
  <si>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</si>
  <si>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</si>
  <si>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</si>
  <si>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</si>
  <si>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</si>
  <si>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</si>
  <si>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</si>
  <si>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</si>
  <si>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</si>
  <si>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</si>
  <si>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</si>
  <si>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</si>
  <si>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</si>
  <si>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</si>
  <si>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</si>
  <si>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</si>
  <si>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</si>
  <si>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</si>
  <si>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</si>
  <si>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</si>
  <si>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</si>
  <si>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</si>
  <si>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</si>
  <si>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</si>
  <si>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</si>
  <si>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</si>
  <si>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</si>
  <si>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</si>
  <si>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</si>
  <si>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</si>
  <si>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</si>
  <si>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</si>
  <si>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</si>
  <si>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</si>
  <si>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</si>
  <si>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</si>
  <si>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</si>
  <si>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</si>
  <si>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</si>
  <si>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</si>
  <si>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</si>
  <si>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</si>
  <si>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</si>
  <si>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</si>
  <si>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</si>
  <si>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</si>
  <si>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</si>
  <si>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</si>
  <si>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</si>
  <si>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</si>
  <si>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</si>
  <si>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</si>
  <si>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</si>
  <si>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</si>
  <si>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</si>
  <si>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</si>
  <si>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</si>
  <si>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</si>
  <si>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</si>
  <si>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</si>
  <si>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</si>
  <si>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</si>
  <si>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</si>
  <si>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</si>
  <si>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</si>
  <si>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</si>
  <si>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</si>
  <si>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</si>
  <si>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</si>
  <si>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</si>
  <si>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</si>
  <si>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</si>
  <si>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</si>
  <si>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</si>
  <si>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</si>
  <si>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</si>
  <si>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</si>
  <si>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</si>
  <si>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</si>
  <si>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</si>
  <si>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</si>
  <si>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</si>
  <si>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</si>
  <si>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</si>
  <si>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</si>
  <si>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</si>
  <si>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</si>
  <si>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</si>
  <si>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</si>
  <si>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</si>
  <si>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</si>
  <si>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</si>
  <si>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</si>
  <si>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</si>
  <si>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</si>
  <si>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</si>
  <si>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</si>
  <si>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</si>
  <si>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</si>
  <si>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</si>
  <si>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</si>
  <si>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</si>
  <si>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</si>
  <si>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</si>
  <si>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</si>
  <si>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</si>
  <si>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</si>
  <si>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</si>
  <si>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</si>
  <si>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</si>
  <si>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</si>
  <si>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</si>
  <si>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</si>
  <si>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</si>
  <si>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</si>
  <si>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</si>
  <si>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</si>
  <si>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</si>
  <si>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</si>
  <si>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</si>
  <si>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</si>
  <si>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</si>
  <si>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</si>
  <si>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</si>
  <si>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</si>
  <si>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</si>
  <si>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</si>
  <si>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</si>
  <si>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</si>
  <si>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</si>
  <si>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</si>
  <si>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</si>
  <si>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</si>
  <si>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</si>
  <si>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</si>
  <si>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</si>
  <si>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</si>
  <si>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</si>
  <si>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</si>
  <si>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</si>
  <si>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</si>
  <si>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</si>
  <si>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</si>
  <si>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</si>
  <si>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</si>
  <si>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</si>
  <si>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</si>
  <si>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</si>
  <si>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</si>
  <si>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</si>
  <si>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</si>
  <si>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</si>
  <si>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</si>
  <si>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</si>
  <si>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</si>
  <si>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</si>
  <si>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</si>
  <si>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</si>
  <si>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</si>
  <si>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</si>
  <si>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</si>
  <si>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</si>
  <si>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</si>
  <si>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</si>
  <si>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</si>
  <si>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</si>
  <si>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</si>
  <si>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</si>
  <si>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</si>
  <si>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</si>
  <si>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</si>
  <si>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</si>
  <si>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</si>
  <si>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</si>
  <si>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</si>
  <si>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</si>
  <si>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</si>
  <si>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</si>
  <si>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</si>
  <si>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</si>
  <si>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</si>
  <si>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</si>
  <si>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</si>
  <si>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</si>
  <si>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</si>
  <si>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</si>
  <si>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</si>
  <si>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</si>
  <si>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</si>
  <si>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</si>
  <si>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</si>
  <si>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</si>
  <si>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</si>
  <si>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</si>
  <si>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</si>
  <si>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</si>
  <si>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</si>
  <si>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</si>
  <si>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</si>
  <si>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</si>
  <si>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</si>
  <si>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</si>
  <si>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</si>
  <si>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</si>
  <si>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</si>
  <si>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</si>
  <si>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</si>
  <si>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</si>
  <si>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</si>
  <si>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</si>
  <si>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</si>
  <si>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</si>
  <si>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</si>
  <si>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</si>
  <si>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</si>
  <si>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</si>
  <si>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</si>
  <si>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</si>
  <si>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</si>
  <si>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</si>
  <si>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</si>
  <si>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</si>
  <si>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</si>
  <si>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</si>
  <si>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</si>
  <si>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</si>
  <si>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</si>
  <si>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</si>
  <si>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</si>
  <si>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</si>
  <si>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</si>
  <si>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</si>
  <si>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</si>
  <si>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</si>
  <si>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</si>
  <si>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</si>
  <si>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</si>
  <si>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</si>
  <si>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</si>
  <si>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</si>
  <si>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</si>
  <si>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</si>
  <si>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</si>
  <si>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</si>
  <si>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</si>
  <si>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</si>
  <si>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</si>
  <si>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</si>
  <si>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</si>
  <si>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</si>
  <si>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</si>
  <si>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</si>
  <si>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</si>
  <si>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</si>
  <si>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</si>
  <si>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</si>
  <si>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</si>
  <si>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</si>
  <si>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</si>
  <si>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</si>
  <si>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</si>
  <si>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</si>
  <si>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</si>
  <si>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</si>
  <si>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</si>
  <si>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</si>
  <si>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</si>
  <si>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</si>
  <si>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</si>
  <si>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</si>
  <si>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</si>
  <si>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</si>
  <si>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</si>
  <si>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</si>
  <si>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</si>
  <si>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</si>
  <si>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</si>
  <si>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</si>
  <si>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</si>
  <si>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</si>
  <si>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</si>
  <si>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</si>
  <si>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</si>
  <si>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</si>
  <si>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</si>
  <si>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</si>
  <si>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</si>
  <si>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</si>
  <si>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</si>
  <si>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</si>
  <si>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</si>
  <si>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</si>
  <si>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</si>
  <si>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</si>
  <si>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</si>
  <si>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</si>
  <si>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</si>
  <si>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</si>
  <si>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</si>
  <si>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</si>
  <si>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</si>
  <si>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</si>
  <si>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</si>
  <si>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</si>
  <si>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</si>
  <si>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</si>
  <si>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</si>
  <si>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</si>
  <si>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</si>
  <si>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</si>
  <si>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</si>
  <si>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</si>
  <si>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</si>
  <si>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</si>
  <si>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</si>
  <si>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</si>
  <si>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</si>
  <si>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</si>
  <si>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</si>
  <si>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</si>
  <si>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</si>
  <si>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</si>
  <si>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</si>
  <si>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</si>
  <si>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</si>
  <si>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</si>
  <si>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</si>
  <si>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</si>
  <si>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</si>
  <si>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</si>
  <si>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</si>
  <si>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</si>
  <si>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</si>
  <si>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</si>
  <si>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</si>
  <si>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</si>
  <si>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</si>
  <si>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</si>
  <si>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</si>
  <si>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</si>
  <si>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</si>
  <si>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</si>
  <si>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</si>
  <si>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</si>
  <si>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</si>
  <si>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</si>
  <si>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</si>
  <si>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</si>
  <si>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</si>
  <si>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</si>
  <si>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</si>
  <si>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</si>
  <si>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</si>
  <si>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</si>
  <si>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</si>
  <si>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</si>
  <si>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</si>
  <si>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</si>
  <si>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</si>
  <si>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</si>
  <si>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</si>
  <si>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</si>
  <si>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</si>
  <si>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</si>
  <si>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</si>
  <si>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</si>
  <si>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</si>
  <si>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</si>
  <si>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</si>
  <si>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</si>
  <si>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</si>
  <si>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</si>
  <si>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</si>
  <si>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</si>
  <si>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</si>
  <si>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</si>
  <si>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</si>
  <si>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</si>
  <si>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</si>
  <si>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</si>
  <si>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</si>
  <si>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</si>
  <si>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</si>
  <si>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</si>
  <si>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</si>
  <si>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</si>
  <si>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</si>
  <si>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</si>
  <si>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</si>
  <si>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</si>
  <si>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</si>
  <si>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</si>
  <si>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</si>
  <si>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</si>
  <si>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</si>
  <si>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</si>
  <si>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</si>
  <si>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</si>
  <si>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</si>
  <si>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</si>
  <si>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</si>
  <si>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</si>
  <si>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</si>
  <si>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</si>
  <si>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</si>
  <si>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</si>
  <si>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</si>
  <si>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</si>
  <si>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</si>
  <si>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</si>
  <si>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</si>
  <si>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</si>
  <si>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</si>
  <si>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</si>
  <si>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</si>
  <si>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</si>
  <si>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</si>
  <si>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</si>
  <si>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</si>
  <si>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</si>
  <si>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</si>
  <si>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</si>
  <si>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</si>
  <si>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</si>
  <si>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</si>
  <si>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</si>
  <si>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</si>
  <si>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</si>
  <si>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</si>
  <si>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</si>
  <si>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</si>
  <si>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</si>
  <si>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</si>
  <si>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</si>
  <si>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</si>
  <si>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</si>
  <si>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</si>
  <si>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</si>
  <si>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</si>
  <si>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</si>
  <si>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</si>
  <si>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</si>
  <si>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</si>
  <si>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</si>
  <si>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</si>
  <si>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</si>
  <si>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</si>
  <si>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</si>
  <si>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</si>
  <si>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</si>
  <si>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</si>
  <si>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</si>
  <si>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</si>
  <si>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</si>
  <si>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</si>
  <si>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</si>
  <si>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</si>
  <si>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</si>
  <si>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</si>
  <si>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</si>
  <si>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</si>
  <si>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</si>
  <si>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</si>
  <si>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</si>
  <si>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</si>
  <si>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</si>
  <si>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</si>
  <si>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</si>
  <si>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</si>
  <si>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</si>
  <si>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</si>
  <si>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</si>
  <si>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</si>
  <si>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</si>
  <si>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</si>
  <si>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</si>
  <si>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</si>
  <si>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</si>
  <si>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</si>
  <si>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</si>
  <si>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</si>
  <si>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</si>
  <si>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</si>
  <si>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</si>
  <si>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</si>
  <si>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</si>
  <si>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</si>
  <si>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</si>
  <si>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</si>
  <si>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</si>
  <si>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</si>
  <si>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</si>
  <si>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</si>
  <si>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</si>
  <si>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</si>
  <si>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</si>
  <si>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</si>
  <si>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</si>
  <si>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</si>
  <si>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</si>
  <si>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</si>
  <si>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</si>
  <si>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</si>
  <si>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</si>
  <si>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</si>
  <si>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</si>
  <si>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</si>
  <si>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</si>
  <si>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</si>
  <si>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</si>
  <si>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</si>
  <si>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</si>
  <si>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</si>
  <si>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</si>
  <si>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</si>
  <si>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</si>
  <si>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</si>
  <si>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</si>
  <si>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</si>
  <si>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</si>
  <si>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</si>
  <si>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</si>
  <si>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</si>
  <si>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</si>
  <si>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</si>
  <si>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</si>
  <si>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</si>
  <si>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</si>
  <si>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</si>
  <si>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</si>
  <si>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</si>
  <si>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</si>
  <si>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</si>
  <si>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</si>
  <si>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</si>
  <si>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</si>
  <si>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</si>
  <si>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</si>
  <si>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</si>
  <si>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</si>
  <si>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</si>
  <si>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</si>
  <si>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</si>
  <si>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</si>
  <si>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</si>
  <si>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</si>
  <si>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</si>
  <si>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</si>
  <si>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</si>
  <si>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</si>
  <si>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</si>
  <si>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</si>
  <si>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</si>
  <si>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</si>
  <si>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</si>
  <si>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</si>
  <si>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</si>
  <si>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</si>
  <si>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</si>
  <si>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</si>
  <si>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</si>
  <si>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</si>
  <si>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</si>
  <si>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</si>
  <si>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</si>
  <si>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</si>
  <si>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</si>
  <si>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</si>
  <si>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</si>
  <si>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</si>
  <si>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</si>
  <si>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</si>
  <si>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</si>
  <si>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</si>
  <si>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</si>
  <si>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</si>
  <si>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</si>
  <si>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</si>
  <si>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</si>
  <si>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</si>
  <si>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</si>
  <si>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</si>
  <si>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</si>
  <si>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</si>
  <si>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</si>
  <si>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</si>
  <si>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</si>
  <si>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</si>
  <si>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</si>
  <si>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</si>
  <si>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</si>
  <si>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</si>
  <si>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</si>
  <si>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</si>
  <si>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</si>
  <si>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</si>
  <si>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</si>
  <si>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</si>
  <si>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</si>
  <si>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</si>
  <si>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</si>
  <si>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</si>
  <si>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</si>
  <si>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</si>
  <si>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</si>
  <si>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</si>
  <si>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</si>
  <si>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</si>
  <si>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</si>
  <si>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</si>
  <si>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</si>
  <si>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</si>
  <si>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</si>
  <si>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</si>
  <si>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</si>
  <si>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</si>
  <si>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</si>
  <si>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</si>
  <si>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</si>
  <si>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</si>
  <si>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</si>
  <si>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</si>
  <si>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</si>
  <si>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</si>
  <si>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</si>
  <si>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</si>
  <si>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</si>
  <si>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</si>
  <si>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</si>
  <si>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</si>
  <si>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</si>
  <si>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</si>
  <si>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</si>
  <si>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</si>
  <si>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</si>
  <si>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</si>
  <si>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</si>
  <si>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</si>
  <si>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</si>
  <si>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</si>
  <si>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</si>
  <si>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</si>
  <si>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</si>
  <si>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</si>
  <si>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</si>
  <si>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</si>
  <si>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</si>
  <si>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</si>
  <si>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</si>
  <si>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</si>
  <si>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</si>
  <si>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</si>
  <si>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</si>
  <si>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</si>
  <si>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</si>
  <si>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</si>
  <si>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</si>
  <si>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</si>
  <si>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</si>
  <si>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</si>
  <si>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</si>
  <si>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</si>
  <si>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</si>
  <si>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</si>
  <si>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</si>
  <si>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</si>
  <si>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</si>
  <si>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</si>
  <si>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</si>
  <si>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</si>
  <si>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</si>
  <si>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</si>
  <si>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</si>
  <si>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</si>
  <si>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</si>
  <si>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</si>
  <si>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</si>
  <si>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</si>
  <si>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</si>
  <si>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</si>
  <si>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</si>
  <si>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</si>
  <si>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</si>
  <si>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</si>
  <si>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</si>
  <si>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</si>
  <si>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</si>
  <si>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</si>
  <si>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</si>
  <si>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</si>
  <si>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</si>
  <si>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</si>
  <si>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</si>
  <si>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</si>
  <si>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</si>
  <si>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</si>
  <si>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</si>
  <si>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</si>
  <si>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</si>
  <si>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</si>
  <si>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</si>
  <si>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</si>
  <si>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</si>
  <si>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</si>
  <si>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</si>
  <si>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</si>
  <si>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</si>
  <si>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</si>
  <si>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</si>
  <si>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</si>
  <si>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</si>
  <si>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</si>
  <si>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</si>
  <si>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</si>
  <si>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</si>
  <si>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</si>
  <si>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</si>
  <si>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</si>
  <si>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</si>
  <si>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</si>
  <si>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</si>
  <si>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</si>
  <si>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</si>
  <si>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</si>
  <si>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</si>
  <si>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</si>
  <si>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</si>
  <si>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</si>
  <si>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</si>
  <si>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</si>
  <si>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</si>
  <si>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</si>
  <si>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</si>
  <si>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</si>
  <si>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</si>
  <si>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</si>
  <si>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</si>
  <si>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</si>
  <si>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</si>
  <si>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</si>
  <si>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</si>
  <si>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</si>
  <si>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</si>
  <si>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</si>
  <si>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</si>
  <si>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</si>
  <si>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</si>
  <si>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</si>
  <si>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</si>
  <si>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</si>
  <si>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</si>
  <si>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</si>
  <si>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</si>
  <si>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</si>
  <si>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</si>
  <si>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</si>
  <si>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</si>
  <si>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</si>
  <si>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</si>
  <si>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</si>
  <si>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</si>
  <si>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</si>
  <si>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</si>
  <si>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</si>
  <si>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</si>
  <si>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</si>
  <si>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</si>
  <si>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</si>
  <si>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</si>
  <si>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</si>
  <si>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</si>
  <si>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</si>
  <si>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</si>
  <si>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</si>
  <si>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</si>
  <si>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</si>
  <si>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</si>
  <si>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</si>
  <si>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</si>
  <si>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</si>
  <si>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</si>
  <si>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</si>
  <si>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</si>
  <si>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</si>
  <si>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</si>
  <si>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</si>
  <si>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</si>
  <si>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</si>
  <si>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</si>
  <si>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</si>
  <si>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</si>
  <si>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</si>
  <si>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</si>
  <si>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</si>
  <si>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</si>
  <si>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</si>
  <si>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</si>
  <si>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</si>
  <si>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</si>
  <si>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</si>
  <si>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</si>
  <si>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</si>
  <si>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</si>
  <si>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</si>
  <si>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</si>
  <si>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</si>
  <si>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</si>
  <si>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</si>
  <si>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</si>
  <si>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</si>
  <si>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</si>
  <si>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</si>
  <si>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</si>
  <si>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</si>
  <si>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</si>
  <si>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</si>
  <si>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</si>
  <si>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</si>
  <si>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</si>
  <si>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</si>
  <si>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</si>
  <si>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</si>
  <si>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</si>
  <si>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</si>
  <si>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</si>
  <si>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</si>
  <si>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</si>
  <si>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</si>
  <si>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</si>
  <si>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</si>
  <si>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</si>
  <si>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</si>
  <si>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</si>
  <si>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</si>
  <si>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</si>
  <si>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</si>
  <si>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</si>
  <si>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</si>
  <si>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</si>
  <si>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</si>
  <si>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</si>
  <si>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</si>
  <si>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</si>
  <si>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</si>
  <si>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</si>
  <si>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</si>
  <si>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</si>
  <si>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</si>
  <si>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</si>
  <si>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</si>
  <si>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</si>
  <si>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</si>
  <si>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</si>
  <si>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</si>
  <si>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</si>
  <si>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</si>
  <si>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</si>
  <si>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</si>
  <si>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</si>
  <si>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</si>
  <si>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</si>
  <si>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</si>
  <si>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</si>
  <si>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</si>
  <si>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</si>
  <si>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</si>
  <si>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</si>
  <si>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</si>
  <si>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</si>
  <si>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</si>
  <si>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</si>
  <si>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</si>
  <si>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</si>
  <si>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</si>
  <si>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</si>
  <si>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</si>
  <si>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</si>
  <si>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</si>
  <si>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</si>
  <si>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</si>
  <si>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</si>
  <si>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</si>
  <si>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</si>
  <si>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</si>
  <si>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</si>
  <si>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</si>
  <si>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</si>
  <si>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</si>
  <si>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</si>
  <si>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</si>
  <si>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</si>
  <si>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</si>
  <si>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</si>
  <si>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</si>
  <si>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</si>
  <si>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</si>
  <si>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</si>
  <si>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</si>
  <si>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</si>
  <si>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</si>
  <si>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</si>
  <si>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</si>
  <si>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</si>
  <si>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</si>
  <si>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</si>
  <si>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</si>
  <si>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</si>
  <si>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</si>
  <si>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</si>
  <si>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</si>
  <si>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</si>
  <si>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</si>
  <si>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</si>
  <si>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</si>
  <si>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</si>
  <si>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</si>
  <si>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</si>
  <si>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</si>
  <si>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</si>
  <si>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</si>
  <si>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</si>
  <si>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</si>
  <si>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</si>
  <si>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</si>
  <si>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</si>
  <si>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</si>
  <si>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</si>
  <si>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</si>
  <si>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</si>
  <si>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</si>
  <si>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</si>
  <si>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</si>
  <si>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</si>
  <si>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</si>
  <si>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</si>
  <si>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</si>
  <si>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</si>
  <si>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</si>
  <si>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</si>
  <si>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</si>
  <si>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</si>
  <si>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</si>
  <si>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</si>
  <si>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</si>
  <si>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</si>
  <si>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</si>
  <si>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</si>
  <si>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</si>
  <si>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</si>
  <si>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</si>
  <si>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</si>
  <si>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</si>
  <si>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</si>
  <si>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</si>
  <si>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</si>
  <si>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</si>
  <si>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</si>
  <si>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</si>
  <si>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</si>
  <si>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</si>
  <si>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</si>
  <si>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</si>
  <si>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</si>
  <si>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</si>
  <si>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</si>
  <si>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</si>
  <si>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</si>
  <si>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</si>
  <si>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</si>
  <si>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</si>
  <si>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</si>
  <si>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</si>
  <si>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</si>
  <si>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</si>
  <si>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</si>
  <si>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</si>
  <si>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</si>
  <si>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</si>
  <si>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</si>
  <si>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</si>
  <si>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</si>
  <si>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</si>
  <si>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</si>
  <si>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</si>
  <si>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</si>
  <si>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</si>
  <si>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</si>
  <si>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</si>
  <si>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</si>
  <si>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</si>
  <si>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</si>
  <si>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</si>
  <si>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</si>
  <si>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</si>
  <si>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</si>
  <si>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</si>
  <si>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</si>
  <si>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</si>
  <si>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</si>
  <si>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</si>
  <si>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</si>
  <si>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</si>
  <si>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</si>
  <si>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</si>
  <si>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</si>
  <si>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</si>
  <si>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</si>
  <si>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</si>
  <si>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</si>
  <si>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</si>
  <si>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</si>
  <si>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</si>
  <si>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</si>
  <si>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</si>
  <si>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</si>
  <si>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</si>
  <si>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</si>
  <si>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</si>
  <si>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</si>
  <si>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</si>
  <si>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</si>
  <si>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</si>
  <si>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</si>
  <si>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</si>
  <si>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</si>
  <si>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</si>
  <si>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</si>
  <si>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</si>
  <si>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</si>
  <si>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</si>
  <si>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</si>
  <si>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</si>
  <si>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</si>
  <si>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</si>
  <si>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</si>
  <si>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</si>
  <si>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</si>
  <si>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</si>
  <si>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</si>
  <si>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</si>
  <si>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</si>
  <si>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</si>
  <si>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</si>
  <si>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</si>
  <si>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</si>
  <si>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</si>
  <si>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</si>
  <si>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</si>
  <si>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</si>
  <si>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</si>
  <si>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</si>
  <si>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</si>
  <si>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</si>
  <si>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</si>
  <si>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</si>
  <si>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</si>
  <si>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</si>
  <si>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</si>
  <si>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</si>
  <si>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</si>
  <si>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</si>
  <si>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</si>
  <si>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</si>
  <si>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</si>
  <si>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</si>
  <si>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</si>
  <si>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</si>
  <si>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</si>
  <si>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</si>
  <si>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</si>
  <si>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</si>
  <si>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</si>
  <si>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</si>
  <si>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</si>
  <si>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</si>
  <si>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</si>
  <si>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</si>
  <si>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</si>
  <si>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</si>
  <si>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</si>
  <si>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</si>
  <si>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</si>
  <si>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</si>
  <si>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</si>
  <si>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</si>
  <si>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</si>
  <si>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</si>
  <si>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</si>
  <si>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</si>
  <si>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</si>
  <si>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</si>
  <si>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</si>
  <si>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</si>
  <si>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</si>
  <si>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</si>
  <si>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</si>
  <si>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</si>
  <si>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</si>
  <si>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</si>
  <si>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</si>
  <si>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</si>
  <si>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</si>
  <si>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</si>
  <si>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</si>
  <si>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</si>
  <si>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</si>
  <si>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</si>
  <si>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</si>
  <si>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</si>
  <si>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</si>
  <si>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</si>
  <si>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</si>
  <si>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</si>
  <si>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</si>
  <si>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</si>
  <si>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</si>
  <si>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</si>
  <si>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</si>
  <si>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</si>
  <si>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</si>
  <si>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</si>
  <si>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</si>
  <si>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</si>
  <si>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</si>
  <si>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</si>
  <si>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</si>
  <si>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</si>
  <si>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</si>
  <si>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</si>
  <si>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</si>
  <si>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</si>
  <si>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</si>
  <si>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</si>
  <si>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</si>
  <si>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</si>
  <si>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</si>
  <si>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</si>
  <si>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</si>
  <si>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</si>
  <si>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</si>
  <si>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</si>
  <si>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</si>
  <si>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</si>
  <si>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</si>
  <si>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</si>
  <si>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</si>
  <si>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</si>
  <si>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</si>
  <si>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</si>
  <si>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</si>
  <si>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</si>
  <si>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</si>
  <si>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</si>
  <si>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</si>
  <si>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</si>
  <si>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</si>
  <si>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</si>
  <si>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</si>
  <si>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</si>
  <si>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</si>
  <si>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</si>
  <si>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</si>
  <si>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</si>
  <si>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</si>
  <si>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</si>
  <si>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</si>
  <si>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</si>
  <si>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</si>
  <si>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</si>
  <si>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</si>
  <si>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</si>
  <si>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</si>
  <si>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</si>
  <si>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</si>
  <si>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</si>
  <si>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</si>
  <si>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</si>
  <si>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</si>
  <si>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</si>
  <si>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</si>
  <si>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</si>
  <si>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</si>
  <si>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</si>
  <si>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</si>
  <si>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</si>
  <si>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</si>
  <si>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</si>
  <si>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</si>
  <si>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</si>
  <si>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</si>
  <si>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</si>
  <si>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</si>
  <si>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</si>
  <si>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</si>
  <si>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</si>
  <si>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</si>
  <si>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</si>
  <si>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</si>
  <si>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</si>
  <si>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</si>
  <si>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</si>
  <si>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</si>
  <si>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</si>
  <si>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</si>
  <si>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</si>
  <si>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</si>
  <si>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</si>
  <si>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</si>
  <si>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</si>
  <si>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</si>
  <si>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</si>
  <si>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</si>
  <si>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</si>
  <si>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</si>
  <si>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</si>
  <si>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</si>
  <si>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</si>
  <si>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</si>
  <si>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</si>
  <si>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</si>
  <si>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</si>
  <si>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</si>
  <si>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</si>
  <si>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</si>
  <si>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</si>
  <si>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</si>
  <si>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</si>
  <si>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</si>
  <si>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</si>
  <si>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</si>
  <si>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</si>
  <si>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</si>
  <si>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</si>
  <si>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</si>
  <si>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</si>
  <si>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</si>
  <si>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</si>
  <si>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</si>
  <si>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</si>
  <si>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</si>
  <si>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</si>
  <si>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</si>
  <si>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</si>
  <si>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</si>
  <si>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</si>
  <si>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</si>
  <si>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</si>
  <si>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</si>
  <si>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</si>
  <si>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</si>
  <si>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</si>
  <si>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</si>
  <si>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</si>
  <si>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</si>
  <si>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</si>
  <si>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</si>
  <si>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</si>
  <si>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</si>
  <si>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</si>
  <si>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</si>
  <si>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</si>
  <si>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</si>
  <si>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</si>
  <si>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</si>
  <si>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</si>
  <si>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</si>
  <si>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</si>
  <si>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</si>
  <si>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</si>
  <si>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</si>
  <si>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</si>
  <si>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</si>
  <si>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</si>
  <si>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</si>
  <si>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</si>
  <si>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</si>
  <si>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</si>
  <si>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</si>
  <si>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</si>
  <si>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</si>
  <si>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</si>
  <si>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</si>
  <si>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</si>
  <si>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</si>
  <si>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</si>
  <si>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</si>
  <si>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</si>
  <si>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</si>
  <si>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</si>
  <si>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</si>
  <si>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</si>
  <si>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</si>
  <si>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</si>
  <si>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</si>
  <si>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</si>
  <si>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</si>
  <si>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</si>
  <si>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</si>
  <si>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</si>
  <si>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</si>
  <si>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</si>
  <si>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</si>
  <si>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</si>
  <si>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</si>
  <si>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</si>
  <si>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</si>
  <si>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</si>
  <si>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</si>
  <si>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</si>
  <si>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</si>
  <si>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</si>
  <si>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</si>
  <si>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</si>
  <si>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</si>
  <si>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</si>
  <si>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</si>
  <si>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</si>
  <si>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</si>
  <si>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</si>
  <si>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</si>
  <si>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</si>
  <si>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</si>
  <si>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</si>
  <si>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</si>
  <si>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</si>
  <si>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</si>
  <si>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</si>
  <si>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</si>
  <si>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</si>
  <si>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</si>
  <si>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</si>
  <si>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</si>
  <si>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</si>
  <si>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</si>
  <si>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</si>
  <si>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</si>
  <si>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</si>
  <si>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</si>
  <si>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</si>
  <si>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</si>
  <si>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</si>
  <si>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</si>
  <si>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</si>
  <si>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</si>
  <si>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</si>
  <si>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</si>
  <si>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</si>
  <si>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</si>
  <si>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</si>
  <si>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</si>
  <si>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</si>
  <si>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</si>
  <si>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</si>
  <si>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</si>
  <si>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</si>
  <si>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</si>
  <si>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</si>
  <si>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</si>
  <si>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</si>
  <si>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</si>
  <si>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</si>
  <si>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</si>
  <si>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</si>
  <si>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</si>
  <si>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</si>
  <si>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</si>
  <si>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</si>
  <si>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</si>
  <si>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</si>
  <si>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</si>
  <si>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</si>
  <si>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</si>
  <si>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</si>
  <si>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</si>
  <si>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</si>
  <si>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</si>
  <si>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</si>
  <si>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</si>
  <si>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</si>
  <si>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</si>
  <si>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</si>
  <si>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</si>
  <si>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</si>
  <si>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</si>
  <si>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</si>
  <si>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</si>
  <si>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</si>
  <si>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</si>
  <si>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</si>
  <si>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</si>
  <si>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</si>
  <si>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</si>
  <si>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</si>
  <si>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</si>
  <si>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</si>
  <si>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</si>
  <si>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</si>
  <si>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</si>
  <si>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</si>
  <si>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</si>
  <si>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</si>
  <si>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</si>
  <si>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</si>
  <si>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</si>
  <si>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</si>
  <si>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</si>
  <si>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</si>
  <si>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</si>
  <si>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</si>
  <si>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</si>
  <si>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</si>
  <si>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</si>
  <si>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</si>
  <si>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</si>
  <si>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</si>
  <si>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</si>
  <si>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</si>
  <si>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</si>
  <si>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</si>
  <si>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</si>
  <si>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</si>
  <si>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</si>
  <si>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</si>
  <si>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</si>
  <si>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</si>
  <si>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</si>
  <si>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</si>
  <si>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</si>
  <si>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</si>
  <si>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</si>
  <si>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</si>
  <si>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</si>
  <si>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</si>
  <si>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</si>
  <si>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</si>
  <si>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</si>
  <si>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</si>
  <si>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</si>
  <si>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</si>
  <si>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</si>
  <si>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</si>
  <si>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</si>
  <si>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</si>
  <si>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</si>
  <si>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</si>
  <si>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</si>
  <si>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</si>
  <si>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</si>
  <si>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</si>
  <si>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</si>
  <si>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</si>
  <si>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</si>
  <si>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</si>
  <si>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</si>
  <si>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</si>
  <si>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</si>
  <si>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</si>
  <si>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</si>
  <si>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</si>
  <si>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</si>
  <si>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</si>
  <si>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</si>
  <si>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</si>
  <si>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</si>
  <si>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</si>
  <si>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</si>
  <si>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</si>
  <si>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</si>
  <si>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</si>
  <si>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</si>
  <si>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</si>
  <si>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</si>
  <si>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</si>
  <si>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</si>
  <si>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</si>
  <si>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</si>
  <si>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</si>
  <si>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</si>
  <si>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</si>
  <si>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</si>
  <si>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</si>
  <si>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</si>
  <si>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</si>
  <si>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</si>
  <si>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</si>
  <si>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</si>
  <si>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</si>
  <si>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</si>
  <si>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</si>
  <si>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</si>
  <si>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</si>
  <si>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</si>
  <si>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</si>
  <si>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</si>
  <si>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</si>
  <si>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</si>
  <si>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</si>
  <si>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</si>
  <si>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</si>
  <si>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</si>
  <si>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</si>
  <si>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</si>
  <si>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</si>
  <si>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</si>
  <si>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</si>
  <si>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</si>
  <si>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</si>
  <si>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</si>
  <si>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</si>
  <si>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</si>
  <si>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</si>
  <si>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</si>
  <si>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</si>
  <si>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</si>
  <si>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</si>
  <si>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</si>
  <si>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</si>
  <si>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</si>
  <si>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</si>
  <si>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</si>
  <si>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</si>
  <si>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</si>
  <si>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</si>
  <si>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</si>
  <si>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</si>
  <si>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</si>
  <si>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</si>
  <si>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</si>
  <si>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</si>
  <si>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</si>
  <si>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</si>
  <si>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</si>
  <si>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</si>
  <si>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</si>
  <si>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</si>
  <si>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</si>
  <si>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</si>
  <si>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</si>
  <si>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</si>
  <si>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</si>
  <si>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</si>
  <si>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</si>
  <si>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</si>
  <si>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</si>
  <si>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</si>
  <si>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</si>
  <si>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</si>
  <si>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</si>
  <si>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</si>
  <si>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</si>
  <si>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</si>
  <si>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</si>
  <si>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</si>
  <si>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</si>
  <si>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</si>
  <si>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</si>
  <si>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</si>
  <si>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</si>
  <si>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</si>
  <si>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</si>
  <si>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</si>
  <si>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</si>
  <si>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</si>
  <si>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</si>
  <si>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</si>
  <si>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</si>
  <si>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</si>
  <si>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</si>
  <si>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</si>
  <si>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</si>
  <si>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</si>
  <si>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</si>
  <si>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</si>
  <si>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</si>
  <si>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</si>
  <si>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</si>
  <si>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</si>
  <si>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</si>
  <si>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</si>
  <si>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</si>
  <si>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</si>
  <si>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</si>
  <si>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</si>
  <si>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</si>
  <si>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</si>
  <si>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</si>
  <si>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</si>
  <si>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</si>
  <si>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</si>
  <si>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</si>
  <si>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</si>
  <si>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</si>
  <si>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</si>
  <si>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</si>
  <si>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</si>
  <si>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</si>
  <si>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</si>
  <si>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</si>
  <si>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</si>
  <si>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</si>
  <si>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</si>
  <si>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</si>
  <si>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</si>
  <si>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</si>
  <si>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</si>
  <si>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</si>
  <si>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</si>
  <si>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</si>
  <si>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</si>
  <si>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</si>
  <si>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</si>
  <si>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</si>
  <si>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</si>
  <si>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</si>
  <si>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</si>
  <si>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</si>
  <si>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</si>
  <si>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</si>
  <si>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</si>
  <si>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</si>
  <si>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</si>
  <si>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</si>
  <si>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</si>
  <si>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</si>
  <si>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</si>
  <si>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</si>
  <si>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</si>
  <si>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</si>
  <si>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</si>
  <si>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</si>
  <si>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</si>
  <si>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</si>
  <si>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</si>
  <si>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</si>
  <si>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</si>
  <si>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</si>
  <si>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</si>
  <si>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</si>
  <si>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</si>
  <si>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</si>
  <si>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</si>
  <si>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</si>
  <si>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</si>
  <si>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</si>
  <si>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</si>
  <si>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</si>
  <si>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</si>
  <si>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</si>
  <si>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</si>
  <si>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</si>
  <si>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</si>
  <si>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</si>
  <si>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</si>
  <si>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</si>
  <si>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</si>
  <si>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</si>
  <si>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</si>
  <si>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</si>
  <si>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</si>
  <si>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</si>
  <si>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</si>
  <si>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</si>
  <si>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</si>
  <si>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</si>
  <si>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</si>
  <si>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</si>
  <si>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</si>
  <si>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</si>
  <si>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</si>
  <si>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</si>
  <si>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</si>
  <si>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</si>
  <si>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</si>
  <si>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</si>
  <si>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</si>
  <si>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</si>
  <si>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</si>
  <si>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</si>
  <si>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</si>
  <si>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</si>
  <si>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</si>
  <si>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</si>
  <si>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</si>
  <si>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</si>
  <si>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</si>
  <si>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</si>
  <si>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</si>
  <si>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</si>
  <si>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</si>
  <si>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</si>
  <si>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</si>
  <si>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</si>
  <si>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</si>
  <si>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</si>
  <si>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</si>
  <si>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</si>
  <si>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</si>
  <si>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</si>
  <si>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</si>
  <si>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</si>
  <si>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</si>
  <si>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</si>
  <si>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</si>
  <si>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</si>
  <si>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</si>
  <si>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</si>
  <si>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</si>
  <si>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</si>
  <si>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</si>
  <si>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</si>
  <si>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</si>
  <si>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</si>
  <si>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</si>
  <si>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</si>
  <si>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</si>
  <si>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</si>
  <si>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</si>
  <si>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</si>
  <si>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</si>
  <si>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</si>
  <si>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</si>
  <si>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</si>
  <si>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</si>
  <si>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</si>
  <si>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</si>
  <si>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</si>
  <si>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</si>
  <si>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</si>
  <si>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</si>
  <si>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</si>
  <si>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</si>
  <si>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</si>
  <si>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</si>
  <si>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</si>
  <si>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</si>
  <si>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</si>
  <si>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</si>
  <si>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</si>
  <si>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</si>
  <si>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</si>
  <si>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</si>
  <si>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</si>
  <si>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</si>
  <si>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</si>
  <si>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</si>
  <si>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</si>
  <si>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</si>
  <si>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</si>
  <si>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</si>
  <si>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</si>
  <si>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</si>
  <si>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</si>
  <si>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</si>
  <si>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</si>
  <si>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</si>
  <si>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</si>
  <si>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</si>
  <si>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</si>
  <si>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</si>
  <si>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</si>
  <si>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</si>
  <si>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</si>
  <si>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</si>
  <si>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</si>
  <si>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</si>
  <si>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</si>
  <si>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</si>
  <si>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</si>
  <si>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</si>
  <si>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</si>
  <si>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</si>
  <si>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</si>
  <si>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</si>
  <si>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</si>
  <si>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</si>
  <si>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</si>
  <si>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</si>
  <si>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</si>
  <si>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</si>
  <si>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</si>
  <si>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</si>
  <si>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</si>
  <si>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</si>
  <si>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</si>
  <si>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</si>
  <si>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</si>
  <si>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</si>
  <si>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</si>
  <si>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</si>
  <si>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</si>
  <si>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</si>
  <si>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</si>
  <si>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</si>
  <si>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</si>
  <si>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</si>
  <si>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</si>
  <si>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</si>
  <si>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</si>
  <si>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</si>
  <si>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</si>
  <si>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</si>
  <si>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</si>
  <si>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</si>
  <si>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</si>
  <si>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</si>
  <si>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</si>
  <si>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</si>
  <si>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</si>
  <si>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</si>
  <si>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</si>
  <si>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</si>
  <si>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</si>
  <si>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</si>
  <si>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</si>
  <si>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</si>
  <si>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</si>
  <si>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</si>
  <si>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</si>
  <si>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</si>
  <si>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</si>
  <si>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</si>
  <si>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</si>
  <si>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</si>
  <si>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</si>
  <si>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</si>
  <si>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</si>
  <si>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</si>
  <si>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</si>
  <si>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</si>
  <si>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</si>
  <si>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</si>
  <si>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</si>
  <si>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</si>
  <si>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</si>
  <si>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</si>
  <si>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</si>
  <si>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</si>
  <si>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</si>
  <si>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</si>
  <si>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</si>
  <si>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</si>
  <si>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</si>
  <si>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</si>
  <si>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</si>
  <si>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</si>
  <si>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</si>
  <si>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</si>
  <si>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</si>
  <si>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</si>
  <si>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</si>
  <si>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</si>
  <si>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</si>
  <si>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</si>
  <si>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</si>
  <si>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</si>
  <si>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</si>
  <si>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</si>
  <si>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</si>
  <si>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</si>
  <si>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</si>
  <si>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</si>
  <si>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</si>
  <si>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</si>
  <si>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</si>
  <si>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</si>
  <si>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</si>
  <si>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</si>
  <si>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</si>
  <si>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</si>
  <si>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</si>
  <si>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</si>
  <si>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</si>
  <si>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</si>
  <si>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</si>
  <si>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</si>
  <si>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</si>
  <si>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</si>
  <si>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</si>
  <si>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</si>
  <si>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</si>
  <si>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</si>
  <si>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</si>
  <si>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</si>
  <si>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</si>
  <si>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</si>
  <si>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</si>
  <si>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</si>
  <si>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</si>
  <si>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</si>
  <si>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</si>
  <si>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</si>
  <si>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</si>
  <si>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</si>
  <si>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</si>
  <si>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</si>
  <si>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</si>
  <si>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</si>
  <si>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</si>
  <si>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</si>
  <si>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</si>
  <si>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</si>
  <si>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</si>
  <si>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</si>
  <si>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</si>
  <si>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</si>
  <si>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</si>
  <si>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</si>
  <si>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</si>
  <si>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</si>
  <si>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</si>
  <si>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</si>
  <si>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</si>
  <si>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</si>
  <si>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</si>
  <si>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</si>
  <si>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</si>
  <si>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</si>
  <si>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</si>
  <si>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</si>
  <si>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</si>
  <si>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</si>
  <si>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</si>
  <si>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</si>
  <si>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</si>
  <si>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</si>
  <si>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</si>
  <si>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</si>
  <si>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</si>
  <si>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</si>
  <si>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</si>
  <si>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</si>
  <si>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</si>
  <si>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</si>
  <si>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</si>
  <si>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</si>
  <si>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</si>
  <si>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</si>
  <si>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</si>
  <si>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</si>
  <si>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</si>
  <si>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</si>
  <si>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</si>
  <si>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</si>
  <si>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</si>
  <si>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</si>
  <si>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</si>
  <si>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</si>
  <si>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</si>
  <si>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</si>
  <si>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</si>
  <si>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</si>
  <si>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</si>
  <si>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</si>
  <si>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</si>
  <si>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</si>
  <si>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</si>
  <si>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</si>
  <si>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</si>
  <si>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</si>
  <si>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</si>
  <si>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</si>
  <si>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</si>
  <si>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</si>
  <si>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</si>
  <si>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</si>
  <si>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</si>
  <si>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</si>
  <si>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</si>
  <si>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</si>
  <si>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</si>
  <si>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</si>
  <si>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</si>
  <si>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</si>
  <si>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</si>
  <si>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</si>
  <si>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</si>
  <si>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</si>
  <si>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</si>
  <si>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</si>
  <si>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</si>
  <si>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</si>
  <si>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</si>
  <si>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</si>
  <si>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</si>
  <si>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</si>
  <si>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</si>
  <si>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</si>
  <si>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</si>
  <si>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</si>
  <si>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</si>
  <si>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</si>
  <si>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</si>
  <si>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</si>
  <si>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</si>
  <si>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</si>
  <si>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</si>
  <si>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</si>
  <si>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</si>
  <si>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</si>
  <si>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</si>
  <si>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</si>
  <si>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</si>
  <si>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</si>
  <si>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</si>
  <si>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</si>
  <si>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</si>
  <si>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</si>
  <si>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</si>
  <si>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</si>
  <si>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</si>
  <si>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</si>
  <si>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</si>
  <si>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</si>
  <si>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</si>
  <si>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</si>
  <si>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</si>
  <si>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</si>
  <si>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</si>
  <si>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</si>
  <si>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</si>
  <si>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</si>
  <si>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</si>
  <si>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</si>
  <si>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</si>
  <si>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</si>
  <si>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</si>
  <si>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</si>
  <si>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</si>
  <si>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</si>
  <si>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</si>
  <si>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</si>
  <si>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</si>
  <si>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</si>
  <si>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</si>
  <si>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</si>
  <si>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</si>
  <si>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</si>
  <si>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</si>
  <si>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</si>
  <si>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</si>
  <si>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</si>
  <si>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</si>
  <si>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</si>
  <si>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</si>
  <si>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</si>
  <si>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</si>
  <si>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</si>
  <si>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</si>
  <si>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</si>
  <si>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</si>
  <si>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</si>
  <si>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</si>
  <si>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</si>
  <si>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</si>
  <si>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</si>
  <si>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</si>
  <si>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</si>
  <si>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</si>
  <si>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</si>
  <si>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</si>
  <si>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</si>
  <si>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</si>
  <si>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</si>
  <si>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</si>
  <si>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</si>
  <si>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</si>
  <si>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</si>
  <si>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</si>
  <si>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</si>
  <si>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</si>
  <si>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</si>
  <si>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</si>
  <si>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</si>
  <si>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</si>
  <si>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</si>
  <si>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</si>
  <si>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</si>
  <si>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</si>
  <si>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</si>
  <si>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</si>
  <si>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</si>
  <si>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</si>
  <si>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</si>
  <si>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</si>
  <si>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</si>
  <si>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</si>
  <si>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</si>
  <si>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</si>
  <si>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</si>
  <si>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</si>
  <si>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</si>
  <si>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</si>
  <si>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</si>
  <si>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</si>
  <si>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</si>
  <si>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</si>
  <si>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</si>
  <si>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</si>
  <si>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</si>
  <si>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</si>
  <si>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</si>
  <si>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</si>
  <si>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</si>
  <si>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</si>
  <si>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</si>
  <si>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</si>
  <si>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</si>
  <si>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</si>
  <si>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</si>
  <si>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</si>
  <si>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</si>
  <si>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</si>
  <si>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</si>
  <si>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</si>
  <si>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</si>
  <si>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</si>
  <si>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</si>
  <si>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</si>
  <si>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</si>
  <si>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</si>
  <si>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</si>
  <si>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</si>
  <si>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</si>
  <si>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</si>
  <si>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</si>
  <si>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</si>
  <si>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</si>
  <si>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</si>
  <si>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</si>
  <si>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</si>
  <si>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</si>
  <si>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</si>
  <si>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</si>
  <si>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</si>
  <si>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</si>
  <si>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</si>
  <si>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</si>
  <si>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</si>
  <si>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</si>
  <si>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</si>
  <si>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</si>
  <si>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</si>
  <si>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</si>
  <si>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</si>
  <si>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</si>
  <si>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</si>
  <si>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</si>
  <si>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</si>
  <si>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</si>
  <si>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</si>
  <si>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</si>
  <si>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</si>
  <si>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</si>
  <si>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</si>
  <si>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</si>
  <si>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</si>
  <si>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</si>
  <si>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</si>
  <si>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</si>
  <si>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</si>
  <si>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</si>
  <si>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</si>
  <si>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</si>
  <si>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</si>
  <si>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</si>
  <si>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</si>
  <si>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</si>
  <si>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</si>
  <si>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</si>
  <si>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</si>
  <si>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</si>
  <si>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</si>
  <si>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</si>
  <si>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</si>
  <si>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</si>
  <si>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</si>
  <si>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</si>
  <si>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</si>
  <si>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</si>
  <si>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</si>
  <si>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</si>
  <si>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</si>
  <si>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</si>
  <si>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</si>
  <si>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</si>
  <si>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</si>
  <si>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</si>
  <si>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</si>
  <si>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</si>
  <si>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</si>
  <si>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</si>
  <si>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</si>
  <si>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</si>
  <si>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</si>
  <si>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</si>
  <si>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</si>
  <si>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</si>
  <si>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</si>
  <si>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</si>
  <si>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</si>
  <si>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</si>
  <si>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</si>
  <si>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</si>
  <si>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</si>
  <si>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</si>
  <si>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</si>
  <si>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</si>
  <si>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</si>
  <si>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</si>
  <si>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</si>
  <si>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</si>
  <si>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</si>
  <si>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</si>
  <si>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</si>
  <si>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</si>
  <si>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</si>
  <si>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</si>
  <si>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</si>
  <si>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</si>
  <si>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</si>
  <si>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</si>
  <si>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</si>
  <si>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</si>
  <si>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</si>
  <si>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</si>
  <si>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</si>
  <si>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</si>
  <si>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</si>
  <si>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</si>
  <si>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</si>
  <si>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</si>
  <si>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</si>
  <si>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</si>
  <si>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</si>
  <si>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</si>
  <si>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</si>
  <si>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</si>
  <si>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</si>
  <si>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</si>
  <si>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</si>
  <si>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</si>
  <si>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</si>
  <si>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</si>
  <si>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</si>
  <si>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</si>
  <si>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</si>
  <si>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</si>
  <si>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</si>
  <si>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</si>
  <si>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</si>
  <si>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</si>
  <si>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</si>
  <si>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</si>
  <si>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</si>
  <si>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</si>
  <si>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</si>
  <si>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</si>
  <si>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</si>
  <si>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</si>
  <si>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</si>
  <si>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</si>
  <si>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</si>
  <si>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</si>
  <si>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</si>
  <si>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</si>
  <si>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</si>
  <si>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</si>
  <si>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</si>
  <si>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</si>
  <si>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</si>
  <si>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</si>
  <si>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</si>
  <si>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</si>
  <si>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</si>
  <si>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</si>
  <si>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</si>
  <si>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</si>
  <si>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</si>
  <si>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</si>
  <si>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</si>
  <si>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</si>
  <si>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</si>
  <si>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</si>
  <si>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</si>
  <si>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</si>
  <si>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</si>
  <si>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</si>
  <si>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</si>
  <si>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</si>
  <si>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</si>
  <si>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</si>
  <si>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</si>
  <si>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</si>
  <si>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</si>
  <si>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</si>
  <si>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</si>
  <si>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</si>
  <si>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</si>
  <si>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</si>
  <si>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</si>
  <si>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</si>
  <si>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</si>
  <si>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</si>
  <si>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</si>
  <si>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</si>
  <si>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</si>
  <si>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</si>
  <si>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</si>
  <si>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</si>
  <si>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</si>
  <si>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</si>
  <si>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</si>
  <si>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</si>
  <si>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</si>
  <si>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</si>
  <si>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</si>
  <si>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</si>
  <si>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</si>
  <si>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</si>
  <si>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</si>
  <si>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</si>
  <si>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</si>
  <si>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</si>
  <si>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</si>
  <si>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</si>
  <si>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</si>
  <si>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</si>
  <si>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</si>
  <si>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</si>
  <si>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</si>
  <si>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</si>
  <si>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</si>
  <si>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</si>
  <si>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</si>
  <si>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</si>
  <si>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</si>
  <si>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</si>
  <si>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</si>
  <si>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</si>
  <si>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</si>
  <si>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</si>
  <si>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</si>
  <si>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</si>
  <si>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</si>
  <si>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</si>
  <si>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</si>
  <si>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</si>
  <si>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</si>
  <si>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</si>
  <si>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</si>
  <si>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</si>
  <si>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</si>
  <si>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</si>
  <si>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</si>
  <si>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</si>
  <si>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</si>
  <si>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</si>
  <si>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</si>
  <si>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</si>
  <si>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</si>
  <si>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</si>
  <si>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</si>
  <si>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</si>
  <si>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</si>
  <si>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</si>
  <si>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</si>
  <si>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</si>
  <si>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</si>
  <si>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</si>
  <si>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</si>
  <si>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</si>
  <si>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</si>
  <si>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</si>
  <si>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</si>
  <si>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</si>
  <si>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</si>
  <si>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</si>
  <si>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</si>
  <si>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</si>
  <si>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</si>
  <si>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</si>
  <si>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</si>
  <si>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</si>
  <si>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</si>
  <si>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</si>
  <si>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</si>
  <si>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</si>
  <si>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</si>
  <si>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</si>
  <si>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</si>
  <si>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</si>
  <si>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</si>
  <si>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</si>
  <si>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</si>
  <si>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</si>
  <si>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</si>
  <si>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</si>
  <si>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</si>
  <si>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</si>
  <si>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</si>
  <si>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</si>
  <si>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</si>
  <si>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</si>
  <si>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</si>
  <si>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</si>
  <si>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</si>
  <si>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</si>
  <si>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</si>
  <si>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</si>
  <si>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</si>
  <si>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</si>
  <si>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</si>
  <si>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</si>
  <si>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</si>
  <si>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</si>
  <si>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</si>
  <si>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</si>
  <si>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</si>
  <si>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</si>
  <si>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</si>
  <si>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</si>
  <si>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</si>
  <si>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</si>
  <si>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</si>
  <si>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</si>
  <si>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</si>
  <si>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</si>
  <si>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</si>
  <si>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</si>
  <si>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</si>
  <si>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</si>
  <si>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</si>
  <si>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</si>
  <si>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</si>
  <si>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</si>
  <si>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</si>
  <si>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</si>
  <si>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</si>
  <si>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</si>
  <si>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</si>
  <si>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</si>
  <si>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</si>
  <si>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</si>
  <si>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</si>
  <si>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</si>
  <si>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</si>
  <si>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</si>
  <si>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</si>
  <si>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</si>
  <si>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</si>
  <si>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</si>
  <si>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</si>
  <si>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</si>
  <si>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</si>
  <si>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</si>
  <si>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</si>
  <si>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</si>
  <si>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</si>
  <si>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</si>
  <si>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</si>
  <si>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</si>
  <si>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</si>
  <si>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</si>
  <si>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</si>
  <si>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</si>
  <si>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</si>
  <si>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</si>
  <si>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</si>
  <si>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</si>
  <si>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</si>
  <si>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</si>
  <si>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</si>
  <si>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</si>
  <si>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</si>
  <si>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</si>
  <si>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</si>
  <si>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</si>
  <si>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</si>
  <si>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</si>
  <si>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</si>
  <si>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</si>
  <si>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</si>
  <si>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</si>
  <si>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</si>
  <si>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</si>
  <si>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</si>
  <si>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</si>
  <si>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</si>
  <si>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</si>
  <si>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</si>
  <si>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</si>
  <si>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</si>
  <si>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</si>
  <si>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</si>
  <si>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</si>
  <si>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</si>
  <si>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</si>
  <si>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</si>
  <si>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</si>
  <si>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</si>
  <si>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</si>
  <si>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</si>
  <si>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</si>
  <si>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</si>
  <si>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</si>
  <si>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</si>
  <si>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</si>
  <si>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</si>
  <si>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</si>
  <si>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</si>
  <si>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</si>
  <si>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</si>
  <si>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</si>
  <si>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</si>
  <si>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</si>
  <si>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</si>
  <si>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</si>
  <si>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</si>
  <si>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</si>
  <si>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</si>
  <si>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</si>
  <si>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</si>
  <si>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</si>
  <si>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</si>
  <si>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</si>
  <si>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</si>
  <si>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</si>
  <si>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</si>
  <si>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</si>
  <si>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</si>
  <si>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</si>
  <si>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</si>
  <si>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</si>
  <si>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</si>
  <si>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</si>
  <si>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</si>
  <si>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</si>
  <si>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</si>
  <si>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</si>
  <si>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</si>
  <si>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</si>
  <si>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</si>
  <si>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</si>
  <si>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</si>
  <si>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</si>
  <si>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</si>
  <si>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</si>
  <si>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</si>
  <si>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</si>
  <si>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</si>
  <si>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</si>
  <si>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</si>
  <si>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</si>
  <si>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</si>
  <si>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</si>
  <si>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</si>
  <si>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</si>
  <si>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</si>
  <si>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</si>
  <si>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</si>
  <si>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</si>
  <si>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</si>
  <si>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</si>
  <si>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</si>
  <si>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</si>
  <si>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</si>
  <si>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</si>
  <si>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</si>
  <si>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</si>
  <si>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</si>
  <si>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</si>
  <si>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</si>
  <si>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</si>
  <si>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</si>
  <si>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</si>
  <si>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</si>
  <si>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</si>
  <si>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</si>
  <si>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</si>
  <si>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</si>
  <si>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</si>
  <si>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</si>
  <si>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</si>
  <si>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</si>
  <si>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</si>
  <si>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</si>
  <si>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</si>
  <si>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</si>
  <si>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</si>
  <si>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</si>
  <si>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</si>
  <si>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</si>
  <si>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</si>
  <si>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</si>
  <si>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</si>
  <si>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</si>
  <si>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</si>
  <si>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</si>
  <si>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</si>
  <si>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</si>
  <si>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</si>
  <si>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</si>
  <si>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</si>
  <si>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</si>
  <si>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</si>
  <si>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</si>
  <si>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</si>
  <si>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</si>
  <si>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</si>
  <si>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</si>
  <si>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</si>
  <si>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</si>
  <si>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</si>
  <si>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</si>
  <si>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</si>
  <si>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</si>
  <si>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</si>
  <si>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</si>
  <si>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</si>
  <si>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</si>
  <si>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</si>
  <si>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</si>
  <si>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</si>
  <si>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</si>
  <si>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</si>
  <si>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</si>
  <si>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</si>
  <si>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</si>
  <si>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</si>
  <si>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</si>
  <si>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</si>
  <si>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</si>
  <si>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</si>
  <si>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</si>
  <si>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</si>
  <si>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</si>
  <si>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</si>
  <si>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</si>
  <si>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</si>
  <si>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</si>
  <si>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</si>
  <si>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</si>
  <si>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</si>
  <si>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</si>
  <si>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</si>
  <si>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</si>
  <si>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</si>
  <si>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</si>
  <si>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</si>
  <si>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</si>
  <si>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</si>
  <si>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</si>
  <si>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</si>
  <si>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</si>
  <si>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</si>
  <si>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</si>
  <si>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</si>
  <si>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</si>
  <si>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</si>
  <si>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</si>
  <si>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</si>
  <si>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</si>
  <si>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</si>
  <si>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</si>
  <si>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</si>
  <si>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</si>
  <si>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</si>
  <si>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</si>
  <si>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</si>
  <si>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</si>
  <si>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</si>
  <si>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</si>
  <si>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</si>
  <si>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</si>
  <si>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</si>
  <si>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</si>
  <si>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</si>
  <si>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</si>
  <si>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</si>
  <si>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</si>
  <si>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</si>
  <si>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</si>
  <si>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</si>
  <si>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</si>
  <si>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</si>
  <si>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</si>
  <si>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</si>
  <si>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</si>
  <si>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</si>
  <si>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</si>
  <si>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</si>
  <si>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</si>
  <si>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</si>
  <si>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</si>
  <si>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</si>
  <si>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</si>
  <si>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</si>
  <si>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</si>
  <si>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</si>
  <si>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</si>
  <si>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</si>
  <si>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</si>
  <si>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</si>
  <si>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</si>
  <si>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</si>
  <si>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</si>
  <si>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</si>
  <si>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</si>
  <si>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</si>
  <si>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</si>
  <si>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</si>
  <si>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</si>
  <si>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</si>
  <si>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</si>
  <si>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</si>
  <si>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</si>
  <si>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</si>
  <si>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</si>
  <si>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</si>
  <si>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</si>
  <si>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</si>
  <si>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</si>
  <si>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</si>
  <si>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</si>
  <si>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</si>
  <si>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</si>
  <si>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</si>
  <si>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</si>
  <si>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</si>
  <si>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</si>
  <si>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</si>
  <si>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</si>
  <si>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</si>
  <si>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</si>
  <si>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</si>
  <si>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</si>
  <si>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</si>
  <si>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</si>
  <si>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</si>
  <si>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</si>
  <si>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</si>
  <si>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</si>
  <si>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</si>
  <si>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</si>
  <si>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</si>
  <si>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</si>
  <si>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</si>
  <si>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</si>
  <si>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</si>
  <si>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</si>
  <si>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</si>
  <si>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</si>
  <si>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</si>
  <si>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</si>
  <si>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</si>
  <si>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</si>
  <si>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</si>
  <si>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</si>
  <si>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</si>
  <si>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</si>
  <si>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</si>
  <si>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</si>
  <si>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</si>
  <si>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</si>
  <si>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</si>
  <si>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</si>
  <si>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</si>
  <si>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</si>
  <si>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</si>
  <si>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</si>
  <si>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</si>
  <si>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</si>
  <si>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</si>
  <si>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</si>
  <si>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</si>
  <si>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</si>
  <si>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</si>
  <si>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</si>
  <si>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</si>
  <si>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</si>
  <si>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</si>
  <si>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</si>
  <si>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</si>
  <si>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</si>
  <si>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</si>
  <si>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</si>
  <si>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</si>
  <si>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</si>
  <si>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</si>
  <si>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</si>
  <si>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</si>
  <si>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</si>
  <si>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</si>
  <si>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</si>
  <si>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</si>
  <si>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</si>
  <si>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</si>
  <si>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</si>
  <si>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</si>
  <si>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</si>
  <si>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</si>
  <si>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</si>
  <si>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</si>
  <si>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</si>
  <si>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</si>
  <si>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</si>
  <si>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</si>
  <si>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</si>
  <si>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</si>
  <si>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</si>
  <si>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</si>
  <si>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</si>
  <si>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</si>
  <si>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</si>
  <si>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</si>
  <si>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</si>
  <si>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</si>
  <si>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</si>
  <si>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</si>
  <si>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</si>
  <si>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</si>
  <si>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</si>
  <si>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</si>
  <si>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</si>
  <si>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</si>
  <si>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</si>
  <si>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</si>
  <si>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</si>
  <si>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</si>
  <si>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</si>
  <si>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</si>
  <si>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</si>
  <si>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</si>
  <si>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</si>
  <si>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</si>
  <si>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</si>
  <si>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</si>
  <si>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</si>
  <si>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</si>
  <si>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</si>
  <si>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</si>
  <si>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</si>
  <si>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</si>
  <si>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</si>
  <si>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</si>
  <si>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</si>
  <si>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</si>
  <si>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</si>
  <si>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</si>
  <si>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</si>
  <si>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</si>
  <si>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</si>
  <si>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</si>
  <si>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</si>
  <si>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</si>
  <si>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</si>
  <si>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</si>
  <si>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</si>
  <si>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</si>
  <si>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</si>
  <si>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</si>
  <si>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</si>
  <si>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</si>
  <si>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</si>
  <si>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</si>
  <si>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</si>
  <si>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</si>
  <si>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</si>
  <si>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</si>
  <si>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</si>
  <si>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</si>
  <si>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</si>
  <si>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</si>
  <si>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</si>
  <si>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</si>
  <si>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</si>
  <si>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</si>
  <si>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</si>
  <si>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</si>
  <si>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</si>
  <si>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</si>
  <si>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</si>
  <si>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</si>
  <si>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</si>
  <si>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</si>
  <si>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</si>
  <si>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</si>
  <si>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</si>
  <si>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</si>
  <si>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</si>
  <si>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</si>
  <si>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</si>
  <si>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</si>
  <si>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</si>
  <si>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</si>
  <si>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</si>
  <si>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</si>
  <si>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</si>
  <si>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</si>
  <si>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</si>
  <si>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</si>
  <si>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</si>
  <si>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</si>
  <si>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</si>
  <si>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</si>
  <si>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</si>
  <si>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</si>
  <si>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</si>
  <si>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</si>
  <si>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</si>
  <si>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</si>
  <si>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</si>
  <si>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</si>
  <si>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</si>
  <si>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</si>
  <si>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</si>
  <si>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</si>
  <si>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</si>
  <si>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</si>
  <si>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</si>
  <si>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</si>
  <si>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</si>
  <si>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</si>
  <si>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</si>
  <si>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</si>
  <si>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</si>
  <si>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</si>
  <si>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</si>
  <si>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</si>
  <si>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</si>
  <si>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</si>
  <si>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</si>
  <si>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</si>
  <si>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</si>
  <si>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</si>
  <si>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</si>
  <si>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</si>
  <si>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</si>
  <si>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</si>
  <si>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</si>
  <si>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</si>
  <si>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</si>
  <si>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</si>
  <si>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</si>
  <si>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</si>
  <si>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</si>
  <si>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</si>
  <si>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</si>
  <si>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</si>
  <si>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</si>
  <si>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</si>
  <si>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</si>
  <si>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</si>
  <si>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</si>
  <si>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</si>
  <si>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</si>
  <si>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</si>
  <si>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</si>
  <si>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</si>
  <si>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</si>
  <si>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</si>
  <si>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</si>
  <si>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</si>
  <si>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</si>
  <si>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</si>
  <si>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</si>
  <si>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</si>
  <si>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</si>
  <si>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</si>
  <si>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</si>
  <si>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</si>
  <si>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</si>
  <si>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</si>
  <si>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</si>
  <si>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</si>
  <si>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</si>
  <si>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</si>
  <si>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</si>
  <si>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</si>
  <si>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</si>
  <si>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</si>
  <si>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</si>
  <si>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</si>
  <si>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</si>
  <si>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</si>
  <si>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</si>
  <si>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</si>
  <si>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</si>
  <si>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</si>
  <si>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</si>
  <si>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</si>
  <si>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</si>
  <si>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</si>
  <si>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</si>
  <si>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</si>
  <si>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</si>
  <si>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</si>
  <si>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</si>
  <si>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</si>
  <si>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</si>
  <si>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</si>
  <si>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</si>
  <si>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</si>
  <si>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</si>
  <si>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</si>
  <si>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</si>
  <si>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</si>
  <si>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</si>
  <si>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</si>
  <si>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</si>
  <si>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</si>
  <si>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</si>
  <si>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</si>
  <si>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</si>
  <si>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</si>
  <si>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</si>
  <si>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</si>
  <si>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</si>
  <si>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</si>
  <si>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</si>
  <si>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</si>
  <si>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</si>
  <si>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</si>
  <si>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</si>
  <si>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</si>
  <si>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</si>
  <si>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</si>
  <si>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</si>
  <si>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</si>
  <si>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</si>
  <si>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</si>
  <si>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</si>
  <si>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</si>
  <si>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</si>
  <si>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</si>
  <si>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</si>
  <si>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</si>
  <si>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</si>
  <si>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</si>
  <si>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</si>
  <si>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</si>
  <si>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</si>
  <si>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</si>
  <si>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</si>
  <si>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</si>
  <si>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</si>
  <si>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</si>
  <si>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</si>
  <si>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</si>
  <si>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</si>
  <si>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</si>
  <si>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</si>
  <si>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</si>
  <si>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</si>
  <si>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</si>
  <si>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</si>
  <si>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</si>
  <si>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</si>
  <si>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</si>
  <si>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</si>
  <si>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</si>
  <si>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</si>
  <si>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</si>
  <si>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</si>
  <si>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</si>
  <si>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</si>
  <si>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</si>
  <si>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</si>
  <si>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</si>
  <si>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</si>
  <si>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</si>
  <si>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</si>
  <si>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</si>
  <si>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</si>
  <si>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</si>
  <si>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</si>
  <si>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</si>
  <si>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</si>
  <si>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</si>
  <si>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</si>
  <si>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</si>
  <si>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</si>
  <si>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</si>
  <si>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</si>
  <si>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</si>
  <si>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</si>
  <si>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</si>
  <si>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</si>
  <si>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</si>
  <si>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</si>
  <si>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</si>
  <si>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</si>
  <si>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</si>
  <si>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</si>
  <si>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</si>
  <si>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</si>
  <si>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</si>
  <si>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</si>
  <si>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</si>
  <si>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</si>
  <si>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</si>
  <si>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</si>
  <si>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</si>
  <si>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</si>
  <si>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</si>
  <si>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</si>
  <si>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</si>
  <si>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</si>
  <si>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</si>
  <si>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</si>
  <si>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</si>
  <si>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</si>
  <si>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</si>
  <si>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</si>
  <si>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</si>
  <si>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</si>
  <si>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</si>
  <si>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</si>
  <si>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</si>
  <si>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</si>
  <si>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</si>
  <si>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</si>
  <si>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</si>
  <si>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</si>
  <si>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</si>
  <si>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</si>
  <si>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</si>
  <si>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</si>
  <si>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</si>
  <si>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</si>
  <si>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</si>
  <si>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</si>
  <si>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</si>
  <si>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</si>
  <si>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</si>
  <si>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</si>
  <si>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</si>
  <si>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</si>
  <si>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</si>
  <si>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</si>
  <si>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</si>
  <si>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</si>
  <si>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</si>
  <si>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</si>
  <si>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</si>
  <si>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</si>
  <si>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</si>
  <si>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</si>
  <si>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</si>
  <si>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</si>
  <si>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</si>
  <si>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</si>
  <si>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</si>
  <si>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</si>
  <si>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</si>
  <si>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</si>
  <si>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</si>
  <si>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</si>
  <si>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</si>
  <si>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</si>
  <si>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</si>
  <si>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</si>
  <si>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</si>
  <si>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</si>
  <si>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</si>
  <si>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</si>
  <si>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</si>
  <si>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</si>
  <si>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</si>
  <si>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</si>
  <si>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</si>
  <si>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</si>
  <si>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</si>
  <si>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</si>
  <si>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</si>
  <si>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</si>
  <si>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</si>
  <si>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</si>
  <si>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</si>
  <si>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</si>
  <si>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</si>
  <si>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</si>
  <si>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</si>
  <si>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</si>
  <si>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</si>
  <si>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</si>
  <si>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</si>
  <si>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</si>
  <si>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</si>
  <si>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</si>
  <si>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</si>
  <si>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</si>
  <si>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</si>
  <si>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</si>
  <si>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</si>
  <si>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</si>
  <si>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</si>
  <si>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</si>
  <si>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</si>
  <si>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</si>
  <si>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</si>
  <si>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</si>
  <si>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</si>
  <si>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</si>
  <si>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</si>
  <si>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</si>
  <si>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</si>
  <si>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</si>
  <si>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</si>
  <si>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</si>
  <si>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</si>
  <si>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</si>
  <si>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</si>
  <si>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</si>
  <si>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</si>
  <si>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</si>
  <si>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</si>
  <si>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</si>
  <si>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</si>
  <si>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</si>
  <si>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</si>
  <si>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</si>
  <si>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</si>
  <si>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</si>
  <si>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</si>
  <si>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</si>
  <si>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</si>
  <si>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</si>
  <si>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</si>
  <si>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</si>
  <si>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</si>
  <si>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</si>
  <si>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</si>
  <si>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</si>
  <si>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</si>
  <si>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</si>
  <si>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</si>
  <si>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</si>
  <si>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</si>
  <si>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</si>
  <si>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</si>
  <si>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</si>
  <si>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</si>
  <si>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</si>
  <si>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</si>
  <si>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</si>
  <si>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</si>
  <si>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</si>
  <si>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</si>
  <si>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</si>
  <si>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</si>
  <si>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</si>
  <si>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</si>
  <si>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</si>
  <si>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</si>
  <si>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</si>
  <si>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</si>
  <si>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</si>
  <si>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</si>
  <si>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</si>
  <si>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</si>
  <si>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</si>
  <si>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</si>
  <si>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</si>
  <si>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</si>
  <si>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</si>
  <si>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</si>
  <si>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</si>
  <si>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</si>
  <si>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</si>
  <si>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</si>
  <si>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</si>
  <si>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</si>
  <si>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</si>
  <si>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</si>
  <si>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</si>
  <si>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</si>
  <si>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</si>
  <si>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</si>
  <si>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</si>
  <si>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</si>
  <si>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</si>
  <si>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</si>
  <si>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</si>
  <si>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</si>
  <si>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</si>
  <si>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</si>
  <si>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</si>
  <si>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</si>
  <si>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</si>
  <si>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</si>
  <si>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</si>
  <si>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</si>
  <si>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</si>
  <si>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</si>
  <si>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</si>
  <si>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</si>
  <si>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</si>
  <si>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</si>
  <si>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</si>
  <si>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</si>
  <si>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</si>
  <si>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</si>
  <si>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</si>
  <si>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</si>
  <si>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</si>
  <si>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</si>
  <si>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</si>
  <si>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</si>
  <si>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</si>
  <si>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</si>
  <si>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</si>
  <si>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</si>
  <si>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</si>
  <si>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</si>
  <si>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</si>
  <si>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</si>
  <si>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</si>
  <si>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</si>
  <si>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</si>
  <si>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</si>
  <si>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</si>
  <si>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</si>
  <si>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</si>
  <si>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</si>
  <si>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</si>
  <si>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</si>
  <si>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</si>
  <si>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</si>
  <si>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</si>
  <si>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</si>
  <si>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</si>
  <si>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</si>
  <si>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</si>
  <si>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</si>
  <si>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</si>
  <si>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</si>
  <si>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</si>
  <si>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</si>
  <si>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</si>
  <si>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</si>
  <si>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</si>
  <si>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</si>
  <si>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</si>
  <si>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</si>
  <si>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</si>
  <si>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</si>
  <si>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</si>
  <si>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</si>
  <si>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</si>
  <si>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</si>
  <si>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</si>
  <si>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</si>
  <si>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</si>
  <si>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</si>
  <si>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</si>
  <si>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</si>
  <si>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</si>
  <si>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</si>
  <si>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</si>
  <si>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</si>
  <si>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</si>
  <si>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</si>
  <si>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</si>
  <si>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</si>
  <si>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</si>
  <si>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</si>
  <si>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</si>
  <si>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</si>
  <si>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</si>
  <si>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</si>
  <si>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</si>
  <si>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</si>
  <si>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</si>
  <si>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</si>
  <si>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</si>
  <si>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</si>
  <si>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</si>
  <si>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</si>
  <si>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</si>
  <si>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</si>
  <si>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</si>
  <si>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</si>
  <si>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</si>
  <si>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</si>
  <si>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</si>
  <si>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</si>
  <si>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</si>
  <si>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</si>
  <si>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</si>
  <si>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</si>
  <si>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</si>
  <si>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</si>
  <si>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</si>
  <si>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</si>
  <si>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</si>
  <si>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</si>
  <si>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</si>
  <si>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</si>
  <si>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</si>
  <si>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</si>
  <si>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</si>
  <si>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</si>
  <si>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</si>
  <si>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</si>
  <si>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</si>
  <si>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</si>
  <si>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</si>
  <si>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</si>
  <si>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</si>
  <si>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</si>
  <si>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</si>
  <si>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</si>
  <si>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</si>
  <si>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</si>
  <si>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</si>
  <si>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</si>
  <si>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</si>
  <si>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</si>
  <si>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</si>
  <si>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</si>
  <si>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</si>
  <si>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</si>
  <si>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</si>
  <si>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</si>
  <si>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</si>
  <si>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</si>
  <si>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</si>
  <si>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</si>
  <si>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</si>
  <si>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</si>
  <si>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</si>
  <si>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</si>
  <si>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</si>
  <si>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</si>
  <si>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</si>
  <si>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</si>
  <si>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</si>
  <si>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</si>
  <si>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</si>
  <si>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</si>
  <si>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</si>
  <si>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</si>
  <si>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</si>
  <si>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</si>
  <si>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</si>
  <si>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</si>
  <si>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</si>
  <si>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</si>
  <si>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</si>
  <si>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</si>
  <si>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</si>
  <si>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</si>
  <si>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</si>
  <si>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</si>
  <si>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</si>
  <si>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</si>
  <si>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</si>
  <si>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</si>
  <si>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</si>
  <si>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</si>
  <si>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</si>
  <si>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</si>
  <si>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</si>
  <si>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</si>
  <si>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</si>
  <si>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</si>
  <si>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</si>
  <si>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</si>
  <si>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</si>
  <si>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</si>
  <si>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</si>
  <si>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</si>
  <si>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</si>
  <si>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</si>
  <si>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</si>
  <si>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</si>
  <si>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</si>
  <si>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</si>
  <si>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</si>
  <si>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</si>
  <si>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</si>
  <si>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</si>
  <si>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</si>
  <si>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</si>
  <si>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</si>
  <si>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</si>
  <si>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</si>
  <si>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</si>
  <si>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</si>
  <si>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</si>
  <si>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</si>
  <si>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</si>
  <si>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</si>
  <si>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</si>
  <si>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</si>
  <si>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</si>
  <si>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</si>
  <si>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</si>
  <si>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</si>
  <si>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</si>
  <si>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</si>
  <si>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</si>
  <si>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</si>
  <si>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</si>
  <si>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</si>
  <si>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</si>
  <si>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</si>
  <si>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</si>
  <si>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</si>
  <si>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</si>
  <si>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</si>
  <si>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</si>
  <si>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</si>
  <si>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</si>
  <si>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</si>
  <si>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</si>
  <si>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</si>
  <si>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</si>
  <si>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</si>
  <si>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</si>
  <si>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</si>
  <si>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</si>
  <si>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</si>
  <si>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</si>
  <si>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</si>
  <si>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</si>
  <si>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</si>
  <si>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</si>
  <si>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</si>
  <si>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</si>
  <si>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</si>
  <si>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</si>
  <si>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</si>
  <si>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</si>
  <si>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</si>
  <si>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</si>
  <si>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</si>
  <si>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</si>
  <si>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</si>
  <si>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</si>
  <si>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</si>
  <si>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</si>
  <si>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</si>
  <si>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</si>
  <si>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</si>
  <si>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</si>
  <si>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</si>
  <si>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</si>
  <si>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</si>
  <si>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</si>
  <si>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</si>
  <si>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</si>
  <si>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</si>
  <si>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</si>
  <si>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</si>
  <si>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</si>
  <si>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</si>
  <si>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</si>
  <si>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</si>
  <si>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</si>
  <si>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</si>
  <si>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</si>
  <si>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</si>
  <si>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</si>
  <si>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</si>
  <si>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</si>
  <si>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</si>
  <si>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</si>
  <si>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</si>
  <si>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</si>
  <si>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</si>
  <si>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</si>
  <si>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</si>
  <si>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</si>
  <si>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</si>
  <si>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</si>
  <si>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</si>
  <si>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</si>
  <si>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</si>
  <si>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</si>
  <si>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</si>
  <si>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</si>
  <si>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</si>
  <si>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</si>
  <si>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</si>
  <si>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</si>
  <si>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</si>
  <si>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</si>
  <si>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</si>
  <si>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</si>
  <si>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</si>
  <si>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</si>
  <si>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</si>
  <si>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</si>
  <si>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</si>
  <si>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</si>
  <si>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</si>
  <si>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</si>
  <si>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</si>
  <si>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</si>
  <si>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</si>
  <si>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</si>
  <si>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</si>
  <si>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</si>
  <si>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</si>
  <si>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</si>
  <si>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</si>
  <si>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</si>
  <si>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</si>
  <si>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</si>
  <si>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</si>
  <si>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</si>
  <si>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</si>
  <si>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</si>
  <si>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</si>
  <si>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</si>
  <si>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</si>
  <si>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</si>
  <si>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</si>
  <si>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</si>
  <si>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</si>
  <si>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</si>
  <si>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</si>
  <si>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</si>
  <si>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</si>
  <si>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</si>
  <si>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</si>
  <si>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</si>
  <si>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</si>
  <si>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</si>
  <si>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</si>
  <si>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</si>
  <si>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</si>
  <si>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</si>
  <si>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</si>
  <si>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</si>
  <si>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</si>
  <si>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</si>
  <si>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</si>
  <si>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</si>
  <si>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</si>
  <si>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</si>
  <si>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</si>
  <si>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</si>
  <si>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</si>
  <si>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</si>
  <si>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</si>
  <si>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</si>
  <si>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</si>
  <si>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</si>
  <si>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</si>
  <si>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</si>
  <si>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</si>
  <si>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</si>
  <si>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</si>
  <si>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</si>
  <si>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</si>
  <si>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</si>
  <si>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</si>
  <si>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</si>
  <si>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</si>
  <si>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</si>
  <si>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</si>
  <si>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</si>
  <si>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</si>
  <si>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</si>
  <si>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</si>
  <si>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</si>
  <si>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</si>
  <si>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</si>
  <si>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</si>
  <si>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</si>
  <si>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</si>
  <si>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</si>
  <si>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</si>
  <si>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</si>
  <si>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</si>
  <si>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</si>
  <si>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</si>
  <si>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</si>
  <si>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</si>
  <si>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</si>
  <si>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</si>
  <si>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</si>
  <si>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</si>
  <si>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</si>
  <si>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</si>
  <si>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</si>
  <si>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</si>
  <si>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</si>
  <si>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</si>
  <si>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</si>
  <si>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</si>
  <si>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</si>
  <si>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</si>
  <si>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</si>
  <si>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</si>
  <si>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</si>
  <si>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</si>
  <si>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</si>
  <si>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</si>
  <si>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</si>
  <si>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</si>
  <si>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</si>
  <si>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</si>
  <si>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</si>
  <si>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</si>
  <si>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</si>
  <si>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</si>
  <si>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</si>
  <si>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</si>
  <si>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</si>
  <si>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</si>
  <si>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</si>
  <si>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</si>
  <si>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</si>
  <si>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</si>
  <si>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</si>
  <si>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</si>
  <si>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</si>
  <si>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</si>
  <si>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</si>
  <si>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</si>
  <si>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</si>
  <si>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</si>
  <si>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</si>
  <si>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</si>
  <si>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</si>
  <si>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</si>
  <si>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</si>
  <si>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</si>
  <si>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</si>
  <si>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</si>
  <si>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</si>
  <si>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</si>
  <si>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</si>
  <si>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</si>
  <si>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</si>
  <si>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</si>
  <si>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</si>
  <si>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</si>
  <si>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</si>
  <si>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</si>
  <si>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</si>
  <si>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</si>
  <si>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</si>
  <si>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</si>
  <si>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</si>
  <si>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</si>
  <si>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</si>
  <si>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</si>
  <si>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</si>
  <si>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</si>
  <si>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</si>
  <si>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</si>
  <si>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</si>
  <si>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</si>
  <si>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</si>
  <si>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</si>
  <si>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</si>
  <si>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</si>
  <si>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</si>
  <si>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</si>
  <si>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</si>
  <si>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</si>
  <si>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</si>
  <si>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</si>
  <si>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</si>
  <si>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</si>
  <si>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</si>
  <si>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</si>
  <si>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</si>
  <si>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</si>
  <si>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</si>
  <si>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</si>
  <si>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</si>
  <si>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</si>
  <si>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</si>
  <si>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</si>
  <si>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</si>
  <si>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</si>
  <si>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</si>
  <si>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</si>
  <si>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</si>
  <si>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</si>
  <si>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</si>
  <si>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</si>
  <si>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</si>
  <si>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</si>
  <si>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</si>
  <si>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</si>
  <si>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</si>
  <si>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</si>
  <si>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</si>
  <si>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</si>
  <si>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</si>
  <si>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</si>
  <si>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</si>
  <si>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</si>
  <si>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</si>
  <si>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</si>
  <si>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</si>
  <si>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</si>
  <si>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</si>
  <si>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</si>
  <si>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</si>
  <si>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</si>
  <si>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</si>
  <si>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</si>
  <si>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</si>
  <si>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</si>
  <si>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</si>
  <si>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</si>
  <si>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</si>
  <si>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</si>
  <si>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</si>
  <si>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</si>
  <si>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</si>
  <si>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</si>
  <si>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</si>
  <si>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</si>
  <si>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</si>
  <si>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</si>
  <si>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</si>
  <si>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</si>
  <si>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</si>
  <si>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</si>
  <si>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</si>
  <si>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</si>
  <si>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</si>
  <si>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</si>
  <si>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</si>
  <si>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</si>
  <si>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</si>
  <si>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</si>
  <si>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</si>
  <si>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</si>
  <si>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</si>
  <si>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</si>
  <si>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</si>
  <si>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</si>
  <si>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</si>
  <si>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</si>
  <si>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</si>
  <si>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</si>
  <si>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</si>
  <si>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</si>
  <si>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</si>
  <si>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</si>
  <si>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</si>
  <si>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</si>
  <si>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</si>
  <si>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</si>
  <si>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</si>
  <si>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</si>
  <si>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</si>
  <si>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</si>
  <si>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</si>
  <si>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</si>
  <si>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</si>
  <si>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</si>
  <si>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</si>
  <si>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</si>
  <si>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</si>
  <si>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</si>
  <si>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</si>
  <si>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</si>
  <si>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</si>
  <si>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</si>
  <si>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</si>
  <si>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</si>
  <si>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</si>
  <si>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</si>
  <si>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</si>
  <si>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</si>
  <si>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</si>
  <si>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</si>
  <si>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</si>
  <si>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</si>
  <si>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</si>
  <si>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</si>
  <si>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</si>
  <si>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</si>
  <si>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</si>
  <si>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</si>
  <si>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</si>
  <si>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</si>
  <si>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</si>
  <si>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</si>
  <si>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</si>
  <si>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</si>
  <si>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</si>
  <si>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</si>
  <si>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</si>
  <si>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</si>
  <si>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</si>
  <si>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</si>
  <si>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</si>
  <si>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</si>
  <si>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</si>
  <si>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</si>
  <si>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</si>
  <si>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</si>
  <si>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</si>
  <si>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</si>
  <si>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</si>
  <si>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</si>
  <si>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</si>
  <si>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</si>
  <si>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</si>
  <si>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</si>
  <si>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</si>
  <si>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</si>
  <si>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</si>
  <si>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</si>
  <si>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</si>
  <si>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</si>
  <si>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</si>
  <si>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</si>
  <si>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</si>
  <si>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</si>
  <si>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</si>
  <si>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</si>
  <si>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</si>
  <si>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</si>
  <si>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</si>
  <si>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</si>
  <si>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</si>
  <si>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</si>
  <si>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</si>
  <si>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</si>
  <si>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</si>
  <si>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</si>
  <si>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</si>
  <si>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</si>
  <si>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</si>
  <si>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</si>
  <si>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</si>
  <si>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</si>
  <si>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</si>
  <si>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</si>
  <si>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</si>
  <si>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</si>
  <si>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</si>
  <si>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</si>
  <si>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</si>
  <si>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</si>
  <si>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</si>
  <si>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</si>
  <si>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</si>
  <si>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</si>
  <si>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</si>
  <si>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</si>
  <si>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</si>
  <si>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</si>
  <si>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</si>
  <si>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</si>
  <si>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</si>
  <si>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</si>
  <si>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</si>
  <si>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</si>
  <si>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</si>
  <si>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</si>
  <si>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</si>
  <si>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</si>
  <si>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</si>
  <si>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</si>
  <si>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</si>
  <si>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</si>
  <si>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</si>
  <si>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</si>
  <si>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</si>
  <si>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</si>
  <si>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</si>
  <si>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</si>
  <si>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</si>
  <si>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</si>
  <si>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</si>
  <si>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</si>
  <si>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</si>
  <si>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</si>
  <si>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</si>
  <si>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</si>
  <si>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</si>
  <si>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</si>
  <si>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</si>
  <si>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</si>
  <si>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</si>
  <si>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</si>
  <si>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</si>
  <si>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</si>
  <si>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</si>
  <si>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</si>
  <si>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</si>
  <si>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</si>
  <si>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</si>
  <si>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</si>
  <si>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Category </t>
  </si>
  <si>
    <t>2011</t>
  </si>
  <si>
    <t>2012</t>
  </si>
  <si>
    <t>2013</t>
  </si>
  <si>
    <t>2014</t>
  </si>
  <si>
    <t>Sum of Quantity</t>
  </si>
  <si>
    <t>Count of Order ID</t>
  </si>
  <si>
    <t>Sum of Profit Margin</t>
  </si>
  <si>
    <t>ꓥꓦ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</si>
</sst>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6" formatCode="_-[$$-409]* #,##0.00_ ;_-[$$-409]* \-#,##0.00\ ;_-[$$-409]* &quot;-&quot;??_ ;_-@_ "/>
    <numFmt numFmtId="167" formatCode="&quot;#&quot;\ 0"/>
    <numFmt numFmtId="168" formatCode="[Green]\ꓥ\ 0.00%;[Red]\ꓦ\ 0.0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1"/>
      <color theme="1"/>
      <name val="Franklin Gothic Demi Cond"/>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7" fillId="0" borderId="0" applyFont="0" applyFill="0" applyBorder="0" applyAlignment="0" applyProtection="0"/>
  </cellStyleXfs>
  <cellXfs count="38">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0" fontId="0" fillId="0" borderId="2" xfId="0" applyBorder="1" applyAlignment="1">
      <alignment horizontal="left"/>
    </xf>
    <xf numFmtId="0" fontId="2"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1" fillId="0" borderId="0" xfId="0" applyFont="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9" xfId="0" applyBorder="1" applyAlignment="1">
      <alignment horizontal="left"/>
    </xf>
    <xf numFmtId="0" fontId="5" fillId="0" borderId="0" xfId="0" applyFont="1"/>
    <xf numFmtId="168" fontId="0" fillId="0" borderId="0" xfId="0" applyNumberFormat="1" applyAlignment="1">
      <alignment horizontal="center"/>
    </xf>
    <xf numFmtId="168" fontId="8" fillId="0" borderId="0" xfId="0" applyNumberFormat="1" applyFont="1" applyAlignment="1">
      <alignment horizontal="center"/>
    </xf>
    <xf numFmtId="0" fontId="0" fillId="0" borderId="4" xfId="0" applyBorder="1"/>
    <xf numFmtId="0" fontId="0" fillId="0" borderId="5" xfId="0" applyBorder="1"/>
    <xf numFmtId="0" fontId="0" fillId="0" borderId="6" xfId="0" applyBorder="1"/>
    <xf numFmtId="0" fontId="0" fillId="0" borderId="8" xfId="0" applyBorder="1"/>
    <xf numFmtId="0" fontId="0" fillId="0" borderId="2" xfId="0" applyBorder="1"/>
    <xf numFmtId="0" fontId="0" fillId="0" borderId="12" xfId="0" applyBorder="1"/>
    <xf numFmtId="0" fontId="0" fillId="0" borderId="10" xfId="0" applyBorder="1"/>
    <xf numFmtId="0" fontId="0" fillId="0" borderId="9" xfId="0" applyBorder="1"/>
    <xf numFmtId="0" fontId="0" fillId="0" borderId="13" xfId="0" applyBorder="1"/>
    <xf numFmtId="0" fontId="0" fillId="0" borderId="14" xfId="0" applyBorder="1"/>
  </cellXfs>
  <cellStyles count="2">
    <cellStyle name="Normal" xfId="0" builtinId="0"/>
    <cellStyle name="Percent" xfId="1" builtinId="5"/>
  </cellStyles>
  <dxfs count="17">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color theme="2"/>
      </font>
      <border>
        <bottom style="thin">
          <color theme="4"/>
        </bottom>
        <vertical/>
        <horizontal/>
      </border>
    </dxf>
    <dxf>
      <font>
        <color theme="2"/>
      </font>
      <fill>
        <patternFill>
          <bgColor theme="1" tint="0.1499679555650502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16"/>
      <tableStyleElement type="firstRowStripe" dxfId="15"/>
      <tableStyleElement type="secondRowStripe" dxfId="14"/>
    </tableStyle>
    <tableStyle name="Demo" pivot="0" table="0" count="10" xr9:uid="{5C68786C-AB31-46CC-9912-F357F5B3C737}">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em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7B31-43D4-8505-1E720607E9CB}"/>
            </c:ext>
          </c:extLst>
        </c:ser>
        <c:dLbls>
          <c:showLegendKey val="0"/>
          <c:showVal val="0"/>
          <c:showCatName val="0"/>
          <c:showSerName val="0"/>
          <c:showPercent val="0"/>
          <c:showBubbleSize val="0"/>
        </c:dLbls>
        <c:axId val="1798609583"/>
        <c:axId val="179861198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B31-43D4-8505-1E720607E9CB}"/>
            </c:ext>
          </c:extLst>
        </c:ser>
        <c:dLbls>
          <c:showLegendKey val="0"/>
          <c:showVal val="0"/>
          <c:showCatName val="0"/>
          <c:showSerName val="0"/>
          <c:showPercent val="0"/>
          <c:showBubbleSize val="0"/>
        </c:dLbls>
        <c:gapWidth val="219"/>
        <c:overlap val="-27"/>
        <c:axId val="1798607183"/>
        <c:axId val="1798607663"/>
      </c:barChart>
      <c:catAx>
        <c:axId val="17986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607663"/>
        <c:crosses val="autoZero"/>
        <c:auto val="1"/>
        <c:lblAlgn val="ctr"/>
        <c:lblOffset val="100"/>
        <c:noMultiLvlLbl val="0"/>
      </c:catAx>
      <c:valAx>
        <c:axId val="1798607663"/>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607183"/>
        <c:crosses val="autoZero"/>
        <c:crossBetween val="between"/>
      </c:valAx>
      <c:valAx>
        <c:axId val="1798611983"/>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609583"/>
        <c:crosses val="max"/>
        <c:crossBetween val="between"/>
      </c:valAx>
      <c:catAx>
        <c:axId val="1798609583"/>
        <c:scaling>
          <c:orientation val="minMax"/>
        </c:scaling>
        <c:delete val="1"/>
        <c:axPos val="b"/>
        <c:numFmt formatCode="General" sourceLinked="1"/>
        <c:majorTickMark val="out"/>
        <c:minorTickMark val="none"/>
        <c:tickLblPos val="nextTo"/>
        <c:crossAx val="17986119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F1-4C9D-BE97-623C5C964D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F1-4C9D-BE97-623C5C964D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F1-4C9D-BE97-623C5C964D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EA4-4A95-928C-B20750715D82}"/>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accent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DF0-4E08-9438-EF7A6E1486EB}"/>
            </c:ext>
          </c:extLst>
        </c:ser>
        <c:dLbls>
          <c:showLegendKey val="0"/>
          <c:showVal val="0"/>
          <c:showCatName val="0"/>
          <c:showSerName val="0"/>
          <c:showPercent val="0"/>
          <c:showBubbleSize val="0"/>
        </c:dLbls>
        <c:smooth val="0"/>
        <c:axId val="306438768"/>
        <c:axId val="306447408"/>
      </c:lineChart>
      <c:catAx>
        <c:axId val="306438768"/>
        <c:scaling>
          <c:orientation val="minMax"/>
        </c:scaling>
        <c:delete val="1"/>
        <c:axPos val="b"/>
        <c:numFmt formatCode="General" sourceLinked="1"/>
        <c:majorTickMark val="none"/>
        <c:minorTickMark val="none"/>
        <c:tickLblPos val="nextTo"/>
        <c:crossAx val="306447408"/>
        <c:crosses val="autoZero"/>
        <c:auto val="1"/>
        <c:lblAlgn val="ctr"/>
        <c:lblOffset val="100"/>
        <c:noMultiLvlLbl val="0"/>
      </c:catAx>
      <c:valAx>
        <c:axId val="306447408"/>
        <c:scaling>
          <c:orientation val="minMax"/>
        </c:scaling>
        <c:delete val="1"/>
        <c:axPos val="l"/>
        <c:numFmt formatCode="General" sourceLinked="1"/>
        <c:majorTickMark val="none"/>
        <c:minorTickMark val="none"/>
        <c:tickLblPos val="nextTo"/>
        <c:crossAx val="306438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accent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73D-4CDB-861B-99D224D17D53}"/>
            </c:ext>
          </c:extLst>
        </c:ser>
        <c:dLbls>
          <c:showLegendKey val="0"/>
          <c:showVal val="0"/>
          <c:showCatName val="0"/>
          <c:showSerName val="0"/>
          <c:showPercent val="0"/>
          <c:showBubbleSize val="0"/>
        </c:dLbls>
        <c:smooth val="0"/>
        <c:axId val="407731008"/>
        <c:axId val="407747808"/>
      </c:lineChart>
      <c:catAx>
        <c:axId val="407731008"/>
        <c:scaling>
          <c:orientation val="minMax"/>
        </c:scaling>
        <c:delete val="1"/>
        <c:axPos val="b"/>
        <c:numFmt formatCode="General" sourceLinked="1"/>
        <c:majorTickMark val="none"/>
        <c:minorTickMark val="none"/>
        <c:tickLblPos val="nextTo"/>
        <c:crossAx val="407747808"/>
        <c:crosses val="autoZero"/>
        <c:auto val="1"/>
        <c:lblAlgn val="ctr"/>
        <c:lblOffset val="100"/>
        <c:noMultiLvlLbl val="0"/>
      </c:catAx>
      <c:valAx>
        <c:axId val="407747808"/>
        <c:scaling>
          <c:orientation val="minMax"/>
        </c:scaling>
        <c:delete val="1"/>
        <c:axPos val="l"/>
        <c:numFmt formatCode="General" sourceLinked="1"/>
        <c:majorTickMark val="none"/>
        <c:minorTickMark val="none"/>
        <c:tickLblPos val="nextTo"/>
        <c:crossAx val="4077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accent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79B-4D5F-9F11-C9DAB976B8CD}"/>
            </c:ext>
          </c:extLst>
        </c:ser>
        <c:dLbls>
          <c:showLegendKey val="0"/>
          <c:showVal val="0"/>
          <c:showCatName val="0"/>
          <c:showSerName val="0"/>
          <c:showPercent val="0"/>
          <c:showBubbleSize val="0"/>
        </c:dLbls>
        <c:smooth val="0"/>
        <c:axId val="306444048"/>
        <c:axId val="306445008"/>
      </c:lineChart>
      <c:catAx>
        <c:axId val="306444048"/>
        <c:scaling>
          <c:orientation val="minMax"/>
        </c:scaling>
        <c:delete val="1"/>
        <c:axPos val="b"/>
        <c:numFmt formatCode="General" sourceLinked="1"/>
        <c:majorTickMark val="none"/>
        <c:minorTickMark val="none"/>
        <c:tickLblPos val="nextTo"/>
        <c:crossAx val="306445008"/>
        <c:crosses val="autoZero"/>
        <c:auto val="1"/>
        <c:lblAlgn val="ctr"/>
        <c:lblOffset val="100"/>
        <c:noMultiLvlLbl val="0"/>
      </c:catAx>
      <c:valAx>
        <c:axId val="306445008"/>
        <c:scaling>
          <c:orientation val="minMax"/>
        </c:scaling>
        <c:delete val="1"/>
        <c:axPos val="l"/>
        <c:numFmt formatCode="General" sourceLinked="1"/>
        <c:majorTickMark val="none"/>
        <c:minorTickMark val="none"/>
        <c:tickLblPos val="nextTo"/>
        <c:crossAx val="306444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accent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F5B-4D61-8C2B-B36BA52E0BB3}"/>
            </c:ext>
          </c:extLst>
        </c:ser>
        <c:dLbls>
          <c:showLegendKey val="0"/>
          <c:showVal val="0"/>
          <c:showCatName val="0"/>
          <c:showSerName val="0"/>
          <c:showPercent val="0"/>
          <c:showBubbleSize val="0"/>
        </c:dLbls>
        <c:smooth val="0"/>
        <c:axId val="306436848"/>
        <c:axId val="306437328"/>
      </c:lineChart>
      <c:catAx>
        <c:axId val="306436848"/>
        <c:scaling>
          <c:orientation val="minMax"/>
        </c:scaling>
        <c:delete val="1"/>
        <c:axPos val="b"/>
        <c:numFmt formatCode="General" sourceLinked="1"/>
        <c:majorTickMark val="none"/>
        <c:minorTickMark val="none"/>
        <c:tickLblPos val="nextTo"/>
        <c:crossAx val="306437328"/>
        <c:crosses val="autoZero"/>
        <c:auto val="1"/>
        <c:lblAlgn val="ctr"/>
        <c:lblOffset val="100"/>
        <c:noMultiLvlLbl val="0"/>
      </c:catAx>
      <c:valAx>
        <c:axId val="306437328"/>
        <c:scaling>
          <c:orientation val="minMax"/>
        </c:scaling>
        <c:delete val="1"/>
        <c:axPos val="l"/>
        <c:numFmt formatCode="General" sourceLinked="1"/>
        <c:majorTickMark val="none"/>
        <c:minorTickMark val="none"/>
        <c:tickLblPos val="nextTo"/>
        <c:crossAx val="306436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accent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4D9-4074-8502-E05379E1E43E}"/>
            </c:ext>
          </c:extLst>
        </c:ser>
        <c:dLbls>
          <c:showLegendKey val="0"/>
          <c:showVal val="0"/>
          <c:showCatName val="0"/>
          <c:showSerName val="0"/>
          <c:showPercent val="0"/>
          <c:showBubbleSize val="0"/>
        </c:dLbls>
        <c:smooth val="0"/>
        <c:axId val="306419568"/>
        <c:axId val="306436368"/>
      </c:lineChart>
      <c:catAx>
        <c:axId val="306419568"/>
        <c:scaling>
          <c:orientation val="minMax"/>
        </c:scaling>
        <c:delete val="1"/>
        <c:axPos val="b"/>
        <c:numFmt formatCode="General" sourceLinked="1"/>
        <c:majorTickMark val="none"/>
        <c:minorTickMark val="none"/>
        <c:tickLblPos val="nextTo"/>
        <c:crossAx val="306436368"/>
        <c:crosses val="autoZero"/>
        <c:auto val="1"/>
        <c:lblAlgn val="ctr"/>
        <c:lblOffset val="100"/>
        <c:noMultiLvlLbl val="0"/>
      </c:catAx>
      <c:valAx>
        <c:axId val="306436368"/>
        <c:scaling>
          <c:orientation val="minMax"/>
        </c:scaling>
        <c:delete val="1"/>
        <c:axPos val="l"/>
        <c:numFmt formatCode="General" sourceLinked="1"/>
        <c:majorTickMark val="none"/>
        <c:minorTickMark val="none"/>
        <c:tickLblPos val="nextTo"/>
        <c:crossAx val="30641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B30-461E-81B5-053ED5E6D046}"/>
            </c:ext>
          </c:extLst>
        </c:ser>
        <c:dLbls>
          <c:showLegendKey val="0"/>
          <c:showVal val="0"/>
          <c:showCatName val="0"/>
          <c:showSerName val="0"/>
          <c:showPercent val="0"/>
          <c:showBubbleSize val="0"/>
        </c:dLbls>
        <c:axId val="1141369087"/>
        <c:axId val="1141363327"/>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B30-461E-81B5-053ED5E6D046}"/>
            </c:ext>
          </c:extLst>
        </c:ser>
        <c:dLbls>
          <c:showLegendKey val="0"/>
          <c:showVal val="0"/>
          <c:showCatName val="0"/>
          <c:showSerName val="0"/>
          <c:showPercent val="0"/>
          <c:showBubbleSize val="0"/>
        </c:dLbls>
        <c:gapWidth val="59"/>
        <c:overlap val="-27"/>
        <c:axId val="1798607183"/>
        <c:axId val="1798607663"/>
      </c:barChart>
      <c:catAx>
        <c:axId val="17986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98607663"/>
        <c:crosses val="autoZero"/>
        <c:auto val="1"/>
        <c:lblAlgn val="ctr"/>
        <c:lblOffset val="100"/>
        <c:noMultiLvlLbl val="0"/>
      </c:catAx>
      <c:valAx>
        <c:axId val="1798607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b="0">
                    <a:solidFill>
                      <a:schemeClr val="bg2"/>
                    </a:solidFill>
                  </a:rPr>
                  <a:t>SALES</a:t>
                </a:r>
              </a:p>
            </c:rich>
          </c:tx>
          <c:layout>
            <c:manualLayout>
              <c:xMode val="edge"/>
              <c:yMode val="edge"/>
              <c:x val="1.4792899408284023E-2"/>
              <c:y val="0.448048796955042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98607183"/>
        <c:crosses val="autoZero"/>
        <c:crossBetween val="between"/>
      </c:valAx>
      <c:valAx>
        <c:axId val="114136332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41369087"/>
        <c:crosses val="max"/>
        <c:crossBetween val="between"/>
      </c:valAx>
      <c:catAx>
        <c:axId val="1141369087"/>
        <c:scaling>
          <c:orientation val="minMax"/>
        </c:scaling>
        <c:delete val="1"/>
        <c:axPos val="b"/>
        <c:numFmt formatCode="General" sourceLinked="1"/>
        <c:majorTickMark val="out"/>
        <c:minorTickMark val="none"/>
        <c:tickLblPos val="nextTo"/>
        <c:crossAx val="114136332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Five Categories!PivotTable3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80431673598212"/>
                  <c:h val="0.16917344173441734"/>
                </c:manualLayout>
              </c15:layout>
            </c:ext>
          </c:extLst>
        </c:dLbl>
      </c:pivotFmt>
      <c:pivotFmt>
        <c:idx val="4"/>
        <c:spPr>
          <a:solidFill>
            <a:schemeClr val="bg1"/>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432484561559241"/>
                  <c:h val="0.16917344173441734"/>
                </c:manualLayout>
              </c15:layout>
            </c:ext>
          </c:extLst>
        </c:dLbl>
      </c:pivotFmt>
      <c:pivotFmt>
        <c:idx val="5"/>
        <c:spPr>
          <a:solidFill>
            <a:schemeClr val="bg1"/>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736590337481302"/>
                  <c:h val="0.16917344173441734"/>
                </c:manualLayout>
              </c15:layout>
            </c:ext>
          </c:extLst>
        </c:dLbl>
      </c:pivotFmt>
      <c:pivotFmt>
        <c:idx val="6"/>
        <c:spPr>
          <a:solidFill>
            <a:schemeClr val="bg1"/>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692749001364392"/>
                  <c:h val="0.16917344173441734"/>
                </c:manualLayout>
              </c15:layout>
            </c:ext>
          </c:extLst>
        </c:dLbl>
      </c:pivotFmt>
      <c:pivotFmt>
        <c:idx val="7"/>
        <c:spPr>
          <a:solidFill>
            <a:schemeClr val="bg1"/>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128378785637181"/>
                  <c:h val="0.16917344173441734"/>
                </c:manualLayout>
              </c15:layout>
            </c:ext>
          </c:extLst>
        </c:dLbl>
      </c:pivotFmt>
    </c:pivotFmts>
    <c:plotArea>
      <c:layout/>
      <c:barChart>
        <c:barDir val="bar"/>
        <c:grouping val="clustered"/>
        <c:varyColors val="0"/>
        <c:ser>
          <c:idx val="0"/>
          <c:order val="0"/>
          <c:tx>
            <c:strRef>
              <c:f>'Top Five Categories'!$B$3</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6-C3F6-42CF-BCD5-947B91426670}"/>
              </c:ext>
            </c:extLst>
          </c:dPt>
          <c:dPt>
            <c:idx val="1"/>
            <c:invertIfNegative val="0"/>
            <c:bubble3D val="0"/>
            <c:spPr>
              <a:solidFill>
                <a:schemeClr val="bg1"/>
              </a:solidFill>
              <a:ln>
                <a:noFill/>
              </a:ln>
              <a:effectLst/>
            </c:spPr>
            <c:extLst>
              <c:ext xmlns:c16="http://schemas.microsoft.com/office/drawing/2014/chart" uri="{C3380CC4-5D6E-409C-BE32-E72D297353CC}">
                <c16:uniqueId val="{00000005-C3F6-42CF-BCD5-947B91426670}"/>
              </c:ext>
            </c:extLst>
          </c:dPt>
          <c:dPt>
            <c:idx val="2"/>
            <c:invertIfNegative val="0"/>
            <c:bubble3D val="0"/>
            <c:spPr>
              <a:solidFill>
                <a:schemeClr val="bg1"/>
              </a:solidFill>
              <a:ln>
                <a:noFill/>
              </a:ln>
              <a:effectLst/>
            </c:spPr>
            <c:extLst>
              <c:ext xmlns:c16="http://schemas.microsoft.com/office/drawing/2014/chart" uri="{C3380CC4-5D6E-409C-BE32-E72D297353CC}">
                <c16:uniqueId val="{00000004-C3F6-42CF-BCD5-947B91426670}"/>
              </c:ext>
            </c:extLst>
          </c:dPt>
          <c:dPt>
            <c:idx val="3"/>
            <c:invertIfNegative val="0"/>
            <c:bubble3D val="0"/>
            <c:spPr>
              <a:solidFill>
                <a:schemeClr val="bg1"/>
              </a:solidFill>
              <a:ln>
                <a:noFill/>
              </a:ln>
              <a:effectLst/>
            </c:spPr>
            <c:extLst>
              <c:ext xmlns:c16="http://schemas.microsoft.com/office/drawing/2014/chart" uri="{C3380CC4-5D6E-409C-BE32-E72D297353CC}">
                <c16:uniqueId val="{00000002-C3F6-42CF-BCD5-947B91426670}"/>
              </c:ext>
            </c:extLst>
          </c:dPt>
          <c:dPt>
            <c:idx val="4"/>
            <c:invertIfNegative val="0"/>
            <c:bubble3D val="0"/>
            <c:spPr>
              <a:solidFill>
                <a:schemeClr val="bg1"/>
              </a:solidFill>
              <a:ln>
                <a:noFill/>
              </a:ln>
              <a:effectLst/>
            </c:spPr>
            <c:extLst>
              <c:ext xmlns:c16="http://schemas.microsoft.com/office/drawing/2014/chart" uri="{C3380CC4-5D6E-409C-BE32-E72D297353CC}">
                <c16:uniqueId val="{00000003-C3F6-42CF-BCD5-947B91426670}"/>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4128378785637181"/>
                      <c:h val="0.16917344173441734"/>
                    </c:manualLayout>
                  </c15:layout>
                </c:ext>
                <c:ext xmlns:c16="http://schemas.microsoft.com/office/drawing/2014/chart" uri="{C3380CC4-5D6E-409C-BE32-E72D297353CC}">
                  <c16:uniqueId val="{00000006-C3F6-42CF-BCD5-947B91426670}"/>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1692749001364392"/>
                      <c:h val="0.16917344173441734"/>
                    </c:manualLayout>
                  </c15:layout>
                </c:ext>
                <c:ext xmlns:c16="http://schemas.microsoft.com/office/drawing/2014/chart" uri="{C3380CC4-5D6E-409C-BE32-E72D297353CC}">
                  <c16:uniqueId val="{00000005-C3F6-42CF-BCD5-947B91426670}"/>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2736590337481302"/>
                      <c:h val="0.16917344173441734"/>
                    </c:manualLayout>
                  </c15:layout>
                </c:ext>
                <c:ext xmlns:c16="http://schemas.microsoft.com/office/drawing/2014/chart" uri="{C3380CC4-5D6E-409C-BE32-E72D297353CC}">
                  <c16:uniqueId val="{00000004-C3F6-42CF-BCD5-947B91426670}"/>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3780431673598212"/>
                      <c:h val="0.16917344173441734"/>
                    </c:manualLayout>
                  </c15:layout>
                </c:ext>
                <c:ext xmlns:c16="http://schemas.microsoft.com/office/drawing/2014/chart" uri="{C3380CC4-5D6E-409C-BE32-E72D297353CC}">
                  <c16:uniqueId val="{00000002-C3F6-42CF-BCD5-947B91426670}"/>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3432484561559241"/>
                      <c:h val="0.16917344173441734"/>
                    </c:manualLayout>
                  </c15:layout>
                </c:ext>
                <c:ext xmlns:c16="http://schemas.microsoft.com/office/drawing/2014/chart" uri="{C3380CC4-5D6E-409C-BE32-E72D297353CC}">
                  <c16:uniqueId val="{00000003-C3F6-42CF-BCD5-947B91426670}"/>
                </c:ext>
              </c:extLst>
            </c:dLbl>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Categories'!$A$4:$A$9</c:f>
              <c:strCache>
                <c:ptCount val="5"/>
                <c:pt idx="0">
                  <c:v>Binders</c:v>
                </c:pt>
                <c:pt idx="1">
                  <c:v>Tables</c:v>
                </c:pt>
                <c:pt idx="2">
                  <c:v>Storage</c:v>
                </c:pt>
                <c:pt idx="3">
                  <c:v>Chairs</c:v>
                </c:pt>
                <c:pt idx="4">
                  <c:v>Phones</c:v>
                </c:pt>
              </c:strCache>
            </c:strRef>
          </c:cat>
          <c:val>
            <c:numRef>
              <c:f>'Top Five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3F6-42CF-BCD5-947B91426670}"/>
            </c:ext>
          </c:extLst>
        </c:ser>
        <c:dLbls>
          <c:dLblPos val="outEnd"/>
          <c:showLegendKey val="0"/>
          <c:showVal val="1"/>
          <c:showCatName val="0"/>
          <c:showSerName val="0"/>
          <c:showPercent val="0"/>
          <c:showBubbleSize val="0"/>
        </c:dLbls>
        <c:gapWidth val="70"/>
        <c:axId val="306433968"/>
        <c:axId val="306424848"/>
      </c:barChart>
      <c:catAx>
        <c:axId val="3064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06424848"/>
        <c:crosses val="autoZero"/>
        <c:auto val="1"/>
        <c:lblAlgn val="ctr"/>
        <c:lblOffset val="100"/>
        <c:noMultiLvlLbl val="0"/>
      </c:catAx>
      <c:valAx>
        <c:axId val="306424848"/>
        <c:scaling>
          <c:orientation val="minMax"/>
        </c:scaling>
        <c:delete val="1"/>
        <c:axPos val="b"/>
        <c:numFmt formatCode="General" sourceLinked="1"/>
        <c:majorTickMark val="none"/>
        <c:minorTickMark val="none"/>
        <c:tickLblPos val="nextTo"/>
        <c:crossAx val="30643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s>
    <c:plotArea>
      <c:layout>
        <c:manualLayout>
          <c:layoutTarget val="inner"/>
          <c:xMode val="edge"/>
          <c:yMode val="edge"/>
          <c:x val="0.25823560575047561"/>
          <c:y val="0.13789790861478085"/>
          <c:w val="0.4689659739446625"/>
          <c:h val="0.84854613480951169"/>
        </c:manualLayout>
      </c:layout>
      <c:doughnutChart>
        <c:varyColors val="1"/>
        <c:ser>
          <c:idx val="0"/>
          <c:order val="0"/>
          <c:tx>
            <c:strRef>
              <c:f>'Pie Chart'!$B$3</c:f>
              <c:strCache>
                <c:ptCount val="1"/>
                <c:pt idx="0">
                  <c:v>Total</c:v>
                </c:pt>
              </c:strCache>
            </c:strRef>
          </c:tx>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800-4700-9106-AD5F67A23D56}"/>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B800-4700-9106-AD5F67A23D56}"/>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B800-4700-9106-AD5F67A23D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800-4700-9106-AD5F67A23D5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Five Categories!PivotTable3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Five Categories'!$B$3</c:f>
              <c:strCache>
                <c:ptCount val="1"/>
                <c:pt idx="0">
                  <c:v>Total</c:v>
                </c:pt>
              </c:strCache>
            </c:strRef>
          </c:tx>
          <c:spPr>
            <a:solidFill>
              <a:schemeClr val="accent1"/>
            </a:solidFill>
            <a:ln>
              <a:noFill/>
            </a:ln>
            <a:effectLst/>
          </c:spPr>
          <c:invertIfNegative val="0"/>
          <c:cat>
            <c:strRef>
              <c:f>'Top Five Categories'!$A$4:$A$9</c:f>
              <c:strCache>
                <c:ptCount val="5"/>
                <c:pt idx="0">
                  <c:v>Binders</c:v>
                </c:pt>
                <c:pt idx="1">
                  <c:v>Tables</c:v>
                </c:pt>
                <c:pt idx="2">
                  <c:v>Storage</c:v>
                </c:pt>
                <c:pt idx="3">
                  <c:v>Chairs</c:v>
                </c:pt>
                <c:pt idx="4">
                  <c:v>Phones</c:v>
                </c:pt>
              </c:strCache>
            </c:strRef>
          </c:cat>
          <c:val>
            <c:numRef>
              <c:f>'Top Five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5BF-486B-9262-5A421A3CC7BE}"/>
            </c:ext>
          </c:extLst>
        </c:ser>
        <c:dLbls>
          <c:showLegendKey val="0"/>
          <c:showVal val="0"/>
          <c:showCatName val="0"/>
          <c:showSerName val="0"/>
          <c:showPercent val="0"/>
          <c:showBubbleSize val="0"/>
        </c:dLbls>
        <c:gapWidth val="182"/>
        <c:axId val="306433968"/>
        <c:axId val="306424848"/>
      </c:barChart>
      <c:catAx>
        <c:axId val="3064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24848"/>
        <c:crosses val="autoZero"/>
        <c:auto val="1"/>
        <c:lblAlgn val="ctr"/>
        <c:lblOffset val="100"/>
        <c:noMultiLvlLbl val="0"/>
      </c:catAx>
      <c:valAx>
        <c:axId val="30642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494-46CD-8AFB-35B626806C4C}"/>
            </c:ext>
          </c:extLst>
        </c:ser>
        <c:dLbls>
          <c:showLegendKey val="0"/>
          <c:showVal val="0"/>
          <c:showCatName val="0"/>
          <c:showSerName val="0"/>
          <c:showPercent val="0"/>
          <c:showBubbleSize val="0"/>
        </c:dLbls>
        <c:smooth val="0"/>
        <c:axId val="306419568"/>
        <c:axId val="306436368"/>
      </c:lineChart>
      <c:catAx>
        <c:axId val="306419568"/>
        <c:scaling>
          <c:orientation val="minMax"/>
        </c:scaling>
        <c:delete val="1"/>
        <c:axPos val="b"/>
        <c:numFmt formatCode="General" sourceLinked="1"/>
        <c:majorTickMark val="none"/>
        <c:minorTickMark val="none"/>
        <c:tickLblPos val="nextTo"/>
        <c:crossAx val="306436368"/>
        <c:crosses val="autoZero"/>
        <c:auto val="1"/>
        <c:lblAlgn val="ctr"/>
        <c:lblOffset val="100"/>
        <c:noMultiLvlLbl val="0"/>
      </c:catAx>
      <c:valAx>
        <c:axId val="306436368"/>
        <c:scaling>
          <c:orientation val="minMax"/>
        </c:scaling>
        <c:delete val="1"/>
        <c:axPos val="l"/>
        <c:numFmt formatCode="General" sourceLinked="1"/>
        <c:majorTickMark val="none"/>
        <c:minorTickMark val="none"/>
        <c:tickLblPos val="nextTo"/>
        <c:crossAx val="30641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07D-43F5-BECA-355BD435BC73}"/>
            </c:ext>
          </c:extLst>
        </c:ser>
        <c:dLbls>
          <c:showLegendKey val="0"/>
          <c:showVal val="0"/>
          <c:showCatName val="0"/>
          <c:showSerName val="0"/>
          <c:showPercent val="0"/>
          <c:showBubbleSize val="0"/>
        </c:dLbls>
        <c:smooth val="0"/>
        <c:axId val="306438768"/>
        <c:axId val="306447408"/>
      </c:lineChart>
      <c:catAx>
        <c:axId val="306438768"/>
        <c:scaling>
          <c:orientation val="minMax"/>
        </c:scaling>
        <c:delete val="1"/>
        <c:axPos val="b"/>
        <c:numFmt formatCode="General" sourceLinked="1"/>
        <c:majorTickMark val="none"/>
        <c:minorTickMark val="none"/>
        <c:tickLblPos val="nextTo"/>
        <c:crossAx val="306447408"/>
        <c:crosses val="autoZero"/>
        <c:auto val="1"/>
        <c:lblAlgn val="ctr"/>
        <c:lblOffset val="100"/>
        <c:noMultiLvlLbl val="0"/>
      </c:catAx>
      <c:valAx>
        <c:axId val="306447408"/>
        <c:scaling>
          <c:orientation val="minMax"/>
        </c:scaling>
        <c:delete val="1"/>
        <c:axPos val="l"/>
        <c:numFmt formatCode="General" sourceLinked="1"/>
        <c:majorTickMark val="none"/>
        <c:minorTickMark val="none"/>
        <c:tickLblPos val="nextTo"/>
        <c:crossAx val="306438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75F-4801-BB44-D0F689F25E9D}"/>
            </c:ext>
          </c:extLst>
        </c:ser>
        <c:dLbls>
          <c:showLegendKey val="0"/>
          <c:showVal val="0"/>
          <c:showCatName val="0"/>
          <c:showSerName val="0"/>
          <c:showPercent val="0"/>
          <c:showBubbleSize val="0"/>
        </c:dLbls>
        <c:smooth val="0"/>
        <c:axId val="407731008"/>
        <c:axId val="407747808"/>
      </c:lineChart>
      <c:catAx>
        <c:axId val="407731008"/>
        <c:scaling>
          <c:orientation val="minMax"/>
        </c:scaling>
        <c:delete val="1"/>
        <c:axPos val="b"/>
        <c:numFmt formatCode="General" sourceLinked="1"/>
        <c:majorTickMark val="none"/>
        <c:minorTickMark val="none"/>
        <c:tickLblPos val="nextTo"/>
        <c:crossAx val="407747808"/>
        <c:crosses val="autoZero"/>
        <c:auto val="1"/>
        <c:lblAlgn val="ctr"/>
        <c:lblOffset val="100"/>
        <c:noMultiLvlLbl val="0"/>
      </c:catAx>
      <c:valAx>
        <c:axId val="407747808"/>
        <c:scaling>
          <c:orientation val="minMax"/>
        </c:scaling>
        <c:delete val="1"/>
        <c:axPos val="l"/>
        <c:numFmt formatCode="General" sourceLinked="1"/>
        <c:majorTickMark val="none"/>
        <c:minorTickMark val="none"/>
        <c:tickLblPos val="nextTo"/>
        <c:crossAx val="4077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A4E-40CB-988D-1935E9EC4646}"/>
            </c:ext>
          </c:extLst>
        </c:ser>
        <c:dLbls>
          <c:showLegendKey val="0"/>
          <c:showVal val="0"/>
          <c:showCatName val="0"/>
          <c:showSerName val="0"/>
          <c:showPercent val="0"/>
          <c:showBubbleSize val="0"/>
        </c:dLbls>
        <c:smooth val="0"/>
        <c:axId val="306444048"/>
        <c:axId val="306445008"/>
      </c:lineChart>
      <c:catAx>
        <c:axId val="306444048"/>
        <c:scaling>
          <c:orientation val="minMax"/>
        </c:scaling>
        <c:delete val="1"/>
        <c:axPos val="b"/>
        <c:numFmt formatCode="General" sourceLinked="1"/>
        <c:majorTickMark val="none"/>
        <c:minorTickMark val="none"/>
        <c:tickLblPos val="nextTo"/>
        <c:crossAx val="306445008"/>
        <c:crosses val="autoZero"/>
        <c:auto val="1"/>
        <c:lblAlgn val="ctr"/>
        <c:lblOffset val="100"/>
        <c:noMultiLvlLbl val="0"/>
      </c:catAx>
      <c:valAx>
        <c:axId val="306445008"/>
        <c:scaling>
          <c:orientation val="minMax"/>
        </c:scaling>
        <c:delete val="1"/>
        <c:axPos val="l"/>
        <c:numFmt formatCode="General" sourceLinked="1"/>
        <c:majorTickMark val="none"/>
        <c:minorTickMark val="none"/>
        <c:tickLblPos val="nextTo"/>
        <c:crossAx val="306444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E68-4DAE-8A35-D2C4AD42FA77}"/>
            </c:ext>
          </c:extLst>
        </c:ser>
        <c:dLbls>
          <c:showLegendKey val="0"/>
          <c:showVal val="0"/>
          <c:showCatName val="0"/>
          <c:showSerName val="0"/>
          <c:showPercent val="0"/>
          <c:showBubbleSize val="0"/>
        </c:dLbls>
        <c:smooth val="0"/>
        <c:axId val="306436848"/>
        <c:axId val="306437328"/>
      </c:lineChart>
      <c:catAx>
        <c:axId val="306436848"/>
        <c:scaling>
          <c:orientation val="minMax"/>
        </c:scaling>
        <c:delete val="1"/>
        <c:axPos val="b"/>
        <c:numFmt formatCode="General" sourceLinked="1"/>
        <c:majorTickMark val="none"/>
        <c:minorTickMark val="none"/>
        <c:tickLblPos val="nextTo"/>
        <c:crossAx val="306437328"/>
        <c:crosses val="autoZero"/>
        <c:auto val="1"/>
        <c:lblAlgn val="ctr"/>
        <c:lblOffset val="100"/>
        <c:noMultiLvlLbl val="0"/>
      </c:catAx>
      <c:valAx>
        <c:axId val="306437328"/>
        <c:scaling>
          <c:orientation val="minMax"/>
        </c:scaling>
        <c:delete val="1"/>
        <c:axPos val="l"/>
        <c:numFmt formatCode="General" sourceLinked="1"/>
        <c:majorTickMark val="none"/>
        <c:minorTickMark val="none"/>
        <c:tickLblPos val="nextTo"/>
        <c:crossAx val="306436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238E8104-7E85-40AE-AB31-616C086A0212}">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3E1D027-55CD-4DA2-AFC0-49C9237A47A9}">
          <cx:tx>
            <cx:txData>
              <cx:f>_xlchart.v5.5</cx:f>
              <cx:v>Sales</cx:v>
            </cx:txData>
          </cx:tx>
          <cx:dataId val="0"/>
          <cx:layoutPr>
            <cx:geography cultureLanguage="en-US" cultureRegion="IN" attribution="Powered by Bing">
              <cx:geoCache provider="{E9337A44-BEBE-4D9F-B70C-5C5E7DAFC167}">
                <cx:binary>1F3Zctu4tv2VVJ4v3cRI4tTpU9WkLNtx7CR24u7OC0txHM4E5+nr76IlD2IU26fat25J3RWVRULc
wMKeFjagf1/3/7pOblblmz5Nsupf1/3vb4O6zv/122/VdXCTrqqDNLwudaV/1AfXOv1N//gRXt/8
9r1cdWHm/0ZNwn+7DlZlfdO//c+/8W3+jX6vr1d1qLNPzU05XNxUTVJXT1zbeenN6nsaZouwqsvw
uia/v/3zpqrfXIWlH2bh6u2bm6wO6+HzkN/8/nbr1rdvfpt/4U8Pf5NAvrr5jrbMPpCcCssmVN2+
rLdvEp35m8uGbR5IwiymTGLevtjds89XKdq/WKxboVbfv5c3VYXO3b7/1HyrJ7h69fbNtW6yehpG
HyP6+9svWVjffH9zWa/qm+rtm7DS7voGV0/d+XJ52//ftoH4z79nH2BEZp88wmo+fM9d+gmqP5LV
t1X6miDRA0sCJkrn6MgDm5uMUXODntpG5wWS7MblvuEMkT/e7yUiJ7p7RTg4PTAtLoXF+b1OPNYZ
xQ4ELkhibq7LbVSek2Y3JOtWMzxO/thLPP4ow1FnrwgJ4wdUMUptwneaMULIATRIKCnkLWZkG5IX
CLQblfuGM2D++LqXwJyF10Hor7K70fnnDobzA9viloKHWSNjzxyMOLCYqSylNtdnyvISiXZD89By
hs3ZyX5is6qq1XXQVDd1Ddf3WhEArBmxKLNMZe4EyILmmAJOxobzWT907frPXirPL+DZbj7HaF8N
W7zKqtUrwgPLZitlm4yInfAoesCZIkIIe+2MxDZKf5TPS7QboIeWM2z+uNhP/dFZvXpNp8OtA6iF
IMraHQcQUyG4FoRKxrdBOXtelN2Y3DecQXL2eS8hcVdJ+EOXr5vRWAdUcCnhT9YKAVf/ODojBKjA
4lmEbzzONjYvk2k3PI/bzhBy99Og/R9knNYBVMJWTMLnT69ZQGAhI4W9E8rcXGfb+LxEot3oPLSc
YXO1n9i4OsturuvwuqnvhugV4jVyICxBBAzbTvWxkIsyG4E2nTmaF0qzG5qtxjN03P20bX+G1bXO
qvB1Y2nJlBJMbkI1pPuPTZutgA1VQii2xm6mOi8SaTdAj5rO4PlzP6PpS93UwRt3VeokfM2ggLED
ZTLFKXkgzLYwMhHPcdNGRro2f7N85+Vy7QZq3n6G1qW7n4GCTnS5+q5fz86B+ITrEcLkdKedI6Y4
ENyymZwpkfsCUXZD89ByBor7YS9BOfm+Cl4RETAFzIbXp3dx2SwwIIQfSJg2C8HB3TxYZ6LPCrIb
j02zGRgni70EY3GTrLpVeXM3Mv88EmDqwDRtS1K2yTxn3sYSB1zakjOCBHV6zVB5iUS7gXloOcNm
cbiX2JyCNmmu4+EVsUEQTS1qS7Eh/me6YosDaluWxcgmEphh8xKJdmPz0HKGzenfe4nN3RLbG/3j
DQx0k3575eU1ZcKLkIkBeBwGWOAOiKRKwuTdvnD9Mbn234q1G6zd3zIDbrGfIcE60FmsYl2v7sbu
nxs9OCHOJOHC2mSfsxU3BHUHlJlcETlD7KXy7EZqu/UMocv9dElLxGzh91cEh9oHAtkNkZvQWc08
kg0u1LYYp/bu/OcFAu1G577hDJjlfi6HvtdNWIWvyoUy80DZUA55j822vVMEaQ+xsUK3SV1n2vMi
kXaD86jpDJ73+8nrHN1olHm8ot4wCh4anA2s1s5cx2YHnHMGGnuzhjBLeV4g0G5o7hvOgDnaT2A+
3mRZNSTt6lUJaz4xAuCrN2NvmmRbdRAq2My2lYUlutsXYr3HocJLpdoN0XbrGU4f9xOnD+WNr1+T
dwOnw2zkOkyuEZj5HULNA6y/gTLgszXS5yXZjcpduxkeH/Zz5e385lu5quJXtGgcLDVWcJhlrcs5
TLqtM0odAA6LInddW7wZy/YSiXYj89Byhs35fuamJwn4Tx1WdzblFUJo84CAwwFztqnFmWkLWGrC
oUvCfuAVHtuzl0i0G5uHljNsTvYjTrt+stZxPUZrfLbu/G9LPhXK0xiq11DzcfuCt3+cmkJ3zAk9
kNhrazcL1WYlmL8WazdIs+ZbPdmP+s6zVZjdvKK+iAOG9Wou7ni2Wcop1QFFysNRc7gTj2fF2Y3D
ptlMU8721Ipl3185n1EHU0Eat+/KamZKYksQbAQcAWpvb18zgu3keYF2w3LfcAbMyfle0mufETKj
4vvmFfWFCRQ9g/Y07U3EPPP9gIZxRqcajzU0iKcf+5cXibQbnEdNZ/B83k94Tl+7Ws0GA8MtOiUr
t69ZLqNsrPHAu8D/rG3ZLF5+Xp7dwNy1m6FyermXSnO2KodklX2/m7f/PCabVjsRMGPUt329JQ8s
E1s/7n09zNxjXXmJJLsReWg5w+RsP8nMc13+39QLYJmZYVFToAj69jXz/haiZVsg+5SbTGeeybxY
rt04zfs1Q+vc3U8NCie387orA5NbUQTFthu3Mzdt/IAoEM/YhTDToZfIshucs4emM1zO9tPfnIVV
Nf2f5+HdIL2CcUNJGsVK9X0+OTNySDix7YOi0mMTEMxU6IVC/QqiRz2ag7Sf7uf8pl295rINCgmY
kBwJzgOB+TjhJEQCINg4axPRzQK25+XZDc1duxkq51d7atKqSjfla+oNgjFpIcHhm2WBWSA9bS1A
CYFF6Ga9bZbjTHrznES7kXloOcPmbD8rof4cNHbr+q9n0rApB8GABH+52VowgwbcJhhnAp0yNzp1
9+zNttznBdqNzH1PZsD8+fdeKs06unn1IgEL62WSoYgT1bi3r+2oeioS4HLaj3i3UL2Nzkul2g3R
dusZTud7Gl3fdG+OV2leBeFrlrBxdiBtgSXpu2UApDePPQ/2tqHQA2U42Px2+5qFbucvFesXSG03
n0N1vJ8qhU6d3fTh9SuWfmKTGwqm4Wn4JsmZ4URMeUBMG6cQ2D/FBi+R5tfw3PVkjs3Z3mLz7qas
boY7g/PPo2ssT8PMmdh1sDtKsFCVi9AbJ2FsbOFsuWDSoedl+jVCd23nCL3bW4T+1mX8ivggVGCK
8ukUiNvXTHdQpovcx4QV3CwfzLKfCZ/nJPo1OuuWc2z2M1j4EISvaNOgNxzbcrE7dHfWg2I1XMHR
KvxhGe4x9facNLsxWbea4fFhPz3NhzjBBoNXPUgFZJvNELttqgLmpTYKUTXcjGneVX+qOz1dh9Uv
kegXuNz3ZY7N6V7asc83/avucicImJnNsS1qbcTm5BooBBg4LCs81Ls/VpZnxdmNyqbZDJLPf+0l
JBcBjkB6c1K97soBKm0ktbGpcFOn/tN2XYTQBLzNdLjK7Qvu5zEyL5VqN0DbrWc4XZzsJU5f6lVw
N0b/PDybyDWc3oEkZmPT5kzBdPKNhcJbKmeO/zk5diOybjVD4svnvUTi6qZMcRLD64GB3QOmJSj+
mwdhqMCVVCqJHOb2NaPSXiDJbjjuG84QudpPRP5cgQHI/PpVqzfB1hCCgif7F1s6bqs3USB9x4PO
UsyXybQbnsdtZwj9+cf/j878+uC7+3MCF6t6dXh7wOCjs++evnrbfZx9OGu6cQU7zdzaS5x8//2t
bTOM+f25hdN3bPmQh/2A8zY3q6r+/a2BHAdbcjgYOW4RnCshEbd1ODBxfQnAS2HjQBBuwkq+fZNN
S6Y4+hA1ogwfWIphuw8O2IHlBJ99ewllDJgzAtsZBDaTUJPdH+74UScDiovvR2Pz95usST/qMKur
39+Cbnr7Jl/fN3VPcDWlXwRH9WGrJLa4ShPXr1cXmOnT7f8TR20QkVEVx4Mcgr/qqM7yhcxZ1zj9
mGq3t8q0XubF8DHRdOzcJGhdxKjKzTwzX0ZtmEXOyEbylxc2aeBkWSzdUJndTV9LY2Hjy13bY7GT
+PXHzDYMp2ySr9wo7QVrwnyZ+ao6GpjpH5a9koODQQyPvVSIy6jusvd9X4/nSSTqzrEbczy2isrj
rhel5TsccRcvGu31jmElgVMHZeEwJcvTvigjR6YscYxeREcdhKMOK2V+Yo2hd6KNsr7IlM/flVX4
NbIK468wSY3PfpFJhxd9dtQo6h/mfs6c3K7yD2Nf2Yu0rz61tv9dGDE66aGnJKCfOB3ipVJxsBgE
M5zIz+oj049/5CULO8dUtV5k5lgfijwcl7So82Ux4ulBSz9J1ptOaNVntS6Y01D6KST2Z69tzoin
Mifos8uuGMn7vssjJ4mz1qF2N/2TvtdD+p7b+V9eWlN3JHX/Lh78r0p6J7LQrZMw9ike4q+FaCPH
0vqyj4zx7zjJzEXOgmAR23mzbMyhdcMwczEFP/fMO/SsSDqxJycRCkcKfLUqenZkjZb5gcWGsazb
WF/6lUqu9NDwK9Kz7IhlSe4WvseWkti9k9V14QRm+qMa848Iy8Zjjxvvaj4UK81J+TlXdesEoUeZ
y/LksLNp/jHpxLFnj7Zji7r4MLRB+ReP7c+yCvWR7svwiFSD/156sXU4Woocq0Lah2Vif0nG3Cgc
zrovPvf8dzzVleVafpV+osprrg2zKDPXKkz2qaYJO0/DIiCLjga97eigGA+TILtkBukPWZmVwYJq
dlEltVpWtpctGAuk60FznChsw0WQGK3bpn2hjsqC5fGJnxPi+OGgnYgI26ntVupzSvrm1PeNull2
pSG+WLwLT3kqza8cHV9UQx26aRjRcCEwlnpJ7NIrHdYP5mk3FKI+0ZEpHCGievhhZGI0juxSa+/H
oKzuLKElCxw/4/FhYoWsdEjiu3kakcvHx45umYhrnQ9l6AebI2Dv//zPZ53i/9tzSB8+nE6QffgL
J9itj5598i5sspmy02p+02To77/r4cTTybreH386M9frw2p/YcufvLhl6Ldqeu+iq8kSUg5y8Nd2
flYa/GDsb9ttbL2UB8piDMdvwnrf2vQ7W4+Cv+loIZDE4PtxBJRt39t6EP0MmzNQ1Lw5uWZj6Anq
ohgFSaMIthMonAr13xh6tm3npydiK4jCgbnUwvIPdlxt2/mERGVGuljc2MSrG3VIc54biWvmbThe
CdHk8QpmWVTLrBiqgS9q2ougdw3tmd/8rOSZ4Wrax9Y7FYihWcTKyIrjTqVJdZaINDcGR8e9yL+J
uI56vTCkTCLm+pbFyY3Vw2RcJEFvJSvbFrl3zVJWyHNfhgXMbErCCqLwXJTph4CYsPwLPxFlnDu6
E2n6nlhDAZH9NCXDKU1ZFv0wqlajzSNId3hD1DM98oVYFjNBVirUA0x7njBcmBGPfaFF0rAJZGDf
eJ3OouK4TnnCjxPeVqV1PFZ+HXbuGOY4OCwxvZB6y6cfP3n17edPS9oMfClCcfgvNV1/5IvHiNmV
NGX4PSIxi0O31kxA6ZWiRhEty77zy3pRBrXPA8fgxphnHzvOhoq6hI+yY+9qGWRV7Gj4lJKcI3Eu
cO1pIRGUPJJR4PAriWN9TVSEI2wgCF+2ZYxlUGBqGO15UMUGhBvTzpJf80pkzafBsBuO/Q73arYD
k13Pw0koayJyqjTbfp7V9zmO7DKb8zEtBS2c3g+KyDF1HArtwIX7q//ueRaxJ84AJR/g2vjtVurH
GLDOIyRrw+jci/zWuMziaDDpwooTix1mVWGhy08/cBqwhwAMHQN7hD0nOHQMLPik59sd7IPQoEHJ
jO/SKFs8yh8t3yqWic1rZjpZWUv5NRamV4NyeGpgZ5N9ei7iUuxDEjih2Wbz5+bNoC1tMPu7P0CJ
pdOaeVL9FXCPZr7TRWETfsg8HEheO0GgkcI/022EvbNuW6DUsPVTcQEKYD6PfNGGhtkH7DvCN6tg
ruhMKVawTAb84BhayXloEE3OWFwMzWVcmeYYOMjQEgzK0wOxPcMAgKDIsLBJbqrEQno8A6CWoRkN
ceZde2rMRHmkizz1hkPDSys1HA122QOVpx/5c+dRUCTB9WLL8XQi02xSB1bgJZhX5XcuO5jN5UDk
SOKlKLum4oeh7XH5tWww6oVTSRAsXzXitVIdtqE28+6ZiUBmrgEDgIMgYHZg+XDkA4qgt2egr8ZI
qLw2vmEF3EqN474OJguT9jrAGedNF/GRu2FaDTR3ekUZpBKhGTSXaS6jwc0MUmaXKg3SMlsUQpf0
IkVeUH17eswmB/VYT5AnmzjVGodW4gw4aMvMODedZ5dmMfbf+rIuMQnMJjYxWGbfMWE4fcmgrTmN
i0lp6k5Pb2HuN//tYKEiDAdsMxObYjmSs7kYdkGreqik/pYlwoBTjOAOxs5pB7MexCnzBBxp5Tc4
+jSNRAYXVeZpScSxbURGGztFAPc1udIhQKssHJP2lPdxrtNn7DSZzzEc4oUSKjoRbEBYypnD71mX
5Sob2bfKo9JID6O6ypPmYzHWYZ65XTEUEM6w0hbX9FCkeljY8TgYl12eeyeVKpPId9NxNIfTNCiy
2nMypI9e7TbCNJILmSp/TF3KVA8fQ41oINk7c1QJvjUOva4onlFTgrx7awJg2wQ2IytpgjDBYUti
5nkwM7Oizdr8qyW0iISbm1j6LRzPa5QqXTJakzvyhrX1TBqOa82tOcmJZ+NS39VMFsumQ+r1nELz
uRXHQaqI7oQihKIg+qdpEfdxlXqBzr/mJbSoOGRVbPMzSgI2nLKqGTAcymuT8SoN+mGwnCYouyJw
YfA7eeEXo2cclymPxqvSaCp5bodyirh63qaJOoobMcGjK6YwhYbWEu1FXkbxeDUmMu5ix0ySKQoI
MfoASGcqwIcMwf94ZadIoj2HiWjAWzWafm0vclGxaimtZsIu7v0QEVtx+3hl+8aAbFv3Eb5CIxqD
5KGRTcFWnYs0XvWVzIp8qdqStJec6bF+X5YxEpkkSUuauobvpf2xzxGt/J3ZmcevWrMlmGSW7SNw
a4tMI+Z72jbMTThG38LCGLYGcvApjMymBvOGzCcqT76OJK1K3+mpaeWV0+lIJyesKToYiqefOLdG
dDphn5Jb6ga+e/7EqjSroEtZ9zcbm2kydg2fzB+trBjOW7aFkF+9iI2YhB1t6so/u2WHyme0fOKI
tpSC4dcXqAXHhSoHypF2bNvukSFdN5RMr1KepTVzat0I40YXQQFrFMRVRg5Lz9Lhx7ayfVicPBDa
P/TtmrbawTFNXdI6NfWL08Sz5WXPkFkPTtUR2V7UtmGGbiHGXp9iEpmBE5ncC3OHewgNoeyBiXmo
2wDRxYkXxfWk+S1KbT9MvxaRDw6LS9a3R08P/Nyu2Tjt25xWDOjtAXggzrZ7HEsvyLqisr60TWYi
KxBlSZEVtOM0bzmCLH4ckK7HtO1jxfDm17epgiHzaUqzJuqod+n1cprStAgRVx6HOWWTiSzGyiTL
ImnzKjwaxRBD67wunZIUMtgptNMiBdTo6S7RmWWzEQHZcJuwakAQy4wzU12wLB11lNEvdh0w6FYN
9gkC1AZrJtW91WPUUQyQzQv6ScVhKyeTUuYFHI0REORFpBfTR7qIsd09UZHFj8MumcahGDotz72i
x11hwKYuDn4qq2VsWCVb5nbZssod4C/Q3We6Nosy0TWFA6Yo6nQRU3PEe9to1X1MrKTRwxfmt5Ol
qssCU2tMxlBf16Yd08wZQIGNVxbNJv+YGpoAkF6miT8cjqkktb9UzGi6L4hSSwxHZ0UMs4+1I6xJ
FhoKU4x3ST5ZtwZm8zikeQezViMiwQPD2jPxF5JWgqFIfY6hqGsrMGpXJE0ElQgUjfDXenwmUzid
FvBUpD3TURvhAqIriwobebz5U6hLupHLQRbG5za1NKzDOrylgd23sYtUPfCz58zCzB1Nj+QoLKQm
3BKItnkma0YaIWTeW5+rhmCG1APO7Q+P4PsxPjzKuRaHXmfovnJkwgYMeNJ6GUIWGD2MUlf2Sf3R
kqDCoqVXcxvGAArZXpSoYIQHSA0oft1ncFQb2PyiyzCUfWJn0BVo0QSHH/cTEEYUErypIVLthanB
04VHIo7hm2JZT4n/06PNZ5Q2NvnJyQnASOBYRkRB88wG4WBl+GY/fA6CQSaeUzcxy12vM73oXNKR
l8NhEYAQth1FqYoCpyyLsHhnJg3rhZMj2jFOSz81+BmIXou5Rad7/9oME/O48xouF7GV6eQ7j5Kx
vEi1TPGLTCNJug+8JWY/LuwoUwK8KOLHClRgJ+z2vCwCr9fgpc2UvGdmSdQiy0pF3Kivm9JzdG8X
Y+QEWVvy3vX7uIUytGPZDYnTGyLi0VJR0vBLmdQD912zJ03XHOWqC4iH+M3z65M6sBCZudaYdOMI
ngBTMT/p48FrnKLKI7lsleWzhUiNfvzcSU3Dq4YnvrdgvKbEHZCf6sGRfl2phQppF7u+SPxj/EJD
vSi02Y2noKZN84h0IL+XvlHZgXmYxzrlXwbR+rHxRWmz7z/3dc/qM6OqM+MCHsNqvotSyvLLaLV+
pp1caxJUn1Q/JvGRF4IuWo6a26l2VKwZDVyrHKvC/kbSyM6+BzTXbb/AVBmKG9XUXWe6cdJVJDqu
vawQ9gJ5gEjkkZcasTxXxDLi+KiVOa2S4CawM1ZjlHvC7JKfjUy3mNIjKas8+ISzjGtpHmYZz3Pr
pFFeGCTvM9HHhX8YtX7dte874flhuPR42jXiwssoK05kxAPfXmKuSCxs5O1oIvxMKjvslOMbXBb1
IvDKMRpOOr8ygvCoC1N4GzdWHYeBbfOwEX9po5GiOsHk6AzP7RjCFnLe5Ii6lFMPzO7lh4RaFt7q
9YdGGCa4hrItjseNuuLFt7EpFG3fRbLMfXpMesOwLHeIRNxYR30WkTRxBG8nv2gKI0R3fCbgVFa9
N+AYZzcSgRL+h6HLu9z6GHlG1CVLK2YGzU/iZlB2+0FGTITKKZSaOAmrrEUQX1m+5xnjKedJhZEy
hgIm+wxWuwjEqcG80krek7AISfIxirrI9g67CIbAP9QhqjlLFyZrEmlojcSkh6YfDGGxMPM4wqJQ
VpuGyP6iPs3wvDRKlPrS+HZRuCXyYIwstZsQHsQlMpi+BPIjZHGKQk0xPQ8q9N7NA5IxuYyCbhox
ltQx3nQV1KBzUmsy+bytfdtyVVdrTIAxQ7xxVKsyxX35uqtBLUYMXxHhJEsLvqTy8LQkIBMlRMIJ
HpLzgIo/SdJP45xxFYGcMxqjBBRGFtsBvykKJDTFsgxDRFpuZ5PBKtzQDkRjAEHeFM1VHWVNmGG8
jGDUR0EzctKf2ZE1iRwC6Xy8lJhZeALDpeKbZ/TTBJOlMSEvBgOfJSqdhqZtCW6Fi7WLDjK0OAAc
fdz0pywZK76BwQzwmehzLS9jwT3FXN4pEEBObgUEY7GZPd5YKXylFRlT57x6uB2MBrOmdDcxrhKj
mP5ilYjPmBmWxuVmqI317XeDvL4PTAGNzyyapxCAZEbQfotDmYflUZixAZ0u6IgfwnN8yvzQvEQC
7mvliDVQemxrTDVk3k3pn2REDZ5wSBy0g/yg0kZjlFqaJriF5uDYShc0h9cqJzaHKej1U5xVCh21
fLP4ptYjqHNoEOzauk8BDZGjubnOZEeOh8aesnNzDe16emAFKsH4SB6ixaGwkqnzPdZMMU99Uk6P
CXgg8eGgC9MKvoxGyJv6HXrKpuFdT6SxGRpIiU5O30LCskI71AcwzK6qDibR1wNqjN2IP3TCNLcO
DVOAiDwZsWLc50f+xGiZh13YaOi0uuUp86oDvmFr0eIbkX6G6VMJRKzofNki2P1QYXFg+kLaTm+8
9W28YVFwUod0FJP8WSP9oPvSJH7ih1iatTHZg4IRnx3H1WCR+pSt50oYVaq2jjZDrqK2hDh9yGJ8
CTyAxsOjPIzh51tSjNL8gsgtsttFXhh1Frpm5Xt4uIgC/P7Gok5ycJsJCANQNoApaE4s7U/q3MC/
4rN4aGRkL2MEi/3wjqkq6fVxzbWZpm6ieJK2jldh1e2EKNLg/qAuKrwhaBTJeVo0+He4JamF2RFQ
RQUWR5LzNq49kAJdGeHpJPB1eyUzr0cW4A1YDq8XnYIpj5Y9KygsjF0GSWMfJilcbHrYG5mnqhOh
4Kr6v03ZR7A3fqJ1HB9v+PmoToIyWjZBgnz3euAVqqSP8yjAcByxW50ptJ1gwCqvi73xigW27uov
BeuCTh7X6673yq8wRCzvxxg9iv2uEodyNAmsXF3yafgI+HEMJviqaYqv+VO7ijuMAGno1N86DCne
Skxw3F+EoEINJ0xG8Mo4Kz7OlAPKYpDpGctJiTvkQKYcthVNBUZtTbKMRCSlt2yyovToie8VI75j
XFNvHtJysIaF4DH4Uo/ESH3TFLlT5tYJiAlxmmLVAD2tsR6KVQ0/tmuYSia9AT6vGmBpoiUy22nw
mpBNVAFt7BiLG1GS+WiOEwnQy787hGee8a7zqrIMzxWLJpJSN3B3Z1bsMVl/wkJzOniHvRcZQ7CU
XS6SagHqAiy/Y4EEkl+5j1qLwoEzVAB/NPiIXsksndxGKrxpupW0JJh865GMag0mmoVmyNp33ShS
z/oUj01nXJYIpsEqjHmh5FfYW5C0RpePGIEItRbTNMozA8Z/s2yRhIhXEVmrVHf5V6mGoCDfeJ/I
5FzKIh+8Jae6qo0fXUii3juER2OJcKoE/Lfh2gmxyiswkl1cfzb9IvJ9rE4PLOgvOguxTfFdtWFb
0L8rzwY1cVTGTZsq16BjFV+NvKFcOw28Q49knxCNmNKyhGpIg1meRoq6LT40rNaxOiz19YtNT9ZY
FnkEgtjFLtlh6tatuUmSdrJ/avAna4Lof1LesEqnO7Jb9t6L6PSZIKaBOwZ/mG70GNiJ9BCZ+7S2
ESZeDlX2ES1652M9kPwwgqJOWqnS6cpmyiKmhCVS2C6FS2s+fDKnhu+W/VAyyyG0NO2PTWD5nXY6
MwN7zofRU/SkK7JJy31jnOjACos+eOMIy+qTYjQxv7mJ9Ydz8JaT5FhTQtPNg0Sp4NIKTBXjcp2x
ZWE0WrETZXnDP8VrgxWvicYCR75hNhhJMZGQVSlLzhepnxbac4JCNsZlE4ocfa47LIu270LqT2Fc
wHs8w2qTSazmVuEMHcOPOJ5oJiXP6bRuu8i6fpqTljfSOHREUGVpehhECbRxuR4Q8MCT0YtxuBm+
l1fEiE4DyhLLfob4miX04HJgHzCDKYybJD/RykGNNQTw1fQy0FpCasv3e2hDp2FmC4NPGpS0IF4C
pw2LSfZnsrttvmt6PM6jQpH8+rDdOf1eNr02usoCVbU2jRE4YEiBPACa9PSjZgQ6tMnEqiOeBcoK
/8oprX+0GtvZcWF7CCXv5ogZ91q7Re5x/gE/KjjNbiWDCdQmjICw5iUHZBvj+LQs2xQCymcxf2z8
8o0tUV+AeU63ZfFaRkHfRv4lfvALZiwUZIrHqwpHDh+OGqHzc+P88wNRzQ7iQNqKglxUM14xDkqT
JKnpXaAiCo7Cj+HxT6whhpnbaPbTHSQTbfewvDP1cNptIrCj26b4ddI5kdknEUf5VCIvNhajC8aJ
tB8kG4RY9ryy22WUe2P5qenYEC3SJpvsOSthGoxq5PBHz0i0PdMhEVKp6WBgZimB3czzZbFBmUZn
Day4SNZK1SGug473DcqkimVotyEgCHgzrQ8rBueA0MIIJkGinBXN6LYFMvulSJkWptPDtAwuTH2B
26EfHjkPB4Z80u3W61n52sw+3YlpUezRqEJ+rJZMO+VRj8JBwM3ot24Y+7AcRXxsZUYZC9dKU4t9
lSXwfW7G/Pwo1AXYWHDCCVjIieaamXo0HRpf+sdrz9kKJPPoNi1SvD3dq9lSEL4dFRo4AI1iiR5h
K07d3laHzKwDL+pzdW1GYFU3s4DKeIpsSpZO2U9nt1nqmikvqeVYZQJi3kkQOVVuzbLe+hJ1JnT2
GbnWJSKPBhyUG4bg9ug1nFls42DWbclME8sbVhhUR+VIzaA6pKKfFvUbnADSaNTFZVgXdnXlg6JU
TuqNSLqcWvg1SU/h9FAa5Ls6zkGgvKccKbz5MfWE7+vjAS5W6HOvD2PSD65HsXLzd1UUKbKJMqI8
Kw7TpBlp7ZralFW6sEsBxuo964lm8qNaL4vFEjE9++BlKSn6s9gPWoVSnqaVIQG1EKGE5BjxuhWm
i8SIckyRjZ+3DDQLnHjtnRHo2rC58tYarCP2+HY0uyClsIDIsCZv2rXUQFyoqY1wO6MNhhuRimys
c1Yl08rd/zJ3Zs1x49i2/kW8Ac7Ey33gkKlMSSnZsmTJLwzLdhEcQIIYCIC//qwsV0fb1XG648R5
uPehHFFhSzkQBPZe61ubwc8SQcBjxHUjogj3vhyV5uFezkrSua8zkU+DKf+hHKw4fVj5Vz3wZyEC
g8ri+93X4noW5usGgQYl+phFjSgWvCQfUZxvZwLRv++qyXHMTDlCFp+G6TlG9UjjS+Y1TcRpyEhw
7anVJiFX+p/tDLVexWvNRsOhXkLIyCHWlwPTxdJWgVk6S3i5YkZyGj3SlYrcNt2KQMr6KfV025dP
kO2vxhBKKRJll0UraPGfegHRtquxzuHKH5hcw3CoeIja7Q+PDk4V5zRzNvoSps7r4gL1qRUfZkqH
MWqGWQUEDSUGnjtdASeGJd3Mi8e1ra2LdulLEqDB3ypUOIATK5/41t6NVGm1l3B1bY+mlBYS9mLP
iDomZNL2PSN89KxuE9Stc8nzmcvXGQJGYMriyjVDc/oJ4KywlbvsruDY/obDzKYsMihG/yxXoB9f
yy0/6+ve/XNpTH8WVXM+jeh8JAVYIspNkoyHwHe6JcfbiMYxKu0YbPQT9sKleBIzDaYD79MuLVnX
2afU9+lQ+962xz7Z4puexPuJS7fdQBBYPuYyiypHU3bJez0RSK+b/NRiUd8kXbqoEncfex+kmF47
0i+1o2GLlm6K9RE9I5SZaE5vC0G+LCNux9mK7C6zvajzhDFcXRLIw5C7pBmW3jzsw6RJg+JWN4Un
wIxHlfFvTJinKEzErUyC7pZvCtSvgpILnqO72RZDa0Zt8SEXbIU9LvrvvVrbemKiK30yz3Xa0vVc
7BE/+HaGmTqLNMGvLvxcJcOcHyx+5alAW/Mu3WKOwAfa7ysdp+PowmkvPR3SAxvI8iQSSNzArcmq
yiBeumfr9uLrBJ4UHbHhnwDd9g2JNDknhLK+XIIgvkugdh2kVhhcNeTtB2hwPbAfHdPvIRwTtAWh
CD9u0cD6g/Bz0ISK649qS9C3YysA2erMOVbSj2XKbVG1OW1Z8dpvEfUnGPnmm4qSIWwWIzS6hZ4z
X24Ywvuj0GnO66AN5JlTuPp1Eurhg9viEe0GX25TpcO1agu2fCWDEncOc+JvVRZeV2ibXq3IbrNn
h6rwnuTjdoKIHJz7MWZRXWD3+x5aG8/lvhchCHHwjm9WrPbHGgSuivpw/6rUsEQw5gWwxn1XWLls
EgDHw0WaWux2dOfMdGtXklD0Fx/m2IjRmVSbjaf4jNjGJM7SrfIQCRPdphN3JQTTl9T6b8S07SUJ
cftsyugaCh3py87xLa9Tv8RNkuv5Ilgi37xwKG0IXOJOlWYESjBWed+logxMnHyFwbuUcTTNwKFt
XEaE6w8unMcPink9VqPW3fPK/PoqneBRuTrjqjaUwMYHvD8YlwWkK9x4ju1V4gr7SCPFpmret+Hr
wMVewivhL5jDvJZCbOEHCi3+JCJZVEaS9pz0c/JVFZm7GyCbb1DvE4MXbXXZmmBFY2dAZxfB0pdT
ONKvMkBNXRcoc4YyHdT6mNlsPGCjz7KK9nt+o8OFPQJ3ASJhmXyOllkcN+PC4yC27KuM22eLdvN5
X/leHFeR+HJYeffD4ws5Mp0b06Ca8k9a0rQtZbLC+Bw7XRK2baeMjuK4opwDm50r+kxnTd9jJ+JP
g2yX923f9h8GC7ze8iW6T+DPHwlOinp1q35CmRaUqZ23u0Cq8ctOFvDtU9gCcIIqe2GeJDjLHHYk
MvQFZJV0zG5y+BuVUPNwHFMjn4FIxXj/W3QOyRwfhixWb5C31kc6M3kT+ok+cS73204Na+NybLno
Jnl/mROiz9Ik9nFWrfwkiyL5Fo8bNodo9dsl8Rw3D6ShhzDW5tbJ3J566+IF8kcxH9uMJzW6TJCf
UA/oaQ9ke9e2TH7Yo4I9F9i339a90J9w4Hc3uNny+z0MNFCgrD9MtE3vYBSHcaU5nepi93OM9S7n
w94Fy+MIJfuxc4tYKwAW5CDtsL4JbZIOPeq+30mamFvwPiOabL586uKdcuzZHFx9PhY3IayzahN7
8lBsXQyBWwbfgzYCynXn02TvaeW5Q09Q5wbKcHE3pvGW64ZgTsGky4mK9s4GonuEWDFdgsTPL5OW
X/EzHfTSPnxRHBXMYPLh4ugAijEVYX+mi4i+mKA117yKJfcgZsxzH23bemTIAiQVZWF+m7SLLA6U
8JmeOStEDTs02csNtnFd0J3n5bBrupU8bufLEsA2v/XBmuO7zojV8m6lG/yS0MnQnuZk5Q+xS4IP
+Ux7UWVOsqVhVMiPQ9dvHImFxbNb3o9LXwdyTgEWtm0YHPNNqf2jL2Zp2PFaepAauQs852/Et7bY
bjyPaG3lVIU5Kpcq5abd7iE6DKqKTdh9svm++GohU3YH6q1FwiFEiXir0c/ql7RHEyWxj0ih0wyF
UzeDzrnZdJaf08iRefi0x76NttK7lVBzjrDZkVORQFg/rpOfZc02lZonGnTjAJClm6gsZdB201gF
CXVPfQz4pIxYMn1YfBjsR4t+bahIvkbkztLBzVUkIYff5xO20xqc2V4vEIjOQ4QwBObkjmcdeKeG
h8kHGd1jfP0zcbyG3MHHK+wkopQ/aJ0Mha59NmRTBJ1aLbgfCriElQl9xJskNBO7GxlMzpLPUEur
Xbt1LmPu4Z/kZhhv5j5Jl6azqb0fe6iN9eB6dxN3mBZfZwVhOZSlQYansZMCrp5Jc19GFiZypiN9
CVLq8ooPbaLKPBljKFqQvl5CEcjvG0VpEkvhoyPSGmHcdBuLTFShhGPBUsHiBtFly5xlH32QLDkK
M1P4fqqwk2r8g4UEPWbaYBNai6xhYhJl2q2ho83I8zBnjYjckqb3YbBl5hmeKG9vhrVIvnbb9mXf
WffcMfGloyIdSrQJ/MkCkWjaopVHgsODYJPIJFykfL+dfDRdEE4yB+RsaCVWsYsyB+0oSs5T/iTn
KaulRBDLFH2C/XXT/Jvu2v2QLxPcsM619zDqClKFTtm13nHYJI9UsfgpB4cj636DZIL1gAUDUru3
38NFjB/EOquiUXne3allXp7MqnTXGNdtyCzNvMvLgDt64suw1tG8TodxbVOg1yRsqGbL7dimwX00
uuQ2EvD+lk7BA6Zoi+ooavFIFJOb4+6iaCoRgZ14Tei2qkaEyOQAw7P6JKRtS6oscdU6dkOVZGoT
JQ15CxQTXKE5qQwfrvHQip/2Fo+OamEfr8cBNlUtcVPacvejvOCUx+HfZ+NU9wPqC7yF9iNOnf5g
kPyrzCzYy9B34RcIWO4A9oUeF0L5IRf58BgMRCJElLFXMvPnaQBQ1aFxO+RRO7wtNtJLmcbL8haT
Vp5NFCPa1ko3FFUPjfHciggfuiMQinu3VWjC44cBbcl5s2H/bWRx/mVsu/B1DGN7t8EArVOxLqcY
yusLNOxovO5pTpTxQNb7rG1j1K3YHK+LMPmWjNcm3c/8emq7SL0vWxH0zZT18BOhyS7ZaU7nfqmU
7J2GZbMv0NxyO4RVPGEfKbOgH9L7SajonTGmxzKa8B7KYcpZUY34vRVUJKwJ5kV64pmJ8hot/DZJ
1Fpjd+Zi0Z8FujZWjSKOyRccvFaWNEDm7SbQY1ZrMQQ3/ZpGz1f7/RDu22jK3gfiIU3d8G62QuB4
QOd5WEwLqGhp0/gODpi8FR5sRik7lDR3ThnxPkba9ZWCWreV/Ta5b1p73Cu4KdGnGQEx8PsG82cr
YWxtzTxs8RlabwfyqHc7innQlz8winVrDzxn+jbx6N/KAOWIrqd2DdImWDnQWbJv6YtW0/SWi81V
o4pVPZFgJRdj8/AJJlVBAdeghiszbdl0tCiqztj9Ztu4lbEBpRxF6QkYIlguMbNhUJn2CrR5TlLR
SLEB1AfYgUVUJYyzIRm3QwfyYaV8rIYRRZpsrm3sVrV+7SPU1PHc7q+zMvP4EC2hVTW6inbElkaz
ZReVDE03+WNAomFOHjITt0U5hmsff51AXwZztQWFG9oDfKfRkfuRLdlCK3TbLhGl2RlXpspx4Ka+
ZrCBiqk0gKITX8+bb/l46wtE/0ilDBowJP82qFZx6UBLU3OQRqz9a9eNydLVFrcK3AikhOJZlptb
l0wfOtRq88kwEyBguCq3pQ0DRsTnJl1hWT21JIKFcRTgjfRcS58EZHgcjBhxHZIA1JEZAARDSt9A
i+Pj/+ABzQm+RzXMvqaCufQ1lWnEnn5qnoG46vZ6oleFMQpbJ26Rn7864LDdr3YC7sM9/470IXHZ
EXjyjvttDRXt34ywLEBQtIAAF6CzbQeb4YjAdqxfDIOgUNxpFJTuQgZKfFKZTpl1PO4wiXC1cOQN
y/AeF2beeJ1O2vj5Njb4eHvZL4AVVAV2JObtU6wRLc2aDLxnH5+JMatfgPP0GjUOeoduPQhRDNiP
A0RRR8A89xGYKJTugmLH9LRHEVUkx17n3HsBMXODINlXIJPMZJOmm13ST42wAFcotIN5Ke52lH5F
0wZT1sJM2loqTBkmK02a3O9xcoR9xl9EYabnAJCKLqMFobgyMbh3GkAb/DuZR1RZgMiZHJslU5TV
mwTu4codEdkPCDIZ/yesfqZ9tz0ikbTdQE7t7xbSxtUYZeZ+CL3njYg5mKeNwk8VwfQ0UGfz04oS
Li/jWfikdLMd56PUBDCgK4SdkXHZxu9iJ+2IrTXhbZnhHDW1jnf/UfWBdSgQgqlBBYoOsR1Emh5l
lmhet7xw78HeOi/KsLNr+LEY+zGtLaYkf5MEPnCphg2twbwHG7oROYSsQTkh1Y1h6bh97wJ3VVxQ
UUdztY+sOyA/trXBgZuwAOMSrXSuWpIsS5N4om5CteRv0zYlECzzNuqWCoJin6JDzb268CIjpo5I
avQrCALQB0BBAatVQCPWDQVSGAHPgbh16dB58zJZUYffO/hWrrQxorT5mE3noFMLiHCTIqMARE1w
EBCRN6ou5pTC2Qk0OwL/x4XJXReUMRC1m1VM61AZCGbvO3x/rI2WfjABWfA5d4EYsHCPHhe7Tmhb
0GYAovAjAAME8XAQ3V2AbVh9QXNp2Yd84PJadcVRf4MKJjvLJE/7d2yRsT/GWzJ8XGzc3oM27L53
MsQ3X9jdgfpqDZSRfe9dKXpinwuXmkcrkUy/CMTrYLLmfMFumiOl7caUfgwhH+Y1HRZ7CiFa9LUF
YvLZxgnyjemokps5GQZQfjJ9WttuOehoJq+ZVGFJc+B8TE47QHe1+xIxIn9B1hMR3sioDdmoaQZn
TvuNbqcuk4C81IzAeNm11uHtUiTTrUQ3XIk599EBRgvsSuT9e1V3W7xh6w0QG+hLLXJQenGn1mvG
16v72Ahz10XhVtQk7UR+AE8gPlmXa8C7esanhKmef0kkK7qSowB/WINrxaswyGguUVP7vszGloLq
GNee1TjQBwBMkEsedw4FoNwzIbJm3MCp1THhfbOvDj/TpaDSQF9wUW+x+MMqNjdRq1xlderfcuwW
263TsxT1tG7FR5VKbfByabqiIeihAvFouY+nNrot2DTmoG1az0uJUPttELDo3U/9eHaBUI9A3oYK
KFX0FeESMyNcl1Nf9akaZJXbpPe1sX5Q5SQL3TaG9cWE/VfG0+0QRj496MymL0HLhLtAuRpjiAEL
9+UkePjWU4ADJQfPcFkAapAmt6lHU0AjhAPWlqS84eHAPo2pk7bCuYmqDvV5zWK5FtfvLXuwsYUM
HUdLeykmHr+ugBW6cjPTW6z48ir1spSYFwLtEWAieKNuw5Kf5FsXWNKhtnJBFaDyuJcGKRkF3eXL
3JngJAfc1LXsx/xBG72cdboiMiHz8Q66QH4TtKR4gWLc51gGXfYuoj1uXELUx0366DRirnxUDVth
r9Ua4SBQZkg8uVLFjYrZnNU7DVA48Z6645xG2/QRKd6+lhC3aomlnlRrnJoG5Ut4O/uFAbGz4Str
vXulrQ5LoQxBAjEdG15M7R+gc0mdpIl+LlDuH8OkDd8XgNyvBD+SYsACvjiQ86+IrhT3Dl75UWwa
d11hvoLz1Y/CEN+WhV5IiPtgf6RdMKKiCRN+xHkgZ7QZKq6LHIwHfvrOrpH8PEDsqAuHRmXFUIu9
dCxcXoJiSp4GFie8SqDqn4SYQ+Q/ASyOcfzNG6j/shkF9CD5jgNq5FsNKxlhoFd0tAsXH2WiliR9
0ANbscsrPNMQiI9ckcuG1+78wFd4DfDtlofEg0jxRxsh8hDV8UKcZidiGB/2E3hor5/b3tn0Wzon
y3gzLAXXGEmRSKKv8y7SxEpsXiOgEHhtwAwGGvYZqcGvhTvKxoL4vpJjJok7Ge+gYpZZ5NJDksy2
+JLNGKGgy1WMk5uwj6WMpDXqPNj9deCzrgMXkgBVAtWLMh5wkkdGGzcNaPAkBVHJxPKDrIHPVQ1v
F7xbo4T1IwPq0ncjoBvRtVcWG2twhQ3SDd1O1g9bXGi0MH3sMilflsK221DDzyzQ9yF507vhMgyL
MkutLJ5EGDZExEat72bct9CX+C2i95VdEpRk5S4YdgYMfkBXTCso1tdPkmQdodORdW7L188m6PYo
Lfu2GPF3QMrzzN0GWqFhvh28aqescoQW+Xb49/bc74YuXEMAC9cnVV2Dp0j3XgP/vxr6kMoKTQDb
/+CLuBoa208kI05nCV9X5SwxIKg24gLkBfoBFt1/eAO/m+rXNwBfG1lTDCyFSwhT6Pc30KceUZ6u
z7+PP98A/wlK8JFOWHHBAl/sp1P616Ccx5/O48+BL7/OU/h1vML//e+GMPz2j/43Ix/+301z+G1u
0a/THFJMfPtlcfzL2J7qK0L6aFP++SjbP6fh/PlTfw1zCEM8NSNGgIVcU8HXJwL+Y5hDgGcI/p+E
gBDATfRnAgyBnr8m92A6Ognh4V4nNiGXjyj5Pyf3YAREjF+YFwRThXKgBf+TgQ5/88BR9mJEAB6+
diVCCBI2yd/wFA2WXazGuMtsYySDLU7CcolBDldjbrcPWZD68+C2eWwIGfWbXpLteUyUAwZF5/Xz
L9/eX8vstzlCv99bf76bBAMLrkucwJjPrhGnX2CZZPZipMxsl2idw0s37nNbmnxBQ+82DZB3s4l5
yzcR9KXkhV4rsEE4CsAZ5wlOz3z+TrUmD/gdDIXtNIXP4CmK8OiztP0RAnN2/+FejP7GK1y/vwRB
EfAtALpIEf0tR5b0kCbA4ekLQP6uqzPEEZ63BKfGQed+SZHodeFQ9zl64D3PUBr5kcRHjnM4hCS0
6O/MKRVWfSDSGlI0Ju9ozgi8MpmOIHyXgT2OBsoyGhxVwxShL4qtt4gupK7BvIvsvpds48d/fx3+
9TJgiyE5LkSGtYHU0e+XIfcBGhgxqQvyuvRl6YowKpMxwtIQs3GP1kn6JNpwev33L/v7xpYSyJAI
X+aY9Yu1iD+ub+uXqw+xq0uE6ubLXOzhBWC2ucDAB+respd//0rXLfIXvuLPV6LINV0xJ0R7rjO3
f30lMQPsW6GtX2DXJl+RzJHTsdWFj8pRsIasYIarmPhiqWDEWf6fFs3fKSV8SuQsU4zowGMRsTv8
7eUB2vQ4QODY5OuYIuFt0q8jHjU/HZEWUA0agKX0BJf+aKfVwowbl/wHFAQEPahP7lwGDaCK7QB1
f4DD/gzVOIprVnj/QwSbqEkA26FKYcHJmzTOdvOfwJl/vVCY2IFtAzgQEmk4C3//+khm0jlN2+A+
NC3/2qNw7sowGPWclLFHiPZsWT++gw2H17qvYGhxqPcV2pD8D53v+1J51uUowYbtRw/y8vuWCpZj
HPa/i8sBrfr7RUZ4DYvo+kRjZI7SPP79XWay6Akw6vh+SIDb0aLWlO3Ha6yIYgyVMeA+V/Jh4z41
GE7BcghX81FFUhynRCDQPK38o8BUGlfmk+0+24EvJ69QWIl0Fc/wyYq6BRhamWUYeiQEY7RG7aDm
ixWBQiOFmrvrQjqU6PgBEUUb4zfwU6aP0dA9dvDHXDmZfL3odv2kIx7EdbZF+CJ7H2FvSMy+l8QW
w93E0uKtJVBvWVaEdzvKH1pZwlDFYs33p6CQaI6sL/Y6tGlQ74P7JhS8SAMqFZ0j1/mhVas5YShH
9AnzqywCU3kQ9uXOxvadIkcGCXNegy+Gw0cXkF9PwK7FKVzp9L3fRIb7PubjU09bl5cbasczRk6Z
yuN7QDUf0Qf4Ba5BzboewtCFWzOB0INhZ5G5qbaItQ1XsYQqSh9YC6O4Bj2sb3DURLZCdiBDbZ9P
r44TdhtJKp5SKFJHQ4cgApfK969FtshGETfsh20sukOAovorpHX7BxAokVYAlogp5y7auoPTw4Kb
w9rGd5spDnJpWT3pmN/M+KdgLRO54IuGg14OahgC6CIWaNeSur1M9NRWsQ5mDsFmbLorlffBxmFS
90qClhmwkvQh1hbj5lycu7sMAsLUgiVcNecl3BiYXd9Zy6Jof1M2cFfxgEps5cu3yPNBxxJapjGC
XPSowRRBnFr3I/Ap3YJD6YEiDNG0PBEMITgNPo5NZXANWhgyhEJAYfA267ltcR7qabRrg9h+Ryo5
6bB9YCvJQBaMPreYJOcmqu8ypWOsKNsuobKVwVl4yAI2tA8bbp2sq9ZCoO8PY0wdOMxTL2mJohuS
S+PgTlRBS0OKfqAFCg3YrEVQglEM0DjYKZ94o1pUBYd07vheFXuKHXOORrj6nMlgAq7gO/UINQyI
8dL1xR+B2fKe1GSJNOCbwhSXFA5ge57jXOfpUM1Orbu/UQS7G8yqjuWgxNW2rwcq1dwf/JRxf0OU
4qJKIwgAVe5SPx0lMmJBhcsafQ4E30MMXctGXuM/EjzAHglAQ+h5/jxwTvkpllRPzQj++ONudAxz
HVJaeMssU/kMcy1i+tjKTcxPOIzjMzqbaDwYgXfQLHrq9qYI3Y6GZPDC3vMC/EwT4FaRILNCc5aY
2jXVGGTXmTrH+B+B2XwK9cmMmUz7DzSZNIN/ouEtIS3L1lNI+uQGlTymHQJeWuO6X/q23k07oiu2
UlDE6eyQVDEY6B1CxLAHt6SdkkMoWhAEOaO5aELMAFlOrA9t14w0YUjn49+VIYV8geXTgQ11tofo
C78i+CLRr3sEN3AfRZdwx+iQviy2JIg/+clG5pIJ6jFvEH3tfWpmHEkdkEf8AIWIHh+QbQznNzgh
MzuvyHu5g7Lp3t8iXq0/JUOUfk1dC0G0CLF4kfMA59aobO/x5kF2gQeMkSuv0Bo2PbJ9b5O1qCyG
btie0LbZdyFZDGfEdm1TYFgRPFpMfYwP6bQg3TnLLbzAe4qTD0qn4adQw2EobYYAaaWRiXMNkkRD
fyNh4cFKxwy/6KEPcvoyk/W6OIdhVcd8Ukw9Op/ooiKrxbVhdsYbW8BchLc4wegLmmusbo5dUtZF
SN1y0oq20eMgQdV8jIqZJieXDNbca6evxSfz7jEdg8w1i+V46WXZd5gDEdc7wJD8+uGvb91if8L7
grB0SdIZn8KsCIKUbFzGvaLjhltHTN3Yf5gRfYRpalAVdPg77KmRntnDGiYeWkcsGMHlRrja3POA
QTfsiVlhEwJDjxu/reDo8P8wtfGJsIHAJLnWyXrmL7BN6BnAcY8xiZCTsS7gPn+1MzwAeBmD/xhr
R9RthzJ3uF0EsmJPBU6Lo5pJeFlpt75hmEWG2YwJ66PzUnTU3GJaCTQrL/MV5iY456OI8LVerXv/
bZzG9NEZBVl3xeSh8bPNeKduYJfyP5COuu4h/TphaCJGtsRNDxpNHQQmwnwOSMsP3IoO8nGCbc5L
yz72oB5v4UkNaZ1GMkJsY0oTHEcsoi8SU3G6Zopm3CZ70Mb0lMxLuP7g2JD9GY85xr0B0gVrZEhh
sBxguWwNDhm73obSRBjSSCe94aSNN4LSex2+SAqMMPAo08871TL8DqzNKwyZC/MN1EyEX+V4eIWh
LGjlk8BlsVUAwQYp5G3T987nMBM2tZZFrm4SDlHjZrdXyBF+tNqPYsLsxvs5c8ldoCHYN2yd+Xbb
IUbLqiJVnH1CJaK+E/CrIB3zXm3lyJSFTGy3YsUp4NenCQZ//xoue1xsJWCc0T8LDZYCvwwAUMMQ
Yu7OQSvsO+sIZk9OucrGEwarhh+cCtr9KOGh902/GyzSPtJD/OjGaU8vPBNXo15sJLtPQgYC0aO6
UY0FVwAkt5j7q6OYc+wdSk1N6GIn620CkHPckUDHW01cl9e+hQlRtQK2+GdIp+GngUmsNZx09AVr
navHmc6YWGUiQRHe4gyAgzNvSOfaIizHccufUzj5trZgmxOgVhNmCKwtpgrhcMeKbkQf42qicfDu
ro/1uNzlUrD4EVTKlJ0QlYff1DsXdPejDIStuYK9V6IaM/p+mlq8f4k43EGxAtNXrSPk5NcE973P
gC9jQgnL8RgdVKX/IyXlfyOS/Ka2/HeSzP+HSkp4bRd+KeD/RUr5x/ON/zkS868f+UtHoQkebIGn
I6SkQIwCksgvOgqBWpImEVIm11lwyNn8U0dB5wXa/c+Jx5iqeX26UkGiGGVylvzPdJO/jWpCcgjP
tCUYHhNiSASUir9PFFzRLmK0lctueQTkHKNU8tDWWWi9BU6kAoEZtnm0Ax4D7x5D/l9mH8IiS4EB
03qHtRo+TYiCBPysYF5J1wS7k0l7U7QmBAMSbykMdRxc4oIkF7CbAw4RntiLJmPPXAkN0MKwhwKA
ySbgA3h2tyWr+oZw5wcNVaKtQvjYcPSz/DDhuTn+gJR9DSPAPwXFjpHAu2YgzFYa4ngEYx0N+zGC
0UjuZqDAaTUoIgNshXjY6c20FmZ9HIJ2RF6xpW9q2mNWSbQUYSXlNojbDLNvr/Mj6GuAkWsLXsJn
e+PoFEHLz3OgHTGwkCZe+uJhxIjktxUzg+qALvZLD4vucU/RoyzGpxXkDKlLsI9OQ4diAabiLoE4
jkiOnwbgWV8yla6vkYKlUsKRo98WWnybnL8UcEv7chu5P+GP9n4zWfzQY8LcDaV52GBvo5W7WlT/
xd55bEluJNv2i8Dl0MDwIhAyI7XOCVZWZhW0dCjH19+NJNlU3ezbb/p60lzNYqVAAHCzY+dswzPs
t7dDVvHCFkqJsJ/ikYcdMbfE5FSDoAJNpAJSvuOhopW+IeEon+akjI5Gp6b9wjl360tDnTQ/azvK
fkiWAMS09JAUWfrJ/WDfZqA3zO1YG9p1UlbeHsxDd5D1rJ+nqK8eksUFDeQN9U29WO5mhEdZbyyv
x09qj1SydSEtxsq4c2qLYhLPZL0pkc2OI4bji4Ip2himgzVsdaMatviLqIS0aN6ZgKpBjcJO3Sji
tW8aRuOdlxbaHjbJcoQ1sHyI0nCPidSbe8ay0RX+2/pca/FQ7i3oR9fzsDijrnNGWr3h5MGv/+xz
wxqTS802mmbYpKJ08fq2o29V3SlDtpmqUxnJqahDl44283dGp915mr5OmbA4ymnZMu/Rxcd/36hf
ZPp/g5TXIV7+3Qv1f8Cy1dX77+Xsn//Kr8K08EHKQyhlkkEH+/XW/IUov2rWvEidn3N0Psr1P16o
pvsTYUYBaWqVnvkTfoZfX7AQiAnh4FJA0ILX5P0nujSEnD+pN76HYsO+aZQyfp6/JPnKlnHknDsT
UIuGoA0awdSXRQXg26kF1enoQYnLWrdfhn0OtaEUz8RFGCvllNjywSitfgFvzQTH2BYdqY0p27gj
zDnvPnUYtzsgCLMq1am6pxn/HAhwRJqq8tUh06ZJwwVBJrQcj5hYSjky6ma83DeXVaGyCkpG6lGK
eU11tsmQnWqtHMUxSx11qawoesjMtiEf47xosh73Uz26K2wHII6dNeesZGpWZvOgg+nOjYfESZdq
kyYEwumz1qYElpa/BcVA6VN0Swzxp3DmuwUP0rtoDHwnYPrHS+iZVHm0rGD2u3Gt4XwzFsW+msdi
P49A2EJEwPRI1d26Vz708GwjlYDgpGlIjE6j+n3f5eMQaCtvMSmt/NBE3bTLls5dcG5UfGFcDdG8
KcdovDbsqHrtJ6XfTRCCx30N5z9MpBzjIMa3Om9krJZA5mUXZnY7vsAWUE/RUrvOpovbZj7ONaFf
PDM2vyh+p8F4AWDagsfRC4Q3p8OBm49bJ25aPZB6d55g/Kz5GeJQyALIz2k+2Ucnku6Tn1HyGV9K
TPqlyiRfCs24ijUAz9BtWhQc40vLMVdZx/lSeMasd0mYr7qP/aUBwVdFD0JcA9mEKnQgap2EWEpR
joxVRJpWOYkoIMqS+lKZsACiOOmr+ORGqXhfCNHucpuncZdHabdFLFHv5TrVQbgokbHqubnXOR8v
gA8VL/Uqd0Vi1KdNo8U9xCxK89Do3GtgB0hkq1iGMA3hhQkoGpr40tPiuGh3aoxnavrOv55X4a1d
JbhhFeOSL12uXiU6OFwkPuxkKD4F0saRtK9x7FdZD9x49MbTgNYH08f/FpUjCiB65pjv4741HqIi
HY5TV7o7XJfohn4VyXuMGh9iFRXHVV6EnYrSyBOQHmsXSXCjvrTIeJUlS6ewTvkqVZJzNfajTJwo
sOWi6yEnGj77L4VTonUSSequWk8s34q+jEIkCvU0pE15iL50Uk0TaKbNKp+Oq5Cq6rm6am0gQJQC
q9JqjGm0sVf5VU+i+tGJ257Dz6+OeObj575d8zOYPYq7fJVx5UKaAwPyvq/JTHZuZA0BjAlxayct
EuaXGlxXlgGt0o706OLL6jbYfXNNqwLH3xHFd3oUdWx9MLbzio0eZ+WzvqH/yNBvkHKmaWNjdD6s
nCGcsMb7PKlnSBf2pspjfw790XC7PGxNJkQF8kybNINzM9GBoQgEgC4G1f0/TGz/f+wzcPWuR9I/
BgV/6TMevlfEz+T3778/GH/5W7+cjB77pKBAQBm0TJcv9sup6IufTN1mngBgnyOO//3tVGS9O9H6
NbPMwJY4pPPbqWj9xLCPGYTLgeaZ4AD+k2MR48gfj8WVdM3ElhQ2wxfhczz+cajhQqrQksmujmAO
KeH2oxshn+GknBgU9SUNUEDO0pjOvaHUppStCnW5buCII/fQllZK3iaSsFFQ6K9kazkPcy7yLfRq
aPkxxTVBcnNbxs78Us5kCUJl2ua7H1f60WhEsRl8e9q0kJ23buR+YlXvj2Af472dVkw/gR1s9ChP
Ngun5V6NAjXFN8GGLPB9dzxxsHYqL0dJV/WL1bTeO6aJ8oiHf9mJ1NkNuPtDgXliM2KAv9a7yDtU
yOoPBsoMlbu0+hg3lVO/JPrQ7o1RW05yLDB/xrRo3yKPZGQwl7gLERni+LLuMNrkWe+dmR2Iu2Hq
jLAq3Ntx0P1LwSEdemUcvxUJoT0fi/NhcYcxzNM2YpIjuj2vi+owpdYm70x1Wze1e+wqo0JFz1Ww
DKN+Xbn+Ka7y0K7n/EbzInqmyMjhfE5gflZn5JC39n0nzGo7tZbAz21ZwJZmeRzkohGjWvSTlSfa
qZBVs82NdtkkWraEkhTmZevA+N6SntWIzUzDA6WQtYXG456h49p7q9HLHRFSm68ql9tmNOSlm2pR
kA/GgzOX84fKB2crJ+CEkZvL2wULMYMip9g5HEuh1szqzkoz99vAEd9U6o32SO71xswOwxgbe2DF
0dPopfUuyyLnE5xwri4HZWSXMQzfoPCamcn83JdbryxoSBIPAxnun13r4G0ENGpswYAYAaBYvPOq
879hjp9+xJPyd4uoZm/TRqvxGqgD1J1JFmeVNY8JUjF2zFq9azhxTNRzW1wCNBkvQMkaQV0KPuTU
TxqmBBRhjhF5YbLk3ikSTnVt6mN9WUz6I4jTpie8arUH+qz8dq5b7QTIjzqm7PwLq00drJ/0SkyY
Ie24h0EbUrUjtYd+5eP+yjfLME8nirMdVFU4YDToJu7mxmOU2cZJ0NZGuVK+GF4sIOQCwxpEtSmM
AX1/WkYjzFpEMMk+CNRg+khNsw++3eZBAgHpsnOM97po3ejckn5ILhq9eHZAp8OCtPcRrgXtiNmc
md2e6VWWo3T6U+V/LOCJ0m0MXup6GWdGLAPbfD78yoyWs1VRr3n98Gg3s3nTeeChhy3+yQcrktnW
7wZ9Gxfk1KbaNUoCq7JQYZM4zV0DsSqbNiklxqGx3JxEJc7tfA5tkVd9ElZMltxTJW1PamFpZwbb
fFyH614SyttFTlZRvNVxJF4XnHHQA6htrlrllu4zvYTRMr1D/rutZn+IPrOoJYKWLn7AGy5IdEuD
vz7U99y5dh54kNgg8nWUgpg+CsRP0fvZNxcHqHbwqhHx264LCsjaG4Y8HGGko8HPyWBdTnHpP5Vk
Q95zHUIIEDGlx1C5evwUqIjzTdW71qeyEAr3RjSPzYGNIC7FvJb6AO/0KPK3lU2uOliKuCMDNgv9
wYwXqOqkXGL2RUxNiv3M4jv2eUT42/ARaiH0pBmRM+Yt9bWLiaB2NvDZErP/8mmIsK5HjSjpjJFO
4K68nkdn3mHx4/+KgvVKnc01JsYWqYeCYPVFx0yjC/KayBtxeX+CBWU6l8wd2mOe+jz3sx2Fdl5Y
EHwH093j0072lTt6+xo3/E1lFAyJSaRjkbTr85zYyUXUYP6FDAYTqLCwYATrdKoNBzzeQZ85xslz
uz0k+mx9VjPeX7GTbsnEm9pOMLa7J3iXbR2Dco7ZKpgFR6uqKzcZ6jtvdEHhOu34ameRQdrN9C8g
T5qMEjs9JNMR02P0C/3TMhQiKDFAf7Sq/cYZ1V3hOHR2k0t+iv1IGPwN0Yr7eNEjxhmZ92jDWLq1
LC3icKiKY0Ec97oGKL0rNCVOYyWij8Vw7BtFYlG6yPC8OqMDawPES+7qaUis03sFHgcytY+M5kBX
Ml+wi2pBZTG8IG7nPMTZmL0lhqmfbPZeXVnxvKNpwPbfiyWD8pHoDGWZl24zFS03jp9l5EX8vcSy
DYq07o/KGYc9QddlT0dht6xyoh4kbTNu0EKSa9wTBPsYSnkXKYGCLb4XzJgdgfKJ738/0+YHhp6u
Ka6ISLOKp83IXH5rZX68Zxji7RqZj0WgT1bCq3GxXkAwdpyFLFt4pwnuL3V30b+Pg1HvbOxc21yP
9IMjW/NZm/l+hk8SptFlvMvShrwPdJyrXEzt08BzeDl0fXdjsynhDHWYSEFSZQQgZ1pEEyN8XtsL
w9bCORTL+EbIIT0rYAbPUT2IK4KnPl9EOlQC5UJIx6sFMThTXEm0sh6FyPZubIgHe9hA3bvnVpuW
8UNozkt/20l7JlBAAuFY+tK/XdFuF3qW199AfBIhxwuwzVUtjomIn6OucjZ6VQqKB5eUn6bWaVHe
eQSMtZeZHXJbi7bs0k5TcWFqMi3W078NZ81sYAEkVhbMev+oGQPQ+kHGUgYW8xs8zgQXxtnxwZML
F183ecrVRdBv2pJ1CE5AVEiP+WrYMBix8FCTZAzrKLXfjZmU8WwlzJtckfEmAF6PfFiNK8rx3oRT
GHPkxSV7sx6ko5r09r+q1/9J9RKCivhfl/f/U7x/e/9tofZqx9S//sqvtT3KFjU44paur0MAQaX+
S33vsRKRU8FczVlEhr88l78uUmT7IplPSng8kox+fJxpv6pe4icDH5cPf8Ihjonj/T+q7/9U3fNV
VoCVjjsM4vZfrL2Z3hiWNC3t4Gsad22aqeUw+JZ8+N01+Sc+S5qY39vfeOMwMCAjsm5rZZj75y1e
iy47xQRUO0C80h9ALxPeGIR3XU6s8fg3ZjEu6J+/F+ss2BLEix+c0zqc+b3Vjs8ik/5oRgel1/61
cLrxEhQT2ItFzDdMe3nz/f0vR1P2l2+Jh9DRbUELp7PSgUbt999yzhkR6G4XHVLVRRQHbd2f625A
RkOmq22MopP/hCXXNHZiIEBDOI49OnuH9Gy1b+14QBsarSkY5orxRZZ2B7+eNcQSvxPfKlBYhPal
jwAT+/tp6dDyHGWwynKuTsQ7ytsiZ9tGwYbIR713qhM7Lpode4DSq4jdfZwwbHQJzbhK9th6ymMa
S0jivSxvDUCS30HbLE9JbnVPbhNfikGl28ktcHKATTgshplfWhb0rE2SmcOtIYfyx2Iu9fWCH/DR
EGkWcCoWO7tNKmIx5Yg7rZoOoo5YzbG0xt6jgAo6WP5bPSHHS2kpL1y9r68IbyGw4FF5F0WsHQpn
DWZ32nRoFQmAwJr9yMGIb9Qf0mOZmrOUM5CPJRkCfBS4iDrP2gncc69prvlTHs5J5zL9dtUEbvTV
tw1byXNSNdnOpWdidUzEfb4RCauIAmGW1behc5vXDEzzc+bnxp2P1z/B5ib9z8yDO46hpcOiUxqq
zmE+pfOuGz0yMhDhkm95UnjMjiqruKai8iAnkG84u7DNLxRZzSdPLWyVQJ4j6r0iV7IFSAqdj32d
mvod553YRDMGiAQM51bqonuFsT/u6ln0O5YyanYwA2j/7Moy2SdV8qG6rAljGIcXse8NhPkWO8HN
wMVJqqi4RIJanjEnarcmBpuzWOBpBnLWc3Lqo9BoMLNIBFoNONJJ7WOEGfowTpXcmirNzyKLh88Y
gfpbrqus2C7x4lRbrU/9E5dAggV3Ptq+2EyEm6+qguKWjXifwpwnMkfWRaT1M7Pz+NGXJGnaqCn2
WuOR3SAdT4RoqqD30ojCKXcCt+kvMq2zyM/2MVw54WXvIOwi/mP3zYwGXKW1o2CMOO1dNBXG2cE9
Y8/YdgLPcy1ubZ6emYQQC7YsoFL6+H0uXW1nd1p/yVaG5VtPH4fq1tjfGog019TIcOuWvr9jU6W2
gfB0B6M03Q728qINnXllLImxNdQirzScotvJd6Z7RPlhg5Ny3KnSuq2m8tk1o9o4pKTyRyvoISWo
j8pJwT+xd5SAiTOA6yoC5TUGe2WJVIZ5XOYwb41B5RtVtM5y9qZCzcfCFywu2yQAK0QQaURKnnI5
wTWmYxvkFHMhaspkNcrswfrlVIes6o3Tg6v6ZOvr0o1Dm/A2KIsI8mdgY8ML/N6rqv00Lo77MmsW
nHeghwaZdW+SImQcp7ydzHC/WNQIPdDffFriuzG3VyJ8k47xldOC8qDXpV++icm8U1A3TiuTCz/S
RjA58H7tV6OBhEJbUkVassUR5BtPGUMEe9dCsXI/3Tnhg0p6kOUsd2WLVXfPZJQY/V73Zf6q2U1+
749luu9ExWu4Ll37MIq+eHLptVbMqhExBmWOerLnsRYBPS0DAVtL/L2Nd+4EDK096/NsH4xSEy4x
SUXerlx8Hb2mpl+S7fqv3ciJ7pUapg/HqPDBV3rV7KBfmMe6gB0WDNj+wccV1rGRojoRi/K3fTkw
EinbiFkH8f36orUsLE3u6Oo73ZE1Y5EU4YBVsJtKCpbGwrQiAUcH9wYzpcTvpFX3i2RXQ2BX2kAM
cZzK29m0mu8W0ZozP0iKbA/RlmS/Xy4h0Ooi2TLerY+eKPzrwk6d96Ik9BiYQAgw0LrlrTblazAC
IHa1YREMf2ZrffkD20vxZIp+vinyzGFzAyuP7+OS+XogKSN0Xh65M/DcFuF/q8D/SxWIyupRgv3r
MvDyvVPFe/X5e5H3l7/0SyH4tVAb5wHGDYsCkVHmPwpB1/9p3WdtwobF4AGi9jed1/+JVK5HrM/C
9bFWaL/Vge5PvPFM3UU6ttzVa/ef1IF/KZoEYrIQ614/BkXOnzNmbCTKujLJWVUd6/bCW82qzvEc
q8dSh9oRE6/d/O7y/JOKcE10/C4Qwe8rXCa6wmbLG+GiPwMnCRfwklgcdZjnrIPcNo4bB3jd/u+/
y59muut3wcNjrDFC/DfGn8MyvS0FK62S+aD6loUWxtzeonKwQtq1mi2cVLpc2U2h1WbanZzc+fHv
vz1D6L/8mmwfWPdUoqPz0/x5NeowKC8dldsfapDZeCbBw+6Ai4jDaNn0c2zQPM3Z3LFMPHIhCzaR
GUky8akG6UOY9n3tMe2DCuKpS0nGoQliHb6eB+KN6WDOfwufCZu0WWirAxSOUBWgtmNrIVuifrS9
yu/MzMsh3njLAcgrTA2O1lPp4GmJ0hbu+VhSaDaxzpwNVBeYDsdwl4NoZ/2BerW56qactyuJ2Zve
HKLT5MjmnXqMAoZBs/qBkI1HvirGp2Ko1F6CTjoDiGJ/YJTiUprgBpyTSNRvsNqbVx2OodhMc+qf
ZTsbkBWc6M4f3ZI1ELJBaeNSMRSPV6ow/Dym9HsD2g4kRFcaWxahGw+4iaFusePx2m6X6lzDoyaM
GQPRady0u63Bc5B3dtEEmbx65PST5XIxZ9azi3IKTUqyE2p1eyvLPjotA2qB0+rFse0XfhyzH58y
UY5P2J+dez4dY8s7HU6lYTOJcOb2Q9UTz4Orcw9NlXpM+qh+ZcU7n0zbVOLgTD7P0NRFJxNr79nR
8ei0YO5+TEOjHgVm6EclOvns1LTzEfGjYxv3+gPxH/mcfa2Or2v/XJakc0n+t7RkQDRpkZxhgZJd
FA3J2IhKrBqNbd0a+V3jJD6M9NjZZEbdfeAgZJtLTn+0iTMD7Av8BslIfWg/AJaoR48lF3snHYoj
AMTmSrl4FOchwxMrQZZUTL1lwano4YIiTc0kXJv3GgOWu3jCNul4SXsFftpmgUE8fs9Z7YUxoM93
ZbFWM9DY39K5HZ8i6vRLiA58KTNRe/aSeoG+Chg+Ka+rCKfSxtFa+5pkxrixmFZuHdSngLhMuRnz
nFtxZNz/Xc9TeGOpYV3H4HC3bMaAyAEiIyS6YuHtbgauax43727h23jOoywLe/qmKqyTCMCRiNoP
dogul9WUqEdjovAABZJzlLf5TkNnZmTt6A+plU5hEhfLTte4tuTBxAHnF5d6vUULzA3f6bLy3ZIr
xsrtwidhObXaWzr3P26G5hWdMGKekr9OmhxOSdqV17H3Qww+pTKBBBBmhBkMLFD2mzBAHhqwIJ5i
g3szMLQ83Rui9kL20ryxdWj83ltuc9VkNjflbIxMgPmgHKgWu6i1muumNK1rv5/s6wEV8qFKZfM6
YFF503oKYkDvEDGNqH4zS1tdZCyTuJ896lI6GI8YQTXV76yQkbg/wOKjevs5Xmp+OXzXxVHWUruD
FVL14Qw0/nLylHxupJbfqbrXvWCMuT46uvUJ7nW5cSaRHvracFlUBOF3b9OpfjQFRT13bT6w0wfI
64ue5v45EwpnvgOmBenWiD3j2ct9PXdeR7rF/iMFIviaorjlgIrMpWIbWr9o1RaQMrZ36GCRfZpi
c7DuzFypoLVm9ah7ip2RzpBUgQ4PIWzhAu64D4FW97h/YCnNPa+moboaap9RJXfYydLym15I7Rby
3J1mDyBqm5Lf3bVvF0TxgD0l5lVnx/fMLK9KiB6hcHmIYpqEY2nkj9K29O1QRMN2sNS31CthEozD
Z54Y5VGrYhL9VnJkVwYJDH1oznU5TkSToA1IFl19gs9ot3EqIVG00a6YOv3Eggw/1FXnYpW24zBu
Yvp1Ji6Xmt+M9DFLdGKJyEnL0c7TooUr0PhRe2QsXISGNsNFEOQy4POxFrEsih9xs/ReQDQckV5a
aoNZ7k5VbrqlYPYvsgTREl7ctHMSHtg2K/WLVEXzdmB/5nFhV8qamRNHwU67Aw2p2jS96ZEyIFne
mB6PZaVn+0S4zQZGsriYWLJ0GGL9HkO/v3MsV571igUQW4Nr/0GGf3I2dusTBSkXPsMgxvN+MJrU
BbgCWKKOuvMgDaCehhiO8eTrILp8HIA2pHK83PLDrKdhH9sxZx4HuAf+jWMuwaoJTpgO0bQdps99
LuFHDXhUk5y5pe/Nb57NlANizHxRYa0BmZvnr74W1S6EQ0ftAZ+wEt1llRr+KI/NXaNl4o4z21uq
M29nDUzljw3vV8FMMYJt0uYN7BGMUPWlVcjmYlqiZVsjqh2NuZGhmSQ8VZL0Xd4G1YpNV71unxqn
mx+Xycw2XYYw4klGu0Vojlp90jtneUdgsY/EtJYHEA51jMfHP8yLDVFuiNQNPNglHKOhPeVlY20c
oyB+5+RjQDYw37KXxbp1pcWy00jpA+typnJlUe9aDWyj5gPXnWxTAfcwsxcmFRjnhZp2VqTGYAAN
tWuTgllxjHika5zlqYDNCUrBDKxxDGMt9p8KL9b3Rcod75h1cvTGOdr6U2Rd1gQ9IV5P2l0JoOiK
XTnqxL5pZgaW7SfWtnW68jsUp6skWtyzP+PqJLUA7ieAn22HpZXklw2TnWOTwJfFh+Z0F8USma9A
TuEfuTYgwMDAwXmRqDj3Npmeie9NWZZFaLkkGEKRifG40MdvmlLrGEcV9utUDGkaLigdYIFj+VGa
gLEvdWmNC4mzSo/tVx97wGFKWPATQEmV5CRnAmVuYo/f6kwHecg2H+qCpr1lxFyEjJiqeuvRr15o
c1HgI1Nu5nL7lcmxM8fu7LfAOQh1kkhgZ6udHmbiQ3KTpbV9reB2H5huNN9w52pyA2cxXz8bAXCJ
EinLTM6hQl8YEcnq7BsRKiHeBkbe0dRs4smo853IJQdOw1v4R1XgrWuUFt01ubs+AzllghuJJgpj
e6AgSlJ60KSxr5c01e60umn4dVMz2Q0An7yQiA2bYijyktBy5uYbTKWl2SYAG8lkcTqzq6g9/Vx8
gVwjN6Er+cm2kswLDfZ2UCeXERmhWSljSxnKHgtYhzJYC0ZAO6OVhxmI0iMz2uqMgXA5WEKSfqix
4vYdeSuyZAbg6MSWHO4sk9HuKsI8T6lhxtesucrDynaaK3Sn9afw2xdTA82HkNquL+WlVD/6jJok
9V3KE79t9Rteg9Wn2Tj1GGoxcEVJmXhy4jVZVHb8OEo2ap/AMX5KUsFnp7eaV21E2al9jHp6IXCR
bwn+T5hQOMtriq1XPMUwb9Ra/gKWgxo0F0dD8iusuM0HNhKrHx6Tlf28RDWAPRbM6ekkVaDsNeTB
euDimBt++/PkhWBF/B23daHiuvoDo+Cf9RCrhYZ+Cfs/b6A/qsudwX7BmEVRh1gz2lPE6qi1HF6n
W5jBbyFZU96brReOfDBvUq3r6KaKiz309r9raPDU/rlt+/knwaeE0I2e/8efZahNqDRZ2x+slMp/
Q9TbvnZBjW5jKK4nkO3ssfK5sn2M2O7GNctppW0elr5+iyP2KmogoE7SHNUFuPL2ZRhYSjJiZ3+c
qLh3f9996avS/8ceE86ETiTbgYKBI+pPPyy77HOXBQDyoKVgIkdZOfeq4UFjD1VyrQ3cdRxF3GD6
yB2f9xJmFefUKa/m+j1rqJtddNuf8zj/8tP8ajn/+EOxF+1r5TF+Y+svjW8MMM/ANkgqrTRbc8NO
hiiU3tCel0kb9x0iXMiredmSZ+TgiUAEvWQgBvdusj6m1pjfZZPVnszCYVIT2fVnk+Iv8pyYSW/f
LisneYVc9lgo//5y2vpfb0QXwzXiBU216QCf+OOHbw+MNws1sea25UxTbsqIvi1JetRq5u2UVlPo
J6b7YzTUeEg9k9y0brx7WfNMFJEJKhTgrWZPMbnssr4cO8N6HSEiXaaLmV8IUZpvBs6k+ZI1wtV4
0SWJd2Rlcx4KC0dMOvNAA6jMDrGf2tdCx47TAVm7m4vSP1NALrtqZms5UcEJQtIAtXd9w2CR0e5G
zBX3mu2qH6UXC8bfFTP+wJS8Y4FtUPdOdXEcBl5g+DtXedtb6EtgOrIszFrvkC4ueRN/1epztbS3
VdGu7xR/LdtzCnq/JDxjYSgDuJYzAp8jUjSm7p2zoaUGBUC+QTMen+JFw8bDbKJ468whd04gSd3x
3EZTzEVKCblps+znrR3niWACY0aFdjDNbIDca+MtllbIL1QZT+zJxbHcmk1+dB3MI/g0xjSMlvVf
rPvJolBIxpEbNHedqB4yr3HhC0t+ugVgcU5javpOJBjLAW7zG8eVX29nXsLYNWZKebZzMS+AL7Wh
nRYHum9esZ4ln5kVkB2GYrWRtlZ3m9JvlssvBZTNkc03lQ05iyP7dD+MVFcCmRmXbU9DgQ9leOrT
4s3t6B+XWW9eUcRNIF8qxQWxXjs/n7z0tBBm3XDoaHddZphHJpSINpjx9tj8eOl5dl8ce9ur39nW
Ub9bCkpqbxQG2V1UT7LyXndDJ+qdmXXhEZho+p2iks8sS5PPM0vHjpCx6rd+7e2qxF9d6P0ITG0p
ZnjSxTQAaY3LYyczupYK4wq1k3tbmt3wJPSBUUFl1O82QNm9sOiwGp3uOcSMwQnQk3p/NjIEpbYt
mqvehdUSRBZvE1a+eiG4KjqjyLJ6d4PPgWdEiqFCrNX5Q8wf7UddzVyV1dsg6Q4DO7WWQ5VwJrYN
+8wpiThyZn89Qles185WLgJQabQvk3K9sz4hs8gm8c+x3nSnVLnV2SFpxE6XUu0rfKybGj/Tkwct
JsBVn+69VQGCWNVclTn6EAtgUAjYiPzD4yldtqm3NK+5U96Ms9vAJ+tpt6H6XesVOOlySvBIWHzR
SlsL5/Wnni0fEQv7HjdGXayfgTkVR319VOf1/S7yfGI/AccUvphhN3cl3vSMHSfbYUxRRtbmNZ2x
3oTJbLW3ggQ2pF/YWp9fZ3FTxeB50HrURW563KoUveg6psOlWkWJunDVxRITiSD86p2/bkNjRoLh
9m7FYR40dWnFKB6mVO3tl+JTmdw+rIcpcEOhnLQlXXDBplQiTRRUbFDyzkPk2MxrkAe0WOMyWC2d
LYIjl34V8pbUU7u8QRCakuRHB4f+krWU1BpknSlGphktzItRrwTzqDs2A6w2FAw99CmUZEPtzjft
MCLOVSyzCOJJFMd54TcSoFAQcRYewdqfkOCAMCD/5YLtaoNWb9nbipyBcDdtWcPO+2Uu7Wsjd+x7
Ch4B19MZ5XOfdSiCi5W3L0BOEcrsfmo/8O8aWyl69VhpPOYRiyJx93JTmDjl8aXVRnT6UmpI1QkC
t27VYTgkxMIwFLGnxeC+NXW+/Zd+83VIzjnabVUn1lET2nch2JGMA1Tj4ytKiqVWinz3862ZIl02
FtIQeenojm1d1bmpwTyzh9E7e71sX2odDQ3/EJrasNbKU2km16NFp7WJRc/LXTPkZ1349dscU+x0
ovXPk8t7tp4SLmFit90Hawz4QPIcAyLxEKQch/K8z3im1/u57dbXsIxqeVFIVhyy4sGl5s07/jqH
KOvmSUs+JKvqTV2yngI0aG+6xy1hLYP8HNqofmeBdXztDtgRdfLzGyahNAC8iQI2y+SAWvgVv8pb
DwgM87Yqv8PtgIoEMS90cGQ8fJ0Neo8EPHgxvi1e+ehOiKijZlvXbqyBTcU44DH8pwxpmec9TNgo
Nn5poZ/VVMIW7fAmcTL9oWFlQ5AOfJCgaYqjKkR1XsyBsJBBEVuun0FCefgq5YQ3oFtqivMJt6zB
JpInNVEmNzn6nKgL40ErcSFEvMdeauk1rwm7yE/oF87mSxJks6119IwmwoXMxgFGkzkcqUk1zOpl
vosJ3OzaeqY4wVUNhYH3D6M7VNCaJesbJcb6rTA0BOoJzdhMI1qFnsLZdIgeGYjLWw57bp6v1+zs
cjVQjtRFRyrxma5eNQRRy7WfkDMqVGfONx2izSOZz+XA8lkki/F/2Tuz3biRdUu/ynkBFkgGR6DR
QCdzTimllCVZ8g0hyxaH4DyTT99fpMrnuAq9z+7dt71vCrbLspSZDDJi/Wt9qx14M+EV7uKBdURn
GU8tZ6g44wmuNaL+DxMt4t9MSpUSGhDs+jgCr39z1a1SKAtxI4W8Wzxc1ZDEIWpRGb4RVDVz7EIy
YU02qNNYO+dbFyfKo6jd/qeLG2PX8aNj/JQs3MTnEEKIsvre5g1bjrpdyJMWLDJadOI70y2+DYPN
u7Yo9Ap9FyyVQfIe0APEaWgY6xd2JamFJ2SGQpvppc++pbeT86jp3GTHmu0E3H52kPNAOzdG4JvZ
kwtDcCT162+vCxMIDI8Yzeibdxu480PFQ+VQLIwOJ1Obt+C3k105lizohF1lBLqR8D/t4XfEUxew
iNhmbytn4URGqdx2auVHby0lvP+WA+xVKHbb6ptlcjId1Rx0njA1qthvv0NI4BWPB6qwxn3vWa9L
E8UkkdnMdggqjOBdvpmkC+QIQrz8dyDlM6r+T2OaNvv2fzyp/F+NfCvat/b3SSVUHb7ml2PN/wPX
lMPzhaGjqTKX/zmoJBPvGI7vOEC4bIUWZKr3y7Hm/GGrRxLuUqxknzmWX441AVvQ4G9zanBVvvJf
Cmri1v7rsc4g74ILX2VFDdtWg72/HkPIFZvkrHrrYGcebT+2NpwxmQ67JYynI4QKuBcam4agHMf5
BzVa7o0tLYj0nmGMDyVO0lXfVtobTCFY8Lbln4H+iUeHpFdERNEhltJa7jnOhvZhTofkMW9t+qq4
kR1IqRjfyiokaYE0csTWt+lmiKKYNdL9BBYLKlcKrG7V8lh4pxsemzE3ThOvjzS/EG2XR8C3xSl0
RbbruWMLmMS3pW0mAdAlWKlpHh+NoYXakiB3BbnmCGTeyD3SB03BU5hNd2XlZcA8PP9mRvNIqcGY
zMuk9T4dYhLBa04ojkHbH1ZDKeot4ny2M0ozelF8njPIjntjgkUecuQljV2uDQeCc1HTQYCvqhIf
8NQUwmvGe2UMhRk0edPRw2dYKyNFwheWPTGhJLq3szO9+jESGt2KRshVnQDvKQg+PDG2AtoykXRg
9DOlex+G2Xq0Rhou3NmAnWP2X0uELlDCMfCAMlne/XmcX8C3iwuC37ynjEV5tdPpYhPsCHTI1Vu6
NfoTyPr6ey76aU2LgLuthmzYuYbkZUTTtLJkke2H4kqws/ofmi9WSWPPgfCrk1lE8Mg0tO4EV7hE
AFy3dnibywrp3tMOpBbkGuguPqqhqXd1PdgfEfBt9LouOXWONe5ID5DIz+P83sDSTdxSS+Uxhvyq
bcSS9qfKmtPnaE78V7d2UD4Sp6L/Aj9Rxe380Q+t5HbRESWx5PAswXyUfA07q+WQqGdfrNKqdrmK
Y3FvL/W9PWWooDIT4oIwn9xGkbVsZ9cFk4K7yn2A0mKQMugQfhIElRuG5/q933CtlFHnhEG6WNl7
P03M2xwn21N1Jk5OhzcrrxxI/56bvNRVbJyLqLIvUJOX/QRX6MwkXpzM0VYtxmV0R195+5guCmWQ
s+HItf5QFaFqJSls72zWlfla+IZzW5NROCRGhuU9zSC35+QXthjI7busGk9mPFpcjnWz1/QOJnbU
vcU9ejT9PdLYsJdw32ox/uRQkB+iuaK7aM7tQ1mH1taFGLbmJGM+C0u+z6OookCLLPPV9YrHklnR
c6uUPsI9+qWMHfaoE8S3o03vkUpYefo5HgybQTSl1m8walJUKVmjVAvhv4PyJccw8EXRkmRPHowB
zrsamVqIDidOuqBn2LscnJ5+GY/K9i+uaLvvwsNhSSDDeOzK4hCZo3MswUwXNLsGGLDygoroVF6E
YWQPdpjtnXnsjk64FAcIz9CIq15iXvcFcFM/ObhAmbb0XdRrl6M/rJgpfcCXZP1ceJQGQqaE22Iq
6tLKli90RE5PblFpl8rMy4AP1KX6O5aUgcGwv9eaCViaU59qvIop4hIO/TTfQUnQbzGZZLQjXYYw
HF60cKRZwRHGJdUjsS+gmLRBNurDudCH5l104PNxCa5HfXJ3VG7AusqMXiMNLLwXdj41hD42+cmK
XQFa6DJHdwtyyk5j5oZvdbaBG16N7p7yvBMe2vTFgg1+KXvUat8fnqJlZrqdSR8ku/LOm1cbPc1T
+imq6up2Vi57A7t9ejXeRxFJgyTzMX05pFR85dDPtOQrjjz9kOmw0gk6wxVRjv5MefvDMvYvtvL7
t1frP61g3SXpNIbaqAg2gfw3J2X6n6rUgN46BAgYrernQaUKvGvAwPQyZwNLxX/2Vf5gUUkEXKfJ
Deetb/7SOXueiEsA7X04t5HFAWgY05sWE0bQzRpj/N5q7juVeuCMWwN9TzKKfTiNoBNEW9SjaL3A
ON3YCDlfJSivvaPyFGQQy208pebPxY3629Emd2FdIxiJSmPEeZY8dczpshUORH8rVG6DFhNaKVSW
g2l9fG+ofAdlMGrzSuZD73nrCw5H63nuOAypbAgqADGRSSVGhEsUS0gS4r7GdphPtl92M+PWXUFt
zkH6S/WU9VRYGgh+UqVSpMqnVMOAlXa+xlZ6lWCxibI4KtNikOU7+kYkv414FNYj9uHVYPC4TVji
p1YlY7DDE5KRdeOjMDjJOi9G/SUL8VBzZ4oPYWeuZ5W0WfpUeychph8rlcOhdKm9M1Q2x1YpHVy3
7QVJ0nuKRi/cGirNE1+DPcRUNcquNGcrSLCfm7n+XqgkkH4NBZFCISCUqazQJEYD/Ry7o9lqJxuZ
hCKMgr4gms3L0c4B2xU9HYi5TPSLR5ydZ3+aRo+9zUZkxRkuo2lP+N2ljupsX8YsaYw4rpT4QBu6
OwDx1h8+5VyHIYuh2k6jdpPQ/UV3GsIKRMN9Z/evFLhgeS5bJF9YVP132Tmv1KC96WH/4WbLq1dO
D4Wx4DhcGA8hoqNQUc2waerk0ayj6gjP1H0cKmk+y3Qs3rGrT1+bkC8cCsJdb04yA144VuDe9P5Y
1W09dDsQD8zMb9lqwexfAR7UbWIuZWfRzJLEuJNslzKDqffuaw7FzkvrhB8kFoUHRGDkg8MCaWI0
x9gfIJvu+pldzy4H5n6bVLVWvlbcQNl7+cPamEJOhRJF5Ohp4K5IiJprNnnyZMAlPfZN4r7as11/
01W6+J50XXZiLmc0j9RzxOEuW6CEIanAdClpqejs9IcHx1h7sutwsnGWDyHzfo2aukPtJmJdaPq8
a/yy2HIE/Ipjdlw1U5StMaxQWhFZX2Glj3snqfAo5F1/5m9OW5/W+QDizzFprJveN/GY6xpEZUk5
4DMVPdqevchTscTZJsYkdeQJon2JtSSi3zMzgqgw5vOAsRcDQWMflw53O1r0myX9+dj4jrZqLY3g
VjHNNJ2o7ZZYzB4xWDSnJDnIcEtLOSe5Muz2dLwSAa69ZIdwoUPWsS75Ao85rTXm9FbUHajpDI9N
bibHTqfJ0sgyEHhGhdfKoXAucutvvXBQnkBW7pJ6SCjiaP0Ngg20hyQrN8xxq2lVxpIHGby0wOZj
3vewPrDkm/nO1kP9w+pDttGVrOh5Q64Sxg/HKxzvq5It3fa9txRN+AlXCjuOALBekv+/cOD/f6QK
MFljuPKPD3FBCVTgvUve++73c9znl/0ynBp/KGKOmtcJnHrXueGfySNXYCu1gXfjwLQMpnj4Jn8D
waO0mWBIfh3WfiWPLB2ygO8QjrY5e3Ey/NeSR1dP6e+TMM9lheCRIDMDZQ049l/PcbY5c9Qsk2Ff
FpGxNmMqm+Kl8AO7615mR373mNHS27p0GxjgfoDTuV1N0yzBK8oq0Dvv0Rs8edSyTt5OfXYzMJ+A
IeOwLW0EionGzTeFXIwpBz4H+4+tJXJ9zd1SrDAm+dvKx2bpO70fQCa/VOEALTbmRpJantwYNdVO
Edbv1VXlTPGQBzrPl3Uq2xcIADwAknJVo13SapV+d7RKXwNFQ3AyuB/C32kO1dC8GF6MxmMPglZO
W9vkoftM08pDKozvQ8O3d+zqJSuB/kcdmQg62LGlmBcjZvrIlIqweYXZRW/qF8dQDjmVSBk1Xl6B
pMyevKCiQ4MR0HiHCCceAFvemgGgbtTlYrWk8sOU2rRyHN7K0mvatV7zj2YDbwGh4ideAm+D7h2I
4bdrOLSwRojf0uFpsdejTHDVx2a5Ty1EwzLjBurUDv9XWpfR67uN+srUYi6Z+JSUkYxlIz3zFlRU
VG/szlguUZld/DkD0NzyLeHZ2ifbqvnxR4HoX/MDMcNnwrdET7KFOBy6antYFh9zUQPxFA19lOHM
FuLqvfOz6J2JGAnixn/E+9ttRJFVOGXpQbpORKCseqSwB46tqd8+UiYpUU85DdG0tWxp0Fr2o8e7
J1QudLTdA6H3x+tFwiSEcwZAu3Xlch2Ak73kgAgCSrLonkbdNyX/yXX7MiT8UFEqrQMnBX9rpDRP
lRTHHl2fOfhQqauo4+/CrTonLePLulTe1SFOAyeEALCA8lyBeKqC3LbPXM8fk08NkLKBY+1JvhPX
47Nf+F0a2hP7Jq1Yj51Hn9ZQ8jU57xIcDnwZLpM3vW79oGmbl+vnnTN3WA1si5W6iugcc8nQGMJH
jwd11TtedtSN6INFzlXNvRwqK1en53KplGotRBiGn7KY3zoeRW4GPwgrj71bJZMzct0BJ/rjDMd4
M9asE5B6GIKZ/NwymKsC321fELHJQrl8wl7PxeSxGq9vRlGxKDCyIibK/Du+EOyculsfM7O1N1bI
RZvJFgMBh8kHCpbwl4HPWl3lbtFV1XbJTaXLlvr66u6o9YGfIYrbE3yAaYfEYtyIOkyIYWDjldQk
BxwV6QdOC561JVcZ8QscooW8RbrWVXMUbc8DT3L2JNlGZ50Q40ouQ2yjr6oLJMXDcp33TRbOmx6O
FKg+1AA95+O2Yl8eo1gvdhN7mA2VkSxDCbz/+tlqOS9fCxm+DXRhRgaXQFHhVaI4uiLXr7jaatBV
Vg2pbs7NG7jGuOdEnK1pcauC6wWgrnCW+IURIH3OM7cxf2B9WwuzkevH3PWjYB1wGaEtdZshNcK3
KrG1vR3zUhdAvRRAGwA/fCYhKQVlbNz4CAz5wflXcDRm9egaqzkXna8muuFRbxgYEL6fzvZk77wx
/a5FybzS3BFPtzTlhg1SAtVb1/ZX01EJiupmBgq9dR0usiJHX9foEQyWQpkn0hwhkpsD0GeYqNbO
jzPGWniuMIhjoiZ36gRup4t10zBMq822OeAux8tU0B42JblOitAWGy2LuClGBje3kY9OcwnDh715
iWHf7BaDCQEmRXPDTGnAbMjLxiecBGNvsIrcqtyTrOY/zL0/702mr3znatGCHB/QErRH/u343m64
JBrbupizimbCw2BYRk0k22kupnqqti37xUCWVEvFNWr75FjTuXflB8cs3pqZFXB9rx0fY4nM+Sfx
pflbqwALZk1du9Y8m1ugOmC5mRbem2zn11QgZjsvrD9qlz/O+3TDomfMl3A/sbQsYbbUvHs67ZyM
6qKgrN3nvATeK7X4Xhv7MzyAdCWIQx7nZGIsojHPMoijzfrGlCMRqmLSSAIt2fKNHsV8WDnsCJyN
7xktU62lSb+bKWAWDnY4qBPdfMR5kOFHGav0Fp56f0xGnY9Q6JDTV/S0AoBUDU6ruEy6e8AUDnFX
Np9IcU07QXubZadvoFU17YbjcmUETg0EpQr7N6ocyx8Ec9+tRC/xK4pJfni1IAPCXYKer4CFMe6p
aCu3MJcnv1o1+G+DKqVaOk+tQVtHPIrWpuGFt/5YLjAZRDG2Z1pCPPcAq6LN9928dNrLHDEfi8nZ
Zjdh7IuOqHyGFYIBWp2c7cEx501EHAsLWs/2IXadx9+2YvefO5jfDVt/90ixr7EcDozktgnV+OJv
fq3M18zFIv7LPH3mFLLEH4nk4SIK77FvSsFlxaqzEq70//77KjvT3/ZTRMkUb5Yoj4s1+q/7KZo6
zNnvqn5vjNebHWtQJPJHgdeDE6n8+O+/298zz9dX6TIOMC2DYIv3t++2jBHFeUvR77OZC0TtBHyJ
EMqsTP98Xf9GGP+TSQ4F1nzE/90hgIqWtx/lX04A16/58wRA2TjETdRIzpAOPjgFEPvzBGAoGCej
E5Lv9HpxFuAi/nUCMBjXmALHnMGsWHdMPvlfkxyFNDaIMzmMf4TLP/KvZM4sdYn8dsHqGPCgAkAq
8/h2lm/9zU+mIxXo8Ki0E/A8xW+FYejN/UvzJ+L1E/gqmSjF6Q5tlFnsjQDiPm6inHuu263scraq
6Kg6O6W4LTRT6HB06f+M9JTaTSKb7a6HxjWFO+mB5k1u7Ggc2Aot/GnY7wHW8r2edBt9HpcwRNp+
im8MqCrzIlej52ocFDQ0tYHNUn4UrgXfXuJp4alIUnTQX82iCVUKocPf+yWtgQ+KjWdFI468eOpj
/y5J2KhQOwqxgweRlgd2X4BiyfoG9C1hdTK8QWSXFGP8e/75fzX/NKl/wQj6j5fNncze4vKvyI4/
v+jPdcOY00Kcd20gPL5gJVi/rRuGmWQ4YXNwcmXt8L9+TUAVqRZ+EIHMv6wZwczUZlrKjRImt1pp
//N//MUu+tmD9382A0PC+euiYc1xLofJB3SNOoUrNOR31kTDPrOYHKM+WpT9roWVbbt4oCMm7zwI
k0UMrYq6SrpUCebZG9k4vUZKDcEs42CJeDZpTaWSzrmfhDsNSyca21xnJ8oVkvQefETzbbjKcQsk
idiIslOnxDpfyXa1niT5EXcjvkkl68F3xcp+1foKJfsNnwrgbOwiotsYJZQ+SAYGrRB/F7qhp8eA
G65i4nAVFmelMbpKbSS+hvAoHFojAz+qvORt6LT4BUsLD/ayKaHmVy2WyZvO1mMQ5BoAXtqiP+Hk
+YjddDxnMX5bd+tdKeYlUeh2hUpIuAYfCefUfdc6Cnyef2LQC4bLdH3XZsgNkjy4m4dn75OgHma8
nzRlz6DB6iAkRDau+2EgHwMBFKL0+ImXlnFiYw+XcMpA/xZpyWLOP1e2c13mxXXJT5/rP/aW2gJO
mlbWEkhniNgxQhEyYxcIGY3DS/pjCWnxtGXQ5dFsr4eoTIhDmNABdqacwuZMUFI76GPR3EOrAprg
a2I1DlZDs1BcAKPCQRzZlfmFcpA+4ZSrL5wfi/FiUN+2dfxqfnOrVG7ISmRs1eaY/pe23g5eLm8Q
I8SubK2cOpEOwnExQDmti9JBLch6lf4I3D4m6pcX5Vo4cXRnE7IKOENNa2R4ubY6trepE5VAXvzw
0uRgE7B8d1g8wsyDazBU1OM4T9BfoouI6vZ+jAf3klVyeI3pqV5DEEPSpM/8wvVQQp8tk+cMm899
ZpbzVw6WpJDGvlcRVjNcj0aiEMMyfI5hzzG8dLQ7jRhat2obzd+iv4gbOACwKFItoagKIOr8XNUe
LTY0dT4xLqNyR80fVzQZRzQqp7WYgiRv3Cko52U5FA2ER+xgsCv7vugOI82v9KPJ6FlUpTj5i3Kv
GJU9PlpAGeaVVzVhuu5lk32AznKylcBAw/kPKQ/MYrmsZpLf92B7kWtG+zGtIfWlvYUQIyb3hp7o
KFqBYoE4HTb9cNdHkXmCdVDuaSegqzid+az7rG0uceYUz2y3i90Q4ssczfirwbyP+IrnHfmkmS3Q
WROQgPBulzmbLqHTxsfCmhpOOmJ56cWS51t/nMz3tGTcpi0Fk+a6Fu5xzCZOLGn1c/DrcA/wpt7E
k1z4BN30iy+9/kV30uzrLJfkqxi7xObE5cmvtVb4SDSsMEfrmh1CtLnxieBuSYqccDE5QQ4Sfpc2
Yr6jgIMs39SqiudZ8pjma7U7I00YmNgL4EisKcl9oRjX8BQnjKQR6shgcLiJbY/iVWZ4nMC1eiaX
1ldgXUakjYzKdmbjMU3lelDZ7XgsKTIBlWubzxYOq7tOa56SpfmSVpr7Y7JL0B06eSCyZiNZB+SG
JX10m9Q65SDqb/TOqlZO2oZrN4kOnC3cW3zvNUujb78smZet7UYv350eQ2/FTOJehP7yXdX61fTS
ZZOialcnGmatp4jUNaegzLRwVQBHXRY/urVMo39VFv0CVS0IZQ53j9DuEpAFP4Imjt6oRU5+qoKk
oB3qG7MPxw2FRdM6HnrxArM52QvNBSkHGmW+wRqpjOjO2K66ztRYcVask8uaNNrIDI1BuO6VF5m2
EC2qzvA3WT8Z56FNlJ0WpjTGtnxMp70Zd9NDOVoUHFHrIL4MXeh9ZzBJvVaf9LjavAxUBo5xKJ5a
6N2UQ2G/9XZTntDYGkel3tjn9JBh7iOjCPFvejGn8NHSP51ys6G1ZxdbPu27vRjXhgBavGqZ95U5
NUGrasYzTGagPNMCIblEbUJZ+vRe88x7MEZnPkQaASv+0QgFLmwPtqx8zGTWRKeNMtFgFnjn6GV/
lJr1gyGUeUN7TttxflcV2z5xhSbFk5Nr8nacYu8WBKu8od7ISZFn32PdJDmhk4uzpump1JsvzMcY
BhsNbHbVMpX0TrxNsCXtdGiSl9poyo3mgIpFzBhb8jnxOZOAu62eVq2maIyvCbbWXRrZ+pb1/p4i
jDwgdIxBXGflIzFy7iBxUx3HVOabpgnt7NYuOeeTCRtuy0Invz2qenMndzryxkZ54crN14Xuj/fJ
XDY/6F3S9JUJypNtj+U9R05oHfkJ57U5VoB37Ao1IZN2fk8Jkr3NgBkdjIIybibmEyEpPbnR8Iys
aHAud10/9Wurn7pXs2nosPNK1ERXfuta43tKuXOAJ3K5gWsS9SsHHMG95dUg6Jj7r6c8RiURU/th
iEFuemPuv6S6Y2/AWilQpye3lkdaQjRa+CUZjPbs6G63G31sD3ObNHdDhCS+SRccLCvLzL1Aa2Lt
AE6pSayYcf34vdEJSNcTBn1mvfJH7lGyMWNhggrrfYu97Gcjk1Zpsi6TMKkMxfwqtF2ffJbt7Iek
I9iKOQXdx6DSvkuoJKm09N1P8WF3WaztOrsAE0+R84XWenE02zTZVl1aH3o2JKjVmb8XzGi37sTO
C1+DTQ9APJySvCQal01EdDtD0xgyLl0wVSWFTwSt3yl9wsFkZY8JSdmgn2NnPw6C2KN9u1hjtS/I
SpPcBN9eGvZ7rVcXLBLIlkmRBuSPdtyitdVMW7mRWDO9kQ6V13KZIfTrzgYf09mtmourtzu/rXfL
mMPHyrHZA/6kDKOTx7Rcom3RVN6qxrqHZ6BgCh3HRwyp0Ta0sluRa9qDD6iJgXDv7zEx4UsQwGdk
cT83SbyF8kx1Y6kVgZNRRDL0YDYTCUG/q8p1t1TFGvgVchkcXSwQYuEm7Io7qFBkMnzNfSSYThYy
DcsAH+LPOnS0jU20ZJXkfb4yk8rmQSapkSsAjI2mgS8nn+uNS8/dikD63pmGgl7gweNhvMS4U3sD
cb3qDxNY3X1aRLBOk8U75t18yRJbheg/OR7/ViD+iQLhG4Iz+z8+SuEs65rkvfuP8uM/SFf0+fe/
FlN/fv2veSTiAblJYIje5zgSXeHXPNL9g+OW57u6EM5VdPivU5WH5EBdEDoaZx0OV0giv9QI7w94
NSCh0SM4DLEb+1dOVtcY5W9qhGLF2Kglhm1ayCVCvfLfD1azUUgDB5y+l3TZ5NEHULo7vNcHgqdr
ApV7kCdH+E4bP+xfDKmtUtH+EwFPzXh/F0SuPwKyIfBCXrPpX9OXv/URlyAfK4+EGuedGd6p9TJT
aNtyPy1yEgSmIhPXqpsnKlZWFt5WVYQwYlqQvs1Xi6HXAjgZEPKtTh1jUnrbDspwBXa9VtUIwF/Y
rqZriuti7jfvKoiSlOydinilyW8pQyr1y9myVhZhnHYpd0kORU7bzDZ3hbJDN4k4fzF7KWCR6x0q
rta0AkaCpNdAFM/4z1cN18R+wu+Tg2GxTHGK+pECjHS5WF2rNBmGhZ52a9spqnInWuIZN9giLllM
rdBUqJAdXhrHfzWEtmkj9w3XGGPT1KBIlces48Lo8ld6HG/6MlsPUx7QkvgwaTSg1DxpKBbdDF31
DfuGvkuy/j5q3ROz2+8LkEU4w0HtjNmOxJy3GruOPXpRvOeTpe9k6mFH1Mf3wgLD4PTtTUHTJFPk
Kqiclm9GMkkKsspp9ElC+vfN5Z/cXMD4K+v2P767PCdNlPyt6v7PL/p1S7H/MJEwBXqLpXzlak3/
eUvxkF0oisaO/ulUF/8lcApwWxjHDR3/A1Z2pWL+5y0FFztrH/mcOYj5r95SXOPvCWRMdCq1zT/J
T6HrSi36/Z4CybEsceUZe8+bC5o4htJTE2Xyj8VcM54UXPLht7nwbIUzjuInvcffaumiPFHY3Z9F
6eC8aQYqSV26QjZEJ737eI6qE7mu7JGKN3bwqFQH2uEeQ8aNihlcv+nEQBuSlbzBT5yGi2ezc2Cf
5iO788HUmh/06pSnMo78G2ue7LfPwtKJWewb43j+EoQw/7lzSu2nnEjXSFLf008aJ3xc70lLKRyF
MZsmZyseTemJ8Wnl7Zh2Fo+jwJwE01vrrXPfmXSxAObTHrEVgsYHhzBsKi+NVm7dyFWbgyNc416Z
zkYzEaKUsfcNlClRVUpiPN6W0jT3xjRGaEzUJiH+cAsifVBuQm9E0DBq3VrhePhuwcc7RSOBMdtb
LM5mlnxpKMbe2EZIOw+KXZCFYnw2zXRWtHsg7VbbE3yp8uqek5vu7qaQ7Bq2bO2VbrsEaDMngFhv
Y4XOzCyoPwOjt6pNhg6DxkTj5cJgp1pNcDXrbehHqh54ob/srr42RGqQSR4bANZvfUVKi83aWL1a
ERE3nn/G4zSS7F1hKeC9wDFoPPrX9tnZHI3HKOnQrbJKJXFIRnE4a4DvnLnRchh0uYky1qkKWjGJ
Q8Gc92IfYpbW1KAsRmbd9ItmnNSuv8yMlCJaLOiczeq+4O8BLeRrAINI96ZSaVPTRwzAcpOHz8r2
kqBPk3nsKOhNVlkMGX0dTbb/7JUS6bvoQv8ZGzCdGI03lLQWNOTkTMPmZVyTXqNbYh1F7xIHgej4
Vk0ZHbi4MkhGwMlYTj6lhOZqzo3yZEYGPbSptfCCrjkqbDtWeurkggWP5CE/wMgRNtq4Ucq7SyEU
oKWRKBt2YuzZMDAbka49vHfW2nNLxzyHQ0ZZdNuFenToqoF6qqhMux9pWnLmQ7Kgb5vMcMI7XhNV
wMZJTy27WgJjK4fYIpV8qPxALhz14r2lU92uJsbDoCHFyQ64dsXBcnLaeCeVmV7Y/746Ua8FlkaH
OVl9U78H9+ZA9+A7Oi5Q0O1AhOMwZhRprOrB5P1NKRt+HhtJHzBZCuoarNEcKEZtDOuNdkCO3hDh
y5OjN9VrzYx4WNXQjShtTplNR2nvb6SoUXkTkTBkDZ1eiKA2VZN3JDJe1kxlNy7AzPlqKc3o+fpT
Yu/vIyZ1VlIE7ID4YW3QGZhAUMDPANQKom4SAhip0VGNOPKhXr50I03B2H7UR2rq6v2hhVpvz93s
qwN/W57mpuT3/pwgznh+1DogZpdkJ0uNC8KHZblzx4w7lAuogkpa3Zi3SV1lH8tic0WmDr1ZQWFQ
QL6KbM3LdyU8jvLkGvnUB3Elp2ByJYHPzjcXREVnfICLPt0PdGG/Cq40ETBJBkvF3oFEHLvI6qbz
+qCsbJ7ltqnVAyVQuB77HPxAMDetq06d4Sn1Z/+ZD9OJ14Ip10Maz92yyhpIWp3Vt+HWTc0J8cMX
uxR7y3YRBgfmIbIvfdK176kmDAb5BJ6eMz+bvngOYx3XbLiwzWZseDG8ATdgIDVeXS6Z+C6lXbR4
cpoM9LNfoMLwlpH5VdDU/Wj47nsNa0VsDPBkAjsMNhDcyDiMoijFZkT5bUpUIg6fGwghN06Px5pv
mI93o2FbEKgiM9ponRhXMFYMXwFQqgPIO/TcDIdP0PDEuBRGVTxkQ4lHa5AZThasOuYToDZ3S/P3
/NPCBXQMmy7Zp4Nn/Mhsd3n2on5ySW3D1KkbJ/kpOH7je7PnQ5XTrgkrOAzKRHtCVGmeY0jia8KP
JPkyH+cqYg8UH+LPEFuLkT+biq3u5fOmiPTlZ3Il+zBKw8Jz5f0MV/ZPrjBAyIItU4cQNhCBM+PQ
L428zRU6yL5ShBB5IQoRHSXZpey2CjdkX8lDy5VCNM31fCwUmojajgcj18xpo8MzaSCpDq1xk1G4
Ul8WS8SHQUc/GmjHWAYxrFtiibdjX2BM1/rwvhga7iazy1lcq/oHoyheRDQiz3R+u0Q7CvDETSVx
jD+FlSifxzhrvtBicg9QqH4AzxjRuNAaDzS1u18KtyPFibbi3dWWp+8TF8CcjofohfzIdMJE97hE
pvO1pxd8VyJQNjt7LPCf8LmRqhlg7bLwx/1U+XnQV+Z926qWvryK7U2mxzrVdRCnqeDs9Esbl8Ac
AG9iVW/ARKQMPVYMiYgaEPHAqxSH8fgtpPMAmpvV2+kWV1NPs0ydZT0BAivbIFCUmIf17tEspPea
mL7e8igU+l2f0mdG1X11GBzBVQ3e6tvE4/3EUKE/d6b+bWy8WvGd5m5FcKTC5EN12Q2t7Ol6sHzz
y0zK4DRPqXGRhtN9DAjT32Y/Kus3KjCy4ZI4QNRPXbPIQ5TJIqjq5gVAc3iJiVwTWpHhiq3gdDN0
UA7xu6BROaimrdDumqZzNi1QIfbybv4z68bppl6SdBPas3lJk254pVMIZhLNz/d+5duUj47IX7KI
83pF5LA60/sib4F+mUAIel27WHRSwEHsxw1vF5044JOOVZsX35K+swK7rJ7CvtKPUm+eOx6Jm5hS
eoR9/dUwo0M6pu2NNtvWyzjCJmLNzQ19Va1Bf1Ycn3B/RXfCK/vb3m0oDRq7lXTNbhXjPOOuWVaT
dTPGHdkpsLGBGVsiAxFHqwQPP+3sWFwqOqOzfPTKvZkZX8PUcoGsOfmqMSFTQdaTawd0Ff6egevA
pMwppn2CJ4UfLuvIouSSHh3L2PqW0CcsiJW4eJHl3Ht+030pG6vnQV8MRJbSuAvkMm01t0OYbCTl
hX305Oi1cSqYHKHkTqTzi9ne/m/2zmNLbuXK2q/Sq+e4CyYCZtCT9JnlDVlFTrCKDt4FEHBP/38o
XrXIJJv1S2MNJF1JVYVMmMCJc/b+dtAVxUOS0hommCTNdyjLks1o52mLXJTYWt25KKCmNo5vC/zb
u8wxp0dTqf5iah3zyVD8Ys8U6YoVCIrMSCd40xXBndOZ/b4uNSr4Dv/nhQOq5z6WxECtJ7Zq7NAW
pHQ8VNZJi1TfJYmLnit0j8TL0KnOIvCbbR66K1nAhNLxc0pHd838lTlaNPbRu74OmpXXjh1v3NY5
uVgXD6MZ0SwLYn/napfrAMtqIKanMLH9+J521W4igZAnoeiydT3KZicSzdsxjwNIkV6BU3OgK1sH
fPGeYcZDmFberh2bMN3yOhwOPkzuDY1FJoBhuDJHBRw+dEsclmksNtiq2otKTAyJzHjSF6MS1W6w
7dHZ8TvjlVfQxF4vALMvaaPdb34eD9sEBgQ4iaDLP+OKbw4wHsNtvpRWxJSSNdxPDUQIC/dYDn5j
mxhNDU2vT9a+9nEb1Za9CaecnnnfgDH3PPsig153PcMCcN7xfsuuujInrAX0y1jcYo501m0mq3td
jJF7j/qJBqA0ArXq4S2s/HIQYOVtM9oFNJl5gExqwQysz03ESxaR1nhZZm27nXQWjKRA++FdSxlw
Zed1zco7OdGzVwBioyWZUmOJ4EOkrep+DgdmR0UUYyvR06Vs0dI2ZUw6MngwA8Gm1CenyruL0Wqm
Pfnx460lu/YxHopTMzQXtT+Pmyawm5uCMfFn/BwmoY2Nwn4rw72K/PcUasPOa4mZ95S4S/sJ56WE
Tprt0rGI8hPz9cHaJcFML3ZAIJ3SISsryAS2O99rxwSylhU5TZDAzvtVXWKOcIjLIhCM4KxMK6P4
PPXkaRkByVpGTKzDNkLAqT/5Xf1Y66kkgUslr3lchcHiRrq8uyfkybuvCO4CNkaEFxwi4ryc0nzp
hqC+GiWFXOJzLxzhcYRc53TKtj4WQu8+oO1lPiUF/6SGlcrK8LaqGf5K4mYUjBJZD09zLAiFdpQf
ebeRXTe3vP0I8+QNOhx+2Mn/RiN3rlULTAcfAb0gIlGs31CwgkEDU6Wu9ZQSx8FhJ4rdyX7E6tp+
CZT1FghansvVgBvRQKS353hweWx5LsqL+wknTVsdSprGlxDqYWGwML9k8NTjjV3pz3FuCnEd9b52
0NO7TjitW2ZnxVUqU9DNBg/21m1KoW4K1VvQQd25Pina1e/7uAu2fVZRAKLWDSnb8AF8MSMo4Gzo
iQV+sF2D4FzSn9Qh0ZoyE7zrS4XsqHtoMee3u7nDnN6uSxeByceZ/UQG/nhcUMihdKj1I/YiTAmt
x8JzaliHIHG4ZcpvgKrKB4fxBJO/puXnXdusP5gFA6xLUByesaydJhss0LZ3M3TadkfeB7xpP6rU
YeIH1Y2oasvdq9hyx21r+dWH171w4TbW9Z8v+tLt+LnD6iE5o1PjS2HSnDnTe2VUyIyizeogEV2z
00xS9gaIZNmu/flAv/ZROVDgCsoA4TvIIc/aLoodXAMy45DHOZe4hle97cqG68OzJ17aBFMGe8OR
TQiJWvWHf/XopPYguiOdk/Y00Tc/H702Jgv8CIN7MjvsR3cYcGg3yUT9mKsDuS4c1e08NgEGROK/
ZV8/CYZ+FJ9aZ/ogesi+Cf4VUZ9FKM0v331IJZzTUKHCsGr+ej9EBNV5WWM/linmU+KpFo5QL6bq
ootqalRTlZqNH3b6/BCJ0Xp8PRv/aW++0d60aW7/cXhyEyc/STf//oW/W5u++RfSTGYSNuQqlgDn
n9pNXxCWvsAvoEGeTUuE9Rf9TttlWIKaC6U5Dcl/TkvIQzItMmb/kTb1L+jQfok8otdHbNViBFuI
lK86uB87m2xRIxjdktpnXCCkdjpn93EOFUgK1NfoLtonyLN4bpacarYB4cnPWXMDxs7vZOnTDENe
8URKafsUjRDW/7VHkE9n471mnZeY39xzZGagfYXHIBDHtBfQ2mIx3jYMRC9LuTRymiQHe1bDHm/r
KhPfhZf/5xMIX/JsnfPRDLLyoAMkzgEf3dnyE0JCrdFfNUdE889EijhrLL1JcJUFqnI3bk2cKg8w
BnZncr2LUQTJOwua18dxLucvnsabCyRtck4Rea5bgjzyfZcz5cDsW7l3XuzX03rUHjE+Q9FdWrVD
uIlZi9Ws2DRQmwTWWvRtcRPbE9MLUPWMS/2moUqxPAy9Ghoc7pzYaBjA4EfqSWP8gHEIkjBlPl0t
nxZMK+atYuJ3H5dtCd9RlD26WocxftQExCQFIXYmkEFLwa4MSgzvUaOPyuFjNawpnluX10rQvDNi
Y1g6mE5/mAwK7oyYbbQWHRKQ2UOLSzPPjYkeL+N1YY8wQFK/kCtcJNalHNJw46qpe/LpBYC3Mtm9
ksAXA8/gArgHHxj4jl23uyeIJlkbwkYAg6C5uQ+0kd6ZbZJYm5SknQ95ZbqbqvRMtUGXG2wHgIrJ
rndAo68SHqX7MaSTvfBm0W1hXOgeLV3F27LzBn1kNplHG1J4u/sxQdGytpyhRQziWuausDLU7+xv
M4fms1tbxlZAKgA7rcxhFUWJTd52jH4rVbPgsqaGOMjetg2MIK5aDVI+e+nkQ+J1y9usBN/QRo2t
VlrSNBaqw78ESdXa4XBTO9UNRE9Cz9rPmJO/NLHd7zIzYcsFspknNThSxhb3M/hNrEHYlU5z6tMi
lZ33EntdfZgLc94Ged0dpkQx0ersLiJPMMWJuW7Yh3frvimpDbrUItXJH0/4RML3Tmrrgz/EA0oS
+FBfxWD2N1ZljXKVlOyybY89Mo41XEUNqczwfa2oAQLRzwgCXU+56SJGeIgjI3WuwRFrJClsvuCi
WKoA68lGqaShRfRFEyGACuFV+XWHcSFF5gSpUKULIH/4kmU9bb4+i4s+pp7GaHfVNoFCKJoQjHAI
yl7YN21L9sKsZwcohJP2z+6YUFsiA6teZsPpNB4djajMgwfcfS7DV3gjyDdQth1Q622nVWlsX/M2
eibClIDIVEC+98acPExONU0H9kU04vF30SquSlVEG5itEQysgP4ejaMSXmgwSZh50ZDBByS4l1dB
V16qmAnFpmG489JWtJItImW41ccl9iJrs3sEyctiGPP9aVaXNynpFNe2rrCOGXbA0dTy3aY4lA84
++H+NbINUbj2on3qEhdWmEp6Pv0YwUJ7RbAlFVOHFkjsh6EnORaveV/3m3jgQd5i4l524+aoP5mp
0uYVZaE0r4NwaQDXdl29qJZYhc2rc/J1KQc0xnlib21v2VKzjlI799djYs/INB0jqdbZ4MxZyyzF
DvN5w5vAml6k1sqsT8i7TP6DePoAaV0+WRH0j8qah/65jMY8oRdtyPJFT13BraNm9r1qdq8bqpge
T3xfGbtBd6TNCfTL+8a385upjHusrVWCTbUlI4vubGRTzVY8WJBd8hslc/K/YRvQwfEnaGT4azt0
f3TCikvA4ageBz4B9y6A9WNpWT4g0kaNWFkdGepNiXT4owFPaEKYqbJgjX+1tDaV74JF1DHIc4Bw
3vABiV11HbvEOm18l85qSIUGFgafWTa01afW6t45IOeOfRCkcm91wXCn3ZxejoFkst/7mJGhK0EX
7Fd2FYRrQbDtzkLafBU7Pbs48kcJUSEv4NHO9EiIWqzlZwnYAbeuY8VwD7Mt8mljXueWHC8F3d2L
MO7jS+3NatkY+DAlcRjIrU+D4cLBMX0MbHv2VtxAxmPGe4ZJhxMstHh0aSurKbzF1dy2PgwMhmYI
+xYSH6bdidWvd1O1YR1HphZJsUMNHjHLc9qn/xSO/z9ZU5ZlLpax/3suvsP2k3x5+dH28/fv/LN2
5E/Q0SZSEgArvcF/jsW9vxDfuHKx8bxaCdgn/8O/gO/HtJiSOHwAE9o427e/a0db/LXUUThtTPd7
XfmvKG1+2Z25uH0AaGIhQrNhnhdn0TCas19X+mDbGnAECCAmkMKGWyu0wyrlSVWC6dRgYIMYK+gP
5+o3nYezRoBceAPsCzk/PptEXNU/786aJpqDfh7RHmq733pT4W6txM5hTCXF4d84VOAz+PfY9eIF
/PlQjCd7yyrkotwElprb1oAknyY8FXXzb3wrTuWC5baWkvNszzlbY1aj3IHpstCbR2duNopgnnU3
evqNzTXqiB938a8n0OE7oULgppD+2bca+05nueQEYiAJVj19dbht7rexdzfgedO1R4b34o6iIWrS
TvrzKeUe/M3BF5PNsov5ZW/dMQQLnbrr9kYl3BWLPkWaJZrLPx/l13tE2tyX2NMgIDq+d3Y2W8IP
UV2HGoQMVRr3Zom8XI6N12/TZfL1xpciSe7sS0lsq/g2mSNym5yHr0kGw6R+Y7oAnkDzP1NfPcf+
RoemWFl5ceGGdDr//AV/PY0SdQu2FtgbCGHcM61bGONq9p1KL/QribYZDHZtQgD/81HOmnzcKRwF
HRsEaRNDnrOc5h/kbOBj0NTRnt07ZKCtHMO4xB16gwAAcoVJlf/no/3uLP54tLOL5gozaiKZaxJn
CaEMiayM+qJb4XepoRsE2ICz7NOfD2mfNVtevyEuRiRIPuzLX/aZU5y5KFF47KzYFZQeIn8fmTo8
utUMTQfnwkY3914/+esmB77uAgA/1dI56EhVzA+DfqtHdghq8OrP40iPd0J4s7LDrnmYFcpmLyYV
JoPq/+fPbf3m+jsm0CwLmouHmGf5/3+4Mn4b4QXreIySQRMhI5acSdgqst8ahmOuwFZgFPCBBDuc
vS2kXPHRnL0RR7vPhAxI2ZqkouDGgvH/xrMgf/vRWJ+XJ1zyr7OPlga5m80y71CRxFsS6uUmUfG4
bny327ZN1L5jrp2uzcEN8k0FFOo0lqm6JF+rzzbFMrzpzRL/A+kuzVQS3WHRnYC+jhPejibUiLa6
pkFvHGfs8RsoWJApPVkDjlDBez0kBlM8P1wHTtKslTC8HbKbhDJL+UyYxlOXUVAxnkdMiCsMxqW8
iEX2Tg8+TnQxOQi1ZwD4jk5gOXQ3VbCU4omH+UcAIBjJULlkkrPsmpt+n5YAQplMfssm577zu2wV
ACc8dG7c3fCXy92fr/qvD4iPCM2xeepFgDiOIuPHi07+m9QS1eM+aeNrI9PxOvHNo5WMj3oO0bdr
dlf/xhEli7VkdLqsNz8fMVBj7wdz1u1VGB6tVmxzK/oclOJSOSV8q8B9/vPxfl23ydRgtcG4TPuV
LujPx2ujgP1Prrt9OuX1ysZ7cIwqRHa+rabNnw/1623qQ6almw4md1Etn92mkZZ9OvQVb0G/lxeV
0VhH7EjeGyfwt0fBs0iZ4tBUOr9kBfboAhkOrztXwXRvvMA46Cbyb//8Zc6bxqxjfBv4t3T0PAs0
1NmFyhJjttw6YOs2WtUGPGG6cxlybdwWLYQgipaSghsf6kB0Uv6TsqN9JbLkrWXprHH2+jEoYSy6
ZzQ8MZ//fP2aphJz0nsoxoCfbocmyHeM+bqdGLpkkUvNAvMK7RtlVl/zavDusy4dcDya/VUxz6QG
Z1X4xhU4b+Z9/0xIOH0AZ5huz7v5kTAMI4yddl9GujyaSm4DUw+rGfLqdQjKcx3DgP+QSx7lvDGm
G10n5FqD0tgEPlNLr8y/5mSoXmc4HOd5+AjP0F43SVc/TCUezRoT3UFG8XAqp/waPOpbxcXvvwCi
QqRMCMrMpZH842MfWiooJn/gpGLbipRX7/QgoncxqxjSCi/dIEcw14XndryxVEGDYX7xE++xVW5w
1HUYrkdUNVtcUsEdaqHq0Sc0fkZBenLQHu6GOprw/qUG74ouJ/ujqd94JVjLZf9hbvT9EvzwDc7u
zoFcLgwmEyGp6MpO4RyUJ6KNyk1qmJsuUSzyGtt/mppHGjRLUxcA7Z8fEOe3dyaQC5gJPoOV88ed
7oEYJqnbfWowOsRv6MtPlFW3nmgx8wcmeQT9+IRjO/7cqnWnezpZlY161CGesI/anc3sccNcylsN
iUVUm2fjXYw54H6U0KtEGllfJ1oQLJUelNlsK82UXHEjeEIwqw5Mpc1LQ1r5Ya6qF683H9yJA0UC
XWw9BO1b8by/lm6+y26QDs3SxWa39PNNI23fy0IQWvsmzZ/KcO/1pJwYM0xdoD/OG3Xib5ZtQnIl
O0+BZdE7zxVq8wzXOYvOHmPDtyBBkOFYwKPEOAdvHGnZm5zdSRyJ2VjAzNlD5f3z12rCSNdeKLmT
VPSYWU70hEAWJW4xsZuQEwGr9I8N/0TsUPzGLfSbty+SPwgAjsOLicL750N3EdjyMMWmpb3pQ9j5
t6PX3Jsi/JZ73Se2vO4bL6hzP8vy1LgmHmzGM2y43fM1nYy/dkwSblm24SWCBOqeKXQ2S9ds7fTz
VzMsHqsE93Y01RQ3ArRT30ZqQ+LlG1/9tzcTk1/eLCAyfgH9IZTqJfP3do9OqduYtediQCPUgJYh
PaQ4/fbnh/U3L03o9c4CKGTvzSb/5zPtBmkWAfLgIk8KNlhtheuZtv0be8Tfnl8MqoI7idP7ywQs
ba2oskTd7tkjqzX++BgmeRoAeYMmPrSoDaNe6I2Bqg7aJslydAPyLQrzi3l231ojf92U+y7zXptN
ufDgSJ09r8OkJXxQeq9OD4Apjrxo16r5imgInLKFZawXydqeIQA5dZk233iszqeBr/ca1RAnm7rd
R1/x8ynvCN+zUaEoRJ8i/lR7ypAr8h67mzaxZLEibsN115XmDxAqBWkOhVeTS3IcAdauisaLM+Bw
03DVxw6cKbvrsPjRXGy//PnO+M1CA9vOhQGB/IAR6tmdERt+QmPebfYuMIUdQRb9VjBC2FLLJ2+c
kt8cCvam8AITTI7vn/d+ktRq0S16zb6bw+KbcCbvbkZkqODumf/G11r0NLB6lpbaL6sao5C5q33R
7AkSUHd4LF0mdovOWXV0Ef+30Xj7faX8UV3wm0WMI9EWoUREwHG+bwSOEaWV5kgoQaNN2JX1Q8G8
asvbbUa9VmAdq+LpjeXjt6eS/bUANmUJuEQ/31xRZJYkQ8tmPwG9XhdyHPCTFfZGmTT+//z9Xgfk
528IKg0TJwtYIqboZ3eyn4lK43rgFhEEC+1cgNmKhFIxMM8owpKcH9XaG5eaPF83Tj8QpNopPW7n
0cMyW/iShwu5zhwciWHP39skFMRYwUEnkAZDnAy03SZ+ASxtXGWOj/IninPU3S0qyRjsND0i/CWE
g2+CXiIvGxyTTDtpxME+ISWY0FmhYvw1WWw9utrGnpGLUdq7FM28uyXnILafA9AYxVc3pVlCeig7
mPhijBUxgyrJVPyuzStrWkKuArmPE6sQW8OsrVMxj6Oxh7DSt9eyAI12JRjShnduS0TTjv9uDLti
UG02rrQIsnJTZr2IrnyvXCjR0qnSnZZN/tAbsABOTNGqg7WozFZTpBhoBnHyvmhRN61GLar0CJI5
Aj2pKywGEznf0baop1Jdpj3bSbCoQY1Pr20H8qkJ85rGDWHzoXmBEi406TsQJ7qpC3g3qz7BGfbi
gfYHpxR2IyZ1CAAP5NwY3r7q2nS6ZXrcP5QJ49TtZDSBd2+CG4i2euojfaSIHXeNPwYJqL7IrVcQ
peZ53ZL/tl+krdU2D5f2n8kMjpCLVvrvUtz7a2IHK5SPgngB0Py1hDOo7+jz7nQv66ewtvPn3PDN
+650h1VYQFcgTi/fOk1wo/NpVzbtbgSbeR9iUO9FHG2zmdglW2DdzoIMv6fuT04/DaAp2pc0c8Gr
a7AnJGI5u8JxvgjHGLY4MQHnCeXt3XYwt4FI3L0IZhT4g5hXxA1FFy2c509eR7KQ0BOQRq9/mRtX
ErM9AocZMUok+XvARluXhIRbGRRqa5llcovYfAavk1gXfpHHVw7Imz27hQRcQ/h+ZEC2l4aFyhYx
Ea7Z8EguabYe00xTVLTEWfOW2LStN99l+XhsOtGtknliYjxnNxndpXEQ6pSNo72ZzazZjh2zU+a9
/ZoYjuJicEDTcGVvQ1/cF0Y8bq3Bj3cAC8HtG53ehDba55nS9T6M8vojvEnzsow9EK5d427Qratv
JMyXayaU9canYb33qkoeVR4w7yaq6eiYiX1sJ8/f0qQ42da4S2Rt7TI5PRembp7LJDx4UjwkenqW
zKS3A8yFFQqL58I1IsUTWPjHXnsQxg2yVmH7PkIqW4KyiDREvuwDFSU4jERh5vhpMG9i9g33iTL6
2yZS/n2rsd8OTnvZTaEHPGBJTTDKr20DEcB3cGEkbVEgVvT7b6Lt9GpKICrBlQRjME/ExhEF7rA1
t00VhdsqCbrHrPLRDNjcPE+FDYJj4zXsI3iZskikuHA/1Jz762bgLksn6K1+Zh1NHU1bo+oqArln
/4J/wDjAA4Fe3pZTe+lPiGDbD1Os0KuRvBWKgbDZ1lYfDMtBlBDBSDdsPvPeM+zq8+gRDXdwstzW
m8JXHoGKFb7vS8NwMQVmng/cIZ96aZxoz6JKDKsmOSjFmSJNo8w3s1/0jzFd/Vv04vZjWJRZchxS
V21lkJBUPBDODTB6mFdEY4ynOGnNT64ZUk/S36233mzmF2RKq89d60cuTM6owm8lsWmMY+s+EJ4a
fgto7muAEi5z5lfk8zz5WP1gIH1TNa5KzGmt9bEcPbVhiyZvgtKuPyQBoW1t3E77jorl0Se64kPf
8ncmYC/bqrOb01yxn07GUhzRoLZPdOEYg4BlQmXRa+4EcKXNcxz5DV4fke2y0WiePYxbhxSCHPln
I8l6CfaqJ2BwBDx6pBdt3FAW3UbPLQ/Ha2haZpIqFrn4GVMKrqNuQI16tJCR2XSBQksPu+5Q1BU/
3+Ewer8Ei84YBRNcUkG0YCErU6AnQMDuEOQS58s9aAwngm7iB3h8+arylLZ3LafTeA9Uk6/o1VkQ
X0T2zEclfvx9b+OZuIpCMsISn/SZyoRDXAFevhQYFI7IkZL9a5xn39nk6VGJNIjp4/gmHUgKo3Vn
b2mcyZtI8ahuy6qYd7MeMS9Woyj2nudFN8g5eg+MD/ExPEQEBodcXZrwDVHoAdF4UIs/KUJd78Ss
rMc24XwnaUYKzMSU2o85qYYS04XBrXlXS1V/kssOE3XtjJgga4g848wmBzmSxeEaGmm4Es2phrB9
OfctGY9TrZ77mPM6o6D/DJEFrs+sY05rg+zj9BoZrYMOqfLQyhs0T8bi7Q2imxHKYE29WxTTlzl1
BNjg2sYUi/Z7sMLp0uK1XG+GABe5wdgf+VO5hLD6WqPkIPbHeqytSd4ksgrf1UC2rl2pq49uBK6a
sCToF7Yxh4hgfIpIqcHeRp1PZLYy8bQYmtBcEgEOmJLHd75BZGEZLaCghbBdm0Z0o4PGJSDRl1Tg
JW7lG+E0+VFlC9sGVUKWbpIMpDOJqPwAGF0fBdOQd5t0ZlyL/3GoaWOh2CPfhShsyDpfvAi6UYhf
ADVLt9zlOq41MxdbPiQFCXVgA0jLHCo+ZC7N7N7vVP3ipDFxvMFMDE9dDvHN5BZoXlpRque8mcdb
320JW13iMpPlctsEolxK+Mb3zZIbCXth2gWeB8uEIiO+ES1nzcfDd2tGxvTNnCuCKXEklSua9uG9
DTz2+Cr+c52Bv1ghVKRkH9+9xuGiPxHGaQYUGW+NIp6+eTVtvnWoCQJe0W9pwbq5xgD5xKhAr8Nj
KfCSGkTsCUQYMy6YtpmORd+TRhpr7qTZQECyoYHEncaaFd/kWVpZRK8DiTKclCYuRgKutdkS+Xd0
HRJZ1+Rjfat89C/MLop03RRD840EM+v9a1hpP7TWV/jtWq959Jo7Vov5W2WntVq7NggtUOdSf7V9
TVxf2Hvc+3XNaXF5k7d7c8gstXr1HM92DualQx6eeG7/FWRUc0cu7QK2sQmr7TFV4mZu7qzOj25C
d0npQ0cJAsR3jqxjgSKyhOe7NKLuqUkS8paUQTZoz4ZyCWuaKk6e73hX7InDXa1DxSKGHo2+aedo
BsKO/xFtYXcdFjXeuTzvD69e2obX5qWDY1uvpBclt65o610N+v6dqns0T+Bzu6jif2rrut6Efe18
AnAod6LGmFsjY95gICfQp3fcvRXVw4qJpthkcEsW+3Qx4f9T4y1FCHwZkYbv7TwSJAdVD0D5rkiJ
AQtumkQnd0ptBh2k1wTFn0wd96e0qBWHzdwbcyis69grWDcc/K0k1BpXI8T/GwxP4YMb2tUxQBoY
segWM3kxDBsb4GlHmXSnfpryTcKzeWVGg7pEZl2CDoegQalPCRgw/qOF+hLIuDlmXjneZ6Rafelz
cWoS02JJ8/k3p222JQFP67ETF+OYiifqbRNexVh9CoZlzlR1u5jOMiAAEmXXYLCp8NJqevKxz9+b
JHVCLaoPbpU3G6JdSbpL4Ov7w/xC/6/4kBUeaiCv4iTZhohY6NnhrL1pgr2UZll7zAwTCFtomDdZ
IUBha83gy9L1hgp1gAOVmXsnTdsH3RguS10Q3euWg2gZercaEtuKxvTiyQvFS5AE7nu37fJDknjv
x9QsyIpegiFhTNOJA2u1qpIhvkrQHq7xVBxDZ7Y+xWY4ACo0zD1UgXnjJ9rZDD0PI6my3WrIaBVG
0+ReUFyIp1TIPVLfCl9jygJcpexOI7cJ9kEeBN/6TNtPYy1wPhfBjGqhEI9QB9P1SA27k6xdF0XY
5u8RYHt3SCnbneyxbO086sKV6lS0JWuu/jozarLXddQl103KbUAoUZQg5ysJ6qtrQvREkbZwoFKF
WBAE2wx1S3suBb2I0pcU9OApAivTkUaWrqQwLqsJDRs50k9dYhQ7HsUdKAEEoEz1KMg8fV0IGb7L
s4oyQ6D8ZAkkH8PvknvfVDPIcce/aCcc3qEZIyglRDVzlLwpallV63gILIYW+Xycpqq/cqXBa6cg
jIcHDtBnDccBOqMTE2mRzuCslCrZluZGymPEDK2/CsIufS7AceyRq5e8ckb8481c09LQiTHeBqHT
XAKTgN3PmwGan1ak4wWk0t1LT5xU6o2HEHpC77fZFQDd6qItIcO0osoZjuJ8BOaNmhlzN2yx9GDB
WHgOmJmyz3lRVanXBflV66aG2Z56ZUwoAf7P53ES6ljZ3idrdr/iemg+UrHmH2GGVixaBAR5uTR2
Tq+jbefp4m5yqVjySVkMvaFJkZocQowvzPHQ20WfnAwH/B2OL7P1Dh5EPt4xwq1ujCFC5FZOXnVD
+wasug3FomIMkLMIge1KPxbkrN7ZjV/cEbWUQSmcWEBTpJZf8tY2yZ5K4y9NaM4kGxj8wQYVwEmq
tHqA2u0Pz4qKh+uGMYVIVhco3is3IK+xu88BmAbelvTO5txCeopB0zlWYWI/Uh+zM82KWJyibGy/
YDbvvrQaA+y6nXTxLROLJ7Kdu/Cj2abWpyxWi2gV5sdt24zhR5LV2ISLMDGCdT2HeIpkbYDkmvvA
286ZLB/yZmRhaONxqHZehMF1J4KBjgacZG6P2NZLLkKZVw+xqzGF4uINP0pL8jsB7Ae18VLIFhtR
mtxGpTPhR0WZnlXblDBRsEqotDw2MSMHTRNRthfJLDv2jWbZW/F6qIckwqBm8Zdn5MjVUQy0Hzex
CCZjb0xLCdAxIcVEhOr9Mo1NUW4wg1O0YvTkKiHa9YiJG3UI07aP4Rchw0fmHcnim601R9WNM1lk
UzrBx+8nU/ZGpJGXOxYxBq2JMs2zZpLK2E9Ue8w+0dpp3BbM62tTwLFE+SDRj5X7HE7I+0VZkLDB
zMbsUFt0gW5s6A3WjmhvCS2hqx4QtRN2QZYjRPohbPh+mSfph6jazNKLFhVDvy8mhB9X5D3033qX
3uhK27KOr1zDih+zqbdJ2SzLpwJuwF3mAepc17VvPpIu0U6gl4QV3gjNlz7YvcntQVXOpwb1yMVz
p7E0mP9VMl9zTXh26f3H04a+DGexNzp+fi6J107YvSSwMamIp7ZvvyZpm+b7QCtwHjooknQPFcAe
17nJ87PCdESySkn/7zQkC5CQ+5CKDt9FnR5NV9FEUcxWkMY2iVQ86oINNy9h3l/wcs0wW5Xk8xRr
ex7n/CbuHXPdLCVkTu5jh1LejjFIYBJBnGqemEmrA5g7AlpwuIH4z5L38xwP7wZAud9Hj/8xL71l
XmIIz5z4f1vDm5fu5b++47evX4qv//Pf15Xq4v9as/LmSUkT+fv/d/zyP/+NTnT51X8SmpgGuHj9
viPalmHMPwhN4i/Hxv65jBmX8cmPhCYwTMgR6H/ipEOo9iP0zfmLH7UY4fGwIXjE4fQv2Jg886y5
DJpX2ODWFimoj+7VWwa/PyihvGxsChDTxPd2iynQCrLYo8MRLWnkvQrGLQ0kk8ff9GL3SNeJ8HOc
IIG/dueWjYI9uOm4c+axIH5RVlFzMGivDmpV92WBWQXhwJcikf4lId7iWC8gH549ceyE5t0y2Wnz
Aa+Qc4RJyRhySHPIH6+1ajFTFgfsQj6UGK8/ELaJgbTHLc7TRlrnpRXb4qVUixE1KCAzkqEFrRi1
tl/vbZYPBVht8Zz2TsgalqXJdGs3HRIndBc2FeeCc6FLMt6/4n2KxBrvVUpLIcwWwo5T0//AoF1m
1amC7+qf3ABjbuuz1cphmkRgS0tjbZWLj5MifMSWMrLsZjrga9SBwONo25E6MFq2Hk1hyRfPHsfb
qjL0wWHK824eeLWVDiZUXP9UEi5dl+vIbvj+tQchJ3Vz/nTTJDhbvYBX+b4O5vZLqhbSTSkq+zFp
czAwITi6FeIUfgzvYnUB3Um+TBG/t4KgrA7SGvi0Q87RTCeyH9MQNvxaw34ByhSMfGuRcUzyAxBx
UIuSbJtLoDt6MB0IC0lxQVsxvnYyI730e7beakjGqzRMesQGQUZQM9hwUseW88lUaQEhjViDN9zX
/C/fLygGV+DpEXLZ97ZerjCcdHBc5ty2zy77pvFyqENeQwT5pGQkMw9P7gw28ugWJ+DV3EukDK78
dik2EDhyXobU4DPGwFXC1TAJQ6494/+xd17LkSPntn4iKODNbVWhHH3RNNk3iGaTDW8zYRJPf77k
zN5n1NpHEzrX+0ZSKNhlUDCZ61/rW2yeDr2svelIxVJmfht84Tr7qqYMmxTo+itLRo6EOTXRi6rm
CwWY3p5hsM9uKEHSXcGdPgQTNQ2okT0DQ6smMupyAi7ZrM9altKoVpg696CqeaU10YSTgLZdiEqa
ESURHe8zn93FBkoEZ4M9aAJ75EjQNiRinBNldIRRqwA5moWz4OQzbBYTyUQL6iaYO/kBz21OY1N2
7LfmnoswiBZ+YEqvedb/gRiCGd2Ad2FhkWMhqwBhoSZxvllcltdthy/sGBSJczKKiXWQgk+CtruO
0J/qMlkuDK4YSjRzzRmTWKP4WBaXt2xWzSya9Hmi9IKLMkuECEc6p9rD30NfDi8mAeAfSB1GccDK
6kCkJIrZR3RvQ8fO8usUZurA8S2BI4FRt24LfZIm/rRciNVwSGY7VfcL+4f7erXbKxfxp9xj0Ixe
4Fxy4GTbwXOi3psTZgxMSBLID5wB+pIYK5Q1VpccPJVBL+sZgtO5nPdvazAMx97rSLLDqbCe3LlN
XozCnIxNx8Kz3RQ98+dqgHxOXkYBL7MB9FSZRzRvzmu+jpm7p1ws/KA9/GuuB9PkBDMcLnJRkiGO
E036mqDmHpS5cgdBeXZOAewywDMVslmvU8WSpW/Kj2WRVmf4MVCnGYjMuS/6CdAVsEjF/ZRV0c6s
uuDoe4O5NyuWGB6k6p0zZ8ZABV7J93WWAfjCyiI2iyMuCmbCQ80Hoqd1udR2O2cXJZbu5ouH9bXU
dhTXchlxeybJCJ6ttqhB23wpDOTGwl0huWWYZmI9Sa8bOYJE5C8dJ3q+sbOyfytBvhzhuKeHRGb2
U4Bcd+uXmicWZmT3HgUlK+5xGblFOitfeClLzigjYgm9Q5q1nljbwwNI24DNmgPsITvXCUJjYSIY
jK4N6mya+ZWqnC2wyG1uzeiBnFNMODjBlb/ys5K48n6Yc8QVvuAFeupHZT0VnprVrmRZ28DdaTlf
LAFvgMZSQADRBHTrK6pPkx90APKIww7hgqHAROUoV6JVtersMgrut3bKEh84VX7IM4+zm0HoE87G
6GXIPau4crtxOI5k1/v91znv2i7/yJR8563d6/Of7at1O+ZT9AI3JeB7mvq2h926lw8TWvSyN1n+
wZMQkl1W5ujzMdJIs64PoxfAIPyQf9zScE/k9a4LZk4lLwmHEcyq6MkN4LMaYmKU1r3rc3VVpEMK
4rMcXoAXdALw/9HL577M8J2s7dJ7Q7b/urO2bQbFYEZUfbFysJ4vc5qq8ps3O9wnKprf8401zUjT
GVy6SHPMi7GvH6xstLdh2nw05EJPQ0fcbRP2hAM2Kkm5A0fVat3Oq8eNrGL9MG6hWHcWJePE9LI7
W2XqyO3HqYGZpyNLCDbLDXofBvDoqmZuiGIbJEvKIcmj6mEtqs/CzHXRbCWN9IVH6XBspFfzEzWm
ZjxoMHvLNTmwy2komDRm2yNp2w/+R9vUL21qDecoWUbSpZj64D36DrEwCJBYjTm6QmMhmaZ2Vzxj
wnuLyGvCtQtAcugdks+WJW+RYth8j4DnJ42czIMe+iQgye89/YWMcfproRGVg9Qg7YJrYIMzWCNA
JDQQkY3dFbs6NpL3psaFMHn51vTjvtMwEcMPonua2DYFnJHkizii/KozeE60tY8H2Gpr7qpMEanQ
8kG6mCNzXLOrd1htaSUJhKQH2e/dYkuxZn20LNKTm9zt4IG7JbCgxp6iTUCknPTifPaKrCy39NMp
knNNl6m98tk7HSNOS+w3YqR/waaf7kriHb0LFxmcGevymKPdGbSQAZOynq1n15raG8P0mzsmZOGZ
dgnOXkuXb2ZhG6dh0WlgLjTrogwAki8ETzHCIogJw1t+VIyzn6FNPbtF0FfXAA/dh77MGohsYobm
t1ISGU7O9EuoIXrPQqizjLVtCLpMQnovyHfhoAAJGUV0NCey32qRdVyH3ULY0i3Y/TmiuAkZ+yuq
mkf/o5Bhw8hkTniO52ac5vMzwcJuX+bBcAiS+TscUA3XCN7p/lYwklSzs6re3jsliUdbesODgDzG
8qfxY2Ygy08inU9GEYASnYW4CfNspW5YedsWyQQrieEekmgCGBnlbkxxx1Ov89WbwWdlFIu6b28w
uXCLKmvWJ2xD45R1w3msBwuG+kAjYdSiIEaje9068PQ5aA24lN57XMCjMsrrwxh9g4Z7XZLMGVLe
u31BK0x4NmhFuOMhQGOyOzX7lD7JUzU4il5RZ+tQpHSkNn44hPoJ4Sgk94VygSOtAKgeuTLIvi79
DqU8ulkLj3worhHZNOalHDQTCsrRMylN41rVXUXMMgz4d8yl/XdJwSvrEjKSZ7k0/QFyWPtasHzX
nEt0Is5vu3zSg4ljwADt1vTppOfJG+zK0N2TzVf7Aln8NOND+mGU9SvTPkQhK6jq7TQMAo4Wpw16
KIF2aPHjgT0wlPuwhHhX5eDXvYoHUZrJEw0LH12WurEt6We3OpNOZ5qmT6oYnB8Jydp+l7RieWVF
HLO6HlgJ5mazU6VZxhQj+E9Jzx2FO/9Qx3lrIVDmdnA0xeIcGPepnbCV4kerrPk6G43A2nTOWJBX
F344cOykZ16muaysmGjNoFiLM6ApLnliLSPxq9qtjsEqpvSDm3+KAm33DHEtdHpis8gcWUIvTps6
yYFQg8GNaciJ7Zfj/GKUgvYKhXbub/LRwiPTSXYgGdx3f6BAXHBd5I6cXzpaS0+rj54aDarEAiDX
eMwwokZFkO99uzKf53QJOcUdmhGNc46yOdncSOs8+hlFTnqd9vVtNknxDRfNeFUP4Y1PY8+Wh1fy
WMPsxDAjiAyP7F3kuQSUkH8Tfjeap7r0I3nG2r/qALxDQ5kTOWM/x4WloQYpG7fkLpHRzGpW01AX
6nTDt6SvuKknRTF3dJHNyoySjWcNq3MI4IKudI1ULhJJik4yY87zzNF5C7Oap649FgTxQ6qM0j3V
ql591ZvahETtKTN8k1lwyNljM4nBChLF2ZCx2kI2ZSHiTy7PJrzXlTqbCFbgB0HJshattnU/syyP
KAT9G7PUb2ZavXVGuQ2xETl2wDb6N0crI7Iqx75eHJM2Quqr29ZZvq3uOopXlwIdWGh1xGqkbZCi
fSR6Hr5/kRz+Bzfa7xZM/QnwaOn/YrLEp9BO0L9s3ufMt9oVhgGT3AgnApJcCrqXGiH7lqYRPDUy
TTq8arCUr2SXrE0Myzu5TRvJxNAcrVu3BQX5nx+WiPZHPJEo5+6/xGwoMUjarGCI0iA/HpBZoWAs
ecualF7maitzm5XPWK8sjkCx/x186MvD+BeLsz4YvD0EGArHMPv/nqFAoy7HZlo5JqpiK1RYvWIg
IVCmC36QTHn0fjpz6DyVQWKcLL38btwKOtzk9h3xeV9NFP6YpUyzo9Q76K5Pm+IXFAH2MI3DjfY/
/hGZo1iehhWZmCV/d9xNUZobjhFWRxRKBMlILaPYZn7ZsWjyIq/fNkQuY38R/Y/aLdWll2gVfcZe
Pm+X4VI3/d/lDX4z+3MICSw5LtRuNyAM/XXa/eW0MrzeWEfWDQCcDJaNGKOWi0SSehFIPIK6Ur39
nW1kUizPOB4m9hfNjOnioJEOOd6xTu/BOLL//lD9nkL4+mC+dkD6oeWT7/7NCRlMZjfUQ58dOz9l
hcpcBkTLJppnSqtYFTmieewynFcnRTIOPcFpRXmGijFdRnciWZ1Nc/Rimordsvu1LrYk29gvshmK
NMv3PAWXWyVYWTaD1nqayOTKRmFHLSmDYRlvKJ1hpPG1Kc3rebmMEJL1ZKRbABdqTu1UMMHX67gf
eVNybjHzLWlZwkWy/s3vZP/mRtWHIwAu4sM0QkL8l/7IzDLAak2BcXAyj3sgHVtNdg5HvdVpFj49
N37kazucjMfGpgJ3S0sNH0vl4/q4ROjIj6ljsTvxVqw7UL75nxws/hOmNIbEL3nIsTUjax6Y112P
85jmxzZFAdvmQTcxCJwAG6+q5t09G0zizkef5wxhQ/CHdfl/lei/UaIhQ5rc1v/fSvThs6Um4J8k
6D//zf+lIbCFBmzAOIjnxZfO/F8StPcPn2QyQ6aA3lSS8zzC/ouGgFD8J/3AMf9B9I4TjBJHblSh
/Z8ozjSU8FD6pxt0QAkKL2ZiZnaJuGpF+i93l8humzBpud85Yfo2l9mCDstEjLjKa2P4j8NkHBsm
za9hbb0yXLdYTqq9wKQotVsRf4l9cuaanZj2MjbW7J0i7W+kMaTbBdrzKKdo+KUS8vhthiOy1d5I
Q7skCTeZF+PLOak9lE6Fw5OixXyfGM0Sj2lwKbTncl5zlrES5XPOZ15t1Oalvo+FYds7pX2b2Cvh
BdV3StiAYLW3E0LiCb72+gBRxNu1wRxsLTWPT3Ye0W+q/aGZdoq6WEZn7R0VMv3muzXii/aVAkrN
bqT2mhbadWpq/6nlC9Y52pOKqSR2MamOmFVH7VpV2r9aY2SF/q0RKNO8G7TLNdd+11I7Xx3tgWVN
z7Ba+2IH7ZCdtVd2dvHrVdhnpfbRutpRCy+VFoFg/GFPuG0xjJ6RFus95QQzxifuj6tsUursos2s
/bo1xl2JgRe/312iHb2j0S/HzsEdugStdYm081dqDzAJ0X0N62W1ZH0pGXhc5xVKx6YgWwXecaxu
hg6edMwNinkX5OzXEe/SA5ExmN/CkFvHaTBkdOk0PPYOvVk2OvoVj0Cmq0btwYSXfs/8q8tvGdPM
r9RYYkgDjPiy1E5Jd1I7YiFsA3DwU1THgoK+U09y7SGYZyZulcONrbIn7wgOqHsL2DD6jNan6qUp
G+/Kg2F7MKEK37rN1+wZIQn6F0+ga2yL4a7LHWjMeWSPFs4nnGzC7przIJIEfE5rNmf9EKVOLWwC
ijSrcv7a2uW39MYAjmdZt7fnoPge2Ey6d0uSUtZgI0MX0OAfQ4YW8VLn7aMFVfPW8QHifz1PEU6L
712nxZzIoppPN2FZ+7ow0BW1+qy8Kad3oqQgZ4RlGAMP5veb6+HIVgJZ0wNEsBt0LUOPnvSiMFy+
DyPPcMNh24NiIDmqQ8vfZJOeVsD2xyLN3R1QH/InGPfzInlJ0ntq3JkNYq6dcmp6Y6LKoycmvnyv
UnUJKq2M1a2JKOlTysDKwS/hvfE7dGHFC1qgLHqwvHkTq6lWO/b83VvG9XfIfSIehPHxXiVLjrwX
ZLJ66awmv1U9EIG8X6eDNTrdp7fgbErGtrv7+mQFnIhwTzsXL1/ZdvBA/ypmNW/wIM0lWfjgLtqk
CfD0V6UtA4CqxidRuPO29RX5HJBgavdlmSJNJJ+DpeYPq6SwTx69JWIHMELFZiQIrs9u8f3rTCs8
ybutBK/ZDiqcM/mCsha6UXs3dxETd2wCuG2x+r2g7Nvf5kY76mXtBg+Dh1jbakmeig+ykQP+GDsd
A/fYTfyo4+g2ZwMePCj8ZO72VD/IDxlk+W1DX98dCyR1Be3eviRUoV7m3qjjjDOSFsnIS75HNo7N
2aszjI7JwgtNIe8YANXdV2lmPLYr+fsVWNNjD9AOTj6K6tevRWtp+5inWrQUZdLIrQUPYNtSAnWt
Ate7tpB3kg170mzC5s3LjzMRq6DS0Ch2xtB3w7cQ8ymKactKsFhvRZPdTr26Hw3xNPW4Riav/d4A
NoMSq6gsvLHliMMsvc90HWUls2NdDL+8ObqKABhvJN6Mxg4ui3DwsWRspNeXdBD+zjOX8NrHao6N
maJfYWzsTgFtt5v2InmOjRtbEz6s3PIvzOGfQWQhacOe25VWmO78oHO2VkAOP6/Vbb5Q4LkUO5G0
Z6cJkntLGsudtdjFPmxTcgNz6GcHvy110cPkxooZ0yYg4XScpqrbSpQLtjOD9QHMC4ic/dmDDb/q
s7y7AmMm4saurZNjez8HSx6pu3nAo1pty2l0cEikyZuR2q/CCH+qEejJ2oh6T+ss6pyiMcaoHbXD
woWhyR7sadv5fvs4Oq67nbJi/agnttRUy2x0Am7fyeWxKcbuHAUlljSJquKt/MDQ+vZLrwGJsyqh
C1nPQLxsRou47hZVn8zQdo4zN+GdGY5dvDRQ5s1oxBi1dnujbd96cyS70rTmNdpKcB448fHRwxj3
puTNtGpwriDkR0v9Qoi6dHkYfKK0YMade/N7gH10Z5XlkyRa/0Mpw4ETz0Ixd/pwa47wvhMs12eK
zN1+M0GUZu0+gWMtVgcbRUjR8YrPMUoe+1p80FaRxGYTqltiPTM4oZRQAN0sNl2IzTqM8TrZzXVr
+bcV9/wHTqshNv3EundW5cazTb8BrgujOJZN2e1cYVCTYdndp2AJG6+1fVJ1WzIC7n6MVWvv+lBE
u8KaXs2ETmez5WkPNtsDSTD+BBL0BpL6YKo+eZ4tBA/HKaeNh9N227pknAbXe07gcGx9LkM8Pk36
SokIoGPh7CTBues5xJrFIiH8cANvugS4fZ5L1es1RBDpfI2vzrNMZryxyLILmcriuaBZZeMKt/4U
9NJ+4tyszgjSwaZJaWxtJwNznO/O+1Lwb9PaoSZSmrcB7PUHdn0EXrOelZWjM4rdEN52Uzd/b0xV
fad8kKGvRNX2WGEhcFIcTJkOKJla5viYAZ7SBk3yI2LWW6TXE6Z96yxs1LBNJlb/1o5QwkP2HSaX
RPoCXtO48y3mYKWDdZcfsTW3yZAayJ/FeB14g8sZ0yTMzJjeaXr0zGNwGdvbFgLs2SVxFie9V8eJ
6JOXCGrABacjdQar6BsqvqPGuJVp6J1YKZQHy2z7OF/o5KDtuQX1Pyy/mtq276w6lc/zkM/HLgv6
b36vKzq4F+4YxeGyCmaxM9yOkspgPZVYAa7wMxtns+UG1ll2f2xJTG87YJSkDlRCAsMK+VgVgTy3
eg8EXWqACee7khKdmyFphn3FXP/Q2wSNx7lMtqwZbhbyYaAUDqmd4sgK17diGNpuB3ieKNXcD9vV
ooo5z0S1r11TbukYcA9ru94seaYOg96RUoJLD1Ylpvu1ZI1XTq3gyTWFd2omd9YXApw+c/o3R0a3
VtOJzznIWYD4Su4jNsz7sUpoG3Z6dAVcBDt6urnEwbtoN/2FJ2h71wSoml0Em1SYs/eCC+KwzEu6
E876qOj40rBDa0PUoTiQ1T/4mJ1A7tFvOrXpJ1r7wZE88qa+pUAjL+izM5flnE+W2I50CZ/mPrnO
0/7iJh6VEklYnNTqL1dJAUcBk72RlVaMwfgSldxdratgNPxcE6eyyuoOJQ296YPjF/2OS1jMlEWL
meqXTWQYKY+EtDfxXUVmqrCsAQhfTgvr3/XaY6lSbou0Lr1YiQKJPOwg+nljuRTVhuf22O5qPyeH
KyD6qp9ZGeKJ3yBttvZRd3jj6now6Ere102kzYfj/JgE6xpbahW3aeG1+2Ly3Bssbq/96uTx2vmX
PGqNLZRXeaGdyt7BkSzu+qDz3sXSqm1hN+u7JSx5M9eBQaHu9DmkiliIZ0834TQ5uyDEMuou7H4w
kYl7LIf2Nda//pKyVIntBPOvMoLvQNeSTV+PxY9Zpgpf/uA6PO+Tc23k/iYtTHNbQkXfTlO+UIPF
dK5LugqykJsfIGg/RXSUbrzSvVrhM24wqH0ENsKuiyXoloaCbdW6YOFtgTs8j84qXf0G7Vcv+lPM
fO8mttWPoPSK63luBOt44R4dPydmVkSPJngnc9OzljFIbcnytK5JKFgkuOraJQf20GHN+FYNZnUj
svonG9C0jlu7HzH4SO0WbJJ2lzfZz76ueeobff0RTL6+ZyVS7scmn/aDZQ5vLF/82MYDf6Gca92y
Bro4eeHdAV9OBaYIimxNsI67QNEPs4zN/OKjY1z1ndNcr9UUgj5SkvbgpqcGew2d7J1ooomYWuQL
eNuMR4EZDWQf2BrSbjDT7fNBRSU3DgqRrAuu9/CbHILubXVqahYz4kAYxR2XAqwmoCB+pK7+qdHB
Mk9HzBIdNhPcGOPQWk+5DqJ1OpLW6nBanhJTs3Rgzf/KrnlNlhNvKDSikze/61MWJcVXzq3RkTfs
ozr+Jv9Mw7F61uG45Y+onKNjc/gVp1+ZjtIFOlQ3EGE5LuTsSh24Ezp6h7/7uhwoou3SIbz4tTnd
M3fpLsj9eKp1fG/VQT5PR/oGHe4rdMyPD/bMxo9+8IiqeqMgDFh95QK/pIz/VX3+TvWJkGz+nepz
g3r4+VfbofXHv/hT8/H9f8AR8lyfJaWPFh8hIf2p+QTWPyDk4yPyqF2ywgD55U/Jxw3ohQSHFhLa
h7eEev7fEpDr/AOCVQBNAiEJikcU/CcakFZ4/qoAhXrpYvI6GinkY4H8ZwVIwUFxpDJWHqwxZhxP
3YTF3V+Oxv8wGvnXt2ADhF4FB4uP7H0B4P4iMiUzPrOUbr8jlyI04RDsAkECn0P630rb/8e76E/x
l3cZEgx0Xsa7BM13YXxvl0/5dyCav/siv0veeesCh+YtxvUhMB8UbTnr+7//Ftg09Kv80y+i2Vd6
VoMUSI3674MkURld8aXlekYz/GwD36RHx5ztOJh5ay8pK3xjBP/MakzOjjDHPduxJcb7aR3UMs2H
vBuGFztjub7NV1EA3wwebI+tyQ4hYb6OWEruaWUwd45cpr01JeRFTHvMNgFPrycFHAoMd4AB3Cf4
GLbdd+b/OzadIsZOOh1HQiRe1GdY2hHFge/iD6cfR23KfqQFjJ37lT+MxSkzq+DKDFf/zagDHNjM
/rMbk0zOVZVWaruahogzw5uofoCQsikXSeh2LMdrPN3rc04j7i4DIYAM1P/07To4JznL55AmvR3i
Xn1AHb92S1s+L41yH+ZktA7GGFRx6wzFiYI/9q+j5e5FGVKltHTWTWhSbE8Octks9jJdnEDyIoiL
1wHVNDGURFttIMNYN2A9uR6KiIloO2YPSTHNPyNZq4dpdZgH+ckSbIEQ8X75+jk3fvKaYVcqdjUG
nWd/Jhy6m1frcxjwRG494cpfRu/ioGCRI18iWwcrFlb2D9Nk8kL6AHuuddMCBmeXifay9ZXn7+qO
prLKTxzS6vp5nHhN0G35fOU28vDDjFVh3Bap+ymF4eK8lOMH445nd7U/oyby3hYbq707GvmrZHl1
YlvEIRmynl702f1cZTtEVFTBcyx6+raKquNH8JJVvtA05mrnaAcAPSjPdeSJl5yEA+GFPrgCLZDd
6PrW2PEG68DqL3tgSVSc0obWuojcMq1QoXmA1YyNwkMUANCvkjhclFlsKTtOzx45k6OGvLH6WqG9
9wUE3Dosj7TbTI9lu46PTEj544Em+E0Z5t5DlRLFMqukPIdOCNnDaEdGmAQyQxhN2abX+l89dPbO
5t55Kwm1FqfC9us9wisL76XH07wdKWK4YBpNH1Sam49Fw7qTJ37u3SEtFocMusfBcofkPYEtA1DR
NpJbe45amgKyIBg3rkVnUpEk7h0hdORnEKnbZU3dMxHd/rrHsUDAbyVJyRL/PmGQeCAQ5twH7Hmu
Z9d7Sep+fUA2EvMWvKV5HLPeJyU34MIhrlkt2zLPkne5IHKDnGglmNLROLQqC3/hvQl/GWkit8IQ
89UAdvA9A/oSp2Pv0jcJ0TU2hIyIsUf6eCRm6e+YvX9gAeJIimmpIPF05pGlrgIPEdnXVZq6T+ZS
rnFCro8aAyKmhzBodNmfO7+GdjJ9bxIvezDr3jxOcIl9sA1Lzrgph+lfu1b40yqFPLPorW8Rw+cf
A3u/m2aExrlYq/NURVJRrStCOPBkEK++DKcOI919yl73Ho5580Nh/HwYFK7thV63WyarPh2NgboR
feRdlawMD1bvIbQo6T92ygl3LKvgWM5GOG2Ze/MGPUEk+gwhlT4MqMMNbqYEhCj9RfA6EQr3UzKb
v8BRyHqTVW322A9T8eGtvjhagKni0qgFqDPL2y2MSvad6sRBtmzWd6Kj8I2nihuPpttfVTO9gbqx
NXta7ZqdcoouVHPRZD4rsSDZ2kGznvm06ZONGeCsEA+uyPCpbeUlMDwLH18dnW9FdApZMezbovCp
80ujkyeids9CtKWXLjXoPyrzmi+AzXCL12Pds0qQMbPS4WSwSOdr9KHaJ9id4yAh3Qrzpoq2U0Is
G9PqitGs0Y72aujf515KbmNT+cAGIjxkham2krvA95y2MDaLQXCUdjF9Bmaz7m3271eU5DWHGRpX
yHS56H4wELLeYa4LGLBgln+JaEStFst8F1lmef76c7vxvUd03OGklrTGT+YFFIKuxXInQiXjKSyR
azmH6WBR2DFdK2W6/vWW+drReoI9nP250r0ATiXN97LEIhMgb+8mT4OK3IEGdlr01E1Dz/zWFql9
cZsleSvcrH2Z8rrWAeHmgL6WxPlqmRt4fPUWuSva0ipQnv12/BFGjjyFhLZKslcFGP6ESoRiZiI8
q2G6JY7M4Wsyz4gHK8ox5izTjUW/cLRRVrsccU0ofN+dRSWX7bDZNcOpPhcC3DWOQp8hFons9QiH
iA9sLv56jBjnPFqLMF+lmNaH3BX8dF0N3MzrwoY+Wm2KXbuRt/3Kui8rmzJrGCfMbr3x1OX+POtO
BhmHzmpd09MwnEbq7j4ii2Q8xan+Yz343lVitdEh9YXYoV/SR9HTl3FgNTqcnM4oX2ZSroem6f1H
IvdG7LlDtA2lbA5pGbGl0Q87Kk4oPSAWeT/7gRGDboi2bSScDQWAy70zKPcHqmIVNx0nuJ+45Rno
Ii3TpitjJJLmkz39eLKFKZ7IKK8vnEjpPS6r9E4WY4QIWk9b3xWAg4auOYSD479KFqSSuKadXFcz
w4stULDoYCfEN4GFrxSEmdPn1CTGcx10UNMkRSA7PHd//k6lXJJfyuTDLq4z700Xlz70GOMpTUp1
j/KnzgXojxiDX/7WjCJ8iNqJ5jRz9L45o3K/TYMO53qduuVJ5e+zPjN2Ks+NndG52TFIkvZmTY3h
0mY4PuyBilmjpB3866hjks12rQjDO7vENt7A1owGUVyRTrEgJ2TtthlXRhmciHvqU82roMeD2USF
PNVKOnHX1/iFB9PlIg4idR5tVd0lIVXgFq4YSOn6XMa7tj5EhhuyrgiRBcJ8uQ1Ek8RUf0JidiWF
NR4le3dmX9Qn0nT+a5RQ4UDltOttwpyHobm6/Pxrv94QAlhvmBdEFIFETr016YrkFmhR8Wjk70Op
lltuCupkd0lzFwzrustpLUw3SnTqhWS35yHnzoh9oxL7wMJMUUUo8SMuzjunzMjxOXZ5dsfauypm
TBdWMBt4fbsFqUXw6A6yRh6CvjUAD691UO5sa0jIkVgZVqSlmk7RkK6wiQjc38DYbKxtQxHLE5jj
Zj9yw2EN1ATiCueXZOeN9gvmfcLTV8GVQ+s994k/74l4GWrTl43xJEyzBYRXU2wM/x+/9MRtw0wF
lyaee+YjIvdoo5l0TwzxqIOkEO3FHDmdasKnZyfKrXczddWNy4x1586z+a6i0B43uKecjeEKyBSC
CzO3PPu8LvP6MJCBPvuzq+JQquEUKnvq8IFOXb+pI0IXGwKr3OkQm9cH01+45g0HOzxBW395AiyS
ImVTlHE9SqPYJvzpfeGALIdx2SdH5iXuITedFWt6grOcPK/+RtBHFnvLkCm7tdbcRtrL60d7KVEB
w6JB/cqMg/RaORAiVfZ3iCQhptumf3QmRxHuyo0r+svvx45e4dalUIUsz2fYy2BPlvTVGStrU8Hn
ueZrlDs67LhzeqkY9mE4zHFbpfYhIXyE1J1IWoO9gaxrbwYxK8Ts3K1evZWQMOxOt7EIv/4ZNMZP
sXp3i838yF4gj7Ju609hFjD8WPOnuc3oN8fSdORudeBATFtLx2jTpB72yPKvRgPJUBYOTt0cFXoX
4qvXwXJAjqE0To1HqWwVdHzfpvPgnIzY4rhjNzdLl9yAmEmZ8jDc9fMKGZ0aqPGwrkX2PQWTdSwX
q2KcPy4T1KG1fezA8TO7TM1eUKOZXWWF3903TClesVzRJ2urmtbGbvwJHsZ/DKzBXXZV2JWncVLr
WXsNDm6VjUeUVA9iWNq7oAmG9b5IfYhgaV7GU42bYrssA1ad1fdjYm4JinyWHXBTFPupL9mSm1V+
TtH5GGnK/j0a1vrKigznuNJ7EEGJwNDKQDIEWlMSYn9neW+9LX4T3ljRKM3tYHstcYhiYCLHCP4+
WVV7kopxOhIv5gFwVDubDtkOudbItBrNr8gI3HsnqtvPTLVWdedasnhoPMSyEdfsmw/hpdwspP5u
VRjJt7LKgnNJnfu3hBg0ImgzOi+mfkL6Vt2ROwyz49I041WWh+5NVgtM+tLxSDn2MySWdLqCt1j+
lBAxmNFa/LjtKJP7Kejqj1oE5nbCvfIDCFprc4l0wdkqbbDdMvOww7HBpt2pcdnrCneEqSbdZ4aG
dVwmHsH6fJqy29ZQn+UUhK823BSmxmu4TdNq3XuiYozAxBu3bLbyKMzqbNyMxoJVQQ3cyYqqOBZQ
8zYdjhh+Xp62Z8WuAjOLs25mK9ylolt3Iq+fjCp/XeAwb8AX0TVNM+KuiRSbYqv7RvmGQ1d0Necb
0w36ceexMj60kQ/0tKzba7lW9mkYEpZScVqT9XC2btmF/4e981iSG4my7K+M9XpQBi0WvQmEQERq
TeYGlmSScGgNB/D1c8DqniEjwzKMM9tZVC3KivSAcvHevef2SmC0UiELG5Sr8oPK6FKPbay91tvu
M1XYYsW5091xillQGTE8BkPpLlkUs1u2isnbqBnlU1Kn9Zeqx0S5qxRroq+B0zvd0WMIrVWasqWh
C1/c4XOFLNOW8fiaNraO6bCRyWHQ+x+RdHFdUN65RNhaXBjsbL8XlWoT8O20a1tJr+dyIKmH2CXC
4VKC0iWP6jKlk4Uwuq66a+S60XXCZmiVkAfUblzXqq+ayA79Fp/nPd//e1egou5Z07xV7+h0/MJu
PiDV729TlSKDGWXieWxag4XL0TYa4KO7tjLKb4ZC2BXNh1dzGh8QSrbm1rFphyuF1HZJPTOzV4rh
86llD67nyM4X5PLeWypUBp8A0K0tenU7D0gGLN74QHFLcyeETSpeak9MLigy9gLtcJAkevTNmqwW
tQomXMtQIrpro/PIUYf1JPLy1zB31DVZBC8mNr4LQIb6jr+FruVYdw9mbL47aG7QR3TTt2gOh+2Q
SpfKrzElV543y93QONwxgIu7OkpG8JweN8UInRdnEOZjPJTNNuljPtjGwxtQsKeahO1tLcXadYbQ
bzmDPDMhpzdjNdsH8uPIW5KEkFdZEb5hECWTqZFuoNRGco0/dKZNrXCK0Rt2t2NLOzEaZHGPSjJi
h6vc5Xne7Tt3yu9CKEO3Tg1m005s9MxiMH5qUYHTF2H5piHr6hAWor+BcyIuwY9bDzT5vSLySUpX
+q9Joaywxrc7wOjJZoDKtZ67Ub0Lw94OMgm3vOzSEgujkT10zLggFEABed6g7pqsf4yIBEDPpNoH
A/L2rpPNK50cJ0giwYrFRvDARKoEueENl2zlnIM08+ga23TK/rcsfvYdxfg1iY/fjDohg8zt+poj
QC3SbyVZduqFBiHogly/ZE21BDZh1OqPva6Mk4+nzvKu46yJdFzNdT3CcSora1sX48zRTDTedTE1
2WORg5XJrcmDYtlG64oS1qOttz/Gkbq/OrNVaWoDrdosv9NZzg9Wpuc+myoOSTVxJPQbkz0eAW3D
cSJA2pYc+P6tL05uP+dYx8BilFHArjCD4+R+b/W4X5d4I30VoqSOMC/oR/vN4QgyJnTZGvWOPdQi
oKJMpPSu9t30Mnlh4g3b2DWoPpV0v5so1ILBU8KfAqbwrQVT8q4dvZ/1aCrPEZ/eE7KdRqytFjDe
ymvGcN3SCF6RKVfuVG/sN3pcg7iAt0uONBWAzwuhH6ugOtIiBGLmgk7Wj+nYJMXrxYBtM5Am9TtA
nmAjqpJ3ErKsgM32+WgfKrvuMpqnGaRUUZI6Zsk6IxlCFri5YCoja6WSTrGKc0yFWVRl678fStMN
oiEsEkE/OBVU7ByUHzUuTLjRI/gkloxk0K7UbkjPyNmPNcnARiHYAbomY8NjxKN6NagShAQGQxXE
6l6mWZcGNuJhP+TlXdXRmO/KgZfr768PaQKIf6ia5O0cDWphx9EVsJsB9ltrBV+IVbqhZMeZ9Fy6
6bF6dbk+PmhaGI6pYnA4Mn2kTP4zJskmyCdhhKssREei1LSyU52KZkb547aakEOk2SyuoJCMZ+7v
0hv5s1LP+AYYceKVlx7Nce8kMiuhplEbuDmiPzZdFDJq+fT5/Tx2tiwXiZ9EBR++9IqOLQlwBLqp
Q0KG45HSrUP0JWFCjhFeZzqck3nSSU3tYUOUqPG3nw996v0xCGjTVY/mzQf7BibjUYt0o1mKJNOm
MiwsZ8lSCAYxgEfNiNiBTQIB0OfDnvr0DdDsgDi4XFtbLBG/dXKM1kMoGjOsA/D/oOXDE8bdOYhs
3lrP4f39fLhT3z5pGgiXEGS7mqH/ORw4RVVT3InhMAo81nqNbzEcN3XoqGdmmePwCPPXs8STb3IC
Z6JRjzJFPAxj/z5Le+7l9/bXuzmF/fvY8W4qbaZdUVJWd7Y7q2/Y1SgmSUrxn1/uqZfW8Fwb7J+B
F/fDR0PveZaRigoVXuIdREeq+ZBAz4xy6qbyCJf2lUrj8zgDzhxDszdzpp5fs8CQhLQicNOsNBMm
199fkIlCAjU9VXnoKX8+vxQdwTARSBlIpDdrXYKodMvX/7cxjia12Op0m4Wa7Au9u5rtZme6+d3n
Q5x8OXj/NB4Or4fz4eXwElc2OqJfOJS8CL2qH5Dn0yjDKf5FKMww6BhVUKW0WdBqq3s3NM7NaB8/
PYNYEVoofH8epYujGc0ER2AopVcHkbZgW8sOMJSW1pew19AmVl6x/vyiP76MjOeQT88+SsefdPTt
1Ryr3Kky6iBHXX6Bvu7OEZpzZivx8V0kQtKF9EVpVzeIoPjzBfEiVBwgn3BZd1EPow8pWVkNl05C
L+PzyzkxEhdB7hM+IAvD1tFr4hHyPE+TWwZMbYhUlPYC1v5j1STPn49z4jFpjkksIM+KmctcJu7f
Zki7ylMDHUwZzHium+wNxxpoxALPZXj4fCT94xoLeP63oY7WWGpUNvHIDNWDYAWeZuI6lk7XrUbk
Wpt6KOanyWI/ZtH/aNa1SXVfberwq82RddNhiNxgvy92eksZLW8MCuA57q6DhZH90Bmjso+kmK9C
EMv3Zl0YSOXpFnGu6jaZ3iXdAQ/AeC3Lngr21NuZT5kN4Q9iyDMXasKFOlrMWcHp66l8AEuUxtHc
DM9GIZuk5562onvx8kK91gb3HjF6/JaTfnwAsEf/NAu/NqBJtk46UTMZ7b1tY2bGUuZrdZX6ev8E
jQ3fC0Hi4ITvK+leIRuH91JCFm9TSb0xNpxV2CSI/SKJU7cZdOegJErvj4T2BfS25brrXN1nnGRN
Cc+5TE20DElKHC96TLGGnuzPTjSuTa4QhXukK5wbIcR9w3FfnFm0TrxrJNRoKDhYs9jyH71rZNnV
7D4m7kuitJcDsZ97nvqIHhhiIClyhgw+f+U+bnjQOZLnYJmYMKFhHX2udWkOg6zyMvDcztxTb803
UMq7S9uouh3R6N2loPT6aMYYbD4f+cTny25OtW0dLc7HMwe6v0ERvV0ElLmmL4Mttdeafs8j5sfk
x+dDnbhIBB7MRtQ6+Od460hflPPm1BdBPjR0RQaNJh6dIMSvSdHsgfqRMdbSYJ/wdlK0/3zwE9fJ
vsrAk7uk76Ez+XP6cNKop+xUFAEKe1zBaOIicrp9xNDNX28DcLvxPTkojBw8a0cTIjWglmCaJAt0
14XUDLhcd5G1Nplh/PVrynYDwRTCKE4f6nGKaNVikImwh6ErwGk02xRejeRGSsvGl2O//+0NNFUS
bhcPn0YX+XjZwmUDFDiruSwrNwKFsIiSHiI9nRYj07kckI8fIIOxtWFrYNHQPl6+arQhAC1zrkwx
H4WhvNSz+45j7DGS9pk9yPIt/3mgYSiOpTaXxpx/HJ2TGyKeCgUhhlGRDkGt1AMQt3KyAeFhMRwo
U57bjZ4eEXY7MrblozteXszKcctlxFobDqlXvZVQhowmxb0AehQzl37Gt/zx3TdVNt7Gr10HIx69
kVbLuaMLnTRQ+v4wLeBnM72JbfXMMB83NsswHA1J7GX3cVxQQMVN3hV/dTAougL7ABR/BaV58/l7
+HEWYRQN8yYzs0ok9tGHPCo6gaOJlgaNQUWLSo+fJf1Pp7Dvkrqjoe7O2LzKM7PkcdAspxhGZeJw
LMvymC2PRg3zufM49qWBZ01UwaGTsNZhqb4aPbr0M/kXqFm9TF+RiwxJxJk9KHmt6uy6sY72GX3k
rWRbBNSlvscuSohAVbE5WLYFdYltC1mc/eRBM8RU2Fpnfv3JB0PwEm+c5nrm8YNBkiAyOhtZQHUa
AfXkJQdlpM75+YM5+Zahq6Sk5Olknh+tYblZs4xEJRyBziHHoBwCNQXz4HTndi0nPlgs+OxtmYfw
nh89CsvJjKKqCyaisTIQsoRiP9rquP38ak7NQDZbAFd3OZRz7/5cL+ZE1ceoV1LEQ0TZDg7L1Gj1
ROC22bchMf9+F82ZEZkoSwaiedi7fw4HRNoeEFylnB3D9+XeAWq5y5vw5fOrOvXxQOojBI87yIUd
3buxTQtA+Hw8GUzM23TSaLGF1jvNlnLbRJb7XWYQY6kWtmeWqlNzHopYeAwsvh8PPZROQXGS/xFE
kX7TFcrbnETbKnmukvmB6frMaKdeeI49JNCZnCw/FMkyrtGxIccHVVSluxw06p3UScj8/GZ+QH0s
kwI30dFZjgxkzkfzqtfrY29Rcg9caJXPMQmdWwXFMdJ9zGP05hz5lGhuSVpMN9yQhpxeW5lj7ISL
pnOeKhIPo6RaawSdbzL8fVsCDJJzp1vt5J13OGHzZRpQVo8eeRO2KmaqnNVmNGkTdPWb1nmlj6qs
3ceO+9KPVCcAL9HEKIz4OZVDS5ZQ+SpQdJCT1x0qmZt7qkh4riYFIJvgOj6/kSe+NXrabEGdBULC
/vDPlz9z+A3xyHZbFvN7NWvdVq0QU4YZ+pUJ8sBnkukTt0P7pTG2lkItu+4/x9K1Cd6B27G1D7V3
lYLDOrfUN6LCigC3RELKid2d2WGc+Og0jY4dOxpWrA9l/aHBDNREJZeXWF9EHCm+jmqHPkaDUV6f
6qe6kZCetGII/v5aNY0qJhUpNojHM6WpeMgN3bYMOKtd1zZUXLvJ7qjGR4TcR8+TC+vt8xFPPUm2
bJQBdI3T73HIJt+K7FqTZAOFMHh/0gZUCYXR3cnaIxfH5iD9+Xgn1hwukD3UQiRms3j0BeZQMUVc
cmvHIaJzYTZyrdZlvTZQxP7fDOWRy+OCTKbOf7QgVI4Zd3nBEU3zyuLWIihl1TidfRH3mnZm+jr1
jhJNw+sJA2epB//5jg5I4oqZykDQ5v1jL8ofllU/4iVtVrjX7iB1d399OGICw3ShW5pO++T4A9RG
em16OxfBrM9o/Bx53/TNulpM6Z8/rxMTMyV11TIMKs/YOJbn+VsRp5olCrCQI2AWWS/ABHbuXD9+
PgQA6g8b+j/GOHonPCVJE9NkDAT92sqEV3xorda613s7XIWZxPUbqRK2elOtWzuJnkrwPYiF6NX2
bkMQptajhizIcSjNEQUcwOaNdCfiMoyuOcymKe50D5d1MWE8Diu12OUt4ixOt4DchgjShuXSpMB6
eGvBIwKrR/v+fvZyxFaF1qbbMgeZpw51CNEC6ehNkqnsDssYq3waNzdidMROa1oyAi0kmoMh8qtB
aQa4bR7IpbT1ucPpNqdW1KwEQsEAcWK+KuVcbcjNsRALp/KyNA0wxZggt5/f3lPvJqu4o/GeQBo/
nj/tuq07QhyKAJnwWz12b1C7iTEi4yEvN6GCU+zz8U594ey52exRvqchdPQtWGIqaiOayOmoxVJz
upZ6upddcWbz+rHkB7uDriGFP2oEtnc0jDmmwmhGrwgQkd9V1UKvlO73On2iCX2FIMXvLf01aooz
Rybj9LhUabmjHK6PN2Reldd5JS1qIuU0fxGjikuoMZU7jC5qtkEzwxkHAzIeu3So11mBSFDpCyby
Wh+It0ENmUhlb6i9stU6k+gRhKG8cNWOficdbC/5ZgHXXMkRKWDqzNHa66C0kvE+ryMNoklqtr47
W/WKJHczXXVzFW0Sfs+6y6ofeD6028TN5l2FRXiLo4v/nkPQE22XbCBe68+1YZ17FKeeuG3wjnm0
4Xggyy37bY6I1Zb4y3QoArV7m+gurSap7lIwEGferFNz0W/jHG+MhmrIs9IjAca1MtUHxL1EnIjN
56/vqQURYzKnVXj5GtG8f16MSrRTWZtNEdB0cn3Cb1ccxl/KVKCpb6czprOTg1Gv5Mzi4W47PkTY
ZFgURca3ogg75yQ67wayglCAoqXu4jO379REYFP2Z7XAsvdh85tNE15oVFRA2po7vXVsH57yS5k1
P7oYzYKwz9zJ44zj5QjO6YEj/1ImpcN/dCvntsq4v+zTkjETuLx07eDOjdzr1OLXpaGIwKzqzh8r
z7iPicUIoPC2u6iMiys3ctOtR+7Kk4MlCHtGCG7tzP049drynOHVUdZZ2td/Pmk5hq2SCrY5sq5+
GF70LPThITPQkXz+Rp0cx4Hgwo7yBN6wHZRJVOjxAk6iFdWc7q2YFLku++bMQnpq20pxCtGGuvzL
OfoODTDYVoj2MujwjIgWiass7prSOiSudpOV9WOeeWcKFade4N+GPN6wJrOZodFT80CRBIf35Q/P
zBC324emHM6cOYxT7y8nUppkbB85Cx+dizrpmhWhwTnTjD69dqL6KQnG8odMAzejLfmAlRL7OTPy
hqguvAaKtigzG0R/QL9fTIoqLyFsjqDXcSzgasNnJLrmAaZDuXaLDPBn2Lrb0ZHus2sxa67sokUw
pbTjek6X0map/1Sljp2ldNdjpb6S7HyNFKfadGz5YneQ4Ffw8/f5pD9UiK5Z7MF9ff42nboL3uLU
pcTBe3vcgCXosSXOpWLnV8170K7QFVTzxaqsC2qmBGFN8syApx7x4sxCKONQbD2+7VWiRVPNZiiI
aw8MR9U31Xbm9LsmeJwwhXbRpH9+ib+0E0cVXhQzOheIw5Rj5tGTjhSQ1ACD8sAm1MMXsrcfTEGS
NXlIhKiVGXAnPYdQb6Kc/GUXcBfgU97P3aZD0rdTpES5/vmPOnHf2WwsFmgPY+CHI69nT27e6UYW
LMh8SCGTfUWm1hxMSdm+JI02B+giv30+pvax3Qcqlt0Nhx/OTB/OviSNzCSu8kW3c4iU1YjMLYJU
Y0t2c7vzQPSteFNQTlrZxosa4U/0ZHBemNr68x9inJjDFl84cgyNY455XCpUkUbYEF2AAhSJQWtk
8TXERjbfoa0GfcadcfZdghoZi1W7inD2bzQlp48awwW7lYZUtxNp1F8ECfI+AbvqF7bFxY6MtV+O
qRRcH+HaSPJ/QJZeMWWTM28nAvCcYq4bpegCYdfOZhS9s3ajC71MjYcU2NsNny0mNHA184twe++Q
qc5XFX7HmYP5qeunA4YHHQ7Ugj78c62g3JZkLaSvwMnS8UEgSyM3aoxfYk0R28/v9amhEF6jNcCN
zrJxtGrSdKrrfFmWvJJM56p2FzffWJEMR+75y+dj/Xpux1/aUv01OL2yDB4f/8EnZr3MYw4HA6EC
q46GMWav2dR2YVUO68LJtAutVMPbbtTlta4r0Z2+8LVMI6t2VaE2+18/6P/jG87hG0wKfr89uw/x
Ufv3N1H+gW/490/8F76Bmso/qkn1ge+TviKf6f/GNzBj/bMck9iCUUH+nd7g/YOMAA4f4kQ0nqgD
/w+9QfuHdA7PJlGT7gnz/l9lRv0r9fjtNWP6opfFz8ItRzPyQ10r1cK6t5zQvkYVi5giLMb6oiAs
k/QEl/ReJ8LGjFoEVqDq2dnDHFeW9w3R6A8B/vvBdFLD8rXSeKS7ML6kjhJfWAbGS+y0LktQVdhu
vkgLWMeJzJi6e3ImoxqSHmKrJ7XAabgqhjgz8gu8hO0OAFuSXDu68CDe1Zm7jVtR7PNwMnwnIekk
n7RoTSCJuaaSZW1FTA1mA+L9Dm0RJ/hElbgBoX1dtr3e7SZ7qA+618j3WcteTZDj76bXql8zWTo7
tYqr1yZPVR80FTIMo33D+K9xvYTIJStHb8TFPIkxUKvS3PKglOsiUULycJ1hK1QX/5nfeHo0NFR8
e1SGix0EtbYey+RGEUJ/GcDsmj1idS0eK7+lpk3QywK069E9D536klmx9zRa43QzFjDsK917GUfX
3gx4bENjyO/MRKkDs2/06ybP8W7CkqTUGceX+VBKWgsivvKU7M3ragvWE5p3i3jkizpPvV1WKsO3
Fi72fgqtJWxCy37kWYxKgC3nD0PT3dp32waVhB7/6Hu92RBvOX6hdCCLVRSTH1RXbuTXeea+6nqf
biwnwRzsli95nL/UCkMXdQVcW8jha9gp1gbvdrkxCW7AnerkBRlIxYBxDm6EtjJiL39w5tG0VwR6
VvvljXyqh9beEoxKrCMA0TRw9J4dviBRiV8/OOtCAZ9Eccewp3VF5m2/slMtujdTLb2dpna+CaVQ
fUF171KQUEUtSh0tRjFKCKeOuTMTKP9sEo34Qdptdmnl1XQpYF9dIctNcG6E8lY2dbMt2nb83i3n
oRV2oM7vU6X66dGr6lHYMOHmTiIvIWzFwWgV7WUX4u9ajbaM3oWeKT7wCisQ4KexO/aVgx0Ajs4q
7hz1WhaTSqHYm2FQF7pa+DVBMKvIbftnY5x6iYFt0ok6T2uMXCoxAXok8HUI3fJxlZNLUea6dzHk
OTTGrqIQ5wPkwssmx8u45kc5tU1Fbp7apwisUb4aUl38LEGv4pHJvMBBunDZWMq7PVvqyhAiSVY4
Nki1bchiwUlJkpJRGdXWSVTvBZ5ousJDcoGHM77NXTATlBbVb4OtZVsd9OL3tA5n3Ir5IHx7EPgI
GxhOUBDlFw6Exq2Shs6axnm47TsCxP0ildNFiQS1810wwQfXTmW1zkNFbKZen28dyyw3cw1YybZH
yiGjoe9bQojuM3KPd24m+2di08s7AppJzUjCVIFxGMUXSkX+roWrNfddQA3EQLGErvTMa/3ckaSb
N8O00eYh2Y1dOG1i6c5Pw4j5YpC1thUW3irh4V8k5Tu8Em7R3Np2vdaI7nmMU8W+94w+aApjvpEA
n/xydA5Wz2cN40If93GYw2aTdnlLbgZ7KanBmHArd3pIOURe5e2gP+p6nbzGqlavFRv2Yi85WrsT
cIZ9wTbmYUxq3cch4RscVa7AhkFALOVdZNbN5ZRUic/kqV63PY8bSivN8Tw2mBRqb41ZT93PtfYO
Ktm+rqhr73Vt0Pd52xM9oeFJwvmC/YmHvGv0kNiPuEI9UE0h+XxG9wAjb/qBW6/yZ8WZ2CHDQ3Om
GnZxgylnzTZX+FpspTvaSNU6DpnIVX3uLmLRj0/4lsxtXWHLsd3BvlJHbDn0C+Tei4Rch2RffzVK
lVpBJTNfGVGWNSZoIHCXlv2VRXAOsBkoP7SEbKRRCvLMbLP/mYRKeW2SNnEPukHzK8qvMLDUt2jO
o02tZUhyy2HYuUOrNH4V1uIrdfXussmz+0WzcxCeXfhG01QXpGF3tzP2kq3EgXmrarF304pFC9L1
4bwxMU7uchP1pm6M7hquy7DuHWH+oCI6bKQzfu8Bofopc2a2ClMpfLzxyqVQcFjg2ZEv1Yjd3dSq
+d52pQddtrS/9q7g2zBsHEkW2R5anI4cPnqFCSsiDNuKzdc0GyhEOnV8raHs281qqb3JPDLB5M5P
0N/APshJD6wBWeZKVULrIY61kSSh2d1DhLmfVW3P7kHFQ2No9iZVJx5wga9oDUfjToJ0f1FGvLJJ
n7eEkBTilg0xhCQswfJZjez64Bm1c4goLrvMoKEXMG8Shdapl62jGPfz3N/Cgifmm9r5Rc8NgznT
94/JpOcHBF4rPol4V3hacWnPkdh7rnKfAv/1R0mY4sowFm12EbmEENk9sTZdtmmNHou4G16SD5vu
Srvt9wvZFgs46eRo88w9H5TY9jnysajr8RTD98M2G+aXER54lqJQvolYrXbKoNoX89A638mbyb41
baVcW21z1xq59TC75pM6me01ysYabp3h7JtOmTmsOEhLLWd4ajFkHiw7f0tmvPMicaJtncblbljO
If3MWXY1KlF7gCLQw+WOzPs2KsrbmfyvNeZvi/Cn5I4kdv2rIgvQR6zKOOq0cHjRsPoH2TxYl3kV
J/h1wXEYCRFjOrHitvk8KtKE8JBnm7jAW+KA+ngk16PCluzWNyRdY+DHgbhV6/CHC+PZB8Ardm6L
1kUCjgxaUg8uhYkPsLLS6AuJB+SftUO5rmZiz03bmn9adfYIXIDgzjRxHtKQn9BpKahtiocrOzGu
BmbVTSW017CF+kaijLgh9wdcgjIR+T6S46mZTxl+90MN1mhj0hgBsCC8bTym4WvTT+POHOPmFcgc
BEKvJ6htoFTuSDohmd2+So15xVNzbRtBGkwXyFDWizelt4BOT4a6ctwEF6Y3rZAMZhdjdwHnwsQw
WubDtZmVkS9clThvDKdPiWIXD2yq0ouidlnqLQ2eXSxTaGJL+CBH6qi6Ju5+m6Pj3Lmj2lxJA293
MVoKVBIz36pCjxBlF0w7etIHEdA/QKsysW9rqxr3wsyg5pKosJ6SxPJB1Ly2GnMtri2r2kmpzTcV
EG8/tYh6Kuem2FquHN96N3SXyJGZTQomdCyvWYRx1gZfvbZApXwvUlG9EjTi4wtu3/LIC9f8kJ8w
beptApICeUChwDVpVdfPk1QJIsTktu/UaZ5gZ0iLK/xc4LRT097IIcdEr5jRe9gBCAJWLlnSbFKG
EVJB306TG/a9fhcvTS7ymbcqZ8HNLEPtAAYlosnGblNQMQpCQ1F/coa1Vh0itVXfQaWGMRJtiKoj
mHDqyVTN0jvLmVOiv9QJcifiBsjtgJhUHvVrSXwgqqAw3DhFX1E4mIjfaFrwVSCn23UtMxDCtRM6
XyB5kQqmERS1imf1zqlYkGjGRcm1Jjvt+1g52c08jkwIg54B7071bVjMIBoe3DHsk5DITFeU32Oy
qHDb50WG99EZCUMzD6HlxulFN7pe+UguGneNTPBRAdLgFeyUV0ljwwmC/K45lKCQBKwtmCnOehJR
sVa6ECc1BrXxR2VX4l0iSINA01pf+DPlqxKRh7hAFvbQpTDLaoM7rtXWjQ/94NZXdcX/XbZ2+dXg
ywMH0mwZUblKPfiTPYTPXexYVUlw0li8N6GqXWF9dve2rs18waQxXDu9/TgLggLqxrLfTaqD4Wp2
5uoitDy5AeTc3Dc5/IjEzhvg4FV+p0pByCBkchi6lNYCM+vcZTaY1uz69DWEBcg8ss1XEfZ/rHiZ
uSESXr9Qi5ZQepUklBhN4Qae97i27Ck3Vo7CeGpalU9jPJgvsL9IkSN3F75wqyn6qlaz1Fe5c0R6
upYfZ930VVrhTZSQ2wQvyxsfYKBH6yEhl9Dv+lm9IjAVploHLAY1/ggqH6dSTwx55d64rMLou0BT
k1ePbmjVVkV+GPMkeYzcrPvasfXkzNQO11MxRw+5Nbdbd7nZYS6SnUI7LSJ6JBfXSki+JFnssBTs
vlIJCGvrhzDM1Q6sCP9rD7Jin7ZNcQ9dp8GKq9XPjWi0L1rl1l+KMgKV5aiXpg6cC+WpihFer6p+
RQQMUboDPBUvrx4GMbbFOgyrwrkiA968K0T95swNMn2q2YTKKUKdfVeqLPsxmC65AMTsmzSbspdE
hULuJjLcLR5KjMo9Zm2OQt0Tjm/5PigayaeYF0lBj6o1v6jYonfnIxybArGD3VkgmeuGvQ54MX0d
Ckt+m9n1seNXKNPhqJ5ua8dNBRSALL5vIo+dWD0Dgh+SXt+AxNI2OsrIPUEI8V7gi760xBDvMTE7
1xmxYSDrbF4mVfmWueX8ROoadn34jVwcTO9yo1rp9JIyVei8+VL158SZb5SpBBLdV0Sc6UN2Xyz7
JGPmvWpmEygBBu4DQbmQlNn5+gCgyqBIQg1ngbaQ24tlI6tZzaW1wEHiQrWWGYy4iamWGNPbOMnr
LyXNgvwGv3JrbDJEEcZVrbEKrAAgCyJWhQ2tGCu9Pb9DeVTlLbCKJLDJOeYvpF3z0hEVOj7OUoHb
v1I6Drzdba+2hqNvepz/DqIqms/yglvSuO4WboYgMaDVSjDb/zM3h1aY0OCv52jchYqDFCTLx3NF
8qNuDzZLFMIW/Tx2ZVR3jlXrVT2SlWxo8jpSWmuNB1ysNIgIhBDsFZckhOhVz43dkOgHI7W2itls
LaFtXAfGSD9v2rLbcKk7GB7rFFDLb7Wp238rO/8Du/Qtvbiu/c//OKph/vvbUK5pJg4+bFNHNcxc
G+pCDakYVlVz7VTsFcMgPtcQOjUIgTAkmcEFxRRzVJO1km7k0DvI61hXV8s/tpJtC6f8tx77/0uS
50qSNufZ3x77h5LkBRH2/fd0+qMq+e8f+q+qpEsZEXExpwQHFZ7OA/zvGCHvHzoatLB0x2N7oC3P
7r9jhLx/4CN5GqVJY/G4LGlALGSd+M//MOx/TA/+GbIFHA185PbfMGV/EV1/K0qSw0dDlm4imkKY
sh8aW4SZicadw+iAr4XUg0Vpcie1aN4aROXu4trxDoP6LaGzua9q9sgrOMoe2POho9WTDzuDBWGn
sk1Sz2iu0DXSTvjzp3FxVAgozeom/enl2/9NUQHmYrJS3bX3DrE45Y3npeoNjFJKORQHrXSl9URu
aKZibuImXHURElalGtjFjV4fvruITu5a5Pg1wcDkrDovM4Gy15OoIYuYotW+Ipvo7GaTDdUMVsRW
SG+FAKje5KyzrcLGv1PcABD9vDahMHSCNFRppgCCKMU2T2IaoqAclTyRQD6z+t4NW4IxTYfz0kpJ
C+9AaI8GmntKNmPjPdb0dQhZ8MjQuwWo2T95JQF7FMXygbRgDtTULpL6Wz7lKqR3A2b2YLLG+zFo
7ImgeWvUoCPqIsOLV2bplhJSlq2S3mAxxbCXSpKviyZ8JhMHKmE8NwfIJEA/iYH9HquiufFy4EZ2
ApkrKg8VJ8VHp4jBf3kA6J2279iWiuEwKoOyjp25btjAJfZ1bRrTZRGJrRJzwsTloZX3iul9VY0E
DF1MXYC2cCa+6Czuzgpkm7xSolK5Aw/rjb4jpnYj42G8jJz5Qe2j7KaZ+phymFewL5K2BpklVUxO
m2zRvUq08H0oX/i9ocb2veqm1f3AqY6mtJvfWsPsUDYwGi29MoqsNZ4S+n3gjZT4huDIjTmF+rb2
Mvk4qVAFCmEUaOwra8fKU2wrpxOprzUIZlq6B7gfHC0YjbDasLgrK2NWORdTgd6bc0dkah3Zd9z1
+oJSGjAXknkOEWrEwyKXOQhNzaJ1WKjZl4psjsfSKZOftdRgoae9Uj3UhGteG4U+Xhq02N8jR9hb
M+zqTV5z9aSRdH42DcAgY3y7AFcGczvXki1eRQbtW8prj8S2GX1aUQ0AtEjeqw5zPGvMcGHJFuE1
nrodGLBswym8YKtK2WoG1XQvuv/F3pksx41sW/ZX6geQhsbRTRGIPthLpMgJjKIk9ICjb76+ljPz
ZqWkZ1LlG9+JMs0kEtHAHX7O2Xtt2AKDvuJYbNOEW5qAi2g3jXmHPbkRziebX6JaRnBePH/YckA2
Xs04S6iYluWrSlW5YvImQg/aFdIUMZLlBfzyuTOXtd1EmH6P5uhkBHRO1pIA+3OrBUQRIJTAtQGI
BmZTuqbCDgMawjS4hDCEY6JGu0j7YENYdKEYFf3Rn1vj7Eu7tklN0Ysj2q4WfJdRJJc4d6rznNB5
tUDArhsxZtBWRnqkC6nWATlo4q2kquQQjpmcE4qsLn5BtcBhssmvbDuLdlaNBZO4erW6CPcWjGMF
xL3RKSzaXISv3rmVntp7N6+dY963H/1kWj+74zpvo6kTR5+QnwCKpU/cuEHbjJ1weibowGsD6Tm0
mst4rYwQ5WOuQH3VtFDCtC4YVteHGtW0tJFrKsjx2iol3khjRWNIHxVLrDH2SXlZarcHkrWM47GO
ndoOOzYRWkvUwDd2XTttMKaYDrpCTHdOSxgEp2ug0CRud8WNYGHsJ5OM+QBfaq3tWgpsvObt6lw7
bAdnZqcFIUNRUT5GfdXA27f6egupxbqKmqm5aIR5dKFrNfpN6mX1B7c2tSI0hlSEes3fO9yjVPfG
kpzG1aYBYCbJbWpO+UdZGtUHz6apEi9DCfp4YmAhazZfu8vztyzutQoKcgoPT7Na55ZA5UL7hAse
yuLcNP69SYxounV1+nKUdK3T7oRe+l9Jum1OGPOmZ9pnxWZEhX2Peq45zOR9rJqjUXwMdXLQQaDq
nOUTcU58otLcaWwfbKtmQBwZTnKHpA2l2lim9+4yl8aha7v4lgOUJF9g6fMC8mvSvdSLTg9fkPdh
71uVzBA5Q/6aNH5DdIQBTbSnJ0XJSfM3CTAdkMKcL31yo829lpPd03E5eqDjN/Z3/x4e27RrXPo0
juZzidjX14tgb95li5Ud29yECDDZzZa9YT5mbh59GvPR4A9uOvZ5FnkOBzNY9LoChafyt+j1mNUm
sxv3YsS2TxL6YiZkKnQGTcZ5SqPj2DfDuffIQ1dfGzis5FzqLfbiweJNjoa77RLnLbP0KVSiISIt
ZusxNXp5zKTr3vpWYnDV8s0ENcmNaOfWDdHmlyxi6ydI+hIvXvQ2d/XRd4k5oD9Lig557qGnM/2S
UmTXCxyevag1yQ+ss3lTsdDBW6fedE3TUd8wzMKnkMAtG1r+SD1de4FP0ty1tIXPwm5Egcc/qZ6F
7Y9vIKW6MzNON2zLeiacs/U+F1pev3GX2mDWFjdl68jc0dsuSZRcOnrVsLU8qz1bXjN3cL4Sl2yq
bnWBAC/aIkIS3Hxrt7SEh4XzOuiPTgZMdds4Tf5Z9G6cw9Gn8gpiEZPol3UaJrkeTjBThsSdXqvu
XUSapyNC2lFvnxmR5o8c4fi66L2JbLzRdJHfL7rzkAPi22dZSWPOEq27ElWUWFddOjlUcxy8bqIc
YyFHrPplqaN+1w8abLpe5/uiXwt2Ew9s9WLZTcnvTMcvJkBJFb8k1EO0La+8pjMu0OvYjuduWTeA
NalzOHeZMig8yv0AQX7+avguqEMwbODjLAEk0pcI3yi/AlYdgBKLTMUEHjnm861WN+U9c73+Grrx
cgcoIX2A76lbodMZ9CTawgQW2nX3sT/xsKYKu2JElIQgRk3zkoKDsUN/7joVj5haEMpKQQWqEs4i
tONvUzY3nz2/kfjmV80/uQL+OAdMmwFomdX+djHWXgTt1K5HL4NbAE9tcC59CQo1kGkxMDXTVhci
fJaNF9K0bbo97CPZpq1oym44nrRPZuYu2t1oiVLsBx76d6xa4KQ690CEJbZwTmPW8iRAT181B4Zq
oB/nCRwzj1bB+asuLO9hng2kmI3LXFOQzXVGTs9Gm/iq+1k7RXbVQnpFOR+55XUGrvmxNf3m3rAm
96UhjoeuO6Z3EJ259iaMSDt5MIGrfdO1dOK0uNRh8xorj4zGTYZ9Wkrj1kzjpDx5krFJPLhMQCsd
b16hgwqRHsJ6gASjBm5uIChsHojK6s8OmNL6L2PDf8u635V1VHWUE387sH4q644opirQV9+VdX/+
0H/KOmI/UMzi9bbJjERUwu/7q7DzjT9sHaGYhbkHBROm0r8LO2HyVyQxIgp28Bnpigfy/wo7Hz29
5xHzihIay9W/Kexw9/xYPiENoUpE3EIEGkgxpeX7R/mUOilTeaNLTnND5iVLp7aR3XN7y/c7fVE3
vRgy/0ESXg9BJoIHttFHjyoh7pgLHlqjjCJSJVhE6/t6QuXK2urVMqPsYMUZ76svVwuxeV+T4/v6
XKLC4WlrdiMDkBJgURHxPAiG95UdqUVOZcF6xxqEevN9F6jUhsCQyGq3o4FGdWNNdXTquojdQ3ga
OFW1pdBuHcPe80lQXnV2nEQWfbfBEGbaoYF+wLz4JnVa55fO1SQ4aZbjcN+pbcx939Hoz7O74alP
H6Ta8ma1+QEMLO9VFmi1dedaSzaZN8cwlG09ZoiXyfvCliRnxlPDoLteDnj5/ZMp2/RMN21PtBfA
1qRO651dkZhp8ojgw8TuQZC2HZFm37vmU+Fzok+ttngwzNnZ+ol4icdFctBb/LBaLet2MLP2ONY8
tBLDvE2ctQvtynG32kIk1Sy14tZytYKaYrq3dUYVNsw0YKeYbt6cyJR74dbWBmFCfjbKsghTZ27u
x5ZeHe78FC/I0IlrbNQWr21YhwtBJY1Z19cRyeDfshE05ZiDuO5sYBboG7p7zCZvNmRtZvXEMTha
0nCC54/EXp988nhxkZXVBtHlaZxqosNSv3rI2s66t2Z/PlvSnW7TTm/uZJ58zkwrebVrB9hDPJ9R
HCyhTQhH4JgR+78j2cDruXwo2rxEyFB01yac6g2se+oNP79ri6y/1uZ82KSs2I9kMEXE+Jnz9ZJ2
nM5n29waNq8UGGwc6mMUf1g9Vyt5LDbmsMmqmgEq3nvSDKU0zlbS6KdFH74U/Ht2X1HcuWNVJCFP
Rv/eTW1551FmoWyIMlRV8bpeCw2lSiZpFObwtfcrVpZ7nbNN4DpDD31UiPOCh162ltgxkemu6tla
n5F32OlW6/vkJLLECKXIFYnNGkXY5Pm0Zx4T7zTOcI7ldyc9ca7GsWvcgLSwAjK5l0H5mGmnVwW0
wY57MJz1peRMT8Svs/aPGo0+0gPvPdJoYZOfxegzcGgqMgqH7BZf0I2GHthYWj/0C3FPSxkovCff
Ok5/Rx7Aj4tF+iUxZS+l2xa7PDX7ZVOm5tkWiAoI5DwXyxdyLCR1TC8Djk9PAnodJ3M/Oshp1K4m
/Bx4t2QcZrp4ZjPsbkxZQm5H7LQpYAoeF2JPH4WjcWjJINBifCSKBpoOFoyTSyc+iFLzeXQjTsZu
2e4Ll5TqrDutfco5oAeP38N5JsG2ipgMEbUdENVGzTFn5XaaZLrLOWQA4M06ui9WcSexhh7HjI95
Ydh2hHjIgWDGCFT1uRlK+rB74uqdK9GOp6W1piO0/CgP0ZVMd5MgTsVYtIPWLPY1WqSkYoHVnZh0
oPiaKPywMRh33i7RZJWXqbavS06odUMB6zir/yGj2b8TJnVP4qXRLUVDekMK3WtFEX3kXIdYJjVe
HTSmfZC0ev/SgQHc62Uiw1YW5lnlw+90MCXoEWIKoFIUtO2T4nZh20X8yn5X1G1dbyi4X9bBT8lL
Y38eB+7BdJmXF6BtKcinVG8eKD8fKt2BV+lV5U1NPe8Ho8+44Ta2IxJVISp0e4Ym9PALm3KKcqY+
ynyMqHkr0nxqWfn3feZ+kzWynBgI5m5KvIJZsWfg3tIcpmXSwVaqTlZEAjEPHWw0XDJ1cHStybrz
zL7c0WyDLgfheyrm4TEpSMQRBxDQ/QlmUzLwbNGat1zL6iVIKJd0pM3MWm/y1qtJb6ln75APzLUv
s2idu5kH9oPVRiyRfOLWQ4Aw2p86I21PyVouAHRXy/7cc/enG2NoYuQ1WuRSjzjSvW8KzWP2Y+jt
qTZ179Qskbbr/ayKD1HTH5fUim+SQpGHtQzmUztq7j7JMQZuoP0mz9IT3XY0RXkwOLm9IpLW/aD0
yJijCu7FJaYnhWgARIoTrNNAcSYZYE7WOBLWMq+k9rG1f6tywcTFEuZ01Y9dd7vMZqOHLnkAFFCU
onGQ2YSzBIJa5UmPrOa1afX0mWcywdRTOVwBpC9votH2v+mIwNcwKSLrXqOUfNIAZ16Xunt0mTt9
LUvL+WKTLJQSjWk1gLLtkfBBn/mVXY9Hyqty03mGuYRL0SrVaMSniP4i8R5BottEGXXFFy1D8A6v
1zS7wJHpdBfRPnrkOeJvJXK23YByVWOmryIfjNxI4mObzvNbzrBKsBnFJI/m1Xg7KxgxlpBEu00z
p5OBaZXtM6j6/NoqJFB4slCEuzFJkiKRvsm/iL7JgXFVD0VXTCbjwCo6okMsQyNPWKyy7pubtbEa
kNQTkSWB2aET2xJIol/JIpme7WmZvkYeuSnIysddpWXMLbXYJxxkbhbt1BrZeFvZ7DeB1bUc2fWl
u1layPiBpSljjEtG0MHVJvmCX7bC/rZGw1EavUWwe5o1TMTdMntqPKAxgVdb/X0mEFUG2mw1pMDK
4siaS5mcmrpcNougq8cr97eW2+rPkd9HYlulOn1kEm3s/UAn7z7yAQegT3QJoxgqssA9QVSolaDj
wQeJcDA33csCBOGEV8cJHSn0cBlhexTY9oH+yHUz47/cNjpkaCeD5GYnlS8Co5N3xtD19JZsYiC0
kULeJUoxnN1MHjsXh19QFlX7nLdZjwYkHjpjM1DzfwI2LqttDwiSplrWrF9VSXgV6YgKLdP5LOLE
/0hQRPlax129sxJilwEauxEuhDEnxHPycf1m6G11aA26e+Wvwn0Z7RaYSyJJvjZjm7blYi3WZ3dC
/ttHhvXoE4NK0ERpzegdWhStVW3Wh9ib+d+chrJ3yKxkuffyqBk3s5kYr6M/mhtJmMALQ9f+zvbJ
tiUKy9SfCfUgJg/H9MC9pHcD4GPX+OLDDM22UPJiVaVl0SfiIKuPGCfAi1tVMp+HbqCbmWlaEtKO
RAXtWvkxi/NbfR3ST03lXkMegykP0HuEfkcMMZpBQKF3ovf164GEoDD2S9Slti/NG6fgbEhWiLtv
yPeUAcZo8dl3V9NBmCPjx4qmBmpLepmk3OPYXuhepPreJ+/puuvNdTuZa3TEdUHouLD7cJVWQXNX
Hy44LpjXt+XXJDOHdpMOjvvVAZtAjCzB4RDs6WjGiM0/O6KOdmOt013i21xVIK8YrhKSJ44xxywS
pCNblzhU4ox2XC6yL5LQ1ipgpkjEppYUbC3WdFWjBnwqorn4gO4h2dM51agPouHSItWjpZk73jlv
S1qhOmfEcooxOeIZYyLRDAcvJYMOHV2cf+o818D+HU20bhJYnRGdJNOB4Lqu51wjHWRyhHHhHRYX
k5r9LVrTfleSMHcoZTPuYp+WflPEVmjm65NcUCpvDNNoX2OrcW+tpkHzqKf/9WP8H6aWab/8pko2
YUf90o9x9dp1r2/J0H3t++9K5b9+8q9S2fH/8JnTGYw/KEQZZjIJ/0+spqXqYfwVjCBhedvWd6Uy
Nk4sOfwYbBPcwX+XysLAzKHMwi4GXkU7/lcz0B9G6PxqBb2DMoMw1uPVmd8Xyr61kIwgNcl9WnxL
6hjrnFdHql35Oxfh/3QlE1CLpeOeAm3yw5WKCijnOhtcyaSQRhz8Iqt6JpqXs9A/uhW/1x68vyeu
AT0Hpgm0ZPVK/lH804SP1pZhElhi6qZo0G+6kQmb06y/UWD8D2+JPgfoYGUI03+yN494o/y6XeUB
0dq3vMi/RVr6LeO///r9cBlbean5xn/6jnongfVpz/LAkczf+l6DGgrq3Caf0//FR8e96kO09lXr
5kc4Syx1lMsJ72gky+Yy66hZwIx4l7bKfvOmmO9/P+D2oENALsFjj5wYpPX3X5I7lp7GJEoekmnK
A2dY7pd4fiQY6VGOoxf++hNU0/LvpunqYogJHHCZqFF+FIpohl2zNmt58JvOC13ilQ6Z10SIoNJX
3cOdkJLcFiAz/feUFi78Dnx+t7H+uLycth7MIqnkQTZp/TCQroDEkqwzOMXWb+yp6gP76T3Cw2BX
wBPMqv7+A12HbFiAkEqIgQ2oecKStgz0o4dff5L/0y0Pe+vvqyi/6j/Wloc1dNSGgqv4Mxl87fw4
llN1Yvj+v/ro/nGlH/aLKS+Tmt4EN0gxLKEzZ68rifab/4/lpf/8piCOqd4jWhUBO1bdq/94U3VU
2l5ZyxIPpInyWR81xlGyn29XUS5bP9LpBPmtwXjdtg96O9chuisOtY2oTmNjg9zB6TUTHQq3ua0r
wjOSlLZQFlGGEzW8G9z82+IJ6xivxnglXRSarVw7JzD9ukH0zz9hqlNu9Zwz/8AT4+DOTXlH98LE
62bWR5t2zMtYjgtTndk+kCVP4NZCDt2UcT/naPDiTbcwVQnyCi3d2MTiSO+l2g55wUmWvMcH4rrE
Ce3w9NZE7PJG7/DaCT66WzJRnyevG7NN4qKQ3S6iQPRCWBo4NF6Phmn0tYx40/nYyx2GG3kTm2sd
9rag5zdaUcQZaEDDicuo9/cOcWq7RgdNnzWDF2qt1DalzrtbSzaukrCPjdtXJtN0NpckTsm5ItyG
HDXqbCz9db8ZwdicRDmme3Bb9dnQe9z5JRI1zy+1DWIE8wn7kn2eYyN7ienRPjpTDiC2s+Rz45Tm
E2nv6GFdAteeZSmGldc0YrZIXNx7DGHofmCrEoQaookrHruJNElP68o7TUv7l4iPhhStRt44Q/ZN
N/hOB9JknshD/DZ3U/TQO2t9nNTWmHRdrbpfdb5rCxIWWNuMgAgMdeb7bE7FkR2930TMY/djXFgB
xwBMaIU5VKc0Bm4eCAwR17El/ZvMiatvDFCNa4NE370zFABdTG3yvOD9ti868lsJDPUuicNHljP7
eoIcRPisSOhcNTL+4K0mbynGjPXiE/UWlA06UIJRszIsCHVbyflrnWKfYhCTV8YwSj/EmzZ+SiKp
+VvTGDuP0UueIlfQq/ZCOMb65BGj8mGu8vIbk+P6xHtctqRHRYGue1gGM8N/rJmFfcCTx/1jt7pN
PJWwadpB2xwJ4ppL/9ICfYRrY/IV9NGc21g9JUJO8sk0bIaO/9g1LctO6Ku2GQWPuJUMO6KCpEo7
KiaZPEIfjEdQT1X26k90tP2KdUQXHSFv6o/Fvhuj+X7i2P5pbdd8Dx6+R7mutWa6y6Rlr8qNiD+H
afiEu2/Ojc/APrsv5sraElq0GGEx2d3H0e3lM7WAfXbpDRzKuebFtoNmnRxGVOibplSj3OebsJM4
f2liE79qRFJbO3fmhjryG6oE/8Io3jrxQowd+aFLqC1dM4VJ6STXJFnOW4RAKtaMb2iwePRBsi8w
KLReSCx49JCNLVlniZyTr5X07UOVOyN2G5riF2EMn2S3oDsrawp4f+BGWCevIkgo/daR3Bo0Gllq
nVHsiSn82g+tGyYdzbDGPPT1+HlIlpTmk4OENZLOmUehe5cMLEqj4mXpRjFejX3rb+OcdQ5wLwpM
6eZPHlakM0k6u3J1Ge+vs+w35ZR3OVO/DM16X3BTsyvOt0khl7BirHJjcajcNRqrPh8Qho2jpMHQ
EV+9tuxu5dQzVFDPXSl432aZvaadhrAbaf1rMROCaY29cV3Hk/GB/oJ1mgfuKIjq0cvgR2D4iqUO
R3BfW7tbWUaMWXwIlSqrQmsLtBLYdzYJmdl3hoOUWejFq22zUbYt+wdxn+7divUkMNt2CSPGlRHj
88G7I82wvRgTfV5SYLgNB79t9oVeDmG2ZGxi5lCHzsSlaUS2h5SApg3JEtNbAk9JVrg6Yx9vwwgA
etumxQ0c8HqXIHjnSyjlTdeoczVF/bkwJDfT1CTIoUpDAHni00kjfwpLB9Xc+647Jelzn2Oh1Sd2
q1HdI7a+Gtd51KfX9Bbi3bgggHERKNOS1HqbiG171xHtuiF/CwmStbIj9jUt69WpP6Yzn9DqRhV9
dLfdCMKZwe7iXAgKvW0B2DrVh1HGTLycqjpF61DedQN7jxaze0w+iz4fSz5zptQ7C2FGEGOnvrYi
U//sG8jn6OZwHq2HGw934qFz9HGfJRBYSj/Wrvo2vbFSa/ykZRndpjnpr6JsfSIncnry8sULvQWD
llgN+7D66bpFH1/ekJcT3Rb5s4t6PUwt7KaxMoD16UfW82M76thGaKGSFl02m163IJotnUnTeon3
bO6fNZs2quny0FO4jqOWJsUjiX/Vqa3YcfTSMz7gnJQKmDktdPjV2YLoV8gmfAc7aq8pyJ3ZZcAG
ogu54TwcQLmIdl8lfmAaiWQY2NFDDVAispllFHl0TMyMeYsR6/mxmhrapJ5k+ljRHMAONKKrDwpp
Qauw4qbXCWSeGhW0a+IfwwM3NVZ5Qhily03tDc0JScgQ4vhezCKMmhk86nmZzJlW4aQXLfsfJtTo
vkH+BkExz8jQFOlYJid0DxYjfJKfR+8kxqGugsgZLOQhnMXhdgRYQtxv3ULHM/DGvPwqbeiS9Hbd
4+y50thMCymxnG5sfdt0M/v64ikqxKZv+/6WuRzqiIxpCFJCL862vUxaEZI4r5p1ndG9eLmOO6ye
i4cps2bmdIYTc0JYIpEG0l3GU1VkeZhK/bPwhgOzSMzCC7pRYUPSMB3WFxvHeIeSTbsyLFqYYe+i
StGEuexZp6YV1BkhzwPKj4PZwPedm+g1T+x86zJ53Jo6bB5ECMYnmCTzNRoOwm7nuNXDSpgD4qLC
Wq9ZrvFbXLjAdHOj04LCnX2Olpp2TGdUuTs3LtnfhMP2TbtvQOTqIv+dBHwlRilJS29+KrEFL/b4
G+H8z0AOn2cnin7dB9iuYAnfH0a7FQvI0OnFoeEBGjrmhB4rHpjnei3nBGLZ0+sFclYSmCvnitxv
6zML3j7DJonTwPB/V6ipUfl3dYV6PXQIAHkBd/8JEe7GJmIottBDWxqPg76c25w9dXLT16oY7qOF
x9yvS4yfKkMwWQgAuBKCHfocqpj7x2m8E6NdxpMsDmPDIawiOJwHFI/jqkrqsyYIBv319X6mlKkL
urZCHKEE/4lNUbUccISTK/p/M2kqF7QO064aZZi15WtP0Mw270AmOjj1bt8fOxORyc4+MSds3gbW
/IiU01cScMf93PFc//Xr+xm9w+uD8gkJ2HV1Okk/lCeSbAlCyYb8kJSlwDbWld9qC4FzMPVTp2PT
Ehy2iwKkRZBkRn+tdJ6q7S5vpMFBO+VNcJSpTp7ZeOFiUnlizapKVLiDfRZm6l8qgHCX3On8LaLD
VCojs42zkV3Zmilct8ItowdL6OLVcuD3BD5/7PEGuXd4O3kAR8sMKTNNcaOrp2KF/dzbTCuUgN98
FsZPwg71WXCiVOQGuCQ/Yk/jgfhDnl75oQcDGthaVwf9DPlrssSnJiVeUePYGHhZYu7s1reZ5/f/
lmWO/QD2GE5IvhJu0x9uT0iaDNVSIz341Nt7G8H3WYrpd9vATx0LrkKjgvgLUm0ATf7wnQ/pMEYO
Ip2DIzg8O2DNYdc7/aYxfeoMJyfdecEsd53kHHp/fb+ZP3/GHFHQGqowNYRyP5bDi5ELAMgTcL5u
iqNDIWr/okWR/1IOHI27erKXG1+zfdXCf8yZknzTpD1t+2W0401fV8wx2G9RhTUFKJFt3EuOk+g8
D5y//UtWV92XBmFFf9QiuMZ/Nv/+q+r6Tb8aKpdHi+QXqq7qC1vy6w+iLvUz/xF1iT/o+nnccHz7
wnLpkvzVqPa8P3gEoBggduZdnMVf/WXWoRvNzsnTikATQ/zZx/uPpsv9g/1KVz/2lxTs32i6cHX9
+CAyLINX4ajnIgvwx4VHaG6SrglRTJG1zqHVFJzqswjx5/AuBE3eRaGL0od2g4ZUNI9N4+Io/ej6
LiU1lKo0UvpSl1PVzRrN1Yv/Lj+NWVME3CpV6qz0qWW1Vi+lTfuG7di8ad+FrBRm1hWAH8Iq8nep
a+cXYFkd78Elteu+pUa50cfXUilkE6WV7ZVqlnoaAe06FtWKgEbOr8B7OMxQ7iC31SwlvQVhy9zb
epfkSqXOTZg6xbBTSrb4xWwj5aNJj/msdL5R4Q+k75FnxCwsWjGHt6ZHmnjNNGHTWn5mBJmXWfvG
T7CSz0orbL3LhhmwIiHWqsKxNrlSFstOymdEuCtHpEXHdIICmQJmevPKEVVyn3KiZ/i+nHHHN3eL
zOJXMzFRcmUmYv5m2DFQlRtnQOs8K9Xzas/1LZbMGkSyN6OjXgjg2hdzml97VjnfCc5dO7n04YKs
2nWnAfQP7fmxGkDjimU/mal7a7zrsTOU2TMxg8gHSu+WDAbM04RsPVjL1PFk7rqtmBbrEK3SKIIK
v9GJyEeXKm0dzt67PnxVUvFxLZRqPFYK8lSJyb13XXkLXPARY8LwMCjxeTYY6NAHJUlPlTi9VzJ1
+L7Ntqp87TKtmDv6CiFavS6IiskjvqyxMTwVJGs1WD3ok09R25zxw4/ffBg8GSZ2JZTHvZDcjKIq
thL2TBZWk4+jn0HReIX8qjUCX8nuGyXAj7u5sfdxSl0fmNnUvRDpDY1yijgBBTkw5dsKyp5x4NyW
3icyt57MuEzv/NXmakwm2gdDghpCLCvOxrtHIFF2AaRbMawOPASmMhNMylaA9pZCp8zmZ62K25Ol
7AdwY9x257y7Eox3h8KkzAoIFfEtdH1ca5+y2HJuk3dnw4ikugr8bs3fCPbC+zAkHLtjfS1DX1kj
GmWS4HvMP6ItSm7dOeuuOmWmcN99FYayWCRRJYDWLHEZcrvWHzxlxuBZjS9DUxYNo47FVTOKod7i
yZUoj13kb+hAWOXklxuZUBYE3xcq3Aw/szz5Y6rzn7oy4j9T35bMgdziz3pxqVBtVj1iCa1faT5g
ogOpqEf3yzRayymhRXZoJufW8KhLpEC/blmIiRbR+mjCWT3bbh6KZ56AS2AUEdN+dwDwtcmlWQPN
6eyHYbAHGSwYDDa9WJpNgsjhWiAHu/TQs/AqZXbQ1R0lcr4gE4/GHLwv2J2W9XIfddTkQQqT7OP8
Lq9CWKdnt27areiuIJ4O+oNYO/T8ZBw5lX1tGo12mIb2USD5uNNyz8/xe6PospB2jXHlXNVK7VUq
3VehFGASHukdqjrzOCh9WK2UYt7SFXf0FqAg/aUjS3eR5RdbV/JFMocKYKFSTzTJdZmxPpQiDavj
ZcxIl0j5TZbW7AelXvORsTlKz0bBdiJ+PBiaWg8Mz+j4NUr9pnRwCeC6Y6S0cYZSyQGv7W5ShHO+
UtBNK930WqnqstWIOHgi/F8G/alS2rtIqfDy5Uvbjed+5TOMev2cvQv2DFyRO71LPs7vaj5kfZ67
oO9D6GfzjW3Rp97rSgMYIQZEpnTjTFl22yMTxKVOhbycXaUfLPX6YUypQMuZdu2khIb6lI+h+a4+
hFDkHXB+5XCElEHlT50iisUGENKptbpzr8SMtCzHvWkhcDS6hV4jpzrkTX6enNrYFSlvT67PkAC6
KxwsYudMBt2JQZwdJaPU49YM9Hdp5dzUe82uKOZRZmx6nPLXy7sakzKWgy1KirtmwXaDXx7XPjyd
4i5XYk7Hb7+4daKf8jQ2zmvpN1uaPB4tNns21DbbMB2g2xJ/cPU2DpkHU2cr+eiqhKSxEy/XhRKX
LqPRflyJXttoNsgb00/v7FZrWBLIUltUmij/kKrCRSofxiKK7mwlZBVK0mpj1gwtviYmJlOYK+Fr
MUevpOA1d3QSp1tTyWNTJZR1lGR2UOLZ3nJOnZLTzgO3TqbpT7aS2tILQEuRzdGGWKEaxQOeCqQw
957mu5t1mJedtaz+bpjc4hvuuup6nbadEvdOPWRKmrZIftljtEvWp+iAm6Rs7u0iKcJGyYQtJRi2
lXQYD0fyJt71xH6Nm8PNh3tuwuLar/XiNrMVzUBJkVMlSjYM/RYnhwiVPPdYKuly4Vl+qA1KzkwM
nz226DkMLX8olejZVvLnHp7GjkEKmmi2Q6WPhjW0MYRb7ZbURCNjW87eUJJqDSnyye6m5VB56Xx0
eh6Rc746R63ARfPnSPS/5+TfnZNRY1i/Oidf6iHtfjop//lT/zkpe38oDDWPF0JF3o3tfx+VfQGF
Ex4B1RNgcRMd4d9HZcv6Q4fzDr+SwTcMYWVK+OuobPILGbojxGAiju3dN/7NUdn6YRQMChQdJSBQ
W53J3Z/icdOlnYY6NdqjjW0HSnKmGfd60qxX3pgywWsyD9KPdPXPneZGH9zEhxtUVtFJa1N8Bzyl
GbK5xqXWnWqfU+orRx0kXw+38gdPlngnE4m8u9Z7f2OwSG+MShu+Zi3n7TmJi0dhNv1WMjAD4lNG
V7UuIMVUpjuGDMBb1R9tp31fausBF5bzMFTD/BtU+A89JD4BITDO23wMyqfy48A/w6qKTV/KI+es
+daJOmDgy+ADHu7V++J1/+MWuf2zHfYL3MX79dCbkGBPDhgqnx+aAqZm6HOc5/LI0InhYlx8xvIJ
IDniM/j1lX6ogtSVXOQzFOce3hs6EN93x9YBFJFSfxw5HHahiZMDHy1sKpid6QPkI7FnLhDd//qi
PwzI3y+K4QdaAjeTB3Tk+4sSrMbxA+/tcXBwg5Hgx27f6aZrh8NsA7/891cjnotkAIMgMExB318t
9r0prcoMzJ0+2flV1ZbrDtCHMd0wZf6/7J3ZctzIlmW/CGmOyQG0tfVDzBFkcCZF6gVGDcQ8Tw7/
+lpg5e2WqGzJ8r1eyu61WyIiEA7H8XP2Xvvh99f62FBavhpAJi7i2WizOEX/fDEFMSyGzpocm1jl
9tqOIRls4C8zcgbpvYpBs14PwAwupy4bD7h0+poJjfxTeuavdxizErlBGHMWaOjHngteJW8uBvyy
DZmn2Ay7udvIKAwfAokM/Q83+Nc15AqTNhq6MxIaSND8+Tu3YALsvpUpwl6tbyu/7Ta9wROMPDWL
QYglbrrxyiDz/3Ddf/qSHg1MMAESIIhY9q0fOrtZlE5JJEmrYzgyYpLi15zsARR/mQDn+/0P++Fa
DiIfoDALRYSfl6iyD9dyEmMyxzhIjgk0Ayqd2QO3JNr5Ipon+/H31/qw375fiwYtt5K+veN+bNal
RY9DG+fqUc96MjcVXslTzsDrTxD2j1CQ5TtRDRALySbDcrV+vn/kSnetrFQC5dAdU7ycuKlXzlxa
nGds9z5OkoLAa05R0KjAZ4RbTnTx+fff9cPaWb6rCcSZ5rz0wNJ/XDtY07OkcXs+w9hF4AHGBtqC
NqJzaM+MryIfM7+05z/s5++38McpBJclbJkvjiyCd+hHudgYSRQMoQeDCrPLpxaY2YmgmPmqTst4
39p1iQXCqBRWAeKZvHU4DfN4nGSpvuEJaNqv9RgUpywsOV0IA94ksnnGnKlx+/u780+f0+WHWZRE
AUyij8EFmWuHk/YM40Doqvwyz4PTrscmD/iJchrHB8ZZtUfr1vCwt1VTdoZWB8XKLsPwOGSVc4GK
OyRN2revAkN23g4AbpUiug68P7WYf121PikGNghp7Jpo4z7sAiIoOW7nUwL9U8wZ7TJfZTi3u377
+3vy65OI1ZOfDA82xlMCoX5etYlhcVOMLjlWjE1uGfCiUimzyr3IO8e9//21Pm7nLE+fVqRv8XZk
oPNL1Ozsd27nEE14hF9MYqsfjhuR1wOBs162o+CP1uQizRfmoLwXoyiZFVduv//Th3CXJ/Hn5erb
9F2WGR4/9Lt898edLkf0ZPFkhAdvmNr56OUWm2kfKLs+RkOtbw1bii9uHEJ8A0hIr6yOGWIkCe6f
lSwEXfZoDE/BMMw3/RhYA962tG7XDeRvuLJZoc953IWnGKjbnc7t8G3kvPtE4pk+6xwu2SpoWnnv
NSo7WQXyprEVbLhdMVl37pDJexnX4tBzRr+MaeIPGyjlS/zvpG/nKLSHVQ5u47rAqPWah7P4og3K
uM6o6VkGqgzf0G669aksmkLDVa/DA/02pwMUE5O6gddjqREqDD8rpCfOK7IW8yssMftxsu26IYx9
RIfR4Y56y8feQfYAkjkGNpfGZ9pMxclx2VrMdkyQrLB5V13kvtGEImu+LCgbMaMLmOFTEkQDOE7p
7CdHUAwhIeu++R7cujJtvBeGea1/Ry4M642nP8p2WRVweXojBjbHjr0Tb4T3omkGbBQqgbO3/NsO
mz8dVhdSaZNM3bTyktx4IIphPvOeQUTQzNP1++0N5dRvrTIWt7XdxBk0Ty+Pj6EZIf+x8LadM+wQ
EGJ1nMLZed+tMNldtL1eUsxNZXxGbsWKrIQyxTonApVE95p7N8Oj7NatEPEDYFTn09AKhoxWJMqb
xQ1TknvC30EiEp/x3ESbrvGSL60gGGsVti0CiEAHuWagzkuBxp396JcjDQaDCKJTYVvJlzwqrJ3Z
Vs4rWg4D7ihM+RY/YqFv3QnMx7rPWnUjxkZdJ7MzxhvPMZPPOYnUR8Xh+IlETgx69rIOi8Wr7A/p
BJwwJhN3g8abAsYsKr0rx5y15BW9PkfTDKc/5Og1o5sY9W3hGmCzFu/aZog7zEIpXwAGTjppzE0s
sC2Nnfo1niIBacpn9bqZo27aMFbVYYATfUVfwHiQccYNE5EznyMjT0+ZTxCKpvuqWkddI+podlj5
TIzLwMqbLnTXs1G1t1EfJ0fht+UF6ChnnYCsZ9TeiUVwoE9DI+SBAUn4EPXetmL0+trIMjsjw8rW
eEa8a6RQe5RyNSTTUOEISe0Xn87zCqz0XlRzDwRrsDfCUBrkimWtTVmCU1f0O7AdwcLkrlpPQTJe
J1E5n1Iz2MVxY+8IranAKNuwpgwailkxBSvQ+Okpz/x2Das0R0aywP87B+iX67y0ELfOtIKvW4Ur
EY692oxM6+FDWPbObZJHGUr8YV1tXRARs0a06K7rvpzQDRRinWkTJ4oWchPUhGslQXzXxfMX3Duv
9WB029Qo7A30bBhLDFeOhvCfm6XZgh6pztezIugNB6z1ubDRJgILwPbORFKiR2Ge/jCO4UVVetFz
X+PmiZ1ZneK8YAN2lhqpsOYrmdj2mZ5ec2smeXcyRnDIWsvLzGtmv145iEVpIy+bSNR9b+CLHmbU
kfA1kXNic43s9GRWDvKO0Ii8y8HN+UBVjgMB2o2lH13t2Ds15TCX+9EKLnrTbK4plJx4M8kFG+aJ
/LHFkfXIEGO6nyuX+qHqaj9a1aOez4Tv2Ytfyts5GZkOaYG5RuUSxi/RqFyUKvrcRuLOd6fpzpvm
eWvrYdgu7x80jlUNvj6pm+Km62kpezxpOWJDiHgrK8M72s7UIpkPqisrZbeWwkvYisppGefzRvCi
wEMcw9FnYP1tCsq8XaAFpI9pBGjT1lZx3Yn+ycs1THkwY1dOo/FNR4yCUMxI3Ew7iG4FFHvyK8s0
c28E7rad9IboU59G04U9qE2fhNMpnQZBdxzY+Gc7VYiT3RJf4XpknzyWQRuf7Ia6Hc4WBkE9oixf
pdQOHBFy4zafW29bzC00VIIyRNGPL4NT+m898YzQoUvTerAK1/ukJh3oPfJQg87uhMCuGqjHSAE5
1FoHV8poJF53OF12VdVro288AMZTcAiUafVIiIb2e235/rae0vnU9PbZKxxxDsIWu7YTmJdQdEpK
mNKjJ50Ht3nYhMBl7NDm8J/GDm2K1nwwEtjuZp8HJ35UevsuNlJewnnPEGl0viotuluP+c9RNWW3
8SuIqdgKwCOlJd39MHL3ExyCnfR7QO5YIB8zZlk3Ud8hQQzN9BimjXXmDiYbG49cM4bmfkR4eDKC
8ixpH6zDIrBuoiZ3D4yj7MsgYjyDEty9D93G3BT+VKE31PUu153/Oix+PjaaZj12IM7WJCC3UNKB
Fe/jsUTqVjJfQesY4qUTyr4ahF9dCw1KGZlLJVd1Z6Tlds6MymFoh0o2z0rvxc0kTZyqiS6U4foI
hEMnP85GMH/vOY5f9vY03PaOAfUYWTJAQaZrvNOdYGoXLot7xYm93mcFNvpwNKtTbs5EbiEMP09p
kd/U0u2v/U6pg910cbBOAh8ZrW6PyFSNFZhF/6LCFn1Oh9LfO9FYfMlK2FFbclWaT07kNjsp0+wt
cAt4HLUHkI6mOL0kIjaevK7+XPCnt21TAU8KXA3nuQv1+CoAMjHTMTqSZeqBWhanE1KJuIQMmzIT
BFSerEUFi9Adkm1WWF8nIyB3AAJthmbb7rZlFM1n4GXVF49M55NWJI/7Ae9A8DN6P7tzuAE71t+Y
Yuy+pG3Gnt0QOwXAP2izCMm6A2jbfezFUHrdV+lwVlwJp1TxW2wwD+qTLo95sPuSY1JvvDUyLs/K
ra2rZHKHR0AD4xenTfyXCM1pSf4ycSsoNbW/+CbnIvdwqJQFIZEMSk/Q5oCAFHL8NPdmciWygvwH
nxC8Vdos3LYpM9dUUeAerdkjFLShq2E1Ie7nXNl8ql4dnDIVZ9TM+SbPJt4ZDJhn9EDDgJWBzSkm
Yj5t1MEMp/5ktoxKNz1x82xnMzxl304tYkRcazi6geI1YtIdYl3CJFpHnTYekjwQuyCDL1vzUtjb
oiaRXCfD15qz0cKGyjclqSNvTesnn0NrWcp0lMQZfb5FnovVqoMUdvg0u5b9ali18WYBvrwMfYYX
bqnTtVnxZ5WjgkezTMaVNbjt57BGBA3iJFjDH3ykMCZ/NZSC1OzmTtpPEcQ6wAhsr0TWsaiKJ+GW
YiUIGfBGtMCpV+o1lrudA26NEBVwEE6GtkpRnBDFg9zOLNsINNYS+Ws71TpQyZcst+JyTaaqZAaK
SWGWiFKVYe0GOX3HkY+On7bvummtYJcR77bOCnmyuoIoo2Q0V4U77Hy82WvXt4yNF7KcRarMi9kt
QE+br7rmD8fV4O9JHM9WRTHne+by6r6R5GdYgx+d03JEfANkqdFE4chxtE4Jjd1tRzfrlLQkIAeC
9oClxpnnuR32ddyLL1lvIk21yZGVFEInpqzOtguSZocwu7sUvUovM1PtM7ICVjYFF4pQJTf9pK4n
KUxwBUoe3BaEvChGn6NJDczZR5BIKXijzA5CXZ7WO7/HOtka1bZeYk1NmSyygeBzOxvFrp0RoPc1
vQMN9omJN1Ad4zWRzq4K8TOIIbhisHoqjOZlKvT1kIWnvpKPdRue2XJpGOUJVKhWv6VN9GQGsEus
cl9TTQM7IahIJBOwC5qUXk+KlCu6tW6jYRNgBHuslnQiUVlfVGBSWBkRm3xsHXPZ9pvAErt0qOEv
eqjzI/m1GANM+wVdbSZSnAjwDwyftK2/KiDYMh1Abnp5Mq3nYI4+ibqD9di2fnZyWlRo8zwj+E7s
vam3yOqe1ahw2Pfxpds8Cn8cwKI2wTbuknvPjuKDNwXZum3G4dmwWn+roHwjgZzay2FoMRyT5sJj
PouTayfes+yccp8UjSRhJJ7aY9JI2qNTuhwnvCBW+2oyKaEhNDrgFTAPwIsw2l1cqDtEZ8E3IWGH
nYw6p6GzyoLOF3trtCb7AvYfiUQMzEZ1k1vt8vesJktfZ5rOE42LRbcVoawNgA9mwO/oajrw7wW4
pR0sfxKJMuqhg2cPnnHVDz128M6oFpF6QNNUdhNHTjK41u1ghS9+lIU4F3BkrLgqIwYi6DiIWD4H
qQ3ybo5FEct+2FRsL/SZlpnGXA3hyxBxQAiNhjNGhfY1TbS6anjHPeHqm88GOS9r5CQGmrRGiqvU
cJNx2wczx47BY1uautReE1XF6YTQrPF7qq0JC86M+9rMNLaNNjvF2RS+RIVBkztyPPPO7Nx+K3Gx
1/S7wAKTSCPdcx+Py5E36Kt5Hbt1BwtqpHTIDSn2tWm3R2p7/jSpE0jVKw7owOkADHumx/kKPt5n
mRfWJmkp/1ZOXN+4LfIicyyPEDEw9/DKP1pZx4u0s8OTHbs0BToO+USP0CNYJjXv1xtrx9jOcDOP
obSZ2ZAFsxeeUzy//78QYMQcXHLsrzy8RRiV9QH7e/3aFfCs1qq16BIgeL+eNGWPwWGTWY8u5X2Q
cTPx1bvEb/XN7r1RTEIWYxSFxnrI6BvnBULuVZLEGIcDPmIRT9kJQk+5l4XbfaqSni+QpPxF9hF9
29F4uXGTHHH2IPjVy4wAwZCE+WPrluomQ92+0/DwDzob9FnV80w6sOB7OeC4HmqXY18zYhJbu3Pa
7CnVONsPQ+61mzELMdMkmq4IzUs2A0j50AUZ/lcIiptjFoqiYP1jMroMqqh+pfmX7NHN01H09UXQ
th2I+jzoack0oApXZaSrXQ9txbnMUetfuebkXlSpZkKmXZpXoc5O7+vOSEq9G1GlUv6jMwBNpW/j
vpMck8iQ4PPFdfhmgM6jKcIx6zYflnuSD0zZTP4rv5W6qryR20aTcr0E/5yt0iz3jKN7ZtqlPntg
d67fE1crTFk76bACekfwt4Nx+YN5Ku8jiyDNIMY6W+eoaHqvJqG29MRzIfgn8Bfbo1cu/2vVc7dM
qViwpu3NZ/wqrB2NWJa0DYOATtN1IML3hLslHes+xpR2aRJ4whO5HPhNwwrftIkSdExZTbbmj8Jq
ql5pJZawCUprfER4b14G5hSexjisXsNYKNBBMY+OEfMIO/bAbHLqw1NYm9Vr5nUgcRtloGntxlzA
TMxD847DAd+wtCTtrzCKMipgyI37oEysS84t7ac+WG5vQbbECZODPo9dZd1NpKJTafHBrS6LvxW6
qF/BlXBpNXTjKe/n8NjTcgUmhefvVcPjiAQdub7h3wUtOSBsvl8GtxvXsUlaUd3XX0vUkeuAYR5G
szY8iZ5fp+9DHnbFExgOc0DHAjdm3479NqrkfLZpgZ/rYgxfWtSyLiYTbV7kCBKvS1uGJ5dU0wRm
D/kSm5LtcC9sl+YHY1FcYMsqmGpacy7SjSWkwCEtygdtvJqCgVXiafElEmn9yijSgIgU1zzTVeuG
GzwXElkg+2PgcKcQdRgPmgPBmxfWfOGgX9ZgKwiR8dw6xIOIR4Q6YNYHw8OqSc4Axz5fxuN3X3JO
JurEVM8dgSOf1egzheooyFtaqQTOx5QVvBnBo1ya3VhexVM/YKiZ/G/16IRvSaVgp7tQj4i2483k
JITRz643R0SqsALGoAlfUuku4epokMKNV9Hg3uR1Us3/3X7+H6HDn4QOkPIZ3vxGEFxNH9TA7//g
b41DIP5CP8AOhC/5BylwIP/i9EKAh+XhzrCA+v9ffYPzjrOgjEUVESxKYAYOf+sbHPEXrvSlNw8q
8l0x8W/0DY79YRC22DSgc0g0DgFTZjwbP48U5qLvx9JL/JNoCnVhpF29mTIru1O2m30ryhGL1DtY
idgaIEvZO2/pnbyULhCm0OuMG8A0oJng8Yw3jt2HT5lGx3TRLBSnuCeX8lg1C2YpLClM180788kM
Ib6p3ONg0k+3Q1vbnN45ndGHT/382zhCjxrxPD/RokyhWr3jpXokIpgiF+oUZ+tjvHCoxoVIlcYL
nEq+g6rKAmYVkpP8ewnGKsrhWaWBGgnzbpw7SFz0KQba7G/9wsCKjPGcEYDFeaZM0he9sLKcMBo/
qQiGtkWh9mbQQuRJ4zyN6VV5HMtpgG/UbHdImiJ11h7TdHY7Z37zCsO4rcqUZC2YDNHVyPZ+lE4N
WynqAJ7B2LadSytOs5TTiebgAHcm5mwSlYccYcXWHcP4xSSZWq1tv2CLXICcKyiU+f1sxvE10kiO
nkMVHZIpj/ZkrfsnVAYUKBW+4I0uUIAUcYRdEcZ3zmxsBtCzqkxrYPqeIefEt1UF32YUFjVOtNYj
izMfIQcGLf7LMGtOQ5gtjHSq3BVYR7nOGxVctBrL6IL8LFciqP0rfEMBCsfRG+5Gr2gO0RxXh8wQ
HXLrEM9KwGm+WjtaArDPl2Ov5wP44jR3WwU5HSIDy9i1SRCVWPmRTq/Bo1fDOnK98TnHFbWSg9P7
UDErImhiPStaXBH5EbaQYb+Jiind5qS2XxPaB7FIJZC0bFmTsDYpSmaRdP2pTws7XslYRTd+X791
/JXhIHrdJNT9dvU2RVkOxHiiEIAxrvuvZYu+8hBSMj+Fg0qPo102Wx3MqY0dVY6vNYPcGzm1MJvA
RO0CkOTeKrXpM5tVgMJcJUgqdN9F6RPN1VCNt9rwkyoH9Wn0/d4zx+Rumr34hnDQ2cy/8etaNMvj
ok24t8opSei6FLrFvXnFeaIIr6KO8MjCrKikHDqBkztJhKam9Rj5XCPsGsAJ+t7pVLSdStt017Rk
x/IQlma9M8AwrEBVghQgNOQ09w6Z4EVGAzNFMzTz4qmjjGkMrw/aUSR6dqIu1k1vhruUIcDKACm/
TYi/WLWRjeU9My+sPiAvS5ge3VjnDrnAIZ+Ee6lrJ1zPogW5J8r5AC2U+z4oVRNsSozCpvRbVqBT
NuIKF+ksN1030ENpQxLrUt0zUWuLbZKiNIX3OV0OWG1x8xbZvnGHoSdLVTcXsmuGk5UOxd1sQr7h
HCjdPX3E/s4Iulsd82BmxCbgXn40DbaB3M+++QxkNik0hFWVpN2DATrkKp/woHYlCCmMieZ9S1OC
LgTpZQiw4RoKCQOSqLN4xQDGX0PpI4psyG6IrHsKgBtg1+bBNir7kPbRnSS1cVswEVuHDXl+aSJG
GtVd7h9aLQlazORyt6vpQdgEjwtgl0evcvTWyiV2Lyu17mS9gNdyDTzcad0jyaoFZ6IAMW3kdMPZ
RZC7bVRK5h+pW5/s3HGevQI1SZwhXlZ1jAicI+EDZpLhop5krtikOvYU9Jig+BI3NL4KTeucJz/S
14IsBJiMUXqj8bR9zyKUuJV2nMNgBOklB1xs61EXKQa7elj3pSjWU4cHidiy5qoYAEh4bbGwuSxq
JcTb0BbGnQoZWpLQ0G+LbhTEVHFTbiecAttQwxulJZJzty075UFFbRp8TZKZl4hvjxjsE9WrdYz+
/TIBb3mddj4hXMI1tmOZaRTXltgKv14GdN6wazu/eEZ27d/EfcSEK+Lnf05pk1vuQLxkpsprcxwS
OISReICUk2PKdfoXz4ycZXRb3jZNHEEKb8QurwGXjbr3j6lwcKbmWDi2tI1yNt04Ge4Txyb3Nu7s
V7tjSZMgP10CWCzPmPe7A51e87rr3GyteowbjIHne3D20ie1mA4iE2YkyKjSL4lhCA8idtP1mHYZ
JyefLTOPrs2gSw8JdCOydwfPX2UjzayIPX9jp73FOauP9Yk5e7wr8MYQx5SHjzGpgvGqqN3uMzrX
JFtpY0wurTHrDp2Fdo22hPpS9EO21natH+zRhmYXph4eaZo7IN2b7rGJJutSQ0y7hGg3EsAnRcp6
a+I7F5f2PanY1k5Xab2Zp4aOnSSl4FPd1N2NrSU4gq7CHcTG1Bx4o6tXWoH5gx07XrdCRae202ST
SmeRuJKyKk9u29/2w9ylGBFss++fRSMXFS+GPzMTz7MBpJRRpNcmnxxEzyVT0koOvIkyQXqkrmLy
CEsSSbeDSczvbI+q2NZC6W+MC+Q2zGb0/m3CFhwj3eSM007hKornYT+J4mFSqtknBNmAhyDfgJ8y
3wxlmd/ai2XGLb3TEBn1ppHt34LC/6mP/1Afg2YIKF7///XxOfkKHfq1/NEx9/c/+o8O2PrLMdHx
osP8O+Dq/+mAxV8OyprAdVAugZKTlLD/scz5f+FjExZONlQekNf4FP+pk82/sLctihHnHatO4f1/
/vdX9b+i79XfItTuw3//UZRqftBq0bMx7cXJRzGOAI40rZ/LZE7UPO95Z16UtUNixnpkUqwOrcvG
yJG8lAX5j3NREZ9rGhOMCEIaaLnEdPXIh3VfvYQxk7mZRcpappaSem5XpZM76UVkLbKBICwxozIr
a7s/SGiWT/aDfobxCB+YSEPUQhZ8vI+f3O8GxratJt0iEuoOHLGxduEaXM7jknZuAFn/g1wQEdkv
l3QQRWJyB4S3qBM/CAaNJLdrgzIVR0ZwSZPEIB97xIy9Tx0nagQ2LKM5mK2oX4KJqBS1HpzRcw6Y
uMZw50axWR3Rp3Gs1yMxtKtShoCHrJ59yC8Tz95WqJwhUzvmQ26Zvd47YVldULWG7RYIEqZqMwtb
CfsTUc0a+0qZEXdbcq8NOao7pryAUsiBeO3LuuoY9fhcKoDfE21bL1woHcCNCUSVBhgfyS8CjaLv
hmEXYjVEuZBYD61pswgmG696a8MOmB0jaLe6r80roMPkLXoRrzoiqwK2IShIdChjJ283vIWsB9M0
IAMlXsd369q0eTHiWd1EcuJjKCvx1dZ2rfrFGqdMryU94/haxQWfCHWyfYQSEKvHtnFjnUCpscwH
Cyx4d2FVIPyudMZclcn0LOtnC19UfOrbjvUX0eqEP+W54x1BudaDYZOM/onWCNIZ2+q5c0mHgHc1
wzmpjm3tg2QYMWPqdSgNLp3XI/9rPTBl3+KKw/KudEN7yRDgfm+YX4LgqtoSuYrDqyAhYLJ0Xymk
wqdhBhIyDsz2VmREQSBpEnkbQ2ViSNQ13CQEHPwK0oEN+RxPaKAOjqbBuOU+2sPaTZb+ToL6ZAKE
3zf6ftaUhdRnrmVecATK45NefhJvuTlBk0D4Jd6juggaAxhRkvcGLpdxnM4xwpVbwxexWkGUYqwa
MaVFn4zVbNsxSslJKoNItGqlN3mbCgH41gm9iDS3xiTvelLzg+wtEPKM6jxirkKHF687VK9R2rvn
eY7kkzF65tU01lD27QyT5+QkB4Qzjr9OrNJ7LaNs/FTbTKaAW7Nk44lm3shwwl/H6cQd5wDMPNRS
0lVbQnGCJwNxRX9rIfQjimX0WDZj63F7p4SM4WvGS669o0zDi7ouhsZGZT07fqxtDJyOwWy2YOZP
YAA6kbc5nYf6hf9YpG8I99RdUgiYQJISYQ19133t6DcOa1Az5gN55fw8VEaNJJh+4rfNOCvBHfMq
jK6jxcNFF5OHkpxaMnk7gTLiGUWQugN/wYNgaI8bnFhM3fZZLqoL19JgxELVAcgZUyBfaWgpugVu
gwCJI96lXQ7ceq8auAozDGxyJk9bsFUw2uG/BTbtNWaT1QU9Pqt9yLQ2jCdjIGDussf50wLBJoKc
ZC+b7VdTlQWPCXlQ2V1IcMtBFUbbQA+z7aOmzQuVfy64l0BYuJdKTHAagiDiRgBtbA9h7ucKm33I
01M3eCLW7ws5UwY/XGUEPMdyXB6KvnX4K2qy2UM5WVsPyWCQIovfIJbPKvcH6zqF1Nys/ch8DyCa
TDQ9PrQFf2n2o2yKUnXwwqhNP7dmO0WMqIeo/2Zzis4+tewQZrzGJeu2sNfLkiJTRQadEy+PDELf
MpO/JFhOJ1Rr/OZ93ppXKcNS9ckfwib77nqlZeGfm0lj2xbIY63rgvePbpjzppE8hqXFPGPFQV+I
Y2zhg4MTvQDxjCQSnxOlO8YRkX9VIqB+dschhHtm3ntjpAi2K6rhca5mY5v1Haq2qu7W9kDYvJ2T
pw3JjjK1SMZphRV9djcxZ5cDLjo5XVZOSjca7hxslp0DMQdSdVXPaKFyRAp17YsnYgqstV2IzwZs
JCzDROBS8/VQyCdg7mZmRV/yLvS+q4igdk6x5XWfy0v0oc28zRBt3srKiz679lhuC15SGzgJ9h3z
rPKz6cTFzioFfCZPF0xjaOHfBBFCB4/8Eht1VpafkzrKH620o/ciup4pSg8zZ1RE97QR88diqq/H
XBeXLkig7eKbu2Vbrz+nwRDfj05+M3lCpfsWs+aumUmAFoAa9iPzy/uok/njVDhdtGv7comboyrI
s0YzPQ2yHYNkBJbNhAQ798AdJaNdPfDSqZ9Lt6jjTaq7cucnovoUS0aIJq8eps/Sxf+KGEld1RJZ
AiczXIh05t6okFvmyZzyLJ1Guym3rCs36jzCQRjZz4SKUw5slsHWRdMV1d7Pm3nBQtq4ymNl7SLX
vE3Dqt4vmPgNASf1c5q14Jro1ctjCbBk3M6FN1w1vRPeB3Us9wZe5p3LgHJtpIb2d/Ms5ZXByOuC
DXs+iLKcMfaYwVEzD0JN17br3nKGdTPM6SEuO7Ruyai/CZGnF4iS9UVbtkG++aH4/AeL0S/FnON5
QJqWtmsAHOSjK6apCpt0JNr2qgfRnpULB22yeQk5Bgy1VIzVBYq09vD7q34QiVOIcRZ3OUlKKl0E
+B8sB06oYy+e3OBEomH9QrQdG0PdW9QYv7/OB5H4+3UWQwHlsmVbYIJ/LlURucuhC6Lw5ACWY08V
LXs2GcwvrgrZMP79xTwYqdxOk171R8+PyTNsRBSBJz8H81ZVsXN8B+oayRD8Qfz+ayGLq8/nviG0
pzX+0YjWoOKrDSaYJ5vp8lW59CTcKUC3hJrrovMYo/7+q/3D9ZDz4w8zMR84NNx/vo+mX/HY5oWL
hCkOn/77FYRCmTeGW3ZUI10yc3t/f81FwP9zsb64CJD204/nx/tYrM+EGfY0Y51TK0uqK89YJpNs
qLyBS7WMmByA0PbaKEb+swACp/71IvVdwnJR++MxsDBS/fylq9JphMozeRqGpD1Mk2GTOTlVF7//
mr8+ClzFM11MKHinfvEx5KRZlyHWrxOamfYwJyXtJX/+E+3pn67CgRL7wgIq/gVwJHu0Wq7Bd3lH
FcsE5KKFA/3fLxM3QAgLVtrxOW5+uGMZiSwJszb3ZIVtsmfEz6IY5wmILQxk86qv1aj/cKT7df9i
T2c34WsxuuGyP/9ICLXCecqlc6LRK59N1EvwTEdKkSEHsFWibCEap9Mskd//bL/uLOSQwZg2+bYE
kn38qgF8PCSVrnXKBp7ukMTQi14ys9ap9C9/f6l/+IosDljg1OAeR/4Pm6VHICuXKqyTauNiPdMI
v9AdSFFAIOzYywmOHJd/mbTOzsm0jf8DCd6FiWV/uOgomLrHxFufctkASSvADOfCj/ccdP74pC+t
iQ+PekB3gpGz4wWe/+uTtnBKBfsJeNMu8FepWbhMqNFR36GYbslSBHYNDYwyWU3UdcAy5+5qbEYV
7qB2ORwuKgifkdV9M2lWUnVq0qdu/EzW+R+W2z99UlofC2DckjRolufsB69hmbhTMhOVTbee+SFO
3KR+WWQK3QqpBkstDSjrf//zm78+u1D5eap4PWOR8z+aOKOcfknIO+5k+Aa1rvJtzg+9Uj2tfZNX
JkKQZb2niXnVDHnzMo6uNjd2Eqi7prOafN9Eg14ksFOy75m4xP/6qYem59IN4mHgt/vo3cMjAz7F
56kvtE/RLdz0sxlBt+1yu2TQ14g/tXF+efZAPy1PA60clqjz8YINsleK/lmf0AQ4r51IF6JRU7JM
1QKg+/3t/6eL0TdioiYDtpqPbwHwx4GImmA+qQgWbVpmwaXofE45rqg5Jf3+Yr/81AvUilm2ySiE
N967AeyH5VVk5HV0oZhPMnQ5WMLhYGXxIHJK/P2F/ou9M9ttHEuz9av0CzDBzZnAwbkQNcuSbXkK
xw1hRzg4D3tz5tOfj8osdGY2TlUX0JddV5UZGR4kkdz/+tf6lrHwHv/ydIUfT7sATwR+OZoO//ZB
ztH3R1qcBk4QKm4edGY42Bxe02YvIcbK5lSnPUqIFVmwoQcMfkwkrqmAry2PQdzW1zjJ0Am0gWEp
aMRcv88uzFddc5CyUL3MrZ4v6scAjmneDeAeH1p640AR/fPf5L++P9AIfHKyPNfIxv39KJSUZDpc
bH5HY4b5OkBZPBVkmHaRPv3bpy6YUHwGLNh5SHrm3+/5baQbbT/G6qh0xzywueL3lxVmSw3n2glf
9r/UD/92BsLTwP3Q4NInmE9jx9/fpXIuTCGVbR0dOVpfjmP0R2WF/utNEHHcBlVHzjnu03E0/sWd
zvj7RwTeBJxAorF854V1YP/NDmHlQIFxc5OGEShJ81pP6W1vdpMzdyxVQFZ5n47IMmvdV41oLn4E
vrg0VZTsjXaCfoyjfLrqXYGKOGeLXiOVuwwWneL/k2Y1D6pwGlqd+PoPbjtpJV9pSOy9D8N7KcBh
Pf1opw1c3uXjlWs8DHZTq6i06XH6NivDabD9DSPSWBMCXD1lCEcwj2UPtstjyZOdbV3L1Br7ZfE4
oDZclNNqeLwT56GahDbvKrgtK1Tscl7prjT0O2RpvQxwG3Q+jmRV37UZri/IFfU8rKtJzgzQc3Ik
pyECq89tWqo6QXKnhE9E+Q7at05744c5U5LINSPYTAcdQDHxk9hghiiupVwv/lgvYugUZfFDT+VO
tHFxnVYHp0KiBLPth/He6TOmolLO/OlMruP3wyeGRJQXP1/ONbLmWovL3J5+oZbjF86wmDK4T2r0
6SLytPFKrVgRP0D2zqu7LJJ9+9gAzC7WgHO4uitR1Nm1mkFAr1XXCrkVOpD5TKebI3KcKru6tWh+
jnBjZxTe1J6/2Gt21llJKjEDd8h5m0edLPyWX93+sAd+3CcMAhSaZUZq3fW8mj2KRoc2l2D+G7dO
PfHt0UFQrto5Rgj3iok0DMB/viIgiBCK+rBUEo1ppz2NVcK3lhnMtTWecxAgqzg3G4qxh95uryLR
MNJnfFziB+ZVtvlicgeSPhqY/L5XpDHXXbug8moa88jicQu34ayRMsVQS1OCOyTunUWkBg/NqJEl
bEf8CZdK5WhaHmvpeTfmzLArI/FRGSPspepZlLRu7YAm8QErY7AsFy1RPBtu5wA0ez59c+QgNcQO
2MojkXdzOmHxGD0KC6dq/OW3c/jgzXihf5fg7LzjhzHjUTxbqWF/JGEch5g0G4pMfr+s6PXM+YRy
zQyumXofJW5XhTg/iWcxihhsKE9FCYgEGHGg8BM3O+k5CyA+t3ldSQfwO5hp033S5jGwrk7Q4X9f
zUDL+AhtczlIRBZnO69yaWYQ6aLEKuR5ysoYf8iSosDfHn+u0yEyxmhX7h19WBhqAF2MKUbeTG9O
sLm5TItaY9OQTxYvrBX2JOZS34iSRzwH/CBCRzvZ0tDYXMtZyPE7uWlT6xF67Cy7euDVWPqPuXh2
0rS0gk6FyfTlaWwyNhSsGNbjJGpU4HjibGxy/Q1uwfOYNQCmlxi5gs+KxTaHKgWrNd03DuYZq182
sRXU0xzXpkazfQjoOOAWbmPXVw1q/ZSbkHdR0GYPSQJC/LHQb4Q3FPLWQyCbuz4dfn/i/++e9F/u
SXlk/+lJ/1/qos8QFyseBX/dk97+0j/2pP5vJOGpYjbwCxqcC/7givo2hFCGM2gW/Mt/rEf130CE
CNASQNYN3Vy++R/rUdP5DWXI0BeGiA5YCwrE39ah/2w9iu3sr0crHtausYxNTNlIQfbfyQRKOFSU
UJZ5nG19pKk5hzLRUoMeGhMNn1b/rkeFy+rErq7kshfGmA8e2mMFEZR+l26Em+hPaZvN0wbHUHZP
/jmly0hDG/ZdtRv9xDxSS0DSB+6SXNseE8GqCn2LaCIrL0pf7PjU50MFAI6e7VVl5HfAxbOHxQ6z
K3Q/3oU4znaU51otSQgtXDdd5uzmJFaHjGPjuWvwK80AgTR0bJ64q2LwjBNVzsN3skYTMWiEeiwi
HTx+zSBPUlbhtZIWMHMAKeOhIwyUzdWHm+XemdrY0MQv6LUb/gMWgb0zbvGFOfdDOHo8BR2fdnYM
3fphobnv8dVoP4ZKyV/uUuZuUg9/wMSlvqIRgwc+sVo8JHHdUeVhqqvVWERNydzy2MtS4mbEyL5S
vdKD1GZzUkPGJyTCQupCzj06NfWs/Shv5fJQ+rlxz7KkqlR+o+lXXtNhWdLEXv8S12375PvtSOex
NqvPZfv1TWlZ5gedbeHLAz7frebSZ/DySkZjDjgrY+nJi3Er0b1p0KAnb2V6hjW8OdjNeZHL/BMT
Srv3lwo+sZTxzUstX6JTLDxH9jFTbX1US3FfHeZ9QKNms3VHrzHWykkmSIlTZyjeT1r//FsBIK9S
x1dbagGNxsxPE1ZCuoIKh190KRFkD0yx4dIsmC4dg6MM82d0rfgtaxNC50NZmzhRxqoi+GenYs1k
S3MhJ3paDBM+ewepcAh1t5bD7tZ4COwz3MYLbCOPJr3BGYWDP59NOlPYBQ6/klt5Yk21Lib7nMdn
ncblQ8IWb2XJyb2LVEU6Fg8iPRleca4pELozNM4DpNiWzsbq1t9oL1WO9BEZDn0kkfUpgRsSXGdB
snOXAsiK5dR+riEerNmWw3LwSnFhh+E/RuEUBwMxnjomLBvTLOko+0J2sP9RLsWT+rLCHtKljbJf
iimxG46neW5pq0yX4kp/qbDUbm2W4a3Z0l9KLuWw9F3GS/Vlf2vB7KdMvLd+HpZBVMruUXSlJIOm
G4FfD+Ijw31OneXUTteGnYi3t8xswNbr+RWrQIp1/VsjJwYnqNZdKMxXs9fjk2Qz/tk5UgfoygMs
Clw1U+8Zld73dKn8zG7tnxzu/Gd8qBWh51s/qHXrCq2X2lBvKRDlCOK/qIS2Cp1yUaeGMCw6Z/qy
a0X3aCNEVW5CLyzBr3a0k+YqbV3eLEpL21t/6bRUmXpLqWmhgeMFCUDVKfbZdl236hHJgR5UmXA9
U8wjF/OstfGWwtTCwN47LyWqo1Unayv2u808ULGaVcI92nrD9vnWwKqWMtbq1suqIAgHxGb1Xb/U
tho9Ba7VrctVu/W6Wq7S342l7HVeal97Q8fy5t/aYGFm5QfsYvKS3dpigWm0V8KfdMiCSkrf6JHB
DysFBmluZhTOhtHSPetp1ND2t0ZaaymnlToLAqZ5Kmutpby2uvXYNkul7bSU26bZTDdHdeu89Zf6
W20pwqXeY/iSkFLfJ6sUZ7NZGnPboaE917RBawY+Bur7mGLvbO0ZdUEp0hCyWNTovhJ6/RRluMu9
zB9OajFfFSy+1g5+LGsxZvWLRctfzFr9YttKFwNXJSy5G/F0RaXd7ZrF5pXcHF/Nzf2lLUYwf7GE
IVrPP+ebT6xfLGPVYh7Tbz4yFLz0ftSp5OlOVg58ogUcQen3G6QlXGiTa5Gc+uZNmYNBLf7drtbd
vGvhGGorA3TvvUjZLUPrUFenyPWrI9zogdviiGqdzYc+Gl5tqyyvEp3j2okmhECapOHrgIr/zeSM
DmfBLYdjzOzz6tEaxE1q4LLy6A5YUALFA+4dyJYRcdY2ySzGyqIJqn42NqmtonYleNoFYzEll87w
u630XJmCBy0KvO16+61zMuqyyUX3q4aJkUvdN2jtVY1zh3XBuZ/H1jgTEAlZec9t+GR5yjmkWOSe
geFzPo/xnX+ZszbdUw7VFYTBZMVQOIWgO+v6aeYzTlAx13/UiSQPMCl7d3M/jqGcv0NHGKl+kSAI
I5FP29SajNUoWmgtLbiIrLW5H3WJmPEQz+4B0koV4OF+kDm0alsa5n1YgS9aQcMKrxBLDhXNw2c1
VhFEYOp+udY6yAA4CnbL6/msqiUQlc5qz+3C3aVSafdZBq9jYxiD/Zj7c/yTxEKyT0aNCgolR0xY
tt5Ox2l2p0cjA5joT75/6EXXvKqwKh56Yfd7ridnWiGl0Odcu37BWxSxfJ6nSV+3RLZo+TF9+TiA
eQZwnpp+gNdBbGI70fck2C2StZB9ZtcfDw0PRkYIY7iUvvdDrxL/h2hMWN92Y8tvSZfH3/UhzA5N
pdU7lC7NY9PLrYaPXwzrH7y3HZi67m6TPs0eQp8jSO26oEBa4bwbVeLdG1PJlRcvN01WYAaG/2Gg
m0spw6ieysn/ht+EnX8fe3HNbld2ItBLj6gzy2v/PdHC7AnZp5EPjmqSZm+6uGVWs+PANClSXLJ3
htMmPMd8UergQUC81AEPfl75CsnpSYESGn3TAx0bw/SofccNYgwKYQAN43EWRpWeWpU3BRldLf5m
16adfBgOl3iAtUS3N2ogRYyrBMP47JyFGMe+3VURXWzdkY+sQWjU7UsMWB9U+r5z7B3fskwrf6T9
COyl7dxnUHT1EfPOM2XK06YwZXHA5loHbkd3jluNVyefCXR0v6wk/khb593thu6TJS+OZEvZOK/s
7t31tXQPNjF/kCLfDFah3fHmMATTeXookSJ+mbNNgTHx6ixb0SrksZPvEgpcANM8mvaQTUHXWTEk
JAWB4tlzOrUpZoPUIowOnAsUPBTa7+Lf/05P/3J6QnP459NTWX41VfuXKBZTyfK3/nN8YknH2gUz
qSmQgNl1/GOCcm9lwMSqbk5Spqv/nKP836DTUuOBGXlZfLlIlv+wmZq/gUYkUshODIooX/nfmaOE
MPguf9aodYYTb5nXWLeYQjduVLY/qeEmEcaitUr9VOpaFUt6qS1HW48C3F7SirHeMKy01QpPdK22
5DyFuXHq1vwaSVPBfJoT6rZ5ep1Hxgq/Wkkznd/GmfQA2X606fXQiM/IM6KXYuzcAIak/dZbVnuW
etQ+LFNZuE0qkk34WTUX1hR/GDC8+PVOIxuyV9wKT246An8fudmq1vzUBiucTnj5AJ1Akm3hmvtW
+WJmYefeNbOcaUQA2MeZyirM7md6s74aDWELhyCkD95gnhpOK1kD8lrpJt2ZZvdOf92AU4+rWTtn
ZmIvSmrh1tuM9/YpCvPCCUwD6NemzsPkRcQc8iLcg3OgALQ4B8uxm5+uquSTY3XGoXHbeGeM6c+c
rcYm4fYcgNJOUjhPhrFLjeR5yszsweFoCcDen8wz58GwWENTS/ZtaTIOKhhgm1ZoHyPwrJWnp8Vw
QGtDZit9cyOZzSmI8+J+jc1D2pzctOYK5Mw+9z5uPp6Hrjh0vi/Zmc5++DoXnvtUL2As1U6Gd6D1
1dTWxO/sfKH5cWB3YZV/62m132imAfCCSiNeg7pfyW4sj45f5WAf8PiDgxuYw6BJ4aydpuHUdi0B
Fi2q440LbPsqy8iiDj6M8LZlwqHBXbFrN9phP4EIKwmrTvCVrFCmW28Kw70FUepbPQOhXM2NNj/7
uUtaqo0GN9lbkKvy14QjTUkSyXUBZHQolCMd9sCAmmaHs4wR6RBHdgkFPs3tRHyAMlER7xxcFdvO
fdIiVmDI2qLoIhxIDoUUl5JlPeD8uXpx6BC+hkqTZdWQBgkHIFruiePFjt9CI28bb5XPmslD2DaG
TT6HfcCgXQMecp+z0V4XtnGIOnW2Jy9dzRRSuEm1EJ0kU2y2s8YiPLpZuS3R9V8YiR5H+rpWim+z
jTgoITBM79ByAQu4SUjKbXrCi9QwFMbxZnZkeicLTT/UNpmqlmnp6GsY0zKWAZtGo0awADMHBiSv
toNXASLPp/mgSy5Nw8mNF38yvpctVDFJaHKVxq0WWG3ab4F7tcQmTKi1aNqfCi32yDATnSS+Lg7y
hb6BrrXDfBg0Vt2BVql5fTS5TgqNaUxqqCm1SGMo0fGXPctvVMCinODdoqtbBzVoqcwLqEcf1nQt
RXflwufCwFLvZDo/tYnWrASYa0YNO+R4nIoHfvr0lNqTBswOm9QBezxU26WV0oPjQ6tbPOxl3UP+
Ql4k4N/uKymh0dpP0syvmZfczSJE1e8QJYz5OXF4vuuNf3Sj4Qog5cCaB1qIPm2ilFc/cuLA662X
RsqdN43n1NDIM8Eo2Ko6bzd9OINnCq1Xh4DYaoBnAhUv/8otXa2McnDIwsUkdzRCOlIIRgL4GBJT
7jgl3pnyCKpJCmKEuudTFUAx26NO5nNTjKrEWtoPfLbqRpS8H84O1RhSE1Pc3lP5D06MmKwN3T86
3C6PncJvSGFMeon9Nt1TyQT/zE3EYxTLR3I+G8CKa2+uysvItPeRL3ezrAvdmhqtRjvVtWFdE0M6
x6pu44A3DEF4rH2aGeNvutYgBhvjr7gtgOy5DQueROYrR3hTYGP7PFKSZW4abuuPTHcLOsPxD1nq
XkNHPQ59q2+5TQCFSrWBnFvmtG/cV7q10bthv6rNNr0gU0C5aLN2p/NGbfVKdvgB7fhqjqPPkVvH
G661gJ6K9yYCtYehkY7JYluSnlqNae0i/jRXcAzcXcD4UAefblMTmoANGOuDSpNLZsY8HQj7jpkA
epC2zzmtq1ujmMOnIRvOtSZVwHCQvhAKeLEjH0lF6z+a2f/mRMbB6GxgW6Krt0VOoC02hm0DkYWJ
YOcbKQH7VFp0dkRyN3jqRwkOYAPloyHaaTzXoZvxAc7wgRVoAycb/eISC/Pa+fVd3sSvzHekWvOZ
uRAxizvthpLg7+C4MK5aNhUk3EtrzXvwGnPXEHK6jrx1lEr2kQy4jXrfszAS33Lbc9bKdLnUNMiB
kNjPFDECpeHE6hnt1u6lwXibeiu4zAmmYx/YUzblHv093XyIq3bf1umxT8Js1+Y6XHdfqzn+a+BX
sjyYQ99deYPF/AEs0fphabxfnCM17zKBrHuMC/Qils7ynHcLAG7ogQKldvxZjw6VOkZ3RyCWZ8KQ
vwir35dhdfb7mQdr6lNMrNqnHhcJ7W7Fj34s9743fYPmmm96fh9s11UWWLabnPrJPGDVF1srDkGF
RmBOLqNt5T1UGRBFHTusk53YVHVo5kTbU2S+Q6Grr+zes3KlYW2tNxDuafsszPKBlDU5u0rFTtDy
XKuTgbG7IsqIdl1vy67u7oyoDPHIG6x+Oj2BNqe9xNqwPJ4HhC4aVDTPvgy6a7xidS/v9ajux7U1
5RZlU9Ocdtcy1byD32TzcezNF2vU609N9Vq0Dwuc5VvbHUiYm7kYSLxa1dTvec4am771fyD3PIjY
pZPTGtprY5cPQ6mRU8+0x2KKu/tsTN4WsMK2G53qyLjy5jVW/kwZ0xFWfbvB9nHrN5Hfub1a+wE9
94Nwt9qQIlHEWjWG+KqPd07uJHD/6ywoGDWDpOnfF2jdBiKGdo7IerxSqU2SvG+8X05nR+sOE/TK
js38g0aq6ckdoGllnfduZnYdFF7hvroucVkNNFdApXT6XEZguEZUu53vwqgwTYrGR2u5iHjDKDca
zQzpIOGG7PPjRex/NkX6s1bZ56Rr7tX3y/6NzhGYd118Qd21IWTyyEYYE/RzJsqKWSkqa2F/5yfK
Nat9yvDDGaGMzsLI920WZlSduPUGe1h1xVouQR16cfeoMTntZ9eRb9rs76t2Gp9BXltbgaKbBP6c
JXdl2/6UmfeDu3O+lQS+1mzAupckFSenBP9V+zQMQ1RNNhQu84BgNUl3iIncaRssr+EiGfjUTbIM
hi3vUtHMq7xtprvCAn04VGKkaUH+gNYqgm7ME/FQ17144gbZELehsQtYcDvEUMHKCFd6YWU8vBqt
fJcYP0+RM9lbkG/J69IhPFEqm3tLjepkkrc3xSfraOeTRqcYeFgb+QB60N8xHW1wDWRbgwJvkiJ0
AFtFT2p31hgi6VA1jfuQQcXkui1VB/oAo3PByYMK66SP4gAQIq6Ok8Jhvs2KPnoido4T4MxBK4DM
8EpB1sExhp+YAJ2drN15XeA23HRhtFj7SY7Po+2veEjueNeOdkqgGU4qhLGqSsmcd9/7ll2IMdfI
U3Voru2cWmVFnhRSYbWPrRupsYbb4ol8b2LTRp9I6ZzVh02ozEsapyYhC0ft8trxTklcEMJqcetl
ACGnOd7mvVRXFffWThefzNUcmHCTb9IifGFnz5IBKGSoWSYyYV2vG1vRoZuGWF+ncuPKfD+XfO4K
CsFX2BJFUGllHSRWDxIKUbRSib0ifobkJSnzmbP4+0D2FkK5v9U9XuLCr1+o6qw2oKXJVSTFaWCf
sE6FRwRp5GhIMsjKKXmveSbm1aEi1+5jzd85kfkjL7sXMgn2vebAsymYUwx0LAiobGZVjSZssZkw
a1udNTX2WzVrxiuWRcjpeVG8jG3D+tlIedRNmoW1D/XerHDWx9hRV0Za4Uso5heq5smTkHIJkipM
fmaKWpvRnWnU5lMOf2YFGrhYOaMXvrgiv5NxZ12U5bdBJ8tfHH6bVRY3G5HOVUDPHaKb1RMUa+Lt
nHfFi7LSZJ1bXbSVVumzhuKwY0jPXk1amsNT5uYyDVmx9dGzL44XfuoNZUZ+NtLGOmTjI4sL2uEb
RwRT7nLqEbV/r9fppRyn7mLoiHiVHIK5UcvGWZ8uoBSPmvAAETs0Arl9j33Zd4c79oU/K+aNXGjv
hjd/RDX7DNF0d4y5Ey9GRi5hPoRe1m/I9OxykBseNA/hNDo8nLTey0w9yMQ8gYDk9hhLL8D6rW/r
mvGWKJK5M1vqoipbsOtPTx5Wdc4J+lHPvBfbjc2Vmcwfo9v9CLsI0hhlVF5lPnbt2a3CFzTWFl5B
GX3XoIyTQ8wP6F5zEJnuHXSNb15NRbnvV7uMh+PKiLz6EobIt1qpA0q16sd04HSmNaketN1MyVfm
RTrN4nD1IPk/sNboiXiD7eSRkIb8ujwJJMZt4t2T5zUHxSf4+6RQXzO0SoD30yo2jQY+kZW3/Sq2
i/e8SotqkySiuPDIgi08VmbOAa+ikt6IVfk4EErb99oogYo42S5NtAjAg6H0OKion383BkHICesI
Q04tX4bOy7GJxP2BU3V28N243Fl+aW1BkkenQe+crSq750nN5FEr/96HSP1QJpr4ZSdNd5rjxDnW
pqf2Rj4ttKhw2tqDpZ6tkrppDz4AM3x6hpLFgB/p93QwsxRqqujOxO8QdOR/zxhuIILP47gz4VGv
gc1VW1Za2rbFE7ZWScQBoCQxAx1yHZG6AnaI2xGwBy0J3aRhDqThzuoIZ9Ypsm+ch/cOIcu9m0+f
XoGJCcGayGPOK8ah9lx26PwqnQ4Q51DAh/5CeIljRRMT48t8miv1ZI2mTmquQEKngbXkGKRmQDh8
+cZH+eXaiZyR4x5T/9Yy0hJlwAhwoKXbmHarA+fGA81b5Fzzot9yu7I33M0n3nq73ORZQoU7tVaT
xnog1awdozCKizmm733m+5ykLT0786jmKTQwLVymxj+VTemt6iy11kbo2rQqFoGGYWjBuciTO4GG
BK+Q7JvMEoGiomJFDks/tZlsj01l/pJzd54IsRD+j78Zc3IR3N03wHeKh1TxNlaZg3E3MzYiz4cA
pVysHBBz64w07Gmw0ofEIBqWVcU5ctzXyvObHedrGYy0I65Ax25Loe+iAb0jb21mGTuetl2GH0sj
9kZsrP2aq5ocVnuecD8B92G5HpkkKiluxA0GjpfOgNXQgkILgTk7ZhOQzOSubOvhPq5y0rRZbXNo
mY4DV2rQARtd6V3LPdIWas0B8LN308/EtQ+eJR9GcqsHiOhsnKU8cYt+rcO+3FrduGHU4pOMRypo
+4bmcUGh4Cw6YwdlHBll5qGLY4bMq7hSJnHwUhZ4vZMFUorSZ9CZyzdpacgmwzB4WwOHDvfOqzFF
E78RlLLMGZi8vIGCZMbBVtNX81yvWDIypIYJWx+wRaDHyk9KIvzHNNJ4Iz17JwcZr8lrzS/40R/c
2W/XYy0M1jr6tm1sGIaKbg5oLba2dnIXG0Xops8FmxpPyEszG6fMcz7wfOAp+mgFnNPW+6X6qWbM
TaZNKaC7NoW/lmkZiLRO13Rq/2KXmQW5ln2PpRZv5GKcamotyID9IKp4aCVz6oMJKtECYkHtKXet
72mVPqiYGzRtsMoZCUlaYNs7AKkaZ3pocBFAyaFnKO/lpPiPeJITF4aSptdUfzZjqdYx29ZBOqe6
ECc2qAGwFZxvI/ClLSoO+YW8s1dA1F24NmKS3R1+XLWzGiOHaOJA3EtyiX2MuxpUmEYoG8BlLGMS
kZzI22eNfvlmW3hk5bY4FiAsmxgUq5PDjDBx+zC6hMWULyRcCV4jmx5EKKbapN91AAQ+m2x0s/Yu
ZCWCYrG6idD/03r97qu6fBRfzf9ZvvAPDhfc5+L2//71HzHl/PF9F+/QX/5hU7ZJOz12X2q6fjVd
zl/9HXew/Jf/3T/8j6/bV/kXSryJpk7M5f/Pe3iqYK/+R/ChIMD+tSf5j7/6hxzver/RToUJyQF2
+xc/k2f+tthv8RTjB/79T/4wNZn2b4ZuC3J0pgk/zf6TGG8aNMZ5FMaR+CFXBJzy3xHj7VvI5E9+
8aXNSseB7PI1cQSzcUOr/5MW3yVGRp17Uu1Hct0DqmRmDjSyJ/4uLmW9dUqD5CJMHY8qFuCN+CXL
5DLAg1z3OShMZIKOhHWYmG9OE08PlWOUTzgww+++RZUaCutQg6qd7T1uBTy8S1/7KdH6ao0+WYEK
XihC3FBofeVUwBxyBww1vmSi4hSZI0cfiTjkEu05WWC5SL8CtQnq1XruU06IBRUYnMEma5sRGLmP
RQoWNA4thqWxh2grySuokE0iV5hNq65mxkZ8gKxLnxSsprOhqbAmnkl5c0fy4ziAWDoAa9ZLTqcS
S1fBD7WWRdh+8V0EHBYOmgKII2lbfKQyifnC+bS5YQvGsHQUInaLZI9fyt4nqHEunE+9+JXwhu/p
h6RerrRZ+4s5CX/OwGkgO4mhecO/hB055Cd7Iy/cvJWDnl3hI40P4ZjE90MXls91A7K9bbi4T7Q7
R+DKO0PnyRq7HmHaIhdhoIulTZUguvfIjWfaSKfmhUxFiMqjm0mIWycdXY7fc02YA9ZQmNOzs4K5
ros1uoxVrn0cZlsXru/KZpc91kV9z0PRf6BoM4nvuMPY+4bXb9vjkL9j4Je7OY6Hu7jzje0Y97hS
E7usnoSQ3qNm8WlJMwYmf/LsfSEipp1QieeQvpcDiRvzqOVYehEeq/tMyV57mq1i2jhuKo70yQ+M
LVlnrbHk2rQJaAXKXSfMLS4k+TnMhXxXXWW81fpkYb6epe0EiH3EhbTC26g2bh2Epsl/HGvY1NNk
+U8GtyTk8BmmmD8q5hK7N78bpPaZwHLNNtYtoswHs5YXIHj7d3VtutG2m/ToaI1pmexDV7bzAfeE
Me2SsNPujHCpDx8Mt9iYWIEZkBuKtVsMYxlpp2iou6sL+SW7i+F/PdQe8Xl8C47zUorJOseNplOG
AvuKh6qXptXMg0Oo2dxF4wRlaUUAcqjhlfFCqP1kJ5X3LikrXGktYBFEXccMeX80uF2sAzs5bDza
67YR1nqj24cVYuexhcOlH3Ipp+TNqBsfFZ7/LVsVQ/+G4097mpjrQLmH9CQU/Snp2+YtlsUlhPt2
x6DFcj+1tRRikYHl3NKOUaHTK+Mauf5CeCPZJvPiYpvbmal5yra6wz+2JodGOWMcSVoDDcePq3OT
xnLT1O2VGu0YcEWNEcxNqWdizIuHV8dhrt9zeWsIPWa4oxydvD4mc6rDddhUa1xo2GmyMdpqrdFE
PyEdIcpM2JQ7QGZGt57IT50AYKSHqtMRd/wSGzw9BWmD3QaCR+B71Xgk/NBt3DGBfoFTixFg3A2a
pf1kq7CRkGQCNvK70RPpDhaVWE11616aaXyifCRao+7vcG7ar4LynBXyEH7BqavuB0+/skEwwFdQ
jKs1Pn27FuoQtbdo47UTbcOyCZrULk96WTdf6eRedDCS71Jlw34cZP4Ehs+7T4ldBBNFmpgkGnS7
jvJ2CWFjNSQxvjZnviTSm3ZoHm0Q4yXa4ioRq8WjHgjabYJEKSq8M29+p1mOApvcvUfSOrdDRkeC
EUOHNSu1AxSgtqmj6WelwAU7YN2YPqpPn7vtjqORt0nCKdxWLEMpULKx6nAm388QheHc9LinigT0
fD71qw4MQZUYzTrCr44wMpVrDDyctaBRvw2pHPb0yrUvaadaPhiDtovU+ItDVr6jenLatGoQz70w
wu+IfpQOjyH5aicF4YEgauh0SNJ7tjcLyz6VpFC3vq8W73pUJUCbM+tIvXgeQE52H7sarDRo74oZ
pyESB22OT4Uzu8waAOzQzeck3Xgyaa/YQsJXX9pcsnaBI79CDWQWlp8I1BXsMZTPbzUC41Z0Pcuh
xPC2RdP6u2ru6/d6CPU3X0XwwnuoBBUb2QvGk+o0yUHtC7PwHk3+4Nw4o3bfeNGrC2mT3gMfmBpr
QueijFCw9h3bTBztMY3u/Kzw/BUGMBnkbcLOOjNMWvmkk8xrayimld3SIdAbwrxAneDEWsSjYohb
MsUVnGG3djMOqlG+hsDeraTWaa9trTdvfOJKFmjdUJ90TLWUm1SP49zqFxN4zdpreaW7nI+BNWz1
0WhYW8SAFAwVrvrG0ljYuun/Y+9MliNHrij7K/0DKIPDATiwjTmCEZyZTOYGxmIyMQOOefj6Psga
lEWps6S27kW3aaGFTGIGGREAnr9777nvsrHz9w6IITssuVBp2mDgnG2706nArw05ZKqcjYsI+kQV
RH8f0QT5dfS6cKv9yjtXgfXF8LtvMWS+z/hl2SlOhYnE5zwVtmMshT7pGmNqT98H97l5qoKnsLb3
o0y+BG7HspSu+7lksTdT3rGW8fR5AjUICaS0NkrhxsVjt+qleUyjMd3WwtLvkCH6VZoYNEFTP3Ho
ra4oWQJONupmIG6zxq23aTOkd4Vwr4uwLc75XHfbBcjH/gJLVLseIgx020bk83U4tQH9tM3XLoke
WQAwSjFfxHhjV4Pss4NiPbVxApMMC7N1e0odcHXgWj3W7azL2I/JbUQW/NVK00datcqNJDz5JbLQ
mjE6qfda1PddL74FeYUtB0HFN9RLkQlzs1Qn7sfUVCd/CuazNtlFK1m9lCG1L7PfnYYiDbh3ag1S
sMKRGPawG8cpP+KdODpLmChxxVM8TCn6UAVIJHaXKETj7y32mBxzYHj0mT6V7UhrfNQA7SGSm/XO
uouS+WvL/AmItisfAm+koJaO+XQV5HLaZFPRbx3OvmBlm3w3dgQAa8N7C0LrM76l4MWsHHkj2dKz
x3fuKtHyvXLecitHA5+7Bh9vrK90Qb66q6x3lQ9r5oKvjZdyZOz4ldaiaIaDB+NvhRxsb+OK/X4P
bnrPxKLuBTZaQjBDsjOZHm9ADwW0fZUnGiQ2nKz3cYQyNiHCs6vnKyq8cEM3K4ZrkYhrqZOnMdXu
fQD0Y6/JptE7htPivou6co2MuVIYLh03LFc2j/SzUTVgPd35U5vEGOtAnojiplRtuGbzfmXpkr1R
eKgs0iqRYd5AE4K/juwXtfSygVhJdP6lzsiSzc34ODTdrRbtTYuUy7SGS8OdJ677gBb7Cb5h0HeU
oyVc5o6H3XHjSECXqxHjzrlIPO/s5lWBUQBVeFJOA2Ann2+tmpry/ytHOrB3ddmU39q/HuK+H8z+
ccL7f+jg9z2V+bOD3/X78D8Or7lm3K3f/5JiWfKcf9qw1PdgChRmDFg/hFiU9YvjgJ0AgMFWGLAf
7qw/oizOL6SRIUb4iiMkZxuyvX9YsKyF9Mf/HV/Xciw05X9y6vuQRqZ2ltsyxbDcqPgtcIP99czH
ogf2s6dmsDCstYBfsvRzw08/vCm3vx0hf8QJfsjv/vYipGqhUvB3/hPdoC17Q5N7p6Qw5cY4qmYG
kNSrtU7tv6sM/cD3/v5SNm8LpAFKNP+JaVDmwVhRXDhzhgXBH2cLld9ijShKGL0ZYWsOHjXx0Nmx
V8jB5fbnf+k/vZ0stwBU4IQVgg/tY1IZuZ0KE5fpKCmGRytXz9Qxbn7+EnwpfnTM2d7yEhzeFTwF
l/juh1N6XRtTZwaiOjhieASI9qnxRbnuALswdVd8S//cY/yLT04u4PePL0duCtgHmWhoNOYSMv9h
KSDDynZHnE4He5DVKUxzodelTxFu6lCEm2FisQMQxitIh625ciTrewLkPrN6ntZ5vYGkGnNDDUH1
wjpPj6h7Pqy9Eo7/eiQ3Va6axk/oCawEpKUcG36NnfvI5ln+aiXDPuyb9lthL8zCujWtT+yKyX5O
fpdvUNzlNZ5Bf4ONUG46cxo/cbOsz7EbDuEKe0gNn4/GvUfXycLneFIloYxa3gVh6dw4bZHeuxxl
Vr2NOgeILLzu+kKswhyiV+l1FTZqasX6bp6P6BwXVtn9Tub5N1tl92Vsv2GSuGtJ4qwH28tP2hy/
hD3xKD9P3K3h8G/muBE3qZ6rfVrRK1MXYuM0yfBeR351VEl0oyfMjrFfEsK36PscKIa5HtGteerT
9WCF8pMyRHBKIqaQig4FjBM98VzDfxwJA28mkSTMqlX42NLsse48oLR+z7GkJO0wDgGt43EWbBN4
VpeiWZ7j7JQDyDNXTkiry3bgRAhceJhC/9iyCB7xQir/sVJATiLPEWvLIzrLYJDgz9QiELtirGv3
yS6U8RylPVDyEoPd1iOa/liKtL/K6hjyuORZxNGDpDQDW3TFLFNfygwftMVgQlUUbg8wMsltVZa0
dw6F2PaknnZ9nJmf7DL1EOKrkVV0bHUvXWxiHlubNOyA2Qsf46iat0W8VDe6OWSvysVsMcQLYov9
zZmRuL7Tc1Hf5nVzDrA2vlBu2D7aKNMHlsDiIkbpHvKC7wKr1HjXtcW4h6L/EqW1g4IRoyAmSo4H
u4n9O5MM2N6QnJnm0Chvu2zaWESKLiGkaWYznZm7mnPNC4xuSM+xCztfjE68r327u6IhkQlpjtxb
0Ha7IJDMRUGrxMoX4ZekozCdH3see9YJeVCxDh/u6HB9QswP4a8lxt5G9r6iD4Z2mqgHP9LhNodP
KPaWxIUvgFMcKDSwj45uqqupNJf8cOiUN/nEc4NvNGgNeIaheSeDanptDBJzQA6Lcx8mxlUbutae
NQRbeZYdgKdz0rxpUKlNZVa8GrUpbMkpSpF4DKCwBDoCkGF4dC+lbbEO6B/bUzM/XI1JkmBB74a1
6xvRvunNgGs/J0tiQxwntjOucyf1V9LNhtNsReK8eOl3QQIos0SbR5SKi42roldChM++IBMZtq15
H7P0OFisZHCGng0vCx/S0iTnoXinETlPnIO6dR+k9CXY2LiCoU+RtUAIunNyMZoKtZIs3Ia4+leo
ftgogVlNK4++gyOtn91WGOYd4u6uJXtxSAx65Cn5Xdq/Fjp/4FZPtTAUuYhmMDa6qstdZ5XylZoZ
zD3sWrbNuKt0KB8dR/tUQqU11Uuqb247Q0vc/6Z3jPNBYgaIOJT2kbWNIlQdpBE9XwdZ2hLWDvT0
VAovO3NDmo8CpiMxCuelLgmSWb5nrAYiWmvQbeg8ZnQOvWIf8QDAtGkSNw1DtqhZLorrJveOWW89
pXmEdB8I5DuvpkrMMzBTkv0MUsO7hEH6HpAYXM9Vs6Wv2H7tTFv/mnSyv9E22snKoSx2wy3Bpbs3
Gc+ggbKjm1v1gSAATO9hHj6X4B9XTEO8suknE8OqywWEQDwm33yS1s+C88wjsT77Dj6CuwGPKNYi
y9nplk4mifZFdGERzOc6ccevVHQRZ6mA0jcNLZy1Sj45kYNfyqdNgPq7bDGEj/Ya8I6zzTxAN92s
qFWStMJgSJj7m7zxjAM6vIuApd6UkCEce5/PvQqcBHXLU49ZM4o9afqcrK09odVP4CtSGy3Q9SOK
k8vyqhw7VrKE4G7cWKSHyAjDL56zzcHa7jNqJTZNH41PgjvXxqI9hZXTBBAczuXaMYUGkdKm1oNd
uVsXPMVzy8qG4hs3unZrd35uKDcCkotrOdF1fd0J3WJwSfjm4bo+ENEFXM4yhOm+/FakDVB01kA7
NwyaI8/H4dgnHC/9aiyVe4XyNVnZxsqa7re54v+0bvP/35AvHJNUwp9T0b9MqcdNE2v9Mai+/Nwf
SQvQ3Ka9hC+kI5FrljjFH0kLQfHNMsIvo/+fqs6f87ykLgdnCFWDfHMsVznefzLPE9/4MLAxZPu+
EB7oH+lzWfCL/DiwYfavnJTm3mPOAvmiQlrpDKtB+aTPio6oNqK+vXLI8sKSxmYgKr6sCCBWAam0
nJ7IEKFDQMi1yESkLuULvlgqNNLAokM7ttMN9X+AgHRazxbBsLibr4JYTR3Kp7a24O/ni6+o3ua3
RMKeIup8r/uo6N9V4kFxqWJKxepIUlqVkEO/B1us1nVCF7Y3DMAyFL+vlmw3FeSnE8XKDH5uMRZn
fk06n+jx0q/SpzcNemK6KTpwGRMwTeT8yMYxdcgm1l71gwjmzjh5eGjY2WLiV1/7UIbubvAV3iWz
D8J4m3fhWGMkiAznJTJ9ykhANvttdFW2EjDNasCxNNxWlqKnT4XeEDJrGZG3K9NJhPcDIxT8IzpU
KcllCY5W3uBK3tBBJ50jYT3+n6xBffV5rFNNq11lQnsyUnxcrMTRpQPRgFsWgzdLj3WtK8I4W+Vu
gH4IGT38Nadh7IYQa7ktzWWF0Kip0ivcwN7nmYWhgeY9UEVQVDQXu/Om5b8tZJr6zUmq/lphCmrW
qRlKynakQOaxys0QBP3nmtyp52d71ni0ljcemBN/p+ueCugeEtxVjeejsitNg21q8YWhFXTVcpdc
pu7grnen8QmrQvrZjKZ0pbKCYyNY6CXJ6bwvz4F7CFPjqiJsv6GNln7yQsSMl758SZxlVoPgsYkV
T8uYLuiTHWQHS4jsPsqS9K4fwcTCgaTmvhiqvSEGF3tHcRz96VEhZbPp9P3mV6cUwX2eRmoz4oE8
pqFL/HVo8yt4cg2igo3FndEXvxM1IJUhIhSU0n9zQ3ocsPzVyW0Pavo17AVDLuB68xpNCvm/TYRx
KoDN0pBkFuZd3ZBCGKpq/iSt7DExtPUCFYBmS8tO32LLFZ9cj4uKo5FN20VgHzkf9UQQxvxYy+E9
CChjnvGGb31dsk7so7B9xcC9TWZwKyIabPLuw1VvR85NlrK+l/0sscCFQXmoAbUcgVO7l6BU4mWk
tPVakKrlfD7QeZek2bGwqY/roIk/NtDnb+Tg0Eskc3k1AFi/hupMainUzp3WkeBoo5PPVRElL3yi
2X4cO3nVlUTP6YrQ1+lsZ286bIk0BnWoTnEt51s2jj22NeCD0JvROwPtKTwjLastpkJuK3KML97E
gcqnCT7BMMJln401MWLtxfEJBoO86bCcnvtaxs8ghsZ+JafBvOi0jynATKvHLu2Gh5jB+QRBvNga
Y+y/lPaUfKp7t71qHY6aWxTB5GTOoAJ2Io/yW3iewVHP47BvZzOEWcUDGb3Q+eb0dbVHYJ+ex8RK
N1jNSTXq/Ng6wQUsd7EJOuaj4XtAqQiPlq9pzDUnTOsS65Hdfe2KgaksLbKDGRKgKBz8cEI0/b6O
C7WzKCPczKNb/aoDWmhMus13mU1BtFvYw11SYiyMUm86lHXHGXMaps8dpYtv0PX7O96Q4IZDAx2w
ahJrzon5huuk3ZT5mBwGmhH2VFG71SrvyvRJx8CH+Ni5Wgzq73yV6q/SIFMyezn+0DEw5ZbxiYh+
Xre31C0VFt7zySV70kcrD7PkNwZtQjJ0SHV8ldlU+5Z41GPaX6Igv9U4wa8tIBOfLY/rf6bUZjfK
CTyPOcXmxY1TGtLpcbw2yEbdTWPPcCyaiXaDUmR7Pxtvsqpj7BFcqKcOesNmxsKfr2l9xpYEouqk
S0xjoecuda2yuHQVZlwludXgZ6eXACCPVdniwaXtx1qztg3WTeVOb3DhUTMGg9U3lqIkOTToNb+S
BSM2lVCOO6aAOKvS4vhEjW5G68y+grHxKOqkuQ8V2pyF25pSaJBpK/q8q6emoBF4dNR86bH+vGq0
QJ5oYrjPYqrMiVo16lwMw/R1wlMNoSKsnEOBLH8ywrzfB43or/u2licrsxYWdVV9GhynuR2XYu/J
BoMk4zG648mmX9ylBdxrC/VtAoRFlIWCrBWg9a/4S5Mt7HSc0q3eDewWrqaxcTZKoNsZ5dI77i8V
5J5IaSM3m4wGrhwXMjIPnQucZwz4RZFdUdZFpXmp4IZ733vOnaXyvLBhczV+Xz17YeG6W7sM819l
GHr7YilM75bq9N4rjFWGtE+NnEfoIKU5e7J4vmGsaLPr1jb9mwSd/5IKWtk7r8H6XxrtJWhhMCV2
ShohQ0cx+qJ79mxSK9b3ineEIVKQzdL8DprCO89LG7wpu6yD6YH0v/KXuvhsaI3HKHLcl4qpHg2D
+AyupqVjnpu2hiexVM+3Jo4GnCDyOiYhx22pn1Aus4ly8qW4XiEhLt+Jpc+ewlI6KmhMWzMTe68p
6NSdGctXu2vKi4F29uARNVjR+ybPQ+vb3AYnC9ID0cwwKC7LB3iqMin2c8sJki68jZ9U1qVDyj2G
HPJWdVRQqxJa8klRwbMdlYFJvyqdvUERF/B8YGZw8ixQ5qz36MjS1FSYzZ1yQvutjWpK30Srad4b
ev9BOEQ+i6qxdiasrUcnSCIbN6C2bzlss9m3+tG/y8JC7UEaluvBxPcS1AMfe26b5FQFha3uePJb
y9vCQqveI4w6tMpNGP2DtlIHokV63WTNhDg7NfhsMn2bTpodZGRZB4oNi/XsEJ4ZBkLa+0DU6plZ
wHocsSbQbMXK9puXG91LXlIwFaT6s1NlagsL405adYNPpjRb5o4BjobFLS9cJW0SnQZdG0csQfR+
ArRFJVTQ7d5iXSNcAcoYTlY3bmC8DFcTyzO+mjaGtSR1bgNm0x39qPkVHAc72RFtUtAd2NIkxKjs
7lqGXYWtsf5UmHV+Q1+ErdcBYaA9z7ti19tdigcT45sRC3Wwysy7+d6J7JgqfmFAc/HzJ8QVqik4
dDoJyAimvrVSohbpkT2gWC8K+u1QalKgNUYOB2Z4yfjaN9D0MdPdu3UdrQbsSkfXnGDtpxXxswyI
Jl8OX2FcnyP85am1R4ybL0SbGaZHJlWC85Y5PPRmFj6ZaZk92RYzoI3Oi/QUVNWNTlv/ak5dppXQ
CY6m0qSEKWSVJFnB/ODr74NjjMw8b0D9J6ekJUDLzk/EHSMmXBmcfWHzLvNENT4dAZBeCYKiLp6D
3oHY1HLodzKyeZAE5AUL/HTtV9js/TQO121YjaeoGOZtyOD/eSbDkNjuY+jGw6az4mu4t4K/0j7l
qRJfYmVbeKwyDuEBYdWVyiEvz711nAyFfD5EclN1BtKdnF/raMKYatx5dBTjWO9dYEEC60tF9qZs
i2FvSsNepw5rEI4IV3Q459ssCZ/4WCR2GuKhaKUdqwKGGyxAN70dy0vj2C+iIXIGKqFjGZVmmzT1
cHrnGW8MO0Q2H5g/Sb/rFTS74kQmUZKu8nZRWEwnIiWQWWzrk6ypU1h7I2ta08XnIBBk1rMx0vSS
dpRIQjYgepaDNqExF1OAfJkMa8RWTuQ09729HzjqZnQhKWm3gAXI1+/VaNSWbpngkZ4c96CNYDoR
TzAvUZ7F4FxoOpy9msccstEx1opagKad15rGkPVkd+x4SnbNBR0vOx+e1Y1j8sclXraN5zbnnKCp
p4Tb2qx+OLX+i13+R9AodVIWkVpSWVJRpvoRto4TbsrizouPWCI41hkAvk41ekVBCwcN37ZZVG+a
WYqysc5M/0a1+CgBLS8OmA21ynOk+70/68dTKTn92p1mHbPkKuu3OamLs46z6MZL/fT+53/nRw2G
l5LC4z/L6RchaDkg/6BYxOTcXQqEeClNj92Wa2Sir2QKy7/RRhauwl+kkeWFcEviXkQgEe5H7Swt
cZHVqQqPnSYVAOB6sVCM1jYr4vaWFQ4Y4d6PyDxOdv6qVciJepjD6MYIouVwTWqq2P78T//nj1jB
UbAF7bsLVV99OPt3ZutFLaeMIx2A88XM62kvk6Vnyc5wLG7MMKrfxq7ncxa0UX9/7f/uj/7GHYyw
5qFC/mR/VBbt619twb//zO+7IxZHv4DfdclJLN0SvgOF9/fdETRDPL4kMuh7wzhsL/yMPyRi0Iim
yf/EFp/YHFf0nysl26Y02aZYDgoi3mAKOP6TlZK9iM0/ftFNeuhcwVVLd7K3UOOXK+6HK0qTnrAC
oGs3SoPIwVCfo5oBhXbWTuWm00FRXVUQhwijBGCM1JfQyox1huH7axOQD2d7klt6TRdVNR6juSIJ
wdjtvs21BR2hiD2bqKCeziXZp+w5nu3qXDaz+TWhGthfiS7F0odHWk0LrKyX+9hwyyfVtso6Uhvb
9yeiivVwqblDbyMItJzeSetAh3DTi+Y2scY4167Io5zNbtIIidoLCQkUs7XBwf8FtyD1QuRqjnY/
chycEk+8Y9bGok9Rpb3zPS7YLZsnFHLbjeJLBsP4yJCrDkZNH31f5gkG+7gY7/rKwE3TWZvS8p+H
YpT7yMhajK5hufxWZHefRwdsDxFMcsUUQUW+YBWwBGiFIIAjqPztyizhkAeJ22GOLLhVMOTgyWSR
n84CGYWkG1JvByLRip2TnczNbaOHxL0ahHLeeEemqxRNNagf6SSej9Q2NYZ9peoQT1RSi5W2MW3r
fe3pKNtaozVcysTGeot9iXFbmMUOZTPvBbpmFLWYiDjhQAMnZK/7Tl2xfKKkZl6LBt4LC6goxQzV
U8daj1Z/FDlReITAwU+AIJCjA7n+HVSslN4gbtgvvbTEfYOH8pbwojF+hb6nF/FANN8mnFODvLYQ
K3PxQC+w2AFmWojSsIzVZz1kmJ6q3O/PVBqnJ5cwNW9UnQYR3sYuOcYku+S2ztI7AHj11oxBIQRR
Otw0E2FuM44TvpZE2zaTTkP64YQ4eUlabsPQnHdzHKf7tIxuRKzH+5Za5pi8ZmYh0HIeoBu6DU+e
1yp7bUve7bWVeFSe0lvSbjM5Ocd8NGuMWHPzWlo6e7PaCneynzYuDrlqWS559C2vwjapIUgg2p8a
SQDalmG2OCgTcbCL7kuU2H27xuPm3NJUy66wtHX4BROceRVihNyBoTH2PSW9G8XLXVjt6b2YxXhX
lK1YkozQ32wRKEIg3tCtUsvEAMHOkCAQ60lodG5x7Kkyvo7bICFD2Wb22fWS+QQtDbN4YnLooqSb
3xE6ikkkvsvCazcCHrrpbPdMjQqtdWMafIHd5e9opuuhP0p7m1ZpceqE0k/AvK/x4jp3yzf7hiWn
uVGmBHlSicucEOzB7NWuPakdjtPk9ngHtPmtFJN5Uzpp+DnUMTVIlU1zVp9mhyYjcjOh6O+TpE/3
1KgE6CO6+WoNgMq1W/sPoW2wU6W38eyl6tNsmTeFTADKEBU/p3PvMGlU0DGTZnh2qpJq2SQdKbmN
pfWSO0vfdkfHHs/mzJT3LhmHLXYz+c1QHl71lndjl854uLs2e8NH40PcYa23Mbqp8qmzde0HLani
XoNGKN9sbwofiR6HJsvz2vmVLG28L7BP8G9o48hOjqIv2iJXFb6242ASsU9HYC+4vZMt3W0jdvbQ
O4wOPpwBR5y36lxCd60TCr7oXRtfCT/qHjljkmvi/XlsxuqOrzXxc2s6+wM0VycN/IOhsP0zHFfq
5OGR9SGiZDgxKSy+9TMvPvRBWXyFQetvMhNE2UqDQXa3U2mbbIvEMXCT+zavvSPcpXGT8u1+EMbi
oBHDZLE+kMF6aElymfBEp9GB7aJUhbufGosVCxb5pczCxczRgXIahJ1sRtN1XhxvwKoh9HxfArhd
26oenon0Mn/KpLxYmYZI2qvxzRjxE/aWbL9R201ay0HxL7OoAepuyc8WKJWbWYCN7Udvvp0Kp9yJ
DJqTRSzwKjAG84Gz3pyyUKrTaleWTYiptzJfQX3XGxt34n1iG2ULTCICvgSBfGVzIPpGVtA8FH2h
XiTkPoRTvlrbmVvOOmqnnvBAGA2bouTO7+GbWCmvJzKCp33NFSk55Qm6yis2it7gRKfSr/VtJbDs
tZWJf3Dyo+k9nur2wYGvkawrK4iQdKcMGqEgPY1ryV3RaG4d5xrn3xoI+nuewz9hXEY5d6zyApAk
WRuyqs90KQ53mTK2LI78S9VbDg6bKY6CI9aQ9BIR/Njg0E6+4Bm3HpMm0xelPcA+g2jYjbmRf2/7
IyFaj21dOQYx25jAHtZ9FJs3da/T55y9zTNqc31LmDT4pNMgvupGqt0i1IonUdvTNjJLLPHkT7bB
1FYsGgtq8Wz+WpYyHIPbY5FhkF6FqnuybZPld2w3xcZgKbR2HTrY4aCat3haCEkqRO5Tgeu+xQow
TFcOjN/Fuy4sSjFtyfvYDp/tkVSo04OsAdHCyR1tfz6JWLhvFv++sS6DIr4NW7iFbmL6z9NMSMS0
Zx70XgGAd9WETbxjsemeFUofCnVf47JwaswVYQBQdOMN47mrynqHfICV+7/D8b8TnbPIkTGy/q+H
48VBeXkf47fyr/bJ7z/253wsF3q360h/qWjBRPmP+dhkCuZAifT6e5Hyn/OxVPyQJJLlMW0rtaTj
/rBQSvGLtJBOPM6ICugcjVJ/pAd/P0f/lAb+4cBp+j4v72CRcxymGYyHfx2PK4aneQiL5FyTu5xe
bR7eNLrYqrW3Jkv4ggt4wCU0HWJ4jLlxLK0IlMIakyet4AOoMtY109eavRdRWVM76zGZ+vlqLFz1
jgVCbWJXufVcHQo8O8wTqzQbJvuB9cKMtX4Ju5Dk+Zqhj+H/mcCUOVsKQ5MIgEFstOquL3GUy612
W6BaD7KAvbZ2B7TKF2j4WYzRnvJUKgWIdhf5KfaMYT16Cv9Oz+OResxwpnE+OsOzrLT3gFd9Xkhl
JtVuWCgIE+P1YyuaI0OxdBBbD103M5/jSrVzty9071n5ujFzIH8xLSPEjc3qLTKaeqcqPd06VlYA
DZ6GhB91J2P+ogtWeZf/XoD/1gVo4bf9+QX4a/3apH+FSP72Q79ffrD2Fw+yDUOSgyAnTf69P46n
y8nV4dDKpfQbDfLP0+lyyUpLei4GY/q+fqwqN/+Tqw0+2YfTKPoChz2bvACnYodf7K+XWyY7A1Zv
1J9JoPh9BHweDCy3cWlXyYS5TcX2hOhHa1zErhy6BqY+2L/OQgFuFh5wlnuggQt+/QsRAPeGLbd7
Hr9DhNuFJ2x9RwtbsgZSNcfdZ7xROT3XCghxv/CI/daLr60RRnEKRg9gTA+5WFNLtobQJa/bhWtM
FUi1M3svB5xsFrftwj/2v6OQKcpOP0EkHE5L/Wa3GhdqMloi1dFmZND44pX+PXna/L62WvRliMsN
vdVARKAwu5Uz3wN3ru+XLtgdG3xwx0E7bo1BkjbRHMswaKXr3hXj1o5slogxmvdjB+DrVam8OhDs
CpC9ZrpBKsboW24t0XOVp9205omuNzLsrZ0fKY5fThXdO6ObbHvT7nlYmsV4rsOBMbtqnlh10rfB
CRCMmM2Rbm1ix3osWlILphh/TceRvIvsU57CRh+fq7ig4KDQTvOFynJm8IrP8ClLk/zaG/oIQ1U0
n+qc2/wq4tC9yXpPLVUkUISSwIhvLb9JDkYW3gCpSHYQOVPAkw6Rf0oDDybG2fMYFd25MEQMBS3H
+NjSivzAaNLtUmjq6xa95saDrnOY2ApeVGUOZyaS6cBmT75yyypPcKLaByzXGYZFhIBtYWlgZHUE
rjJnJrjMojKJeyhjQ4VqcWe0pnxoJ7t9AaKafZvYAD9afRcvocQCX5pjXMtY0Sprtp95r2Cas5Xz
mXm8/LOs437H8r7YFAxLmDhS+rNMx4B9WY+g6JvmBgWJKqGxHde+7ONqlfDFQU7E//AGN7EjmFgL
OHXGLGnDHsENbW3G+7sC/yVNEn7VUsiYz6vcLCF08KiAKmS/9lbvXRVop3v4r/rarrHWdoXJc8ea
KcNuwnE3CsMftz2nz7OeKbjJQu0dmGGz94Ts962pUQPiNJxvUoQtvUqcwHgDMePhbQ0bXN7V4MKy
4yHUXZEwUmzXougUs9hZEfpONngEnc/QXcznesRj6JJr3kZ2011ipSkQwFbb39VGOL9UJEId9AA9
XmkiNY8+KuSNh9mGvUW473tF5YDZtPco3tY2dWSLltXPYBiEKNTKAfY3ryIawzdu06oUvHVhUF3h
uUzJSRIg/ouaVBTT8QqIIsIFIzhrJpSs/BO3Ec3BAv9EEVbmFj6+Q4hbmxcVCeQMrBSAl6Hjb1E+
qps8zMObOrKtjVu58ktGEQF9U4CSnhvi2EhDXjc9wJqW4VoXmbGdExEdOODl5NlBRK9yQw3Bujcq
p98VeFEo0ZZQHfHkpvm1gXj2SQmevITLS/LpdlUF3Eli5MU5L7+SDDOXQ2I+XuSsiAfiwsGryQBh
fMI63/jbhJRJwM4uHOkLFAns8qSoiGdDkoD25+nxjuiueK6boMD3yoFcV7vMLek1uTD0eCRjVzLM
2WvvOBrgjV/84i6dHqPZNeZDAINkcp9Clev2vpWE/g7lUhFanGZtQVNd4yvPR72xeysdHupkDL03
O2RhQ25JZebgPOUU7lRq62lgUTuj69rk68SeUaTYkojV8uBiuvzvlvpvttQSk+NPB/FP73XOovrH
Kfz3n/l9DFDiF1thKXShGlqMucuW+PcxQEGFRgnBmGaL38gWf07htvOLCZuCp7hizEZ5Qhj6R5AJ
tULQxUONjmCwUP/JXPBhCLewPWKhZM6XvAgnvg9TgSfIaRCIdw5wpqDaRrBSkrCSqx9mo39DQ/NY
gvM3YvGVxLXkx96fAO2EOG6IspwUREV6moVX3hiUUG5p+spdKtyymS32ppxBUf38tZfP68c1PGws
yjfxjZs+bxt1uB/+xMgFEoox0T+EoK7TnarBSPcjaI0cBfE+AUP/Gvq59ldNEctNM0/x+2jgp9vi
QpabDAzAaqJCdN/2XraWlVGdumXd2XhJYVCDjjrZTjVB1zCcqQdSOOxw7G/+N/4IdAyfuw5THNrF
X6c3s7a1zEFCHwBiWdvRLucdaCQAEGqYnipp9vgiUyW3Rj71axwc+mXwO3yrZTgtbRH+As3AiVo2
TAZmP5PB9KN513v44Ua/p1O+J0Oex127m4q5JTiOvvA3tYkftczlc6Ci1RdLjadyP3aTNrbsuklh
v0DqGDY15kxEaqQ2VSbffv5uffTyfn8lD7+oTYen80/N7Q6UAqqQeKVespximOHDc73qVLeyujMd
CBo/f70PF9H3b5hvkvNa6tRREpdv4A9CjyWaosiNjNcL4/qOO0pDIVro/03Z8b94/2yTAZ4QI0tZ
+fG87DOuU59ueIfaoq4W8PI3Lf34kDbe48//HOujHsr751g8ARUXHguAjzeFhKWcP/AdPFi0mRxn
1RDCoKhgP018cFMuGUpE5BJNKNv0fuod76wzN4UI/D/ZO68tuY1s2/7K+QFowJvHkz6zHMuwWOQL
BkUD7yKAABBff2YUxb4k+7bUeleP0eqWxKpEIpERO/Zeay7kpfnU6qsmCIZ7gUsLEbLiVN9D0zLu
dAyGGbaMS1e3oD94Nt+SR9muGChtgLVZOXMm9jNeZOmNzyB2IZeBLH83h7o4/fmb/JZJ+iO3B9+m
bXJ5IzfisEfb4OdPLYUoNuVaLKfZGAUYNc3nyJgHgA9XiJUxFIQ4CxZClXaBMRvw8JYnLBnTQTnG
imBMCf2rP2HEqUBkjP3OcaviNsDe/CEyhgbGfHvhzO6jkzRGQTvXQNhCgqYYLyDwZbq/Y+y8vEV6
4e5aY5qosgPpOtkHlrPqFBpjRTa5wUkZswW7S35qMLXsUWQXJxokIEaNPSN3fecovS5+Esa8QY5m
s2spcscNLvJPOar7bSOr7IyDRt310G0JCzJ2kMYYQ1QaBvteuf429PtpGwKLqLejk6GJFV31POIv
qY3RpDWWkyDpUfytpDThqx73WTV6xyD1camUYY4+BEP4zjImFoC09lM/yeYdCPDqK6c8Ij8rxOIk
FDEVoktPZNaGCMjlJYpbxPHGLmOk7+fSWGg0aNe70NhqODOaRlBTzHdYzqBLwIr/aOPEsYwlJ8eb
YxmTDrxfawfmN9tbkbg0TchVh85A1GZyXpTV3lIDIgFe2hn/j7ECIcc5wqm8NvcTtztSMNLvrI00
FiIHW1uQhwyZltw22uTm2jeWI+vVfUQNrm+dycKTBBDf3dvsL1uUNR50ySQ+T9r3Poo0lG+w+cj2
PNpTsh0i6T1V/qE1BihoAdVmGjzvY2fsUVXuWjuvXzgJ4CYQb9sVpnfHqIWPBtKdNDarGb9Vnnv3
bordkbVNnWE3rCj00S6Zk9ZnT/CZi9Dp71dR3xQpI1d4NhWqmnraTcbslTeI9oRtXyDzZfjdiIIq
kyV7bMvsBmTMh9zYxnJjIEuNlawU4bt1rD66TdvuZvRsqMPC5BlJcHzwhHCuo2WaL60xqEHH5ORn
exlB2+TDjMbIFhlLW2zMbY7hHfplZ5gyWN8qOG9bCIfpe+iWKxeDRS7HVbTFiopvTtjGQ8dmFO3Y
hqpDgRYWj91cFLvJGO+EBJAewFC5Ho0tT6An/VjO0r6fChnFyFWMg892y/5Ov/r6GLZi8Vsd/5y3
S31yjAEw6vi6hBbGvwp7kKtprbmzm2/yCOimHnOw5HbZfhLKz17K1Jk+h6QJv3hKzJcmjtW5UiQM
qKz3rwWIziPk7RSdmq3OE0qvO2utwPrV65p5GxvBmXOGBBZpRgsD+rWGgENAM3p56ysGxrQC87MN
ZXXv1x12rXWC7+VNxdEJh/a6WEzEtd0wg+/42xJENfwewnAuSY/SKEQBi7IScNUg7QpjoFq/ormd
u1u6mfUu7SkKtFrtjehQdfduE++KjJ3D0Wm8ce2p35PH6+55x+IShaOLr5X8QtTa6xV8E/lOJ7N/
R368fYu4eZh2VTqGIIr6Tn0BSU9EQG1rsiFK8SmPwAnBhYye8wISCOF8zpNlU1/UXZ8TuzRTnShK
PqZAhkeZlFwddN5hMzn0QhlyVQ915g8vZUn0CLLUeQffbHljBdgI6soh2dXHANtnyfTcjRIkUgGg
SltYcurSZ+0RvEk8hfomhF550YnPda1ef+vlmhQHKdi5Zg82WOgh9ys7sOOJULzzqsjvEruZd8Hk
uXugVO6edl52p6M+BZvra37GTWr5LgtDbMDC40qqKSGQTY28JQvvyWb0IoZZY1UGey/BkOCwMBD2
AT2nH119ArZab5MIbjO1SrDtUQVuqCPFRREotHFw7HylBlbPhRKs6507XEpm7pwdA989OnYzHNPW
CohJ6qyHlRfId1bNzqthaHHZax58mMlDB4Ua5uMDykj+X5VND8KG8iQ4d7/gUb+SFRymSA3dUZKy
MG+oF72rYLGP48Ci4CA1v1XeANvVCE2ayg1xtJT5ofPSfN9BeXVSi1TrcSw2QTUHxIXYgELaBEBM
niHy79WaH7n9UfUJUu2QXwvZDIqnGSHGuLTTSlNJ2DvhQcW5TtIm6FlZV0TeIH/8/HaZ3aXR59ft
/Z8D618cWGFveBSOfzY5Uh8//9y2/vYj36dGDr1pij4OalRFhLX+MDUyJft3GRUQRTvyOE65fuA4
+PD+dUAFvWijfTJkDIRXrz3svzEmwgn48/kNDRVzqNClruYUjT7UVPs/VNf56C+qFb13E6Uyel5n
P2C+7pA4Euja3q15MxgTeHdBPjk4m84ZYNNrkPmkmuN7deVwzeo8uS9BrqvbjpBM0iQXtCBbtx/o
c02MZZ895auXsQK8MGYrDbB+dWkgqpj+bT+WMFdDrHjHaV6dh8mT3ftWpepOiwTiTGy1RjGiRUT4
EAr0QwEW/hSxIbNiVAosDrmFxzDhEjd9Tgd2m2UERO+s1Vve+OsahYd8wSV3QjCpp91SlTbmYnTp
G8jJ1ecBgfhdkQWqwSjULHdpymTeFHa896Zv8JKVoLaic7cKHzGOMyFRornEv/Uk0QCXKc5WLGnB
sJ4zqyVOAe/wgsWPC+yu/BQg4IbOU0NtAcX6PvHL7EGXlbobagS3JQTi3Zw3jINT2RFpO4vo1CR1
O2At7nRGet6IvTGeQGFZviAB5sar3LdjD+5N9/jm7G4cTqkTFNOxSQEzREeEsxS5kShsbe+WshGQ
rKo2Xm5ZR5vW4SytrLMvnW5CXpENpEHA1orbFh4kdMGa7mBf+9J7UBXx9ILBGWLmoID6eFsNyk/S
PR12kaAVhh1/oE8XU5bQ+wizbUDwToqyZrUO6DgcOW8DOXroxBCVROO1pOEObw67YdSdbDk76ZUr
gEbvBl8q8+BAe9HI3jFwLSWEgqoJ51pdxnGaevvWWZty9Mh/klJBVdxUsztL5yVDAufq93QD11Z8
HudhbEDSMmas0/t/Frz/ZlLn0Ujg/PqfF7x3X+T4P2RNZWBVf1r3/vjJ73266LfIhTCb0CQ2UFiP
X/pHny4GHRTADfBZQcyC+IMh2QdRRGOPs39Eh4+pHUf/P/p0DNJp0oXmFM2gm/DB5O/06RCn/rwM
EkgXIk8mWAVIzmss3c/LYLb6c02xnp9lE01XxPoG6OGYYF+RwOWD8B8pFpHmoxF0rM3aZAy1iwW2
v+3MpyoXFkIpotYOYkzEYxLzZxIgA89k1dZHpu2GDUEcB45+2C30xccKV0kenGWqI0JNyinVfIFQ
QIL/CWoyFaog3KmEgjHom+U0pP6ljasJuuuaCVgwcfYWORjwTRWYxNewfEnm+Zn00TSEbSExTI9K
w/4iCpRUG7Iz/XK6z0jguIxdCxIWUMu8H9ERUsNa6fAQrENxzY9AsBR2hHqus+6LtC/lLufbeBLe
0N3oeW03i/Tsd1oIdYU/ZH3i3OYdViFzMwrDJ5ho886JG5J7twmLHa39+oC7HAVWPq/NY5YHwcH1
lh6GGf+acaRzhSLvLVDDYJPFo7qJ/fUQqxoHGqKdXQaSh5TIwh8fK5bLNywsmBh9MKabLhS+c+jW
iXdcx5YmUytNmPAof++SKoKdeah3XHPFSj2ijuzgu7hWFDFS8d5NVdWfHGixEUGpR2fK77JYq3Hn
rrZf7yIOnsDnMcK2daZ9DkNCpfQvUY7GIVkFaTOekrkd3/qSAn2DNNDZW8oVHMRWD8qcbAM+j2C6
1rF7Gkv7PVRQdkLey54q/zltV/uSzOLtWq24TPD0fjBCjIuTE+7UrHFOQwTaiDMGOwwp2YP0W6/d
qairbxhbDLeYm7EzJXWTR0jkupAmhgzfVB5IDSuP1PtUpNgjh67cB1m4XGNw+DK6Xkau6qpDjIpF
9kbPpbwsCU2TMvS2HpNcQLmA+monTHdTa6X3jje+kOvcbgPmVOecCRS5BKNdq/slybrho8DLRoDq
ADexVM592PTBlWltP1YogXeMiabrQOKehPfecMvmvhE30Fw/zGSe3GJZtjgV2l/8tqGXM0MGbYJ2
gCnhT5u68Ow7oKCg27EKxO+RuE1P2jLcO5XWKDZpLIENmKYGKdUUlAciDBk21vglP+QZB9OdswJd
JgluQFhWGW2x5lPeB9HY7AsziUR7oom2Q+t13Q/o1bcLeUH3qnffzIHzXsvkvQ2AXNhesheR3ZCH
FBbQVHxOsOKIIcs92pkbvuOw/pSl/RfbnUiVYDPv9xToMAbgj8Z3eU1wONGzBYkjoXvKWBkf+A0Z
EmqZ32JDuqJAnM+LQ5AaD7OfL9spk7N7IxOps2OcLoIpqOjfNwz5OHKA5eCSCAu3pvQN9E5O80PV
36zKUzupSLaf7OQIZTg/V8hLh3tXuzHRr8TXEJILi+Cq8jCr7gvJuG+z2F2AmclL95HX5eccTfN+
6BH+hpFl7Zw+jN+Bn1qDzaiv0L1Yp2yU+RHjozkKudYhSOGqJvY6H1qj+86WunqB+oUUHpzqFXym
g98CWsKB4kw4f332c1EG93nXkBUZgtIMKXu2saIzUTKYI+ra0ztyufujgnC0VU6T3RCWAXd4KrV+
GsA0nQOMZDcLrtxn4qjyqb7CD5TtmpqKBR9aF+8J4mwOZX8FC+AFYHK464R0zwtUzn3An7oi1aC7
cWpv4KCFRVSA1R1cm9MpZsNzFaqYlUoM914ivCc63yB7Qmz0eYAlfrv2ej2mFq73bVJX1XsI/RPH
rAholU/IHwvEB/pp5SZXU75sgigRBxc+OtxqdVvrbP1KL5QoERVFhxw/Zr1B7zcdl1R+IvEYYnAE
lHSTh7C4OnoH57RZ623XGWpYPX1gY4ERMdZEiWkkGZs67SxNHu4803psivGTS/plvY8QVlwDbUoO
KnMeM+xWJ89q0DdxcAXzFZdH5JnNhqbsSfaxzUg6ifcgp1ZIlpY6gWi0z/bKoTxNoECFs7+AuY7t
q3Ckr8DBJUaEaLvA+p0EGVhEPI5bP6QhbMhIZhhF+wScUSqKr+jNwOuudPQ3DGBJVnJUvaOvP5yH
BF4pIzAyx7HBvhEw4uCgu2Tr8RW9yfuswGe7QLauCURA5ZXsArdwLswY0sM8DVdL0wwcPxb5OejE
ss2aft6Xdd1fjx4NMj35+Vno5Pc4GZtzFojPQwJSaarm35sGBbXtrA6xWGw3jsjPsZDZaZprb9ek
8a2iuU43Fn5t47abeFLB/ewXDUEGEr5q+TDZ0rqf8/LNwn29pEuAEdGubxkx68MSVsgPFo4R9F9g
yx8CLRH1VkmGilhNozF0rm99ckE388R9fRgmMl8v6LfX6YYQkazbu+ycAnb9gnEQBccKDdyfu9WG
ShRrtAhp0uvHBmm09TJLd1lhVUSxBjsu0bhQrHM6guhQ1/4+Gh1nPSFOeAwiIvB2WmlKGVnV/q2q
HMFjFcD3dpF2dxubfLkvK7lcwcYGY3+HAdfKd30p9Duvn5Z3TWcvlwj+xNU0tPI4rNY8YumPlnDr
rJW60FqaWfprwCewpEa4X7ZGfMeKSfBc+BHLSglqbyJpjzgzbxOAIH+I9VRcGpugCow9e3Ra82F1
4+zz4E7WUY5z8Eau8YABd3BohZJ0u2lwEG+qweMGgY9eDrmdZc/+mva7qKR7J1BoU3Q0nn8qhCaa
ytbQUuducmb65h4NGdwKHnEkU5PvR5QEiNbddaJhxs5lHwJpfMLxmuP0ldFE2HhV55eVKMpsp2Op
prOdr9MVUhaL2cUQUvhx3q02nPKTOyeAf4CdVA/FAUV4siejRRO04U3hDtO+/V4GZe5wELPL+zgX
w0OZ0E/Fqg2focNzRcZhSrwmoKgT5lRAFEO1KBu9pIiMhWQd39VJkuxSjBnXDVb4wIRTri/aK/xD
KIOjR7o7Xlwc4zDEWiBYQ1UALeg8dcoA/OONLxCae4vV3PprSGeaCmgAeBuiHvIL334Hma5EX2Hj
VckmL6YNuPotcV7VaKN1HscXFm8Ng1qGV2A/fvcjIrihutrA+qm3hk1dwTfcJKLK9/M44dwWE+iE
cQwxquJKau7wmMe0Bqt82hNRc9MHM4TsuRmv54nUmDCPUSC12DPvZS2mak/0n4l/A3+c8KFdwHQM
hNvgsf68pHH+IaHmfou0I7pK/bwNt8WqiDe2Kc125EJmyU1jBzjx1+hlbDz5bqVbR0c08A+1RRvR
XQL7LNxVk49SluF7r/cB48u4FwxNSR5qaje5qRksfHEB1G0ZbDofWU+LSzFbzn6FOfmi0I7BYxBN
lB4swhUYoYBIxz/TCEa7I0GXTucB5p2xHKxRRVA0QRXJwlwhWJS60pGagX1n84OMmBrA41y2ZUBs
WFf1+Ufw3MuAr6ojlK/oiAbonV7sBxfvTdMtBWS2cdijlCfLU9nRZ5eR83UvC30bD7p/7I3Rast6
Xn7FdSOfktauXzLSjzM6mWVy6dYsvRTIWy52nw6HiOf1yh6yECTaSDwAneeziwh2b+nA2jiR3+/X
NnKo/fFgBEHK1CQCjsLS3LSHOeyDY1lbMHBsavE+qecn4nK9g2WL/dgPJT0V7Opl2ajbEkfoFYuE
2vEF5MsSKQMuY+XzKlEQmjYQp23glKvvNN22Uuuw6fACUzH45VVfUKPUjT1QQGF1yasw0BjC8hnc
8hTSkO/mz8iM8njb18lyQ5D04h1m4XeHf87//9X538ch/Wfn/7fjx/wnec63H/je7nxVwsPwZQV7
Pfcz2/+u0jWd0NBGIoPTNIFIzoD4h+6naXoix/vxvG/zHw95RsSI3mDL/kbb89Uc+sN0mt4p/U6W
aOQypnnwq+28A2udd2u83gDtsrDlxHO/rgd6TskzpYJ3RilaQZLPsv4Kzz95HesK55zpEMCOVpzE
MDMx7rvlTUnM5p6ogeUhX9fgDcIIaUav9VKQpofE3kb+d2JiCo/2wYrWhd7eROcz8d/mYA/ZKaeG
LK8wmxWySbtOrbuk8VVz6UQpZLJ1sQzGX70eJ810mrF/LuqMe8Up0nMakcp2QeY8qEcOvDba+7aL
0PySNuqT6DwLfcW99D3s7DRSGZRC4WGph/fVuBlJ7b5exwfUrXRSEdzfpk2TH4fI1R5RmGH61DZu
/qTHzmMq7nTQEybrd6r24gkpvSBBtsnL+6ULbsdFDGdYHhkpbOn0MXHIjmVEARYdfSUYIkgS26RT
nOi2yaKhmF9KAPYBGkRdzaht5tlWwxX6fdOfLE2vMs8qupQL+ll8f5WVrY8W5wgamnZWlaRUkD/j
RkeKJdjo6lsT1LGz1DGksooQ4OUhJNRX3PQLB1g+BWg+bqP+GYH817lTf9oRfHzNndp9rLrx54Yg
HEJ+8I+VIQl/831UzAGIte9G8e8rg9Hv03X2MIv7dA3NSOL7yhD8lvgezUKGFf+m22PE5yIM9/DQ
oO4L/876wFzn534gFnbWKxsFC11J1yw6P/cDE2qKMU0H68r3AWVhs2n22hf4aWtd7UGkSMpM5T54
daiYxFMjOWQ+wEqie5NV3fy0Eht15UlMJs4wxqcKhU6wSUty4KATQ6ZFFb2vxuwh6z1gm8RMpj61
ue+3z/NUvZld4iSqOSPju2J27oQlQY7SxzHZGCqpD0FvM/i1+4hoI9/0vYtXBT3srT8r+URSL5wT
jD67dRL1Z9sCthV7b0mQYyHBFRel0/2a8N0vIf0eh5lYPFI7p+ahKPVEKnrMTD/KFTZpFPjYesk3
LmtU9uscRucmW5p9WWoYeYKT5ignwguqToe7jNt5K0I4JQRnwqFSC9FMm2gZPJKNbDTt2hb23u7J
Xe6DIbi2RXyqa/eht4GEe2Pi3GDSvmrTpdmVC6dr2oFIqHPouMMQp4fR7pstD0y3j1tOAgMuzA28
1S1EYMo5ug2M1X30h4EVXRqqu23aESk1+VF/WNyMnO2lBY3OUIJgparWjwMNp9285s8wKNy3cxOE
58Wne9Y6hPbm+NV39up16W0vVrTwdQdeFqUJrGb7SrWppx9b4VWIGwrIWdanql4czmBdPVmaBq8s
ETS14AK2dtD5lOF4EJnW4iF8GLw2vk2yxLb2nHG8hZauGuZj40rSPKMASwWaEMTsDvl+S9OO7Boj
eXtrYVE9kbErPbUZsyK4poAkRdphPLW3Kk2I1qgSIHjl5Fe3Fin1vbWzmmXJ9LHrSSkCdl3WhZXX
UH1idt4Nv0hGybYng1y3lyhtx1C879w0eBC6nwvUG7IrLPwRAshVOd+nDPCAd5GDDdUv0qSCH5I0
59x49DVwmIfkm+iaHQ8FtqVe5djo9Wv6T+43qTZglFfldvVNyD0X7Yqse3jVeDtG7t0Z4Tc1MBOe
9VUPzuEfbThbwEIr2SjGrUmiHqfst57zV025+6ovH43UvHpVnbfJQExSNtBPws/60NY55hkUwGjV
S4rs5/Sbgr1cXWcL3oFwVDWHigOC0btPQ961Gwd56gV6Z36isWgBwIlQyc9GMC9etfOekdFXr4p6
NGjeh8HI7Em1zu4GI70PjQh/NHL88FWZzwXYN5C4DLkX4f5iJPyFEfOHUrTPEClR+EeDUfuDGET5
z5hEgJrHDpAbY0DcR3gEGKbhF8iMdcAh8VxzdsdQQMseb0H56jNwjFwqN+YDBm7tm8EYEiKcCbmj
grsE2dtT+mpbeHUwDMbM8E+J/N+UyLhJze7wn0dkxk16+SLkl/XHQvmPH/s+H/N+S2x2rwRpwHfT
2h/bYRQQyJGg7XVtvGWm8P3Xbohj1IzvY1ym7i9m0vi3hF+HUoDdy3dsnG5/o1zGoPrzdgjsJbCB
ANMRjN2IffwXN6k7CGj0UyBOibJg3bH24eTJOlFd5VC+rqA+UIVmgUR8ahf5dFZFO97nvaWaY0WW
aLVlZFTTe6yw2LP/eJt0AnLr9kvGvD71i/tESZtw29bbZAlWdL1Y821WORC96M2nT4vLTAVC98fa
IRuAX/WkQGk/juw891IkT12fkfvbwsukl14jL2JHlwywS0TjSBro6IFPeZAhGL2xH+2XBM1OCDC0
cB/adq4uUgDM6Bq69a+MK3Y6C7FStNw2qMTMN855SDVDi0ZayVfpCjIM+84DzsV0AwKbYtJOO7iC
Aqycca9nSnfty5KgU25UpaGVIhf6nc+/2FqW5KfpieL0gdoWHznsJAw3mumsSRreRh6MyY0M6PPt
XKw3nA6apEneqVIP2batY/slQqt+E/aKcEAah6fGXvRpnCXQF2vi1Z14njdtCY1OFmOynYvOm3Ad
JYLBYkGe5maWSIVFGRNX4faZ9X6avOARziDT85AZ57WIJTIshiH181rVxEGrbHJeRGPyLqoFlCKY
s3y5i/va+qrzOdku3pBeiLfKP1twzW97Fvrj6/VJc1U82SaIjr+eXYKKW9SuBGVFIeDYA5OW9ohy
XW1Z/DVRD9xkGYN7bDWt9E00Fi6EeYfIvc00onW7DoEU5Ke0dip9wkQlPBrqEeHOnjYKxxLJxaa1
uuqi/e6shA/QfiwVVPMic196C1XOwenX2D7yqBD9MjY8C3FfXUo2lh2vXoB9k0Gx96MgeIQkUj8L
y6sfc8qAl6HP5XVMefVUaqYFhISLcMf4wkOpOWVX6eDn78q19zZwrYIr0mWKbQwLE2v0SNAGcZ6o
tmiu7APtyvYY2Amk3WAwU5eEZg8oBf1et/N6jH3iryiNvK9z6M1wBkXTdKjZ9EJx6ZZFdUhKeySE
tO74XclUE4Pahagstz5Km6LYKNFF5X7MKvmQNsl6U+i52nrQ3ndID9ObJmyKhcPtHB8d6q6DqHPv
uSao49jExPRtKmAMNeC+oomPbKrycez8l2CsiYsP7Hec0NZya4oWGjwTp+c9RJSbJkv1uJUAyQ5F
rFOGZbCVmNCAwEsRMm1gvAlyyOvuDWlSzb20PEYa6wo3t/Cdy5QhQ4YOke0bHCYnjWCSlrivLznS
RCoWd+ZQWgfeW8g95LkwJF2YNKDUmxfUQT7y623rtgUP1ZxWB2N72bvdyJjFTkvN8VZax6H35M2E
N/UOj2x1he8ueAPBxN2Twg4W1Y6kTc3Z1JxbYyuB5p8MxbSbFzt6UdoqblLHyT6toiw5RXVnsfLR
6z4B9k1zgUaz05H+tZYe0mibn/mIxpovvVUKKs+sa4bHIUEQvZ+Vk++nXHkFuVitfovC1sZ7N+RI
BHtx0XThngHRrkd3gBGwh35LgJng1A5Ye2U8v2E0Thh53sq9N7WwEWcWCgdF7GzvVBiuV3OKzihf
tHyX8P69MxqkpTwzJo7kLtSZuEygPoFmhxgRq5nQDNrrAQdnJKhMVfOoc7ZR24utqDn9hyDT8e7W
cF1c0ZRXaiyrdasECgK7dEM6kmFPgFiiliNN+XbLiP9jZ3qIoljdc0dsxy0DeusJTiKL/+SiWU3m
hX5A1NZjD49QC+RNMJMioDJEObCYuyHGxp0Mp/T968oyVGP6lQZqdak7vqEuWCGqXvMt6tGbPi5Y
KJ7FjPg2tGyWVeV2dDkAv4NL7cL2SPkrzkw86YiMmIQfnMC8EJrcZde6kiupCV28me0ZKkg+W0l7
y26/3koBR2/X4ZfaSxwXNyImFfifcum/KZdoRFE8/Odq6X/rX43/337ie0fRTX5LIoMCiCMP/IYB
zH0rlBySy3DTOBjR2PVeFUHfCyVcghAm+eMRPQLPBCH8q68Y8K/MSktHAYeejTTpbxVKzk91krkc
x3UY+YaUSD6wCV7oRzUl8pO1aUgw+ZKD/y2/1o1OPXs3z641jLtxLN31uTSBXwe5ejUACrkGwaeF
wry9djp06ATJW4wcGHfFbGLoB1JGM9hB2FvfChvC3cowsQ91uGFwlClry/h/8EmdrMFFecTPTtK9
o2TsMcBndm/Nb/NxSgVkU6KkYMITYULYmZ44ih09mZHKwNyyDBKxrWcTo3NoVSl74JAyRxn9F0Yu
5+emCowGmykvhBP+S9/R/fXudDJ0UJjr4EsvgRDTrcuiHLeGoCaubpIsSHjJxSna5usQsoQ8sYmQ
prp180nwfkgWyJa3Pzxb/x/r5Kst7v81grkkJoxOEPk42VCY0Tr6+QMj23dpOimyzxxAg+qm94vM
1A7TgMQ8t8DQ0j6MCmK7TYglYISqXPqKwEQW6upjt8gVnX00Edh1qW1K2Hyv0wydqa4XPor9OOpc
P+e4kiyG6boawlut2VLzfZP4MhhwisgpSv7CD/qzYQ7LKzcZLgZN9QCmKd+Fn98TbLmlsKq6/WLP
LPSPQVtY3QM7W6ff/PndQ4X8g/fTvBCHFd9PwoBkj5jX+/mF1roZEpgN6WcEf2S/7vs6rYB1uTZo
j8WLSv9ull1g+j9knVnjtneySD0QNtH+lSfxZ/ne65XgPUErGBBaGCa/ulAJ2FntZCnDz0pC1LjF
2lCObJyNxVzvklFyQAf/8/f+bzcZwA/qa7Qh6BO5C7+8d8vJLBRZkfepnvAZrbth5bRDzivFzzr/
xWuZh/CHh5T7zMLlO0BUWflAjPzygRJpX1c9EeOfFwdglP/FpZme5+e0n3juUGOZW1yzpTOK+Ltv
kmcIvApzGpqr8a++WKyIHK7KSn5aGPfGKDeiOlYPqWsV3N0/fynn3z/CBL4SBXjg8kSBEP35YSqh
+GNlcZvPsvaDJjoVSdq+rd2RNWo7Yh3M+rsl0andXHeFaEN7D3er0s+lxJfvbdAlpwvxTyUF7z3t
vwgFek4CQX1dqUyQf8Ax0G/E6c8v+t8+GI7EpkmN5dacsX9d0ByShEFV2u2ndgVjRM1hwU7+qhBB
By9d13Dc3KWN6sb0r27Wvz99nMgZzcXY3n2GQL8sW6llTMgisH6nEnJcjQcGEbjcRtAz6Qo6Xg0u
BtmaX0Uf17wmZ2Q3CCEIKWysxVVPRaNngSYzJmv596x1yuTgwYGBctasPhzBv7hLv6hrfTS1iDxf
vyaAr2L6cD9/tgEh86KZRPd7HhfoojYlJzzNSWARPFSa7PpVHRPZy/DW8tKCb5NsaYVb2zZcVxbL
pPKz9RMPYFN+DSVND7P9+RXSDuX4tLW/LcC4CFldggUr24vMkgSgFFqViieVolny6bRiDNmG6QMT
EY1lLzVLNMAqJoEoP5c6vk/zflze69WUEJsB6Rj3gk6cxyJv6yIcyoPrDwHf7yGfi+VNj9ax+RLO
zOMcWtip1G/4+ifBS1vATnkWuiu5Rgd+dTsBTeUMXcmuJ2EAfmKtn/XoRepJiSFUD7Lkn8ybvC1Z
QTZ5HnZ8Zm5O6jrpG15eUHeXtHT5oqfkIPBmOgIQ8+ywIoNoaebOpcufDBkM8kcgnMgmPAZqycf7
cY5M2vg6LCVLsGSqnmFAzBJe2irmhD8OVN68GoO2Prz14LIP74e4CNQp9dUAWNZviXOfwfS1VznJ
SNNlWqaFZ2khEoBbV6jCWa9iJQF9cuAazZ5Jx97l28YsYUSh1Pl0ZqrTH28gINiZt9pGNsLlnW2n
pAaQatny+NGcN4tY3US21ezpDIf8DwwW5P9b2aPl/P47hn6wxN7DilnkWx65jpgh/GgB92AigZuX
XvqcxZEWPu8JDJq5qz79A+5cAHORPzDPyBkuLbIT8tmJRDKv6FmG+rriI+O29Gs08PZY6M3j0iUj
u5ZX4dgiKgcWZfPQkgSDoK/0TObqpg9KJHQb1ZIFFHNOB/iK9Xrh1PeV5h7008OYjSQ4XSx/KdZP
Q7Mo7mG3KOAz9HGAeaePcW2HRrMVTXjRAV62qiq2mSYBPN7R6vf4dysOZ/MmyqQPl5vBS1Wb7TtS
JrniyFWsAnuhPcWboZdvnl/hDT5/l8Hd9NQlkcrnt3RQNfkqTCWqe+S62RixdwnOzFzSyrvnH85T
aa7FT3LPD7cQtfgKosyqeFJI5OWUruBvcXlgYsnx2C4piJ/iVvoxz38x+fwNjKA14rJKPzH3eFCY
Vb9OnNi5nTqOzDNXUwL6p3JcfO5PRl4Pj6gprdVTH7f8dSCHkC9wVI6sDZSOmirDnwu+56tYOT9u
dF5RiJWDJ8xXGgQFv1TQEeWTCCR1I/EHveOpp6ioXO5C3kW9XE8QlWXZ3Kjax8K+H4QUXB+upsk8
1V6B8un/2DuP5bqRLA2/ykTvUQGbACaiN9dfmkuKpChRGwQlSvA+kTBPP1+SqhmR6qai97Po6lAV
RQCJxMljfrNpciB53mEKCm/qNpl5B/0wDdUGEoGvI1NS4D++EyZgWIB+jbOT+Ry7QO2TpaBNo8xm
ufZmHFXsddDjmOtuwxI8fkWiMNbiJDxPad6wKYvWXON776RXtZWg4roiV9dvmHYGqqc7urw90/C0
N7UoHrN2mAiU5DB1x/Mcyhb3GBk976Z1g7T2HiuQazxMFWX0Z29hxkcu/Oy+DoFVCjOFE7AlEBNu
ttKJs5kBWjPUYbgayNsBoEW2kLTXmAdq71CQA26OJPYIOSHRwXbmmUNYVgstgI5+XxJfoNYxWD4w
APwS2DxppkOKL0d8wXY5vVv+ZA5Tzx6KnLTN4/N6qRf+G7imobNOoBMJlX1bsUobJoCWA5TSNKyh
PfWjQDB0xyRo4C1VlmtzFtRzOfK7QugBLNLA4rNzzbSJpNphCTLyk5QwdHtWsoONdB7kpiqnD6HM
dEaYuNiVQn1yJ8H6SUYz4qRYRb4Fy5Y9G0q1nTPXR95+SxMP5Vx2elD0CzeeTMbApV0Ldm2zI1xy
HKm58Tnly8hjJrwN3EIfsrCWWrbjJLy0NjiUu5n4ALDfcK+Q8u6gkRKiPPfQtLLikYK6q/ELLW2d
YpnGmM/fEA+gGvlZhxD19eKMdevUcLw7omq4RdZ8dIyjxkd3kLQC5Mla1MCjrWsCzLuNWkDt52nN
4T9jZDuiaohA2WiwSjXEAT5senek04cAYgor+HNbowSg/9vs1syu10s66cRZ1MgB4OaC3elybxns
Smfr+F3YjSsy0ZjpJN5oiDqu3QBfCnpSCZLLJzsl7G6wBOkkwrSLNYsvcPmK7tYsp+IuhJGYsYe6
Nm2RzG4QSRG1Gppv4EqYundxabiXEXeK0WuFVPKXlJi77HK/qosnNyuW7gbqQ9k9jnSAxissVgqa
6sia1+eNA8hQd/yr0GvWLSJB/bAbRy9Qp64FdVPTUEdE+sIpOFa3USARFW95R8BA6wkoHSjuis4x
8GKcqXRKv3TjXKxcfwYfuGqwupYPGFcN7q0oUFqLgbC7+aR5L/YcwUJE8NiK2KdRLI8y4SQr1v5S
jAsUlbRgCL6LYAnX5xMfB9JeMqf9ZFrNTmFQ6Gw8ErTlLs7spObgE9I/65HeDVYOnWxrDdU+RJlA
xLIPscCxfRQvgdd16xgPmYNvO3LT1uaI+SHoP3NvjVZi45ELyYDps18s4O0ixzOum7wu3Y+AK6Ep
7k3QRU27DQH7TncwDh15afSyMm5cw+2Xe1mxq1deJ0T3EfxiDPOgkCDlm30wefEyIXjjI0wBtqfQ
StgSuWiUwgM61mFeO3ay9jGXa4OvFgDW6ikBNaXVm4Wc2+8hk0vajgPeUf7KhlEpIU1HVesFmyE3
vULso9LIxQnhISMHiiAarYL4PaEHT9+aiUGO++3G8qQmtghHOkZ86mweJrv+mX2bM5QoC1vEEsll
QMGpPlCb0oGu8nGcvaZxN000dpEinwJdlB8AlHpkYxHUlmbXodrA/q8MjLywT3YQ1OFYCQkkfNwt
3tSctRzgfA6JK3SEoz+uM8zUmCMr2sE1HyGK8WDNGJwzvTFISb2kZVp06SVlxikjK1rQy372MQ6I
doNX6zwF82hdOfiZBYcenw5VFuF+aMtUfPaqXpPfrcbwc5yODUmvoRlajzDp9T2ZvQZeN/beteH+
fB5NcjcDitHYEMuyINWHBmLU0cgZjhYgKnJWJRYHcqxdkBJVNhW/cSyH0uRByUsC+k2eBw2HgAg6
ljN6BLZDajLOoWSBmsrXJ2cAcJU77eLE59qDv/j1cqtcr+W/1VE48cvMrI74lnpw+9w/RgA6TuaY
lvMjdmaF3FGFCZPVPYZdqPPVMFJEG1sOnfg6jm1V74Sd+RWmxKC2rZ1sGp1LVY2vU5YkxP8v3ENu
E9L6gQUQGtQb9GCU1li2KvoG8IQjlLkhrXQey08Mn3WK9NzuEaDVOKV+nmAuABB1l9em7lhA0dF3
bzmRwUI2sZuF9X5OS4oOoB4sLGEm03cw9EbC9vl7JZaWT2g1YERERupXCb+xLkEpuJvcqmYU90mI
9FZMTfKAG6+cIu8zWlj0nl5eIwemZaGzaQ7yLmijiSd2ssriHQ298q3uVIGRGxNN5DKj8EHlvpfh
ENyIuByPLumougNqp7NYa2l086nr0FdMjg1AHH6XKbES0ur7sy7kAwEM+HNJv86a1ulodr6EvWCT
pcR2pLN5BYKk8w4mdmoquEbSwq7TC4GaKPczL3ALmUY4iIugfANOX90Vvas/EUZjuuFVZS0/EClM
1B8zC1vvz2lr6Q3mREPa2vvW9pFb2cQvp2uiVMyhOdQjieoaWXqyQOF0Ot+UeALgi1hkegphsgLZ
D/iTFX/g3+ufJivpluuxCHyOSwsVdc6wJPF1apiLIdbJvNPou335PBjL8V6KYax5qV1P4CsvnMlB
IEjBGMcBgyFy7vNVt+yFArA5OUG2cztX792issPqshytGN5gXIByH874BaVDUgtzg3c7MP3mWtXS
8Qhmo1LdrLB0ah2qmpIvZhrcPapuSCEN9vnQSIILBHznwh0tmWMri8J69qM0bV0EZo1HxYaKqX4h
QMFILyk8ec9y9pb53Blt6icGzPOk9pPttPmjSqyJRYleMp8+NhW5Rl8HHU+boj5KYvCzIg6WKiQx
mHCcoPpCXtLhTzE1S7edDcOYvjkK78Jr01CmuXaSJqEcUUkX98YhEI0z3IlFC+AiioPG/bUBl0nn
7GiCkYV1k6WLfBhROpGPmZqru6iPYt4aYqi6MzHB3gxhGyivIkcJvXq5Z9V1xEXblJr32PpNNfa6
fmA7CY/L09qLFh0qG2IyZlfgpmQCl2li6+O7bSWUKnlAHvXy6VWK6eaywiImrIAWtXXRtxupVK83
RjXq/pERObPekr4ZjNWV6U4gdVmQRVfcXmjgdgeNydefONVy3FwinemSvCIQHe/RjZyGD2Lyl/4Y
DJNVHAIgAn3HwWa45AfOJBWhE8Wlml8TurIjVmW46fImAfETxUHcPleNUx6jmnJsoVQSpEj4B7Hu
6VzZxTaMla4CXwqLIlr0TdfYjc7xmq9sTuENBdqS0VVBxkanSDLZ/WNSYTW5TaG4cutDNXESbsHN
RlJucTRw80u/oTnCDy4zOwrXBR2wJK/RSKAo92lardAZ6xcmA4lT5Y8OpuT8QvQ1deQIp14nuqWF
UFf+hx7X234gPSNE5kLU1QG3eDDDX/eMMEcLxghiwdcpwvmY+TmmNYm3MVyIvagJDh3P+4dLvu2q
6UtSnrq6nWf/7lQ1N1UVmFLIr54Y9fTmZWvALtad3fd7Yr9fCny7Vt3QAyNGU4yxfh0U2UncoB7k
1F9TN9LxCQaoo0gKCdbErvev9dwN/LV/DJOPNrUDKhopht+nUr0JM3wscufr5JQYIp0PSWmzEz3p
Aq9cJ11pcRYuAqejx6FCJ54miipa9BgR2aHupguhJxshJa+OPS+R+efso+oQYidF8j3Qghe+AE76
n3bacXiyUeYDOI7KJa5meil/USjBurdkdut7jxKYPffBAaXLQg5XSqj3V+q3PefQGIZiL5gE2QgP
vnkrpFGpXZFAPYZJ4AzzIZqDDF794utPREQgJv605d6OUCxejJZf8bgmMPRnscBfHq5reyeI6d8/
AtvXMUpOfGzXQ0pkv4ltqNbzJgrJ90kmZv78vcCtq7si2pXe8f1nf7sjmZp6cDH0VJXPzXq7I+Gz
T2oMY+cLPQlKxzlJ6FIFla/L+fev9HaVMfwzeVoHPJvPBOlt8xrL9BYThMz6AkTWzy9xftaleYrc
NYd8Yuus8f0LvkavMTTxGIMFSL0CrdNR5c0Okhl2X8E4d1+6ijlRsu2cSIc5guLMe426FvQuDkDx
nIRreFEJJ+P7N/As//7rF0iqBWzdRA4RLQse3X69h6kSk8Jq/AqsKPJh1ZZZFjhyuh5JmO1f0hbV
JTo1Fi5ybvPmZ1Pc8KRueZVCIttwxN1ML06ZebrFQ+t/5iuuobpQLSxFUHEk9Dl45H4TONIIAEhb
uSRa+yOwB1ob0HJVvUkikw9/5RCdyEWkP9A8ssZuGgEO5bTotgHJvC2PKaNlOKZ1bujcqle9TruM
zvapYvq01ce5aFJyG+T39BHfNF3DbfkvDfqe1J6omee2TpqyQD5nfDaAIwBNWak1XkyIcKx/EGcd
nUlbTUo3WSow3y8ugN+m/46/Y3lb0Mmq/qsayusaWGH/z3/8tuF814bqA28o1LDLt1t7oLJIDHOZ
H+qkdchZ40bqEihcpM4Afras33/jOlK8euGEWiw4mNEEYAF8jTj4NWgxKIO03AfjQxgL3WMc0lDk
lzhD2rlxMnuTO9D+hwNF1GRFOik0ilLfzfu38fbJHUe4JpETrSn+EbxVha0Quht5l8lDDrAOG42y
k+VHRK/t7sLu5en9i72NINiaeL5Dp0g42o/Pe7PJBSScNGn6/otqm2y59zJfb4ssa3Rm9f6l7Def
NL8dsVvUFARoVIpS8012EAPMKopK2R+rXpoBHuqWkPEupo1KpZtmI6fDioF3yf/5NGzYl5PnhPcU
a14XrNCDJEk/p+TR8/sGP2vyUGtxdaKexlQoqBXyVSR1lui21mToNkAgEeFLjioQuk2cl0xH7pRh
4eUKlsvjLIpjnJAIK6rU8ZqCABeto2EQR4tdVSMK+WIf8m+39Zv1Zg3A+Dom3yka2L9PTD0vlmEp
hunjUGb6ZI5qRhX5yhhrKuf311vr8/y6n/U7JXihwBMKjkUUn1/v57Fu6KlabnQXuPXztQaP1qlm
W+mjiVBPCHqZvReAdFiFaqp0l/Tnnzo16A6BMZosruf6up9JLdgQ6eyyj+goGHkGd+Ki51MF65k2
mC7tZ6CwfDt5FVEepwtBTe1+Dv6YFukhklGAQ2NgEpgo3uzwPNQvfPEyroJqBumw/9KaUBYdUIku
SaLfZGaRtYwrXxH4643sUt1Y/jlC44tk72bMPDj3Ihi3/MLZwrah/sN5G7x+faiuuUzyTZSAUQmH
12i+2cItT6ACuLjfCuX4nzGf9eydzXj0IHJMi+nxJ3IXu1N4PgcpQlkQZ6pDaefFPTrIpkLeD+Rs
2COEGRozMpVIFLYfI+rX/rqYesyokkDZhzTMPpSM2r6pxu0bnASMBL0GPxZXyovqc4xg+0tOpAR1
tTJB0tQAFPdpYY6szlBby7wVvFrT3dA1zO+NxYA+JIsJQYw+7K5dTqV85xYG4nFzh6tYM7dbZuLF
fcIM/wwEK1OCrJG08+p8ZIQnreILqAkPo/kYKPGwtKa1Affo39mcz49NUluQpDqR0MKI+35vo2d+
NwKIvk8dJwEHZRp4DBr07R4QisRdyGi6W+H2PWlRNByyach2jAnmZs0xISZcR8LUWA1uqc6Kqt7K
MVQ0bJIs+zQEQtA1j3AQlGNX3y3ZQEvMtYyEbp/hrmGufnDlbH61Z9l/gdoDX3PwMKOYoHXlfg9A
OJ3TF0jgv/2eXwdrNgRjZYKZR6rggud/C6epaf/4rRdXT7yv6Tq0I2TZ0NxEL1x0pvj4/hf9+oN+
uZgPUE4f8+RwbzOSaHFJ7bqwehKmX4IRmsw7q6K/uirL/FK5zkD9B3D1AyNCP/9DPvbbzn9+TLA6
jGw00e9NMBm8Hql4BGae2grPiJWDyd60Kx0L4Nv7D/n8m/7vGH5+SlQSweeEaIs5eC+/DluTjd6m
AivzZKG0qsh5OC5WNQVPupmSwr+p7DK6wb3RaCDfeiFOMwoH6D38VLGZCgnsC7CeuOpEF55VRut/
5LztyZOGQkIUJnmxZVU2K1ta7gdTZdWPEhWFi4r27Adlz/anEE8U/FJry2xgqsVXTonI6MrAuJzu
Tc4sDh11GmtdOD9ldSwZJQy4gcee+WhO0lkvvL8/5EJvQHgsiU4DSINYFxiW9tuUwDL8fsIRcnnC
UI7FT1In2Ttwww7TMj1WVlg8OHitbAY7ZujRdobAAnT2qs37b8bTK//qzfgarAnz24ZUwjH+Zg9Y
eYRrKA3jp3hgcEA7rcsxJUE5Z9MzJZEb5SJ8BtEBchQCSCXTnro81PStLlUjICcWfmxcLVbsHpwF
YTJ00MIvaOFU3rrLjUv4Vf7F7Mz7yimdO3qgxVVt8NJWgsHYvF7kxNglq/to7Tehf0PaqOodgi8/
ZpGliCU26T6nU3xI47q5KsG+y00d9cPXuUiGj6Zn5x+MKuCAEJM17hxbgkLHPSe+G4sQQY2kNXmA
ZMJ4RsmYEYCftaCufc7EW9czgosUF/hPFl3tSJvI4zDz/uLqtXu7ti7dBZ9DCpysrb+/X4rKgZYw
792PntrU9U5G62T3CCnMsKnbCjHFUUvAvX9F6zXwlV2FupBG3YJHcoDgYV736pIoDRddydH5HUNI
94y2GUpD0TAb5zQqsx2DCEmk9+LuqXHM4j6NJ3mRpqH5wVChs3v/XsTvW4tUk/D57O8hrLdgQODg
Xh/EVfU9htFZULfX0Ze6W/C9bLWmVWvaOR2OskZjXKLuNG9Q6PIO+AylG/okYbhm4Fkmm64WPh5J
6AXT+qWFXhl9cpmLtD+gLj6dxICleQyPHcqRH9rjqodI+sywLxEPs4J6HZSL1+wNlmWX5dK4DAUc
vRWtDONC9Ml8PU8jx1nmpc0uHjm9kYRJ84uSMS8ZpVOifFe0BVxQhTrcVjH0vMenc96Si/S3ErV1
dLsKLYrpA5dhJzIuWgu6ftf4FlSMXEHUIZM3MVeSiKjHyML4zeWIShN6YyketWvWr7aOgFPGbm+K
2P6EDnL6eUDF/YeLizOtHpVFf2p8/R5/2CkhoDmga+jN/tbXc2wmoeiv59/RezT9VTiG2VdQHjNT
Q14ZNZX/tPRDdBSV8XXGhgeHaqFgEr+/Sf7Vhg00BJmjD7UFegOvNyxIqb7sF7/4HpViHjbPL0Qs
Q1IguSXkzlxUeAfrbdjNIom2DVq0D0mA2RD7ZLHu/nAz/+KD1XR2E7SlrTUx7Nc3g5rdqGq0ab/H
viluW2H1N3aBEptPY/ecc3E4DTg9nzVuVR6xW7EuZeVzkKEfO12nfhIASK5GdZEag/MD5HzrYR+V
5rd/uMvfUgZfgHf1+MTBTFNUvlkyVUZzGbbu8J2udxt/JLPwEO6zXTyuelOdoG7AyR77RQSboPPq
H8li+jli2nYz7h38su+9sIhxax7zj3bnDkxIOAV2CF0ULHec+Wu3Zdz78qL/X6r6bm6+//Mfj08l
PhYpRLf0m3zDLxUE6X9PtNC01AcYmv/iL/1NSrX+AuFMI5x2OAKsdDH+5loYfviXz0ZF7IV0gtoW
+dW/yRYv5koB9Yyg5/xKtNU1/wKWrptwNLxfrBn/A1bq63SZLj2IfVqV1KWwXMnX3+R2lhIt86gY
ml9gUFvmVexdOd3YnABb/KmF/voDfbkWPWGTtSBY4LHz+gMF2W9A4rSqo++MjH3UbJ0yyGT3Mytw
0bbLn4DXrz+15+thDMMJbtK6Ykjw5tngHNq4I5tcj9kKLuCIH0RIUS8WOCvkadCmEGBwpsC6G0Vq
/yEcve6tPF8csK72k+Lt6bbp64dtDRNbDLjpxwUFsKeSvpRAGVQFF7O1TDdTtIT3kW3+6ZH/xRJ7
rJYurPVeewtypxWXdWPgl0ey8+kaETb5pKoyZWSfdtN1bM7/8QWJZtrBlyvqzuzblkZmGhP1Thce
EnQdzyl5A+TOJWo+gWN8AVcpHn75vK5f8q9fu5DWb+sKBhrSAN3oUDsZPTcEfknL0JQjzEWTOgz1
1GJSIiLIOgtFsFoFZALlGt1S6xQgd3b059y6aZmI3ldN44/rRORLhW9179/I2bZJMJSHHHCjGanW
FE6f0dD7wy6gNc17/r80kn2g5wC427AF0UOxn5vav9xvVYa0ZjE2OdD1i907o7S96LyPC0xEIR2A
1mtjazyD+QgIbNWTSt3xDc43RlggZWEmQpylfeAcy7nxHmOn7wQKlwV7qY9sem9LYJ2mNCkT1AFB
nzCLVtapBExfrtvcWywqkD7W0pqpvcLgfQl2jTdZJ6PzQf4OvgnQy5inG0uK6TqCLFCslk7V3tdA
Oc28wZp4Utsgb+3svHO86Rp9T0NsUjRHw0NmKuNTViRhdNN2MBuPXQSCtFr5/WzE9cpeEsv6zi5F
0nFlYWQ/XUo3VO6HqZrHCxB7BTRxLwN9Dp3fhgRLIOjmku90Uj3GGiOncpi3XQAotm0ehsxuHpbO
dI4ckGR5CME1D0HpqGuz7+sSKKOG+eCKom0RO+8x6MzpBjU1y16VKmoenERON0ZrWHeexHQsXVLv
0Qs9uzpWczg9iFrikyyArfSsrDfdDC5FG/hVF7P7oueCYZVG93aW4wA3YAT/WDCjPqF3zLqhoXw3
hLy0BUzh/dgu3qMwxHSTxshstM7oIe9cpzJAuslIGhLCaLp52atJFjv0Q5x0HC7THEXOIqvp6VBx
Ng/2rJp+D8erWBgYzHmCTFWUlse8NVoUG6EsBcgBunbyKWHkdE+zabY2Mh/8aQv/gH2iKuE+1ijz
PTAn5eNvy/AinLvwvsEhCqPYKmVnQLc31i4IgvMO21ZMPbQeF1RyDK6UwCpqzdfdPEwTtPZ1XDPY
3gE45SWFCZ4nQ5JR/I5gqG/S0YWLFqBmcHhef3eS3toZAneb5L6/wbgoAXxQhebp+WeQBarW5Wxm
xI0lORg864fEl2ozwjnYQRxjAyf68wDaNzaHvs+i6NxCdrhZq37E6KWdgvCGjqnVgVFlNDzQUgvM
7CRb0TdkbrQsptsGwyttPFKDq94VGVb1kWPwF6oitcwj+BBfTdCVjSo563uZGvvZHLJxA8Zsjm6a
pvKKVVJ7eIFUCXDrC3sJ5wdBlfKkZgP3EPSfl/R6nA17/NQ/O4xgsqb2PczicbWYeb0yAtiFmPhA
VPaUxzr3d412LAG7Tl8Ud6wdmrPrNsHTZHS0u0mQOScPU6I1yjCHCBzKuYzr6U6UKDcnTYRXmW3M
J9fLmSX5WKf0JiYqTTKLlZwn6wpdQ3kzJi32CxJJiS8S/VQoPE4P9TtG9/Fc+YjUukGNxc9g2jWU
5Rrlw25AOrQnbMJp988obMUJjBPK6AOKshcYo5a88AnJhdWSxem+ahb5FKYJ9i69MVDwsbnDMzfC
SGUTuqqHhe770b1Dm6hC9sH9KJPYAJvS0hnxs1MGSdA9tCOOgPygw6brUF+NV3OOZU5i8YcVcXm6
0SUyFPSoStKDMCJO6UXb5PSyefCYgN2XczJkKz/Wip6eUtMN1P7onr6qdWpcq3mY+3wqmMaNj6Ag
4vvMEwRMfIbuMsPMPqHPyoeFxoBzjExGhilTVmRiQjNZwXqpNhyj9Z3wGOmnWbVBsN7F98wpA+/M
A38aflr6xvpSdoaxHBcA0cGRmRiolrXV9BOaq1aXnwnbcb4usfIw1KrgXodNdDEaTXyNV1VyjIPw
jqZae1/I7nEuJx39U+u+L8MBWDHrhHsYcd7DmO4srBv7C35emFUBHzAvgcf6txCbchzk1XgEAGqo
jTO21prv0sczQwsNh7D5r6bBnobd4tr3JTKhGwAHSOSoMhk3yHm3Pr1/11OQY6LqVAG0+VpYDj/f
cGJ1H72E9unXMBhTpKLaJqp3S1CnYDHjfHDXeZ8bFzDGBpaujBpsqbz4M3rF9SGF63LlJ3B2Mx5p
71sN3PfZjvoHoMHkIrqZfeGMqbHOLcVrbeGnblPwbgQLt4g7HLn7GQOVLDgZ08yxAFKwZLQn+iez
yEK8UgDSAkYDTr6CcT/dAMsC1DNpvzO2cgVzgCb4iVkysbQVNjE9C/k9Ch7cHmR+eNGPvJp1UYTE
wRLjTKBVATDEtIHXg75KxRacHNwRRdGkJTSUnHjfKXB6iSIOKk/31UPACBdhU2CwGeguSMZhUiKS
FEBpcri88Ea868A7d4e648KMy93HBXWDgWEtYdIHQNRtAX3rrU9vJ7mWYxVU4B1HF2HXASWXwkPv
GuR3/1Q5MGdBUHbsCGbB3uNz1dqnHnG6RHqg22hAVrJBGcQnY8B8RuxfbsuqvK7Yt0lGJhEZBseX
3xHt26LrDsyyp2upyH3LYAy31oLn4RkSGKLqQUqULj7BdDScNa3V+mG0ke64sj3FXadlw7OOSrM0
KkjG/o3bNgWi442Qbl2uiiTWkhNjYCrfBwLuCgxJ+6xdw0OcbyOj9h6QdSKwzpg+XMBrQ5g1L4as
58iwaAD6C4LagEfFhbs4QU9c9K3bojawhhsS44fs2nCfDGM4gcwsyHJSaq17exrZFhhXcZK3obTu
HHDxDV56EwOWzofqxp2kekURrgTI5jFcXg9N4HFgdoSq20i/UYhqvCaGgeWm6HmNhtVSNeCThfDa
xusbI90WAW49GsOPExfrRGp5KxzaBrcKRppoQH8mcRLcoGUeCo4qrNsRpA7idk53QBqN2PqYBWTL
8X4apbeCfDLdFGjJb1PTjXKgmWXKPKXAgFCgkl+io8GUDc+zM7r9CdLa+HohQTZv+R+uQsw3z4ps
aS55/e1NHRBZclBenycjTM8MGWNv0SccPTNC9rGNmvo8+cYOvKbHc7RiU2luvOmH5+5MI7fFZScO
COlOFw87ZtHWplss7BgmprA1fVjUswrrBmIhIH3SEOR3UbJYWTkZCcjc/IdBsxTviTo6hEtdpivZ
ApbgCxzXRIUfVdf+MIr5Kpzc8ci+JjEYWvMqlI155WELu1EYlot+Lg/T4LVbcuPodhLDvMs4RDco
fIzbyXWvXLAXl5M9VB9425zL+OadcfKVexd3d0bVjqRtKLZxWFwOOe5rDkt1Zc5N/LExxPCA2Zxz
qlWJKpoTmySQU7svMNzYCHXtlNYNmV+1tRmz/vBE5J05zrMeTAnXwkR2xx/dKDgY2fId3TJeiDvw
Ce+YTo7JBtWCoibRNlSzNjiB+9UMYpgIkphECM4roqHE1GhobeMomJs3l4iKs0nLhGiTio4duWDQ
EGGwUST99ZyPGaA90u7N+2WU+7Yq0ep0THSYRSP2QrvsdXWK6mIWcuI1aJw/J/1wudBi14nv+9f5
rfpBtRZkBhwYyn6Xwu31ddC2Q9C6ls2hqEBArgbft+5aTRRbuZNVn+PYQOnyHA7fv+5vpT/X1cJd
QlCZwoTWz/9L1UVJXjgYOjaHKSvEozTAq5T9VEy70U+IX3VZzTdCJMTiFvvy9A+jOfo2r2s+rq4l
w0DACW7iLTZr7jO6J5aoD6MXUYAsQWffBTrqZj4qOygPNvzTBOnz4OjMGxAdwf15Af6/Y/eHjh1I
OJce17/v2N19nx77X9t1P//G35Kqzl8eWFn0T0PBPIbN87/tOrA/fwn6sXSYLYorCLH/265zEGIF
HWf7TGJ1yynkO0CTXyb//Ift/QXSgz6Ai9kcjS/M6v6Ddh3zVt3G/qWhQDMBX8UA1AOYHTa3rTff
L1vblABp27qmfmnt7pMyXH/VF4AMMZI44RzUbhMDcX4EOfIbfwwueyqTz0Jl7W1TG7et2fVnA914
yMX+cunWg3GcQU5FewVM53qoWuORjxTakajNlkoh8oFue3bcX4NOnZ0PrgsHtFxhZmv5xwVUun1C
YsqsP/YF5gN0GvKldtAFg1pyGTSdqclVuI1NmMiESpYuaBD02XbLEps+rZcR7tpHQHeS8Z1flYV1
loSTsFeoToZy6yem2+8wgbGbM4l1bkGfoMoD01xhd0ErKy2zxTrz69m+d+e4px201CjArKULTWWP
CN/sHQf4nLi95nPqZ3cRSHw6PjASVLuhtKsfsyoKnmJU/f0NgmIgsbddwpBbwDfFQxJppC5roKMW
br+HtGufg7Ze+vWAz/F5xKyIIlCC2t0piORqC1V9pm1fZwesmqmaqxT/lgKe1SEzpgDMbeA94EXt
riAaJoe0T29jfDd4WUN22dpVfcjs8T6rU2efyTFbWWUYHxCwfcaVxMkndPvHeDur9EiSeVm73XlC
nvipj8tqjRsfZ9eENU6lQhSuYvFNTtFIPjzis8KIwW7DdT45R/h495OCJTGHVnYGiPtrnNawwKN8
uF2CoV+h5V3uB5bUcGCpeT5zB0pNfxfY1R4lmRuc2e9FYf+oi1SeLwCZoajFpyVp/XU5yAdk589Q
a6gOuUwxl8CufoKUyVyvEedNA22mgwSRQCVDkCy/b0wD29zOqJGvV99FWgmE1ZboegxrWlymJgQO
GM72TrTJ5yHfu8p99oO5slEJ2yiqvnVs4WaKZm9yEQ1FdxlIDGNR7DaPfp2muwryJTyhOFk/8+fS
wVb7Unnp14Ci+2zq5nnbtJ6BhPCMU1UWf4+cqL7yDHnryXS6xVK6gNtHIsOYPz1UuRCrIUX+26ln
FP6RrNtJdI2PxIVk13V2uIvhpMJPM0KYduP32stL+Iuy3kTEjhW+p2m1jqb0a+24NYVEBac8pkWB
xWuPVJbmsFRSO7kYVH6mAtpggJRAH+PO8ipscgsAREV0XJC4W5V90648aXzy5shcOfmUnSWtF64N
9Hd+aJ3JL8PiI24r0WwdcQ/qVSt0vmoyHlX5cC4ohWj1dEELaGcxfmCWgHKk4kD3GMYGZrzpMrXM
a2pT42Dn5nAzW7ge3xZujuyqie2yNpNMTw3E7J1To9ca+ZHfry0S+bsef7a1NC1cmNKsts+qAbPD
9exIrsbGypdVNMpvDOSoLiKlroGyWjQ92BZxqAprFUzT/NQ2BNVtjL/Y2SDT6gBEYB5hqLG1Ji2/
Zk5wTi0vX5Ffyh9W24K+jRFv2wn4FcmPOetRB6SyaZEtMNtmPCHQ0mMnwm5BnthFSQ2YoQlaNiz3
YxpAgWsNe09fhCfLR/rHmdj7SU2UmNAFBHyI7CAsHppkiz6/W2cbhQvFVUxjxg6WzxNQjXtMiaZT
kRmPfFKf7CXF9gfOCrmsPJNG654yJucblOEy5PPSpwipnU1qN+l92WXkjnhCpJc2csbYvQ+IUZF8
W9dUIB/bws4DWhNOeNHgxHxmhXKHLo+6UPh03QDbMW5Jdf1Hm3IQ9eyQRLIMkQcd4oTPeJxsexvV
1bSbi9m8FNEMkiuS/QaQpTwVPURZfk+1o8Sa953+anM8lT4gMensopYKyWiLhIJUXReJm6Id3B9G
FJjsVYQ4E2fJEqz+h73zWJLd2JbsrzzrOWhAQA96ApGysvQpNYGVOAUNBLT4+l4gedtIXvXu/I5I
I0+dUpmBHb7dl0M8qO4mfXmthto8kLd0P1vR3REnSljr57Sp6E7/Yi1Z6aUqKD7cIkej0JwgHwgv
EJeR/XdUowGAL1DOy2Am3CMGjQsKiyFUydRbuJkArtc4D5zlOgW8d7Mq6nhZ8OfRyzYghlSz8OaO
wX60xa/qaLxPXIN47SSQX7Ns8KTW7hGoW87g/sLtY4N+0ymEK4NXIgrWscdaT7UWnE+E+XviBMLL
nTon5ljCEhtq99DM815ZGveIVBX5NP+o5LTc8nMhlRuq2+1j0Ng7y46GpqysmeYx8NAlQqo/0J0c
zBGm5QBR+egqbgzvRn7PuKLQ3uqQRuthp270MNKhCL8GrG6SUcmOqrb5pOTN18baK6isOWtzgVw/
mY1PnqG6YfWgXlFsU4eVuuAWSXuVRgHTOij4gbxG0kU64hRDfOBmrjh8z0OeIeaUOeddY72tK/po
xUUbxbZ/E3Wen00ZRZ62QEuP9GmB5ZFRql6MqNKpkfhTnn8PVuHuZrm+MdKCmFxdzjJKlaMLJYOR
8Ajp8tNz4w/aDyYf/0p7G+UiAiqkddeT4Yw83AWGSjV+xbX4Ld3mp9GnxQ5cxOyNs/FctljoyrxD
JXP4q1Zig54c5v67HQxB/2GWB4BpIaR35Dhrs8juXFHLo+qI9Yo9AT8GO38byojag5F3F6fU+Ows
NQ+MXn9IU0CTY4w5KpsdznUrLT5E1QvW8RhVcTxau2y0qdZxlWrHTF9eCU1Q+UhaE2Tc8gHebQGW
aNnetEXiJtJhoQqx8glVdqVLsCNlXq3oRPS2D3TKT7nkyx8p4n7lbZ/3l03weWxsk4/VVcDYm2Gj
mCdfKdz4bsBGc2v2UfZqZ/DHLGvy6yK+NrhMHxDWYxr3kkyG4IL5QSdpYvxwzXzCoW213tI7obFG
lvCbDuQISSRaIFaMO1BtRkLfcS2+cCtWZrDwe/YE3RQ3o7b2B2rB7IM9m87bRFzpdVDnzwwqxM2q
6rRzjmA+D3hRdS7r1ohelM0VJ6uEvG/iiHXF6CJrmyavCLW8b0iJ3U8LPn2fU1NhxBBS+KbRFd9d
i/l9e6PG/E65x21FZ621l1IzecuQP64PbeeupNoxnwRLrD9IYny+3atXtKRkLx3LyA8ilqdiSqI1
yOqEAF+sfyERmg8Vy9xPLc6UEnywRSWckg7zUU51S8tTTqA1ABg6f6qFUwSyHroHME7NMeLwvGzx
uL1bWberVZ3pqettFAlRzwdNWTNeztZof0WxzW5CdDayhZk+m7I1LtqQmkELmiQ0U136spZrEbSN
TTi61+v7Vjco8YDC1F3PuXDQWyKqOu1eDtRjtU5fBuPcLTcVFuV9rLW0MdpTv9NsTYSSr2vf0wiw
z0ywXPvGLtJnTrP8mUfc8AJwUH3Isz46qJmdHlVzYuKNGuvUVKNCeYjS4T1aaAF+ikWaLedRWUoK
RpP25CqCN0SiTpQJQmE/iaYd/aScNRyEkIbQQmKgqmrX3vXr3D+rVI59oTaOxDJr91yTAbghj9P+
qHUT06Hd1VRQ6+hJeWlymWW6Wp9cchJ1xvWhmx5jGiIgLZvG4AarK/WtcFQuY0h9WJ+f6akoy9CJ
CuvHFDmr9RLnSroGozPzZHUGw+WNSHUzcqFF84CRG0RYUURfR3uyFIaV4aFYK9ZfXVIpF2oW0lcq
3KtdGzmExct1Lo7DUCFHO1nseIaRK47XlVP5rII7uxv5o4e55HhtS/eBWq2KIawZPqqygueU2NnO
6tf43FaMpKQltg6CciwfaTQk/6PaYj+xbbrCB9nslrJPgjqmHUwqawFAu5XmbmKBcofM3raBuVKn
kI0QM8ZMG67KagW8i0H7wNYuvhXshpZ7x87a+maOk9kM3HhWG4tmHdJvDAulTNyFfsBhEEJ2X4yb
qTPEHobnyXio+9jKkYeHhXaBtjtkblK6Hq63cT0Xs6Ggq2VaWKyyamlzTThHyW/gbess/dDj3XsW
TloCXSSYax/anPfiBxaDKFCVLIqv0nFMG4+XcJuFwomnwBIDIlcO8Z/TB8/b1dgrFPFQsnY/Nz13
Aa1R9qQak2DsF+XUTK08trwmg6HX0yuJYc+PxGB/l21tfKoVIGmvBRmU7edSPna5G6WvmmYMfmm4
06Xn/eg5kItMPGaO8xPMdXywhnIr2YI/4zdpaz+t2aSGqcXpHLpdke860a3vKoP1eWJ57hXcjzHv
qfuav/a0iqa/kzKVL8lslPfTpJmnVaaTL0pDBibbTeT2pNRD+M+YndWI6aDJuz00E81vIX5cGxit
AoJSxo+OKTLs5xlcORS4MOZZx3DeLHQ7tn04FPZRkdUY1Fzc72mdcHdtrop305iNQwmIxotyTqaC
zhAKLetkn8a0kbb1tiNJS4tfL0ywj8JVxj0E3ht9TtwvtWpvRr4SlgOqYEUrlkOjFQ2j1ABLiCst
wjiyccjrptlJdzbDZoHqXvGipLIyS8l/goUJ3YLHeDQr+RttKBI6l10eFOBnAficya8mehPR0/vO
V1RloZhX13d1ZJQQVW3lpscyfC+n5EAopbjM+UDNbVxhpYwhyIQF0cefErbbJYrSlIO2iQ9RDQ8+
7zj4Bwn8ukiI37WYFlqqW3joTMtd0qvu9TjHeZhVqXXAJ2qG9MRzYHZ1fUpV7dZxSpr1Orw1SPfx
e2eDx6nqpQdHpDXOda40rT+Xah5qRWR4WeHqrzHkE0+ftpVyiVXiVZHda4MfnyZRZ29gh1C9Wo5f
KnYdQD7qeoR8thVIUHLJIrIfvLmKC3/JddQHMh8QoAusA3oSjvy2PMTnF0xG5yTG+bI2X1VWvHQZ
PTWFGNQ6HEh31CyT9JBIpaCX141OWdqZ73kHabGE1uUzM4NjViqkynDbXQyxMTdXtZVVvFo6e6+p
ue3j9UuvijjOb9EfVDUYjHlwwlFiGex65m3cGCJoNvlndjp5dJumgKBPbVacOerPqeKKlsFwP5RG
D5BbacRd1lNcksv2s0/m/mSXaeapLBRP6FpBkiySZajFfkQo+UnY5Xi35pDygN1+cF9jFFuqlID8
mpXHagA8RJ9AtzzDeOs89J6LrpfRE6PUY0rdI/Ca3j4nYNh9cIAMjrTlRtPadF4yKG1QjcObqzWX
SVt0L8nEE+HhnJ5ig324hf8D/4TzjA+89HS8pIGrOqNPW7D5uNY5m981F+dqSfBtVq+9tLsD2N2H
1tI2YBzz38J0VMWyekhqgQtEK476WBlfncnOTI1bPZBK+TTbjv4tZUnvTFw5VFSjejB8z2ybvNWi
b3PpKQuq4wyHhXSit5HySlaE49giUCzTfaNpK0QfJ4qQnfppgiNjLDT+lKXGHWc297Seu/eEL83e
k7pZW1sNs02rb5v0dLTyHrDUvD0J2kimFV83V50o4Fcl7UuemfJmtAwGay2HKy/wuVDMLdjVhaNT
aF04qAmgKCK7R/6F/5VXzreIxT0RWA4PJ8U4ItX8BD7rx6Tp02eUA7vZ50oeh+xWDM+22XWZxXxa
U0Iqiqo9tTyS/ELrJbjxTQuUVewv7mCzq7K25XzPlEeVzF6YTMJxJzgSoFDiWMjq4UAg7I0i8NPM
C95nt6Ee81i5RISsiNey1Mka+ySBR+4mPbdDO7eKkzSR/2C7dz6l543PZEqg2Giu2ni8Ywn+pVLa
GtAPbYbuXN01hqwChBn7CHpBsO7pkz13FwTEtVRuJmE8p5rRnWlmlwEbQdh/hV7BVpdxmNalxkqA
y1lrDh0OwFhFuegpcc3NLwkp4W6AgH7IognIU7285bGGctbTz05RUOplvf4RmaP2MDlmHljzMrU+
mafpp9nZ4wNnn/Asy2x9KtmHU9sgRqnUVGkRFK6idRR0FpojwlaFIuFa1cXoi86PVt0YAgFEcgjt
WCs3LDLZ3Ybno8YKbZeni3zvtLp+NXE/l0GurOsnfVa00WlLrrxv/K4bWy2UQ8YDrwW+Yc8HB8oj
3UZckWyXjWCAB+vU4mAI9XJZPpizeGvFsnxPM825qSc9usCjGT6V1PqOW22R2HuU7tQgQ9+tUAV9
M7WnypepOv2AVzXcCpEY63U7OzX2H7us96igJcaJXpfBurrUQ9SpZgdWns6BFGnV+ilojF0q8fYb
sCqvtbQ1R9/kYXBIo/Fxic0fTAjmQxPF9Y5NaX/gfbCEVttBQnOdp8mxOOGTSjzEagFFLaGQT+ui
93KGKJTRPexDNhdpUGwbwPMkGGquaDLpvKYfkzMzRD/vYqut/TZLreFkVJw/ntXDldzHEdhLRKIi
8Sa0sC2Uypa04nLDeEdk06Rko26fWmk056ZxHBqoiSqo+GfQ+BaZRf7CuYCDbHb16yk11ceRv8AK
nGZYn4ecWgTexkDKdARqggvV0l30QQ5XNq+exlfl1O/JsKRXqyT7HfDAcoHuDTET0zKRehI9q9W2
3yYhTpnXMrfsN/bADm/tIeuBgyYsYpW5YWh1DOwDMUwkGHL6/GAOskd8UnNpsZLEISGF4j4BtY2/
SOdncVDBA55ZNS/LPUXEM+0WvNHClWxPykC/ZdcEj2hG0FIG+AG/J8brkBXBHYUKmbd2Fut4GGSB
KYdpH6dRcwdNXTxnW9FZAN+95L5uarddQySDFMbo3Hdmy/OUs6y+LVZlfFaMFOBP0qDLlKvrXNpF
6Z9xpKnXKgGNvZCU6XB57fS7jijzvatgnicWErlnEsGCIFGanwAOjg/EtBBDWQnzLqWusE3oK3Qq
wcyYJFvBc8abkmTSEgwTqiAxIzfOrlH4MShhPtGLc6aJxSTjMZn8psssjPo2zgLgLbcQLQ3Cg4sU
4WaOe1RXOz5llPhSI5Ms34UstddI6xjUVgu2DEpHe524Lq7HOEub58EyCUUpPHVjgG487MnMc9lJ
Q6jl2V4qeCSwKJTnNprt4zipfSg7K7+SWoUJI7c19QrU4/SDDud+5pRlmZwok+FbrRFxnPTKncwb
eQ3yyDmUiRaH3bjK/dSphq8D94qxfk79xSlK/QX1VuEhNslHlfnuqq2baTf0TP/ImTYqjZLcL0k2
+g6UHET7eus07srL0LufyqhpIYdTdLASkwQwLRoXd+StocPYo0VWP9aJ5txWs4WRbTHHk6XYK5Us
UREYNF/zonFtmuD79tQl7nDBfppf0U7wQQ2KFo7RosI2WN5hQSa+MFjHRk6GrKjR4B407fJEW1K0
s1taP6RY9VDhhb5PcEf6Y0tFBjhgNJs6rxaB0LZSHD1rgUW4iWASgWqYBe1rWhg0tIMVPSztbGH3
0brhFnoqOjBhvSIgNjwW97OZpNiXedjQJ0xzQL6O+RVlz8Fksr5BY6Vab6mTnZYTyXdxzpn5yn9X
o7tOn5ebCb6EJ8b8ye3Eix5zWJtKFaaGvgYoJe9uhT3FJbNLlUESY50r1ADPVb0TWm4cJgP7Qpzh
IZVcFQzT9N1BXb04Xm8gF1OHkzXPxMezWysegJWKA4NVvx9XY3xTZtYgQlde2MOrpECYkOdGSfdy
5EE9O8N76WbN3TQ0d0MtigXPn8OjXdsugkmh3ABLBwimCpBJlSqujFH5MhR7uNSiIhfF+e9BsCSf
b7jGSz9RCx6X89Uo5Xxsi+b5v2vr/02hBzLWFjD852vrazxiyf/8fSHo7x/4t+219YtpmbDmwajT
x0Aq9A/bawpBN0eCKjgqf91D//+wifsLrcBIZoalCpXUAovt37fX5FBcnTg1DzSg+ULVtf9ke01G
7U/La7DFNgktlujYThhXtL8GpklLcLrNtrha8YDSqkiz+tJHQS1Ur+TBCCIMrb/E3MYeyswaj5Fn
fUWpsjSfGsNDN0rlKuJrp0hcKXcxpjcfTGJ3qePqkLT6cHKayQ6Q16laHyr23VUHHrqKlXOfOpon
0XQfRgoScWCBovaGOlP2mmxq7uu40yyqRDz+PoDBTQO0yx0jVrENlYl83bOXmKxj0+RiYfU8wZMg
99tEd1xkbuauDoB6qJ7B8X9oOnAHACBy3y6sE7wHyBqgFPHEfQ2mNgGM5ugqxzbzW71aLlEbx+HU
qwGt9Z9bXYbXFJ0S0nOq7RZ1XfdUmrDWjcVeqczq2SXPF8LxpoeqMMJibm/afDFCTEj9eyt6fVfY
JU3e6JIHvcT0xwKp8/hJGXAyHZfb0ZDe2xgkg5JLy0HmyHKg9nCbSTke4j67aRdXRTfOV3ZWXDUG
aBabyAufUzX1AEat6U3lgD4PAe6Up/Yl0bAK4429Z4uJPB7Ze7ccDtLYaBqF2DbNdesbWK0CEal7
haGTBenyZPYjPUj99k3gFwj6gSVvsQyx35qKhTlt+CgBtOrzXJ5kpaVnidHQ18Uc1qu9U1IKu8y1
qYCcIgFShWx7DcsON3JP/VKrvpOzWEjXSHla9BTlXx1MuH1oLPowzzthxK4HWnA5CjqnHm1qw46d
5oyBbU/Nrps1cyc6BYT+DLcBBC7bWAe/3sACtSG9HrI7f5OzNM6N4hyXKip9YepNMHTtRBKfpZPO
bckFsB4UlF/mWfOIzvZEU8AVK37bi7nQ7ZQqVUPSLOzVGMVXM3vLmt7Yw/hssZZPFbuEDOEMXhXb
WRhDo2sGvCYAQzIITLwknDa+c+us3g0bCFDE7MFz4u+jQ4YVlR2lpzePZDe0t8VYNT9vuzNaz8e6
GDP4OkeGGZLwwaxihPIVqUcBzeunkCYDO5bGIYGcHBrJQu01Dx+Ym+0LPE5uIPYcBVhER8KwS7Mn
dmqENdiAnUWB3y7Ssx+tsOILEY9ypzsfsduppzm2uddJS3mEFl5uBorECJCy03tW0Y5fMUuypU6W
vUzd9lGtZtCTtpvfA9Ewgq5bL2T3ip3DIhtDeGLt1pyCK5N4dljNGo4qoai32OfWUKXLM9Q6J/Gh
Wosg6fUMfTizjppoIz+NnfEgRHzszVGcO0UdAkUk8sdg6vwUHZQvYRChtGJ3CsypbDyaZ1O/MzP1
xxJRytIrGiTLsVl3fSKp4h5WJLg1rx5yRV9uqRJRT1rfTSb2GSthhafkSWhJZ6IHrrTwaMCi0LGl
7/hSuQAorNtdS7mqMFXvaxC9ipF/pKOVbA3exXFsqPcenJEE68rPU66diWm4QNXX1e85SpyAdm/z
JEc2lJnVP6hOehyq0To5q02GpDXvIaI3uE50VojuTGPRVFiBQTLDwwzyOfTFfboQX9GG22KAbaxm
qQaWVflZGuuyK2g+R7a5Sif+PDLbHjcq6yyjqnZAA1ofy6wMls3imNi642lG+t7U8UTj8PrQ1QLs
wObpL3JbwQY8AKRXnSUUaS2Ctmp4SXEbuyzC3lHd/u42m0E2pUlsBKj7EAH280vbDYm+e4CZ0ISN
5ufIPowr/hJdm22m79VC004RpU67rBBjmC9c9pABufK7pXPAfH5TF+LNsrqrDODssTPnJ2fqkDBS
q/eLRbeOg5pWj647PhdAWgISYj+tZJr8MUpBScbFo9CGsw1ncjM4nPDIlJ5Z18WlsCH1qS2LcFIC
EVRxP2qa77Yd1CB1jQhBaqj3BsncIDKXLGymvriCYdzuDYo6PFOP3EORcVvTkzd3IQOwGMuhLirt
vFrZsAN40WApKZjAHT5jta6PDfbTW2jGV5nGQwiXO16qiSVersXFrh1M01NL80HmpO2tvknPS9Md
45aq3nHUFfy6A7IjwmqQQP58LfL5ZYoGZJrF/qpxw3hJXLBdxlqxBzakoH9F3HjL0b0htH+rUi7l
NYaxfeHTRVIm4fcmpYQAP6jlqEOCk7u5SUlxWUZx1BLlGaxTtl1Iv3Ru+5yFw3B0gH9z1qSAUKPI
Qi+e01MyGtwZFU65yVFMHxdKidQs9H266ibY1EnfCQD+/mxIbR/b2fMETuS4Ks4jLJkzm3X2F0r8
rSvSBktTRDsFMrdHq5e2o0/CCTWjVE+ORHIFT1yRW6kJSSMABBPUDr36YFNY9T+MFMGSRmC0GZcd
0IR7me6CvqEK4wn7bmnzViRQxJq84dVXOjckD9xJenYC45M3GbkEs9MPjWCvTOefpFfzhz5MlY5a
sSwtAAX2szWnN2Ue66990JWIzHvdoKGRnujfWqNbfeyQYrPfGqXRj38tmKY/cG3b32BX/3WF/htX
qDBM61/muG/an+Dv/mgL/f1Dfh+sgZr+wq6YTQHeTp0BlhH592phwp0M3TqWX+rCHGZoZt5qm9b/
7/8xrF8EOTw+jggys7PAmfq3wVr7xXVBjnE2WgaIEdX9TwZrXfwl+Mu0vJm5oU+qQjfZJPzF0J13
w5pPg5veZrmrZ67PMMqJ38a5deNG0jDuDKtpu31dsDraRRH2V6a4MbX8PBrpfblmqqEY087xUJLZ
yXv9PnHgNc/PEP+VnHKNnNNIjlV+oElFnW63xo2vEvVK5VDuqtTxuZ4jZYhBq+PEq3mDOOO+dtEc
6SLITiXg7W+dbA5ycgfIXtlc10jE8QmZsvHqOqYjs7eLexNg7T6m3SLQ3UK9yfO0Hn3eUMOAKbTF
grMWEm8Oqqnyg1qAD2dmxcgiEAcQpV/XVoI9Ml3X7GrODYySJMnepmwQ3NIlcyydV8l9azt5EnT1
vNyOA1VDCGNTiQVS8h2zbV4xT3RNIdk0JMm5oQs1HtPYB59qfaTT2P/oeERn16aYFTA70r5JW5WI
xpLOPPILa9mathIARTDbXXZVap8uD7bZb1JTJJcXrFeQSVQXH9kyR/EDN6YIFC8jOCEpvvxjakXJ
eZ3m+YUaWlR2y5jVI5u1MYR+2FGNCtZY29m9hdkTp5Z8RtKgvCBuiM849lielK7CUaFsFT0c1Ktz
4+QTywa9YK/kZWsqSM3NEDhQObquDazCXl77YWmsW74Tofoip+wjQBClMF4d9LBTES6oTUy+7ZZZ
L4nT/IADiD6IGHeGuVW8DnVi3zWrMXNRSfI4gPhV3+VI0yc6cqBDol3eKaY7hRXi6CkybJ7s0NCt
L1AqWsD1abjmyrhyo1rqMuFEXlxH2zWVIq+MWM2Wi1oNqi1PgkAuPj0XhL/DIZ+xrGUeS+iBN3Jq
549rhfbvqQAM462ZizkLRk1HnirKuULQSQGVYFsVQknFF8BPD5tNzO9q1Ub7gVBTOgX21tPxRNzL
xl1ZdyqCkGtFXqsmxIy5jWwdsPih69M2qBMRk3HyVTY2vLSsgHTOFmgplSsspjHivjPX11R+pFdj
1SdnK6omDHoJ1LScFGsIK5kbyAwy1WSW3uQWQm5qclgYaeoD93WMkL229Bpk6VjBndOW9q6K0/Q2
ncEIYFccKcytYfvyzo4cO8KZCFIa32ZNUlBGchyv1jUdmkAoBh0gCb/NQI4lzyqVPgawkkrlxrek
ZFMaaGkssC+YdSf8gKa6b3ObRWBMKSCvOEOhdtkm3F8odnqtMAcBCowiNHOCH1YblIUzvYi0q/c9
k2Z8MtTuHttItt7RWvQJmrziPaWgkftc6xfzuqcahSG6SUrwfDgWXuaoVvFqLkPyuK4gdfYUkbXV
nv9IIg//Vd8fOImWB6Nx5/ooTCYdPwWOZ+1ZDwu8mlmkH+mpar8nAqfmQJJLR/ddH8ZcwJuZ8kSj
cDha5sCRinbWu069rFEm7oxq4v0YGW5WUujFaWYOpHzypQEpO+vOKcMqlwfOpMzz1QwA7WzrXQXQ
lUzj3nGiLiy0OCLdyu+KzQWcpkCshn6nyEUddwDgisByM3GmR9cNdSdT3FCBy5gEBhvNR7kaaaDq
heD3TD1b9oFnKHunl1r5QW3g+IoDemypx2AVOrEVHulCRv8sNUvpj6gGhg8xPutCC+xSe+YPGDSk
KfBjPVNYcok9y1nJ1xidYgrMt4ZtSq5ZS2EwXXID81mTsNbEMAb/sBq5/rM957IQbUx5TA9mORgX
imNoTnGqqHjUMGI9YeZ/NngJwxruIK17dKSIg+VM9p1lphp+0mgJepE0R9uFwAe4vxchdQVR7Nfz
NN9XUWdcF7T0EDqFuaRdAAfWbJ8YfvdOU+svTT+/xDO1Xl5vpUT7KGMrHJzBak8mcYROeClR3IHG
g/chwYWwX/P8iu+0mWAiFyGjWNblUOp4t8zMN5Qojk5Nx6lxbTi5tvuvXPm/kitta4tU/XO58j6p
v37+z7Er3quvP01Vv33g71MVlcKgyFlNQ5CC8euSjfnbVMX/cgA/cLv7GzTnbzOV+IWPgKdiOUDJ
VOvPMxXhH5XR5ddR6z+I2fyGvv1DygZ6PW1PKpI+dxvAJn8FqTTEH3GDufUB0h8tLktCDVhOfpgK
OJc2PWG+TOU4XoBnshYe5EsRm8pRnexrUQ+Q+Eoq1TAAG+WdS2Eb92v1icxonEICBeRc83IM1kHR
j60GW81YFArwAJmxrrKvJZ0mnpi1W0znFLno5QX73kVXpn3UywjQKhb/ATqbV4y8MUlffg/qkF5z
X7b8reTBAwiOcKGwophNiGo4Ws61q97Cw0JuaKf37X3omTm3MWOhr65Pv7sCH23JSR/atXNt6zNu
eBsbY1x9u3mFMYO6UnYjHtu6nSHyCzXJtwZuQm6Hko2q4jH5vC+SlEPdrJ9mT9Z91D5r23pplm6H
Abrg6ZLoz1HDurfFajupkDEAB65Ykpxrrddf8rF4t1WUVzWe7tU2v2w/gb4E1WHkxXcmWfN2iJM7
vVi22h2kxWG7mo7T+Bjr073D6okKQytmJ+F+8rR391piABNezlu90XEtwI0oE1B+lHDfMNMTfciC
cgbYCslyP0njJdHzUzwX722T0b9uXhNgZ+yBVBkafEMsDwlILLcGD8AdMYZd47JwRLA5oZJRZARL
3qOFIvNEzQ9KJPRgcVek3AGGS5jmLp5whWqCHh9rCBuZn2VSvg8aoXN1WXOvR4IFP9KFZDdI9hKR
YYV324tpPyTrWXOQ6OgNOVOTRlt1nnzr1FqEppZe8nw+C345B6dmvMVZxCxtLE9rBAWbhqkCTUJX
grzjE42pkwUJaa0r2ntO9bI+tUZD3585P5aqGcxLhecroU8pqtP3CqZIWIj506nX8yhiKgoTsh55
A81vVj+cRr9xp1TzrQmRWvSH1RxajPE05jQAH1OJntvqh5gbNLMuJQhYvEAcD+vZqhfcZ9PWqKRr
OkwTXgkUqPZM96XuyU59qmLt09XZfZdba1AfFyfNpsSwHR6NuaDJhfoaFV5LgCH+UY+0xMvTHkay
qF3qF2jc0KDN4EXm504v0zWXsJe6qTBxQnGUpkGD5PZxfJ9eMiPlTLr1ktrtcqCCefUUbb5mTS7f
skgBY5/BNWyVaLzTLV52xRyz7G8MEzMMjjVmvvHU1OZ4pCfUOc6jotwgYRYhV/3yhtF12UG5GU/c
fzCRKIX+2Wvd2zK21pXm5JJk9lynyPIt0X7qbMqGtirqWN8ju8ZWFEu2HvvMaKonDH1PZHDIkq9G
56ZeKbg6JdG1UeVvrb6M5LoKBF0LJKeeBrJf2rAx5oToNvFY5MK5jU/OrwRcu7kulOS2qkkVMCc9
1TQw041imqQ/zHfIPO1nVYmBd2WWhIXF/oUMjCc3R0e5mUPxxUe3qMp00FS8/PFEfxK4A2nTwG9N
Rq6Js6BkyWai4qvY+CG8DJtIY7dByJXctj3Qq8OLbsntF1uxrgfRUNE5tt/K1J4N698x6/9yK+YU
d8HsccPmrU/e+a9B3DSzDIAueU0cBSaePjT9NpJfp2bD8Kf9u46Nv2Op8dmovFB1kwyo5vw1VI3h
cqBr164OEMRp4tIwzhUb3lTnQP/Dw/QfULD+Pt4McZE1Hp8M0CEGedZsf8iATnh89CySNYmo/N2N
OA234zjTJhYkAIzqI/+m/jbr/FOw8p9XdwRYnY3yKNjeYbrY/vnnzxnrlZs4HfjspTcTZC3KuDAQ
+4rO7loxKcvk+y0KROOO0+1ff7u6zt/956cxn9u1WE1CQwCltf08/vD9EpeeVqKV1aErcexldenc
EjeiXbZTz8yA+UF158+pm8ddPo3jKcOLGIBlpjiJEqOE21tcrechJkaPunhw3RLT0NBiZJ7Ok8Xx
7VhomiSevKbOLpXV7koKxeYyflLNpAys2bimS5Z61prqSNMk2hkTrMFlw/Hwr7/Tf/ASApDNilbD
oPD3XGGBPxREjcEyU3Q7owZO4K635Yo/+N98nn/0E2X/uvEI2aGaf2XxuZOGcOJsr1VMwMdunm8X
LTVCFaOIV3FjCQioXHosH3fFuNzavVreIRSnvrHG383W4LeNKnRZUHop5nNMzgAI6fCouNa13o57
sOk96JoUaFScWPtmFkz1plj2ZSzkhj9Kz4PadvdVPj/NLY/9QaTGiR1tiaRM/SRwqu8oZe1W5cVW
f+XU+1mhqYxaKwcwBZ0TPLylfvh/7J3JctzIlm1/pazmSIM7+kFNomMwggy2okRNYExSQt/3+Pq3
HFJWipSu+LLGectMt26mSEQADm/O2XvtcII5G+JqCrJZnX5HuOLEFMhuvnamylhJye8GPvW5tmiR
OYI91u9v5C9mGAPSvocQB0YwlbfXI3NGv1GZGBr38yCW7cTIzGaV0l5pg7H//bXYYf/0Flg66xRs
A+ivSjDw41tQExfloGPJ91bS30LQPuDxfgdsvbxJb940AKV4xdSfP+P1gDqhWNP1fF+g79k1EUpM
05+f1UxPZX7CiuIfEmnusY+c0EuGWydPD9rof2zi+E/X7nMMZT3mujQ29nBnWWQ9Zieypy+FCL7O
9mBsoZgl+9RAhRPTVFihcmku0shGzVp+cFv+MRL/4Bz97LSG0UL0t8BRV9FM3cka/aDhEXfXjSUN
Kxl9tXKGIJjWS/Rrh8SiWEEWMxtUJPijJWDYQ49ac3i8LXKUSqgJ3sHNK7jA24fyncTLPGyab/M6
clm2I3G6+V6kHBT6MCOPsO3YwWsJ3znkDiB1jGlsu6fMAg7jN7VOuSm7ojjy4FKW2kIboZTmo5dq
bVFsulD/NMSlsXF1Z14lvX3yO/LzEDwjK5PxBpwPIYoFMjInnh7ItXtGEL6KnOhuNNgdehVfuNbG
syTUH0g0Q3BMIPuZkQ5nXjncBpaN3Y0GLb0SZay2gfl7mhkTvkueGoLeB6+s+3cyNn7xkrBmqP8I
AyGJkK8H7hDgWmqHPt8Pbr5hi4NUd+DjELK78svgnScixGuM9rJSuazCTGvAEtyf3snKNCZDml2+
r2WTb4WNOMP144PPSuUJng96OsrIEwekXjJNxTE7wCC9tBM2gF3h2ygIySaJ6PNScZ2xqwIAxF/q
/tkk4kLr3auUcE3iMhU+L0dhZpTNMySC2zGdjhlg3pUaZoGRPGFxZpeKdTie9cuqA1MNQmDNdnXb
t7G7a3mky/GSuqmBSpG/6ClsmIacLcZqtSv9DkY70tzz0R2vl0OQnxO2MbRJgaN6uI9aDpIurvL1
XHHUs+bhvkbTvJpMb+UZ/b1MMA9rEQgbdmuCel5E0COdddreGf8EPCcDsuz6nTDrZqteo2a0cMkM
96RlcYCwEo33CUJgWrFb0v34Euamu3FK/nZNPEiFOH0NR7W68KzxGdDpZui4wbSwLiODM4s3shU3
U/NTHPa3AwzRtYFXASLpQevjw0y0JS0KXuC2TQ8cis8yn5UlCnoGJm+HjXIxFdbnsBnyQyKsU99A
OcMcvVYHIzRpEcrZuji67OzT1vwkEYi8sx7bv3i92etYlkohYkS9xTXTKI4rWkXZvnGmZzQPt43O
utdzzMLnSK2P/ddy1C5ajzzVJQRavfM5sSPT0AyrKubHoCptkpZQKA8ZkNvXhgOoK6jWJJnlSNrJ
SEPHr3FAS5AcBPirqzwNnkmp8i7L2gs3M4y7LUZrD6lAyi7fMU5SY46J2+mhN9hu6TWuQ4LJu/UY
YIVJXXbWAQdD1sMQz+s6DthmO3F33/bMoKiEbmv0T+gX0su+625NCzBRkdrjNqoTY1ORfQwh7h6/
IXpWrI/Uwadnu5kJ8y3bW5LbY3RQZH6ziHDI7O4N6KFqN99i4vm2vv7bsXyvY2nZkj3bf66wXX9B
ADyl/VMePb2qsH37wb8qbOYfACld0vFczkEga5grv/ctXf0PCwA5vktb2kvJ7O++paRvibmPw4Uh
1EmDs8D3vqUBs1pQPXaEy1zOwcr8J31LuZyJXu03HNM0iO/TpenQZOXXvdrTsN1syJfSkSGpDNoN
3UOKyFY6MMIJGfe2rHjCWKOXrrPd0NqVt8LkUJ+DsETqOlek66zDFCU+grU2tShvWKjBgCx17P+f
EcD6V4NtMy1jsdpQviKibobhCFxBaxpIsZO5mYGZlEQFgHjcIi9hwcRcgfO2jsP5TBOyeKibiT4W
9LETsV361sGB8cGXmoHIJnUIwvOwEWzpDlV3QQJsbq+zWUG/NOrO0wymJEepgchsVVAGpdxTetTa
OiRUXZjvI2eOvmhsjZ6HWYsuR37mkzUVeJRBA5gXZBP4cGCchpXSMXA1rjqirreFNljXcIXTY294
8VVUhO1lPzRIGf14RsrrkzVetP24pZeKPsYJUHVb3JT1OA4dinC7WaVZBj0PIqW+6lPL+ODW3GZi
TXDxd4o1lyMzJguWxGApq2ArPe68GZniMMxedt1qho1Yfs5u9DktruPOra9C3zWxSOtJfrAcjlPk
BfrrZIAcwz5Tb9coPC5zR+Aqnhx7YBZKaJasc0v/CC20vegK81NDGNedaJocFxVRJCltqzgAjta5
yVled8bDmCZyByrYPcvKIB7X/ez7QIzQQk6GTtW1yOdLy+qbWywbbry1F3ybArnRe8q3ZiZunf46
U6i3ZjAr9Nb6tYnNr1DdN+MEa6V7xP0SfKgzY7zqmxgRNhw5wkSJHF/QciGQOUPh5sAz+9Af4/zG
0lvzEqvNRxC42J8VqG5SyLpcwevAWFRbW2P9GCDb6YVo10kSx7d+B/aOiG1n4ysUXmAXZ0lsuNvM
RIEUYhzc+As+j5Bjfx97vrXrFF3PG4Zn3A8aFWQF4AtbWHwMctChis9HpgKWCxwkW+FawwbDoolO
z7opGG34Y3BtK9Zfpqh/0Hg/zVlEH13RAEPFBbQUIRCLh7UOOmpTooM7miqSICKG4LxUdEErheo0
KeIg2WMY9RWFsKbxsk5xpJxIOmTcLLjCUZELyymkAsT+exMvYMPSRoLpKtohxhYLRFFkwkC0zWwK
xAc8SWO0wz08IAWzSJGj2hV/4ygO36iKkwbwGKNHYg13Fo0ry1xZFW29B2EyFra6FUdHG+DUTeuG
fvhxNGeMM52IU2OXe4qqnNrUTF3RRyfPneRHDzeHjqxe4Huv0XHVW+jP7Gmw8eTx+VCgC8SUi6l4
NcY6QU9ndaHV/V0fReZw1yYR2W2o8zWAvQkk2/gxSdp6zjdYBnL27aHFCRXmkYeLvYHKsWGYBcEj
mUl4SeNQ0GjGzZdBF6Tyq29HHBXIJkQ0KiXcMDnBBpEYLW62Dm0SUHNxzceuIFXkmcx6kdggcGeP
JlratRhj2xw69yr30W3wX7afnMcAJTVa4HrX+vd50lEc1CtkJWvZ1tLnxRLjdll+/l2p31mpKZ6Y
v9UWfXxqwigP2tf6ou8/9oO+iMMRFA+LMhsYBAByP+iLnEVytOiH/mqDKc0+x3QF3bc5diLM/2uJ
RrNvmaQAUD+XrK6CT/cPWmGvN8DkQ7APYJtAp41GvqTv9nqBRohTMU91sID6NJvXeTR2NzUHIns1
DlXz+YctzLt1zeVinBFVQdMzqT+8PUwH1qhW1Na8CbWpfMzNQiL3670HjkyqFyN1Km+EPTx5fVy/
U1xR3+Pvjcj3S9MH1FVeA+6JN+XNSEvE2IIGuJm9kUt7NZ36fhogUDudLe4NnEpQzPRaGmv6Vkwn
v//mr4/I6vIA/SRFJM+F4STeXl4aUZB7zFU3KektQHq0HoGD3nZzifRUXW7MXPfi99eUjJE335mL
MlRMUCI2qO035/K8zP0uKD15A7pY3ucAt88l+LVqhwrOeyhbEARmZHDxTnSIx2B5ti92CSw71di9
riuiPM9KdhfjvtHqwN/OM4hjshvw8GKT1cWxL32oHNFcIEmAl43sYQSHZ6x//z1eQ0a/3Tvb4JBG
Mxivytt8Ondw0fQjybwRHQbHpKOgOabkhu5chPz3dMqIBFds8d9f9XU9/PtVyWCyQaFxYe/NgLE1
2IajVYubWEGsQStEZ5WTh1/1eMQhKQj5sNCunoAvwe9b0K+/v/7PLyaOEhcTO9pBxs3bd6X3vBy1
3ihuvmUNqBcGj/Z4HfSVeCeT9k1FZfmuHAR4s1ydC/5ULfYnp811vRM3ZuQRo4ARN9n1EeA9wFBG
84LUznzqdVu9nXqWrSEi87JosUPRIgHP8c+/OK15ZktBcM1Po1aaWuFVuq/fdG3FS2I6flpcYJPV
+xXlDe//8JIQsKXeS/4PheWbE4ooYz3SjF7e1A32TkgDYOOXwIQlPgNqmwlRoCmOOIYY5R446hPq
6RHHfCw0qpfIpI+aDZ4+qCzgNQlGq4s26b3tEroRhn018Ftj3jIcq+Nw8Fiz093vb9nS6Ho9u5EF
w/NDqWUhg3xbpo7TwO9ciI83vh+TPDI70L+XcTO2WflY1zREUHAx703cwAUGHkQz5f5m8qo91VuE
PhE6zfRsHmbACcLXm5clYuP3n/MXs6BCrnKKohWIlONNNV3DwNvbEN5uLArrHK8UHVeUcHKFDv8f
Zvl7I1u+fYvYJzKqWXNBFMN1fXvFrA1krCdTczMAbT9abWY9odtUfxgIzzrdGK9rwwar40c+4GA2
emG+GmCz3UVdArgZA1f7YqDkvmaTGJ3p5N4/RobJxKnGxHKLkJqxeImI8k3TO8VxiTvSkJqfSzyt
KJm64p0S6LeG2I/Pm8Va5zlzsDY5WP90rJ7dxHMqRJA3KPUAc5XTXG9iR4uvKgQU7T4H5DUg6OuB
NkkL0eE6Ipgs3HloO+MV9X9DX09j6a1ljLdCz1pn1y8KxNBuOkGrLwDVofkW7C14qDDs9HDQPkDS
CNoNKcZFvRoWUSPhvWGzQVPKmxErxSNLgBI/KtKh6Zb5Db6T8Og2WXwhM7c4EZWH29Ytas679L+1
T2JykitRTOmznjRiA3IUa7ec5rnk8/Xhy0RlysbwFRLv1bJ+H8gJpoNFWGN5XS2KTXA59P9MJeS0
nNCtVhDptfKhy1OSPgzfce48SuY6hTq00pTG+gplGhmLGHxt0lLWdivdPynFASLJs6ZN9jNqBQC1
XWfW5xKmu3buE/90IYOOA0PZ+weclt7dNPQCYJnZB/UNnSBEqbGlcjWrRiYQ7cKgLK+dIEuh1Xhm
6G/cmAyXIOxYdhPGiAPsFPleAeSWSGGor2wNiKAXLfj6rLCsJ8iWbBNyl9mGLSATcV+SwtJEEz82
OQ1cft9AY0HDNoW3wynIuQDuknSszAKrdgmqqFOCWlx5qGtto6gu0L2iuQ2+CXDLaHTPQe6GJ7J+
2mcX8iloTioDZ3oU1xtkScGplma9qxEkFBUt0UHX5084r5DWwO3aoN/CoN8WBfCIqjkj3NHfYd4u
PmdeY30qDFyElV2GLwyU8UvQ+XG7msMg3+gdj2cd+i0HrqC0qD86/ZqBlekGSS75OEKa1LRphaDh
xazA54wobct71M5Rcuxzt0nMQ55Tob93ejSlHkoJJEPOJsMViQagRQWpWBIcYn3JfwviDqhhoxXX
UJIQUTnZGRV14ZWftLC3DT5uEmOUnqopc3eEerH5mTnCgs3jTudK06MHLpshZnDzqUIHiV46HcoJ
to+ffhi1hic2+S2LwkQSN1xKlTmBd5zEkYlRiUhZqPznvOJ3IIYrH7264cnaYuahgk7V1rpeu7ia
BoZXHkAOapKeKTsyg5vOced2PU/k/PjWgPcq0tmvEoTDbJSRUbSkjA1SNi8NGSXntlLFaibzkGNm
RHTVCFNWFW+oS4HN4NdPlcWH48RBLJQT+A+dTcc8mbLimOSJvK/ohvOXitS7aNue+ZnpDEBkanpZ
sBGi5Z8EMxQlCtlsfJAu8A9mByP9zrW4ObVkpV61qcHfqEMRn0BJMMVQsXMvgiWcyCnG2+/SXo0Z
dZkj2cO5F77FIurEVQ1Dym1eKk/dSk/lLjVNx/+7fNoM+FW8MpC+XBdsOyW1smi6rpa9SJLaZn2V
g9tCE0ZEFsIUQf2aneEkB3EP+9DbShlPt13EccMgEJ3qtxyvw3YkYWNJppkk915kE1+KV5IrJWHf
vECXHm/pbjQvsAiwoAUxu0896UmgIgV1S3G1eSlV1kblBdVjnGTsfseomW6XjcJMlux0WBj1cmR/
Hzcpj7biw4zSjV9MI8U2GalkmoJAuZMe8krbha+fGkjAxQXDiGcn1adF88fC05ArssRX6bHOJrwo
Kg+VWFI+gkZmNZ8SSeyXj3X5iWo+sRZ9ga7pHCA/nxyENTsoxLTTeFFpNbSsZYMD6MjbJnPcvnw7
/CzE+ilGLr2hO2uiXgRKiqGA6o55OVBEomhpmU+YAokdYdnhA5ZyjOeVq+VDjLlb+H+iQeLi+fIK
Cd+Kx10/1mobxMqDen24cc2BLCyv4RmVvsvmjv/pAXqut7lpMbcV6qiShFl0JibBxgBQ+rnNkz7l
jeGc83WKo9FrNv7GDtOihmkSxGIX1fthYMUFTM2+HIL5SYcSCbYUBR8GtZ7tqunGU3dZDoEWgtNA
A0b7EOnzChWea2yVaPQCAxcDuAWYxp/C9R7GPnLu48SFuNVWOkEvS+4MdDPrKcwG7ukIUIQjgJoE
UDNQ/opwL6zTJMI9MJE/VKH5OJa2unw2tO46Vm89Wb/lYwz35+iptBi2+9W+8g2eaiQbdPgs5NyH
Qeffq2QySnHj9TgF9hM8Sd5XhBwZdks40pvA4o2v64ZPsoxEc4wFTLyIKcAS7NG3osZ4x562Cppr
b/RR07uFekBxhcJsJwu/2me18B4iSJDIsjmONijtWjZF0gU+vJJDkN2R5WU9GcqfLDWXMwDICZam
0RX3g6HyHgwJf2TFPE9MGMDe8tEOSnbvlRjIeVPfkJWIPXIDin1VF7T2lgPvTF7S4ywMXtGAI2rE
1K2vBo60913FPwTEw2Np1S5tptZNqoTaMS7L5jTrjKgyRWRruCHffbZK+mfS1dDrymxTq+Cg5a7V
ZT96FBtFOm9q9XFCm2+RRL75VHYt72uuwjnSJB9v9XnCpO4Ys7EDzypwRTYB01FEhscagRuzY9jU
FhQzhjwquoSgtzDySZkccJPsp8iC9GXRdbNux3qAipTD5Vbpbrr1ZI5qZuFvew/EyHNsTTuTrLcC
NLpHBFMKVN3mp9MulNUd7ZSBIeIn3GiknuIUxcvcN0p4BkUgmOTZigTqSA5kCqNIxphYbsC3uUgd
3PtYMi+oibUOHFacZewCBGJZG1vgAaMTTX/WLEM3y/g0Qa6dxRQCzvq8MpNLp3MZIq6O7JM4sv4Q
BhP21m8DArSm+7XEANyvs5rYJC3G/JAuCYY2tZRlVNgk9SJvkD5JSah9zkSVEwdqqWpD0miU5O08
F8gIrZyZCImstnYqSRECMQXhPZH6QtqQMfqQVyAvNgf+3cRGqN5w9hQnisLkJ6rJwQrtYtiINODN
cvyKFcYh/GlXlAwaskmY7Y1IXNGywKsSAjVCOi2g8LVEE4Dl5P0ykzbJSC53uNlAxdTy3cbcJQP0
JcUgFiAQB4Ex4bjpWyaFIqh7fwcYgFSrvFOfNu7ojG6NauK6QTmNt98C+kqOag+eSrgKrIDv3U09
DrpBmq22ic2aXhUxjSUWFuFG477t+jy8Eg2V3fOcafRUL6lplttyBRj+jHZd+HN931odm5BAS7wH
fSCDPS9H9X0db6DZIZ27zh2zK1yEsCZ8IrgArO0t3HwrRyWUDEkQfw0Mot4cpdM0QPIn674weIFH
lkfy/liRpgg6XkvJ02OHMtkPSTxxn6OSB1pYwwwdu4uNnZ67U78KqgIRUD9m51FZxpeG2QixZtXM
zjnZj/scDA06n7LMQUYbxVdvTNkv2BJBmskmE99VI/HjjWPT6gekt2l4AEdKIdILQ/ZUnYkQWGIA
PtcKSRWGKhuRLqk/aHdBDBQK3XnJn5UnuEmGNY/XVADR2RsDEw7KdYy9PXscMsbH2yp0x1sACuzw
wOesuwqzz3JQTkhnOg6Gx6vqhSpuXicO6dqfHYpN0KaJUvMHPum4LCZ+yLw9W1GRAP9X2TqJV5JJ
qdZwAUn1wUeKotANarLTUdGimYxLpryWOa0AjeIfqaepdLCCQCAvMM+VQ+4UjJZH4lTbvMiZiAng
t+Y5ZzCea25L1k+wZozWLGC2msEf3/dceb3Mm16cMDmSjmvATMl5J1K13yx9z73IaoivG1xizNH4
rB8T2NP0DZn36opXqCX87Czy4T+S17WzVUjGap7B3K4524V7CSzpi9nbegMnvOONazXc1lZSeRfa
tx1GRdCRxsqcQSQkjdWZdeecA9vYKjEF8EOyB86Ktul2BHyAZ3eb1nrSk1ncE0FAyc7ymJWo83BL
HHxT1Jp8yUkis1lY7H6y70Mq1pu5cozzEornqZ4DNR0sW2ZLz74SXUaHEzK3vguSDE+4PbVyx5XD
+7Duxg8opueLEJ3ZBzjMCX5QB2eHxWln3rEgKtqhnUFXncxSuyYSCu8aob342IzaGPcSv8dzVxrW
SwwF4gtkzp5EjLF5GORAkCv7KknlotEviEgvzlJlj0P3iVOuW1xzFYr0alsRYXuwjDE6YbcgwS62
o49Z2QZ3Nnv8cd1l6YR0Hy/e5FrTiYaV/yGkRftcVBO/yVpse2AvsfDNi50vxTyBDb0F0ruqvd5+
XKoz/3Z43uvw2EsB5T9rMT5GzXORN9ErA7nx7ae+N3hc+4+lTIx24n/xS98bPJ78gwGNT9wzoZ47
8Jv+FmI4f+hgl0y0FjTPMYtTfPzLQC6JHCLtnuORKVXb4B8JMd4W3jzPopZKQwl4zeLHet3loTER
JiQu2N82m3UmxmtLMFvM08Ss19Ycff5ZpU9dkMQT+jyq7maLN1XVhG9dyjKzjoYl0Ur0Q3RGP3O8
tgml2wekPL9Twn5b51uuZ9rcL9orCGHeVBa92J4bvALm0SlC+ylWR4tls9pYfXT2+6/2tpPEpXjU
tARoSGD7VwlSr2S6cMGDLhHmMVFn8Aic995qZ6YmbMPMqvAxH5wkZr7yWXR+f+lffEtGEi1EKPi0
0d76HYYq6Sddq81jIylL526pyvBWzgLH9jl7pw7/U1eAL8oIREBk2bgdiAp6/UVH+E+ZM0bmcSho
5nEEZEcCcFxnM9y3DqtFThkuPGQs3u56qjkkMweqlMoRxMVal/l7tfqfvz5xayrEXgmewJ+96VXG
IuScG/jm0V2SwLHUqIpswh//t2sJ1YAApK36rG8GVBAbRHZOk4mVmMDZziSk08FZdLsEVf/+qar7
+GMxl6Rz6vaoGC1HZ2i97fTgblLLT2ceez/8CuQVMI6kYP/7i/zq3jEJIdPlYsxSbx4mhW3TaWVq
Hmd4isfY7TnMLNJPwd77vW6nUHfn7VeCAickokpu4Vv7AaQl0c+aMI6xRPS4WRoocHLZfadwhR5d
wsufTHviJVUNJxLlCa4Cxnb+++/8ixFs4/Gk/qxeVbXJeD2CfaTKEGkS8zi6rTwYMAI07EpsjUqt
YYRy8Mm2SSJrezXNaMo3y8trqQ4oM8h7HehfPQHEcB4cRZ40PfDXHyYBWjdmCUyxJSB82acO5M0c
Ocl4299/8V9dysbIQweNpeWnPvtYuhyxnco4Rha31/OUswPYB1O9i1r6nW7E67WF6VvZeHUHJ63k
cj8N35L0q5T4YO0A55MTgqbV9JkMCl3zQKGyB4jrvjOWxespWF0SYDfEFRsVIw/4bTe9TGZT0vD2
DrpPJQEsLhv9pm7GWxsf/23U+DzX5TQQutTOIDVQDaV7cATJxXYebES1By1X75cZ5FupZ5qppqx8
4sppaKuyzDtPZInC/PuVQPFhO8ymDEQkHdAg37rHQKHG5pgZ5gFyWwbFk3SqIrIBMokm6UggyCZ6
ihwW6oLMobic7K3gl93UFFeyLcQITp4+In7gqajoXmZyYl9GmTB0v51qJT2McMPOkCqMJTjmrURA
HXA59OD0qwkQ4cdqVUlzJn5u08TSOB9kXD22qmvlBqZxqGNuIOa9eLomjY9aok2x6wFlsoYM0/Mr
sReNxa8mMA6kVuaFgNzTmkSBFcFnBqyGvOIaqkBlNyG12Upl+Zk9IfakqlGUI4eKEVKaHKGo2bfo
L9ly24elN9e0QUYdvhaktScArV7oIlWPGJ5leUBWNd2iWKVmLFuNWg+OseizmDwemTNDY0qAkA3+
Q0XKwmPeJvZTEkFwItJAWk+T8CiQC7IgVnZP4TajTPpczr7c95VT3dY2mj9r4NjrRIHZoz/1oPsP
IEiy9VJ91AwOOtQ06Pn5lCmM0STPl3bhw2TK6GxpkC+t4+WE2s6S++MNvnPbNMH8IHuECaVn8pwy
mxaQGOvmJcElBUrcaHG0Nj7CTHeqvYeuJP6ErttknBNQzm/J1LF7brlvZqfKvcsqB77e3QHZxDYF
TreO92AhYFBPDkh7oBO2SWcin2bnQLCJqsxQdVyK73osOf3STRu36GkpGy4F0ioi9wslIQUqB5o3
Vcw4LkEMFu5EdJLuEza9HCU16lvEQpk9LWI5KgEIfFJIfEt4tV0Qq8MIDiZgQLMrTqFG42szWRkl
GQr6VC6cyWS9aRMORyuRY6ggOgotR6P7/Fq3xQY+atRrSuGyFrWtg7hjgiQoV/TUON+XRjBfzhDA
grWIaOH2BRHZNt00JDt5jZDUmkR9Fxiz3M8EnDgbGdjm57zv83sXzvglcOp0UxEqIUCiUNfbiUiv
D1Fa9OdBqloJTTqO6yGfyUbQG9+mOjdHaHlt+mIrOBPTydXJgMjMEDNslnhgFK2GQj9tj/WUz9N9
gr9gCySnLA+JDl5bEcKgzuhNfkPJCGx37HcZBYO6/eqac3FuSac7YYgkVGMaY5+zYMLMtJ5VVXfQ
IWGCIpzKT3aa1M2usSb7eZwd8m/aPL+g1VkHOyXkwNrTldFGxEVOvmdXnLy4J4crn5vwc6A6cA7R
vJdAh3Do5ZN/BDXjVGduM9iPWPdwMOQke9nBUBwglhEjNQ7m/DlPq2RLJOi8bkTPY3SR+iBqHfLP
cRk7LXEOtHwTvXbO1Ga0WTkjPc+NkhhsK/aAq57Nyy5zJd74EM9ejij1tqPkd46cpTyP67DZTVY3
fYEEP5BlGmk38EOzT1HSgzuZ4BRC6cH6UJGLCJT/yWkh25Aqr218yDrrrq/FLisLfpGrUX+mYQkM
3S+Im6xJf9ioYOACEW7lkY68qhH3BIV68uVwwU7X3SOIn6xNHmGLMkkuoVGYev7GJEWPonjZUJZv
8GMUE/l1WdF9gH8OMb7Pmx24SZLCQv05JQvpk5dGchV5Ytw1GlTJLuVzeHBVbliVsPvPTO8XtlkN
qzLQeaIOKoQL6g/5NZKv8hp5HYNaAxzWPi1tA02CjCX2hBPDtihbsgNxq7PBlsZIDZ3Ztn0Jap0J
qZg9cQ80liGrt3SyaqdDc+J2o6VvQdcS19UWlU4PmVbcDLNUK2CX0zBbKl6OyqpvG4/12O0skpfI
mymORZ2q3ybGkgjURYeHUoKNGSz0a23kHNWQwoZJtqdw05cmr34XWkTHjia6sKX5VJYM23Xh9PRN
Emp1jxKgLfs5EtzBxhay4J0PmzL7bMVQSb9OZW+q1mLrb1OnbbZ5bA5f0KRUAYEBmvWRfj7Re6HX
7NNiQjSbj0HUrVIRh382ffsUU1bdWiZq27U/MX18gjTfaXfRXBbG3pWhe4K8S4MVdvwW3mNFNqs9
7zAXlx9QMpC/AMN4+NBbdXZLi+KrTMl1JIv3KmnBHDCvAuyQXg0ZtSvlS9CGwcscRcNd0Dk8Od54
kI+QL1HLB86AwyyMkkkBfZ0DfBycaOMAMX7d2Mzj6wT41LCHmKQfzaqYLvEwGLf2PEbAsTJiEVc2
TwGIDf7TBy2HFrgdRUvWTl2bVzP6nKuKKKPbLHKrdV2I5hmXe7ot2tn4ExhEf2ztEjSo5cuILFXX
iNZJiHpi6ObBW2VVynSBsJyQEtc8IFf40wdGfze0QYKOrtMv6yiwPieDjW2gTkOPtVIRtKhhByT+
TtFlPVrGQfMGsBNhHzRPMhpK7G/IFPLIIp3Q1jV0F22T1WeCKW8H67GDOySk9FeR6Tsj2X+5cW8n
ZYkjzJiJeAv9C33q5ps2hF/m9cHw2KVt1W31pjGjwxiNo7V2CzQ2K9cn/fFkjxS4z7ywa/accrWL
2JmLD3pELtZaAxCLF1Vz9IS6qDucBlb4r6KvmsuuLPuzkYXwmMdNRjSRF/pU7QXHi5DJ7QwfuIho
KSvmSNA7/U0g+wFXdOyj+G6Y8h6TscWUPKXWxRhJplHC+3BTVeDxho0kstBfp3khL1tnInwWBZVw
t27qmEyIgkhYieN858H4oBdAfdc0K5IFUnveN50T3TYEZ33oxNQ8uClY536ckzX0eLoimDHgMFP2
Xo1z7OA6HBwyQvw5fEGgwzrU6qAgfK0nbcnkVl33M+eUPKWEvbYKP7pCHzZ+0OtBu7SiFjFFZFTG
ztWM2lmhBLV2RAVaZAzKyGvOOsbuV/Be48fSNdpncsydl8GGyLTTafQ2a5pfdF3iInXqle9St4fg
VEWbOkTNtHfa8qsVEmjWxMgKVnPUtMjcR9B/RZGTuzxG1bQykaCtwdnVV1pKX1jqtt+Sd8aePZgn
0h8R78AOsTqzdUG4EE1J0HX/CchFgawmmOMr6sKOjn80T69yEP547gDyIRw2eGopBSTCtcohHbuH
MaxGsqCW/fq/tdB3a6FUyX442mye2qf/+rIwo05P2Zf/+e+P6INQu/9oSYPupH7mL6m7Doje4vBv
I5ul1KDQSn9J3YXgX6merUE9k8PQ34VQ6w+yC6QBymOBZRqc+P4qhOqKpImDjEqprnOelf9E7v66
1kIpUgcgxSHcEiijKbCqk/MPpAm/G0Rk+dVw6rKXoEkJSPjzh7tx/e1A918kOV0XUd42//PffPEf
Kh8/X0Cdln+4QD0aaVaOXMCNmTih3nbeU9SfIo8m7cvvL7UUhn44UlIGA0qKC8AwTA9LwNuKwiQa
kVpsky9ji9TfmK2pJg3dJu3WlUllfW7iMXCfQ9CBLbquEuL5TMaohT7hgAKwCrIXlF2uE1wFnRnq
nnMGql41I/LuS8SGN8ouuhq4nHlE+jufp40X+/W9G+vT0Uak699PVbujwGMdGkJArmPgGoT4xn6V
t2sE53TBjBqUjOxtyEzQSA2PLJk0q8LkrvJk0CO+M3POnhs+BF6eiJ4K8eSdPNQc1j5MaLyPqV91
JPj2AJZ3GTOfkR2dFl+uRcjHyRV4hT5rBXHdiRZkJEm2sl7rDizVKxIuyvkYt16o3Q0Ilcx8a/QB
1qpyTT4r0emEHddRc/bvrPH/w4sDNKJqMP+5g7J/Gp6i6MdJ4/uP/DVpWCb9Eyo67MrRfaP0/3vS
sPU/pGkrnwslUv4KLofvJhkp/2C/jlkBcIxpKsLc/84awv3Do3cCKdfQKUO63j8zybwuOMH9pZbG
O6bKNtTBEcy/fquRfKZzjDXzrmnKEu3qnJEk0Qs+pzqzqchudKBhlNbPpYOSLgwT7RZP5XSWm5zj
iElzrTVcf1IudT8dNpot1i1jcWuNaP0aAnJ5F7SAVwbBIYzfeiyJtWWje16EY7LrKG1uSxF7F3Dw
0a947EMi4CxnhZxg6MfGvGdlRWsotO5LPmtzTfr5YF5pYxRejXkapehW2uHJQ5zw5Bgh0XVByG1b
h4GS+dVJPe+cVKdXOWnln/hD4ydouNO1llATRag2PU7AqpEZByQVGtPcfunrQKxkiRYuYA24gQFz
o/SBSEXTRn7oDHY1mx/Gyy/m1cWs8vdktzwCOm4ElXi4h5j5lNnlh4k1m00z1vzGvptrwzu3DMyG
qHBU/asg9QD9UdU6q0hm3jUpoPIiH0hUXZW2W1jrKNH7szmM4d85VnFO8HAPH8oKTxJ9wYuIEu1j
XlnNbThpIwm/MYAR6/9xd3ZNbSNLGP4rqb23S5+WdHG26gAGTIBsWALJlcuAI8mWJevDlqxff56R
ZGIJQjaZVK3qaPciu5CxZtzT09P99vtmwEVtGjDvggDRP5Rw10CC9OiDbSefwDia54jlXlpurt1q
noaKvPMEk3j8g8PEaZ8mTBqcvDBg6j2CfKTbnbUm2eNOFdQNjWg1/aKKb9+NIvUzpxu3M0tJJiAx
kskKJhakHEJ0G1cD6tupviivig1EbuulyjI4Zl58cJHTu8jR8/17uuNPdAtqc20dqbD7aPkHjy6o
S92NKQza0zuSStqZg7An5GT5FnboQDn3wxyZvUEyIM4Vqs1wZCMgvMKm9UzZvldK/SkcbS7zRFMB
s0zN851NXoxrNtwXxW45LiDAGNMe7Z2a/pdg7SwuED/PH30vQv0oQ7hwTZsmyUkuqUlGFnNK7wSQ
m81phkbBDZtyeW1t8d8B+NnzpU5U7C8SNKhodz4Ba2TCEwElhQ8BGDwYFVGetXDOUIfS0JYhw2SF
ILyKkG+JrJK/uIKxML7cQUp/v8vC9dwO4lVyFIIzQgzEBI0nMi6noZem53SM+e+DLFOupgKGZ4fq
9gogBJPT9A3Z2dgrFwhPefByl4ar3QzAqn9IM5UF1Xz31C/t8jw3xd4cLEsa7fL03vDS+MFxl+6l
YSQOcglF8aOKaNtnEQ3YUJPTL6WLVkENffv2huGAnU653wxuvEzhzuVsQtrd0+AOIkr7hMQBVz5H
2E4SlY+5ZpPvydL17tjId97Tgtv/9Rq6+4s4U+J7K0Y0F8SjchbbazpojeVJTMPyp1XMKMstCC1U
jxFhDPjuL6MpXchK5pZj+r2LMfBi7aaA8hElStKcx7vNYHcFJB4FRnWwO91CuSMcKlRHibnO1LGZ
DbQxvNQxYxbb4jpZRuXHymzXi5jEG2HCVRKb6qW6jqZgMmzlsz1YpfcOqMd72rTiaz/1AUggpkw/
mq6H/gMaeWcxpHtAXgtnA8XQZjM6MwCdWeOl7cGfrXA7H7/tr7R2CUwsP5GZbYl6pWaCCRBb+8Bf
5TGUH26ZTG+0BF2Uk4wePfSt48Hfi9JhBuoCJu5RnA5uFzt/y02Idow1V//QK85s+Jp3Rzp7cHOk
BfH0wgYSPoMqKCG0i/O1e4wI3fRLYoB1gSUpUCdwdA9Of34ChjheqRpyLmtmx35CCoVwvrvWDXfX
bAyoFBb5teuexsi+JeRd8TME0vgLbYSLCT1zMCZfup4B6THfq/lo+pW9pwtgaDTTC0u9HOVwOHka
vESnMVqqt4CfgVV5qO/aR2+/e3UefzssqsXnIgHjhAY/oEYJsrP4q8RPSiM3b6KNadLQQ2rtK9Y8
tc8ToNV3KtmVq0WRFh8CaxueZbQOoOwWhiNEcf3tBfxziLs4WjIJzDyZRFY8uM1GK+fMyY0M9iWo
fj6UdupfWhrzzyEcIFGd5unXLccEX5FvPKTTfDNB3Akt22UMLG2DWlJ4Zm25rK8XJtStGpxv2WYz
vdeAyp8P7IF9kfpkCqD5Hp0Gqe6e0pJffElGYXmW5NvpxN/Rwl6GVmhDj6MVc9Ul9QIbl6DuTtea
Oi71tXOqR8sHdQVK3NPD+Egn+TKBDnr6JbTY6sQEwO7E1iMQdp+SKS0QY8qjvB5Y1ouySLQb9CN3
m5PVQt/CsRmTe1hD5I1k6fQLlredG8FKeBCxNAtrerHxYWQwFNHASgZZu1n7sF/ttNXylutG6R4Z
8cj/bK0Wj3q0AoiO6PlkmWuQkScaXR9GoF16RZ7SuRMU1wu15Cx52xAIEvmmW5bgcDlSHBgRzCoc
7IQN+OrVBrRVfOMheGsd7xQ22FHlm4O8iM/IIHrHFkhwsLn0p5wSiq1nIy0rP5ZI/i7H7iqdeIPY
4qK4CC5iqKJQAlgpPqDJwcJfwRAQnmYIh7NdVUt52OVK8An3nz1oubGdb3zLGJyQ519ZaNfboHJD
wrEryOLN8cqCGfaoMCiVHgU6HLqngUpDy5FTIq5lu4MCuem1NUG9/BM6QBSJaOTYwcdIzcmJR4OP
OhsrP0khB36K0Sn8iH15yIrH0XmhlumZITJOKDCJkFN8r6iTZPcwep+bA/L2JwXVTroXdvfqGrVd
PbL1I94Hktt0wYYAl4ixLrQUIUrI6h51GkpOku12eRGpC+W8dAL4/Ud6GZ+VseZFkPlODed4vVl6
d5wD/l06WAQBVboc5aDIXy3u0S51StSC4pF7DsRNKY5XZIzQovBoERpw+78ZbHMR4IBRvVDsgqMK
0tWTBLYFgLjeJhtnhbdSmO4SlxdEKQuV5gl/nmYbtsHO02AjobhtGCd0aIa3rpulk6licOqU6kJ/
8PQpfHOuOlov3w8yCH9jVBE/AgaNBuPSjZWHFaVDRCBiKJF2eHYh2F2ql66Zo6yMIdjInlMUHhgw
RR/TnK9/VunxAfaikM8E/jyFmZ1+4ZuE2PI8E5g90vll+ZUeJHuC5sQAZDfarkAupuhZKUmZj43t
1gEUOfI91D6nKEMnNMQc0UylIyjuJieZQzocksUpwkN6GXy1rPyG7D4VYLJmEYJuSwsV53y5urYQ
5/1Lg5qMEmGAdG3q7MqP1Ub6v8mHNRMR6apxdWP9uJknu5t5SgY53dMjiJ9WeZvb6Nd+6e2BmjzZ
DzJsFvmvAyf2/E7VC781RDDLYBZ8IgdnqEPgfKoJcxMwER6cWoDKYfPjgaUN0Z2BDErjnsql/GBx
vjf9t2dWr+Pbv/PWq9cJxMnTf/7gOi5ybq1MQfVOPzF9OKqAfAhSDIH242E9D6cvxHxGpkkBVFyb
6uX5V1bhEQ3KTFgh8PwWdpTc4z9bg84I30yANTBZSYssajVFhQjncA0c+ENgDxgJuFH11B/YJ0uA
wYeXlrIEQxuS/hEo2dctAZUBGsC5AtlE3/+KCcyeyJafUAFJ/Meslf9SxFcmNXudbT4Cz0uM2/7y
BRjZYNaaAui4evo2ey6lgmlVbvoqkl3gpm2V2oB4Ol6QLUCDBPTZJAirp3a7PdoCKFnwznKLQN4U
B0hW1HyeZMsPACPXHZBipEKrp3cnAshXwboptQqGgtAI+WHQ7fUqkAg+XAXbGfIxsP7Aw1M/fdsQ
oIyl94MxJMkDyFVtFqHjFSDSHeIuYLIBDCue2vZ6tB80xWgcdc1a/yuxkU7iH/RUxWl5aALWaGgp
UF4/H4i19+3R7LmgYrZS+0C3hpppgIqFzGf/FR8uAmygQxBIALONmq+5/sAeLYLGK3YrST8bHxr4
RJI/0OA0k+zEh7ZJeEw502GZqqf+wB6tAgRlsosg9oFD0gPY++umoAgaOWDUo95tBEqAL9SnftYG
2AmU+OH9AXVdPR0bsGyIcwEDCOB69fRuFdCnkg4OBIkg+UKafetJdo5FyySCAnKhQ2NQPb0LDuBM
JK8u5xNFJRhDV0Vz3aEztGi+I7ftEEPWs+/dFYkgWbQ+SE0fZ0jTH9E2eYfq6UYFCuV16NYc1NZ6
FxRRvQIIIDV/zR6S+DXVUePrxRl7aAU2AbJN46Um0EXi6Z0j4NUFs6PUKnAa0GDGRUj0HYmHAQ9X
wbGHOi2F3CMaT9G/+zLHWG2gErGhNoTRnO4hCBVfWwVbHwIKI5kNTKx6+mcL1LTql/r1VcAj4PEU
iwtT7RE6R6OqQiovOj85HnvnEfj+pA8EQgM4QOyR+S0vcLgXCA+p29KMzdlTPf1bBRgNZf0iCUQR
/gJl+mbrrVVA25w2W7qpm/ixd6tAbfqF6PvPhokkELkR0ha/nyWb63AViJCofqMNsr9T9+6qwItJ
35lZBQB0I7LJxrPfO1wFRyfZrAiG6Obn/VsFRDBk/aIO0FgwhEJRVPvFTqTgCMla1SbB0iSbexcv
NZQUUpECpwNFA4crWDPLziqQSoO4h4gKStXq6d8ZKVBzkvESHOuoFZEsO4iHDnfEyBlCo6EKFtva
VnpoC7CGSK4CUSPlBVNg7utZdu4OSMyMVCC7Dtj9ftoChPZCjUxuR4ywBRjy6VmoZ9mNnY0hnYPU
NbX6k3qUR9IgX5GdvqgyYUrWc+r8pUMgoUzqVmsChd4dDqyCtBGwFUglESvB4lQ9LOuhQ4DkB50U
2FIEw4Z4+hcuQc7AVye3FUiZADqAeub1QEFVyC/DzihoP6qP6tNeIOKXnj/AC5LnukVz06tW4AyJ
ICyNhFv98/7tBZ2OLFkroNqGzydGeH0vWIQQuAuA//VWcPpnCyL9L7sK+nBkczGgh6z+rrtXBwHS
IfdaNSyI3+jf6WBUoHApj6BTRbCh9Ee7uX66hyOX7bpxr0k/1luwT36Be770GUmSVcMtqEbjFzq2
APPfEA0PNo1oW2HBezR/kWSWDZd1nRw7lVWqd7UVdOZPoGgj9wpSo3EJPfSLI7X+an49sSb2Aq0W
cIY1V6dOuGyBQqBfk4aAxkp6twoAJF5oXf10SsUaGiriLRa9WtXTWQU07YcQF5HHa0Kp3u0IDXqm
+sj6dVswWAXQSZg8l+nqaceL7BNqbwKusT8k++YXkKuSrr2By4H/UcSLr+PzKL7wE26QxjcUY7+8
I70j8klGvCO7HvwRyiCv2UK1IwgcK1m4ns1fIAxlIyVwRxrNaPBW1k+n4ABK0xQdjgKbVD29SynB
gPlCrfen/aI4A4HmNEmEFyU4ytF0GduiQve8Sv2yBTJiWn1k/bpfFNhtALvExU3A2LlHVyA1iySr
Nurf6QiTZH2tl5i/CTSXbBpt5HWk1Jk/0F1kyAV5YZNN6d3p2LB9YJq/vgqi7AIRKffkJo/QWQXu
0MQIKhB/er2rp2+nI5e+Jt0nsQoQpSA4xz+dcJn+DZpGhUJ3Ezz8RDLpH9wsnvthjmEkeKo6Yfx5
+lrDzPd+Yf/dv/x50wVStXrQ5ND6RdEYU3923Q8i/vvPFkC+uhcd/HB/T6o+p/nrzQRffnTrs/az
2v/Pc3+ezJJHBIur7qDmNWtKm/8Gs4fZavYSnf/tTf7zR+s9Dw7EHwycLjvjitKE9LgJkpphe+AK
Pyw/8HIWprN0/4ria6xB6rIjH88C/2uUdMTsa8ir9NhRECWzp+jwrWsEpfzIYTh/zPzHTdYavGrh
kh38ZB7AipLMD0euQX/SIzf9Ju+ir+8g9NmsHvyWsdSoOtlPOWXV/afWwFz/RS5FduSzeZS47Vfm
1ijgP7Ijf5+H5vs0N88n3VtbffI081oGqNZIHdkXnqDbFUZ+e0fWHRPSQ4dP/qzjRWpgifTIUd42
ixqjIDvs+5e+qYbGSQ/MAJvH5W5vX5Xbq5FGskNfRhvoJrrLXKMVZMe+mvlhy3tQhvwdx8vVDG7D
Wfh0uBxNa4b8K6fp7BHCxnmWtWwainbRDSg9vv/o+e6s3WxZtxTID81ZkEZZy7Kb+rL82Gnq8+96
7e/XoIqg6vLt7xg92iTdoUVNVHroKMw6xi1I4Enyy458PX9IkLpsr3ZdwpMfejtrn1tNV7L8wPm7
89lqnXp++1hnfFFv+h3jX8yTdN7yVODgREnvdwx+NS/8x9YxxuC/40S/nufvvkTJcv+alXXX+D3p
94Znynt3PEsiTsq2uYB7V/ef+GpX/j862q+rDziZLbt7v04Ty77/B89vr3idd5UedhkQkbRvNaR0
BQuU9NDJ3O32s1dZUtmB/5qHIRwm21nnmtCk32SHv/Gip/m7SfribKtznLLD/x1tvmOITYnt93zA
S0Ns2kRkh79l9edpOm+FFHqd85Ifu2jfKpsGcNlxP2Uzb2/Qwqc0KUrZYe/myYqTrTVynfCRHtnn
ZtMx76bfTXbo+xnnDqKM7a3ZlPSkB5+n2bu7114e6Bf5fOnx35JYk7ybvUFZ/ObIr2Wankv3L/NP
e5KU1/5aO7kmfuMxmM+SP/8HAAD//w==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238E8104-7E85-40AE-AB31-616C086A0212}">
          <cx:tx>
            <cx:txData>
              <cx:f>_xlchart.v1.8</cx:f>
              <cx:v>Profit</cx:v>
            </cx:txData>
          </cx:tx>
          <cx:spPr>
            <a:gradFill>
              <a:gsLst>
                <a:gs pos="25000">
                  <a:schemeClr val="bg1"/>
                </a:gs>
                <a:gs pos="100000">
                  <a:schemeClr val="accent1">
                    <a:lumMod val="75000"/>
                  </a:schemeClr>
                </a:gs>
              </a:gsLst>
              <a:lin ang="5400000" scaled="1"/>
            </a:gradFill>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33E1D027-55CD-4DA2-AFC0-49C9237A47A9}">
          <cx:tx>
            <cx:txData>
              <cx:f>_xlchart.v5.12</cx:f>
              <cx:v>Sales</cx:v>
            </cx:txData>
          </cx:tx>
          <cx:dataId val="0"/>
          <cx:layoutPr>
            <cx:geography cultureLanguage="en-US" cultureRegion="IN" attribution="Powered by Bing">
              <cx:geoCache provider="{E9337A44-BEBE-4D9F-B70C-5C5E7DAFC167}">
                <cx:binary>1F3Zctu4tv2VVJ4v3cRI4tTpU9WkLNtx7CR24u7OC0txHM4E5+nr76IlD2IU26fat25J3RWVRULc
wMKeFjagf1/3/7pOblblmz5Nsupf1/3vb4O6zv/122/VdXCTrqqDNLwudaV/1AfXOv1N//gRXt/8
9r1cdWHm/0ZNwn+7DlZlfdO//c+/8W3+jX6vr1d1qLNPzU05XNxUTVJXT1zbeenN6nsaZouwqsvw
uia/v/3zpqrfXIWlH2bh6u2bm6wO6+HzkN/8/nbr1rdvfpt/4U8Pf5NAvrr5jrbMPpCcCssmVN2+
rLdvEp35m8uGbR5IwiymTGLevtjds89XKdq/WKxboVbfv5c3VYXO3b7/1HyrJ7h69fbNtW6yehpG
HyP6+9svWVjffH9zWa/qm+rtm7DS7voGV0/d+XJ52//ftoH4z79nH2BEZp88wmo+fM9d+gmqP5LV
t1X6miDRA0sCJkrn6MgDm5uMUXODntpG5wWS7MblvuEMkT/e7yUiJ7p7RTg4PTAtLoXF+b1OPNYZ
xQ4ELkhibq7LbVSek2Y3JOtWMzxO/thLPP4ow1FnrwgJ4wdUMUptwneaMULIATRIKCnkLWZkG5IX
CLQblfuGM2D++LqXwJyF10Hor7K70fnnDobzA9viloKHWSNjzxyMOLCYqSylNtdnyvISiXZD89By
hs3ZyX5is6qq1XXQVDd1Ddf3WhEArBmxKLNMZe4EyILmmAJOxobzWT907frPXirPL+DZbj7HaF8N
W7zKqtUrwgPLZitlm4yInfAoesCZIkIIe+2MxDZKf5TPS7QboIeWM2z+uNhP/dFZvXpNp8OtA6iF
IMraHQcQUyG4FoRKxrdBOXtelN2Y3DecQXL2eS8hcVdJ+EOXr5vRWAdUcCnhT9YKAVf/ODojBKjA
4lmEbzzONjYvk2k3PI/bzhBy99Og/R9knNYBVMJWTMLnT69ZQGAhI4W9E8rcXGfb+LxEot3oPLSc
YXO1n9i4OsturuvwuqnvhugV4jVyICxBBAzbTvWxkIsyG4E2nTmaF0qzG5qtxjN03P20bX+G1bXO
qvB1Y2nJlBJMbkI1pPuPTZutgA1VQii2xm6mOi8SaTdAj5rO4PlzP6PpS93UwRt3VeokfM2ggLED
ZTLFKXkgzLYwMhHPcdNGRro2f7N85+Vy7QZq3n6G1qW7n4GCTnS5+q5fz86B+ITrEcLkdKedI6Y4
ENyymZwpkfsCUXZD89ByBor7YS9BOfm+Cl4RETAFzIbXp3dx2SwwIIQfSJg2C8HB3TxYZ6LPCrIb
j02zGRgni70EY3GTrLpVeXM3Mv88EmDqwDRtS1K2yTxn3sYSB1zakjOCBHV6zVB5iUS7gXloOcNm
cbiX2JyCNmmu4+EVsUEQTS1qS7Eh/me6YosDaluWxcgmEphh8xKJdmPz0HKGzenfe4nN3RLbG/3j
DQx0k3575eU1ZcKLkIkBeBwGWOAOiKRKwuTdvnD9Mbn234q1G6zd3zIDbrGfIcE60FmsYl2v7sbu
nxs9OCHOJOHC2mSfsxU3BHUHlJlcETlD7KXy7EZqu/UMocv9dElLxGzh91cEh9oHAtkNkZvQWc08
kg0u1LYYp/bu/OcFAu1G577hDJjlfi6HvtdNWIWvyoUy80DZUA55j822vVMEaQ+xsUK3SV1n2vMi
kXaD86jpDJ73+8nrHN1olHm8ot4wCh4anA2s1s5cx2YHnHMGGnuzhjBLeV4g0G5o7hvOgDnaT2A+
3mRZNSTt6lUJaz4xAuCrN2NvmmRbdRAq2My2lYUlutsXYr3HocJLpdoN0XbrGU4f9xOnD+WNr1+T
dwOnw2zkOkyuEZj5HULNA6y/gTLgszXS5yXZjcpduxkeH/Zz5e385lu5quJXtGgcLDVWcJhlrcs5
TLqtM0odAA6LInddW7wZy/YSiXYj89Byhs35fuamJwn4Tx1WdzblFUJo84CAwwFztqnFmWkLWGrC
oUvCfuAVHtuzl0i0G5uHljNsTvYjTrt+stZxPUZrfLbu/G9LPhXK0xiq11DzcfuCt3+cmkJ3zAk9
kNhrazcL1WYlmL8WazdIs+ZbPdmP+s6zVZjdvKK+iAOG9Wou7ni2Wcop1QFFysNRc7gTj2fF2Y3D
ptlMU8721Ipl3185n1EHU0Eat+/KamZKYksQbAQcAWpvb18zgu3keYF2w3LfcAbMyfle0mufETKj
4vvmFfWFCRQ9g/Y07U3EPPP9gIZxRqcajzU0iKcf+5cXibQbnEdNZ/B83k94Tl+7Ws0GA8MtOiUr
t69ZLqNsrPHAu8D/rG3ZLF5+Xp7dwNy1m6FyermXSnO2KodklX2/m7f/PCabVjsRMGPUt329JQ8s
E1s/7n09zNxjXXmJJLsReWg5w+RsP8nMc13+39QLYJmZYVFToAj69jXz/haiZVsg+5SbTGeeybxY
rt04zfs1Q+vc3U8NCie387orA5NbUQTFthu3Mzdt/IAoEM/YhTDToZfIshucs4emM1zO9tPfnIVV
Nf2f5+HdIL2CcUNJGsVK9X0+OTNySDix7YOi0mMTEMxU6IVC/QqiRz2ag7Sf7uf8pl295rINCgmY
kBwJzgOB+TjhJEQCINg4axPRzQK25+XZDc1duxkq51d7atKqSjfla+oNgjFpIcHhm2WBWSA9bS1A
CYFF6Ga9bZbjTHrznES7kXloOcPmbD8rof4cNHbr+q9n0rApB8GABH+52VowgwbcJhhnAp0yNzp1
9+zNttznBdqNzH1PZsD8+fdeKs06unn1IgEL62WSoYgT1bi3r+2oeioS4HLaj3i3UL2Nzkul2g3R
dusZTud7Gl3fdG+OV2leBeFrlrBxdiBtgSXpu2UApDePPQ/2tqHQA2U42Px2+5qFbucvFesXSG03
n0N1vJ8qhU6d3fTh9SuWfmKTGwqm4Wn4JsmZ4URMeUBMG6cQ2D/FBi+R5tfw3PVkjs3Z3mLz7qas
boY7g/PPo2ssT8PMmdh1sDtKsFCVi9AbJ2FsbOFsuWDSoedl+jVCd23nCL3bW4T+1mX8ivggVGCK
8ukUiNvXTHdQpovcx4QV3CwfzLKfCZ/nJPo1OuuWc2z2M1j4EISvaNOgNxzbcrE7dHfWg2I1XMHR
KvxhGe4x9facNLsxWbea4fFhPz3NhzjBBoNXPUgFZJvNELttqgLmpTYKUTXcjGneVX+qOz1dh9Uv
kegXuNz3ZY7N6V7asc83/avucicImJnNsS1qbcTm5BooBBg4LCs81Ls/VpZnxdmNyqbZDJLPf+0l
JBcBjkB6c1K97soBKm0ktbGpcFOn/tN2XYTQBLzNdLjK7Qvu5zEyL5VqN0DbrWc4XZzsJU5f6lVw
N0b/PDybyDWc3oEkZmPT5kzBdPKNhcJbKmeO/zk5diOybjVD4svnvUTi6qZMcRLD64GB3QOmJSj+
mwdhqMCVVCqJHOb2NaPSXiDJbjjuG84QudpPRP5cgQHI/PpVqzfB1hCCgif7F1s6bqs3USB9x4PO
UsyXybQbnsdtZwj9+cf/j878+uC7+3MCF6t6dXh7wOCjs++evnrbfZx9OGu6cQU7zdzaS5x8//2t
bTOM+f25hdN3bPmQh/2A8zY3q6r+/a2BHAdbcjgYOW4RnCshEbd1ODBxfQnAS2HjQBBuwkq+fZNN
S6Y4+hA1ogwfWIphuw8O2IHlBJ99ewllDJgzAtsZBDaTUJPdH+74UScDiovvR2Pz95usST/qMKur
39+Cbnr7Jl/fN3VPcDWlXwRH9WGrJLa4ShPXr1cXmOnT7f8TR20QkVEVx4Mcgr/qqM7yhcxZ1zj9
mGq3t8q0XubF8DHRdOzcJGhdxKjKzTwzX0ZtmEXOyEbylxc2aeBkWSzdUJndTV9LY2Hjy13bY7GT
+PXHzDYMp2ySr9wo7QVrwnyZ+ao6GpjpH5a9koODQQyPvVSIy6jusvd9X4/nSSTqzrEbczy2isrj
rhel5TsccRcvGu31jmElgVMHZeEwJcvTvigjR6YscYxeREcdhKMOK2V+Yo2hd6KNsr7IlM/flVX4
NbIK468wSY3PfpFJhxd9dtQo6h/mfs6c3K7yD2Nf2Yu0rz61tv9dGDE66aGnJKCfOB3ipVJxsBgE
M5zIz+oj049/5CULO8dUtV5k5lgfijwcl7So82Ux4ulBSz9J1ptOaNVntS6Y01D6KST2Z69tzoin
Mifos8uuGMn7vssjJ4mz1qF2N/2TvtdD+p7b+V9eWlN3JHX/Lh78r0p6J7LQrZMw9ike4q+FaCPH
0vqyj4zx7zjJzEXOgmAR23mzbMyhdcMwczEFP/fMO/SsSDqxJycRCkcKfLUqenZkjZb5gcWGsazb
WF/6lUqu9NDwK9Kz7IhlSe4WvseWkti9k9V14QRm+qMa848Iy8Zjjxvvaj4UK81J+TlXdesEoUeZ
y/LksLNp/jHpxLFnj7Zji7r4MLRB+ReP7c+yCvWR7svwiFSD/156sXU4Woocq0Lah2Vif0nG3Cgc
zrovPvf8dzzVleVafpV+osprrg2zKDPXKkz2qaYJO0/DIiCLjga97eigGA+TILtkBukPWZmVwYJq
dlEltVpWtpctGAuk60FznChsw0WQGK3bpn2hjsqC5fGJnxPi+OGgnYgI26ntVupzSvrm1PeNull2
pSG+WLwLT3kqza8cHV9UQx26aRjRcCEwlnpJ7NIrHdYP5mk3FKI+0ZEpHCGievhhZGI0juxSa+/H
oKzuLKElCxw/4/FhYoWsdEjiu3kakcvHx45umYhrnQ9l6AebI2Dv//zPZ53i/9tzSB8+nE6QffgL
J9itj5598i5sspmy02p+02To77/r4cTTybreH386M9frw2p/YcufvLhl6Ldqeu+iq8kSUg5y8Nd2
flYa/GDsb9ttbL2UB8piDMdvwnrf2vQ7W4+Cv+loIZDE4PtxBJRt39t6EP0MmzNQ1Lw5uWZj6Anq
ohgFSaMIthMonAr13xh6tm3npydiK4jCgbnUwvIPdlxt2/mERGVGuljc2MSrG3VIc54biWvmbThe
CdHk8QpmWVTLrBiqgS9q2ougdw3tmd/8rOSZ4Wrax9Y7FYihWcTKyIrjTqVJdZaINDcGR8e9yL+J
uI56vTCkTCLm+pbFyY3Vw2RcJEFvJSvbFrl3zVJWyHNfhgXMbErCCqLwXJTph4CYsPwLPxFlnDu6
E2n6nlhDAZH9NCXDKU1ZFv0wqlajzSNId3hD1DM98oVYFjNBVirUA0x7njBcmBGPfaFF0rAJZGDf
eJ3OouK4TnnCjxPeVqV1PFZ+HXbuGOY4OCwxvZB6y6cfP3n17edPS9oMfClCcfgvNV1/5IvHiNmV
NGX4PSIxi0O31kxA6ZWiRhEty77zy3pRBrXPA8fgxphnHzvOhoq6hI+yY+9qGWRV7Gj4lJKcI3Eu
cO1pIRGUPJJR4PAriWN9TVSEI2wgCF+2ZYxlUGBqGO15UMUGhBvTzpJf80pkzafBsBuO/Q73arYD
k13Pw0koayJyqjTbfp7V9zmO7DKb8zEtBS2c3g+KyDF1HArtwIX7q//ueRaxJ84AJR/g2vjtVurH
GLDOIyRrw+jci/zWuMziaDDpwooTix1mVWGhy08/cBqwhwAMHQN7hD0nOHQMLPik59sd7IPQoEHJ
jO/SKFs8yh8t3yqWic1rZjpZWUv5NRamV4NyeGpgZ5N9ei7iUuxDEjih2Wbz5+bNoC1tMPu7P0CJ
pdOaeVL9FXCPZr7TRWETfsg8HEheO0GgkcI/022EvbNuW6DUsPVTcQEKYD6PfNGGhtkH7DvCN6tg
ruhMKVawTAb84BhayXloEE3OWFwMzWVcmeYYOMjQEgzK0wOxPcMAgKDIsLBJbqrEQno8A6CWoRkN
ceZde2rMRHmkizz1hkPDSys1HA122QOVpx/5c+dRUCTB9WLL8XQi02xSB1bgJZhX5XcuO5jN5UDk
SOKlKLum4oeh7XH5tWww6oVTSRAsXzXitVIdtqE28+6ZiUBmrgEDgIMgYHZg+XDkA4qgt2egr8ZI
qLw2vmEF3EqN474OJguT9jrAGedNF/GRu2FaDTR3ekUZpBKhGTSXaS6jwc0MUmaXKg3SMlsUQpf0
IkVeUH17eswmB/VYT5AnmzjVGodW4gw4aMvMODedZ5dmMfbf+rIuMQnMJjYxWGbfMWE4fcmgrTmN
i0lp6k5Pb2HuN//tYKEiDAdsMxObYjmSs7kYdkGreqik/pYlwoBTjOAOxs5pB7MexCnzBBxp5Tc4
+jSNRAYXVeZpScSxbURGGztFAPc1udIhQKssHJP2lPdxrtNn7DSZzzEc4oUSKjoRbEBYypnD71mX
5Sob2bfKo9JID6O6ypPmYzHWYZ65XTEUEM6w0hbX9FCkeljY8TgYl12eeyeVKpPId9NxNIfTNCiy
2nMypI9e7TbCNJILmSp/TF3KVA8fQ41oINk7c1QJvjUOva4onlFTgrx7awJg2wQ2IytpgjDBYUti
5nkwM7Oizdr8qyW0iISbm1j6LRzPa5QqXTJakzvyhrX1TBqOa82tOcmJZ+NS39VMFsumQ+r1nELz
uRXHQaqI7oQihKIg+qdpEfdxlXqBzr/mJbSoOGRVbPMzSgI2nLKqGTAcymuT8SoN+mGwnCYouyJw
YfA7eeEXo2cclymPxqvSaCp5bodyirh63qaJOoobMcGjK6YwhYbWEu1FXkbxeDUmMu5ix0ySKQoI
MfoASGcqwIcMwf94ZadIoj2HiWjAWzWafm0vclGxaimtZsIu7v0QEVtx+3hl+8aAbFv3Eb5CIxqD
5KGRTcFWnYs0XvWVzIp8qdqStJec6bF+X5YxEpkkSUuauobvpf2xzxGt/J3ZmcevWrMlmGSW7SNw
a4tMI+Z72jbMTThG38LCGLYGcvApjMymBvOGzCcqT76OJK1K3+mpaeWV0+lIJyesKToYiqefOLdG
dDphn5Jb6ga+e/7EqjSroEtZ9zcbm2kydg2fzB+trBjOW7aFkF+9iI2YhB1t6so/u2WHyme0fOKI
tpSC4dcXqAXHhSoHypF2bNvukSFdN5RMr1KepTVzat0I40YXQQFrFMRVRg5Lz9Lhx7ayfVicPBDa
P/TtmrbawTFNXdI6NfWL08Sz5WXPkFkPTtUR2V7UtmGGbiHGXp9iEpmBE5ncC3OHewgNoeyBiXmo
2wDRxYkXxfWk+S1KbT9MvxaRDw6LS9a3R08P/Nyu2Tjt25xWDOjtAXggzrZ7HEsvyLqisr60TWYi
KxBlSZEVtOM0bzmCLH4ckK7HtO1jxfDm17epgiHzaUqzJuqod+n1cprStAgRVx6HOWWTiSzGyiTL
ImnzKjwaxRBD67wunZIUMtgptNMiBdTo6S7RmWWzEQHZcJuwakAQy4wzU12wLB11lNEvdh0w6FYN
9gkC1AZrJtW91WPUUQyQzQv6ScVhKyeTUuYFHI0REORFpBfTR7qIsd09UZHFj8MumcahGDotz72i
x11hwKYuDn4qq2VsWCVb5nbZssod4C/Q3We6Nosy0TWFA6Yo6nQRU3PEe9to1X1MrKTRwxfmt5Ol
qssCU2tMxlBf16Yd08wZQIGNVxbNJv+YGpoAkF6miT8cjqkktb9UzGi6L4hSSwxHZ0UMs4+1I6xJ
FhoKU4x3ST5ZtwZm8zikeQezViMiwQPD2jPxF5JWgqFIfY6hqGsrMGpXJE0ElQgUjfDXenwmUzid
FvBUpD3TURvhAqIriwobebz5U6hLupHLQRbG5za1NKzDOrylgd23sYtUPfCz58zCzB1Nj+QoLKQm
3BKItnkma0YaIWTeW5+rhmCG1APO7Q+P4PsxPjzKuRaHXmfovnJkwgYMeNJ6GUIWGD2MUlf2Sf3R
kqDCoqVXcxvGAArZXpSoYIQHSA0oft1ncFQb2PyiyzCUfWJn0BVo0QSHH/cTEEYUErypIVLthanB
04VHIo7hm2JZT4n/06PNZ5Q2NvnJyQnASOBYRkRB88wG4WBl+GY/fA6CQSaeUzcxy12vM73oXNKR
l8NhEYAQth1FqYoCpyyLsHhnJg3rhZMj2jFOSz81+BmIXou5Rad7/9oME/O48xouF7GV6eQ7j5Kx
vEi1TPGLTCNJug+8JWY/LuwoUwK8KOLHClRgJ+z2vCwCr9fgpc2UvGdmSdQiy0pF3Kivm9JzdG8X
Y+QEWVvy3vX7uIUytGPZDYnTGyLi0VJR0vBLmdQD912zJ03XHOWqC4iH+M3z65M6sBCZudaYdOMI
ngBTMT/p48FrnKLKI7lsleWzhUiNfvzcSU3Dq4YnvrdgvKbEHZCf6sGRfl2phQppF7u+SPxj/EJD
vSi02Y2noKZN84h0IL+XvlHZgXmYxzrlXwbR+rHxRWmz7z/3dc/qM6OqM+MCHsNqvotSyvLLaLV+
pp1caxJUn1Q/JvGRF4IuWo6a26l2VKwZDVyrHKvC/kbSyM6+BzTXbb/AVBmKG9XUXWe6cdJVJDqu
vawQ9gJ5gEjkkZcasTxXxDLi+KiVOa2S4CawM1ZjlHvC7JKfjUy3mNIjKas8+ISzjGtpHmYZz3Pr
pFFeGCTvM9HHhX8YtX7dte874flhuPR42jXiwssoK05kxAPfXmKuSCxs5O1oIvxMKjvslOMbXBb1
IvDKMRpOOr8ygvCoC1N4GzdWHYeBbfOwEX9po5GiOsHk6AzP7RjCFnLe5Ii6lFMPzO7lh4RaFt7q
9YdGGCa4hrItjseNuuLFt7EpFG3fRbLMfXpMesOwLHeIRNxYR30WkTRxBG8nv2gKI0R3fCbgVFa9
N+AYZzcSgRL+h6HLu9z6GHlG1CVLK2YGzU/iZlB2+0FGTITKKZSaOAmrrEUQX1m+5xnjKedJhZEy
hgIm+wxWuwjEqcG80krek7AISfIxirrI9g67CIbAP9QhqjlLFyZrEmlojcSkh6YfDGGxMPM4wqJQ
VpuGyP6iPs3wvDRKlPrS+HZRuCXyYIwstZsQHsQlMpi+BPIjZHGKQk0xPQ8q9N7NA5IxuYyCbhox
ltQx3nQV1KBzUmsy+bytfdtyVVdrTIAxQ7xxVKsyxX35uqtBLUYMXxHhJEsLvqTy8LQkIBMlRMIJ
HpLzgIo/SdJP45xxFYGcMxqjBBRGFtsBvykKJDTFsgxDRFpuZ5PBKtzQDkRjAEHeFM1VHWVNmGG8
jGDUR0EzctKf2ZE1iRwC6Xy8lJhZeALDpeKbZ/TTBJOlMSEvBgOfJSqdhqZtCW6Fi7WLDjK0OAAc
fdz0pywZK76BwQzwmehzLS9jwT3FXN4pEEBObgUEY7GZPd5YKXylFRlT57x6uB2MBrOmdDcxrhKj
mP5ilYjPmBmWxuVmqI317XeDvL4PTAGNzyyapxCAZEbQfotDmYflUZixAZ0u6IgfwnN8yvzQvEQC
7mvliDVQemxrTDVk3k3pn2REDZ5wSBy0g/yg0kZjlFqaJriF5uDYShc0h9cqJzaHKej1U5xVCh21
fLP4ptYjqHNoEOzauk8BDZGjubnOZEeOh8aesnNzDe16emAFKsH4SB6ixaGwkqnzPdZMMU99Uk6P
CXgg8eGgC9MKvoxGyJv6HXrKpuFdT6SxGRpIiU5O30LCskI71AcwzK6qDibR1wNqjN2IP3TCNLcO
DVOAiDwZsWLc50f+xGiZh13YaOi0uuUp86oDvmFr0eIbkX6G6VMJRKzofNki2P1QYXFg+kLaTm+8
9W28YVFwUod0FJP8WSP9oPvSJH7ih1iatTHZg4IRnx3H1WCR+pSt50oYVaq2jjZDrqK2hDh9yGJ8
CTyAxsOjPIzh51tSjNL8gsgtsttFXhh1Frpm5Xt4uIgC/P7Gok5ycJsJCANQNoApaE4s7U/q3MC/
4rN4aGRkL2MEi/3wjqkq6fVxzbWZpm6ieJK2jldh1e2EKNLg/qAuKrwhaBTJeVo0+He4JamF2RFQ
RQUWR5LzNq49kAJdGeHpJPB1eyUzr0cW4A1YDq8XnYIpj5Y9KygsjF0GSWMfJilcbHrYG5mnqhOh
4Kr6v03ZR7A3fqJ1HB9v+PmoToIyWjZBgnz3euAVqqSP8yjAcByxW50ptJ1gwCqvi73xigW27uov
BeuCTh7X6673yq8wRCzvxxg9iv2uEodyNAmsXF3yafgI+HEMJviqaYqv+VO7ijuMAGno1N86DCne
Skxw3F+EoEINJ0xG8Mo4Kz7OlAPKYpDpGctJiTvkQKYcthVNBUZtTbKMRCSlt2yyovToie8VI75j
XFNvHtJysIaF4DH4Uo/ESH3TFLlT5tYJiAlxmmLVAD2tsR6KVQ0/tmuYSia9AT6vGmBpoiUy22nw
mpBNVAFt7BiLG1GS+WiOEwnQy787hGee8a7zqrIMzxWLJpJSN3B3Z1bsMVl/wkJzOniHvRcZQ7CU
XS6SagHqAiy/Y4EEkl+5j1qLwoEzVAB/NPiIXsksndxGKrxpupW0JJh865GMag0mmoVmyNp33ShS
z/oUj01nXJYIpsEqjHmh5FfYW5C0RpePGIEItRbTNMozA8Z/s2yRhIhXEVmrVHf5V6mGoCDfeJ/I
5FzKIh+8Jae6qo0fXUii3juER2OJcKoE/Lfh2gmxyiswkl1cfzb9IvJ9rE4PLOgvOguxTfFdtWFb
0L8rzwY1cVTGTZsq16BjFV+NvKFcOw28Q49knxCNmNKyhGpIg1meRoq6LT40rNaxOiz19YtNT9ZY
FnkEgtjFLtlh6tatuUmSdrJ/avAna4Lof1LesEqnO7Jb9t6L6PSZIKaBOwZ/mG70GNiJ9BCZ+7S2
ESZeDlX2ES1652M9kPwwgqJOWqnS6cpmyiKmhCVS2C6FS2s+fDKnhu+W/VAyyyG0NO2PTWD5nXY6
MwN7zofRU/SkK7JJy31jnOjACos+eOMIy+qTYjQxv7mJ9Ydz8JaT5FhTQtPNg0Sp4NIKTBXjcp2x
ZWE0WrETZXnDP8VrgxWvicYCR75hNhhJMZGQVSlLzhepnxbac4JCNsZlE4ocfa47LIu270LqT2Fc
wHs8w2qTSazmVuEMHcOPOJ5oJiXP6bRuu8i6fpqTljfSOHREUGVpehhECbRxuR4Q8MCT0YtxuBm+
l1fEiE4DyhLLfob4miX04HJgHzCDKYybJD/RykGNNQTw1fQy0FpCasv3e2hDp2FmC4NPGpS0IF4C
pw2LSfZnsrttvmt6PM6jQpH8+rDdOf1eNr02usoCVbU2jRE4YEiBPACa9PSjZgQ6tMnEqiOeBcoK
/8oprX+0GtvZcWF7CCXv5ogZ91q7Re5x/gE/KjjNbiWDCdQmjICw5iUHZBvj+LQs2xQCymcxf2z8
8o0tUV+AeU63ZfFaRkHfRv4lfvALZiwUZIrHqwpHDh+OGqHzc+P88wNRzQ7iQNqKglxUM14xDkqT
JKnpXaAiCo7Cj+HxT6whhpnbaPbTHSQTbfewvDP1cNptIrCj26b4ddI5kdknEUf5VCIvNhajC8aJ
tB8kG4RY9ryy22WUe2P5qenYEC3SJpvsOSthGoxq5PBHz0i0PdMhEVKp6WBgZimB3czzZbFBmUZn
Day4SNZK1SGug473DcqkimVotyEgCHgzrQ8rBueA0MIIJkGinBXN6LYFMvulSJkWptPDtAwuTH2B
26EfHjkPB4Z80u3W61n52sw+3YlpUezRqEJ+rJZMO+VRj8JBwM3ot24Y+7AcRXxsZUYZC9dKU4t9
lSXwfW7G/Pwo1AXYWHDCCVjIieaamXo0HRpf+sdrz9kKJPPoNi1SvD3dq9lSEL4dFRo4AI1iiR5h
K07d3laHzKwDL+pzdW1GYFU3s4DKeIpsSpZO2U9nt1nqmikvqeVYZQJi3kkQOVVuzbLe+hJ1JnT2
GbnWJSKPBhyUG4bg9ug1nFls42DWbclME8sbVhhUR+VIzaA6pKKfFvUbnADSaNTFZVgXdnXlg6JU
TuqNSLqcWvg1SU/h9FAa5Ls6zkGgvKccKbz5MfWE7+vjAS5W6HOvD2PSD65HsXLzd1UUKbKJMqI8
Kw7TpBlp7ZralFW6sEsBxuo964lm8qNaL4vFEjE9++BlKSn6s9gPWoVSnqaVIQG1EKGE5BjxuhWm
i8SIckyRjZ+3DDQLnHjtnRHo2rC58tYarCP2+HY0uyClsIDIsCZv2rXUQFyoqY1wO6MNhhuRimys
c1Yl08rd/zJ3Zs1x49i2/kW8Ac7Ey33gkKlMSSnZsmTJLwzLdhEcQIIYCIC//qwsV0fb1XG648R5
uPehHFFhSzkQBPZe61ubwc8SQcBjxHUjogj3vhyV5uFezkrSua8zkU+DKf+hHKw4fVj5Vz3wZyEC
g8ri+93X4noW5usGgQYl+phFjSgWvCQfUZxvZwLRv++qyXHMTDlCFp+G6TlG9UjjS+Y1TcRpyEhw
7anVJiFX+p/tDLVexWvNRsOhXkLIyCHWlwPTxdJWgVk6S3i5YkZyGj3SlYrcNt2KQMr6KfV025dP
kO2vxhBKKRJll0UraPGfegHRtquxzuHKH5hcw3CoeIja7Q+PDk4V5zRzNvoSps7r4gL1qRUfZkqH
MWqGWQUEDSUGnjtdASeGJd3Mi8e1ra2LdulLEqDB3ypUOIATK5/41t6NVGm1l3B1bY+mlBYS9mLP
iDomZNL2PSN89KxuE9Stc8nzmcvXGQJGYMriyjVDc/oJ4KywlbvsruDY/obDzKYsMihG/yxXoB9f
yy0/6+ve/XNpTH8WVXM+jeh8JAVYIspNkoyHwHe6JcfbiMYxKu0YbPQT9sKleBIzDaYD79MuLVnX
2afU9+lQ+962xz7Z4puexPuJS7fdQBBYPuYyiypHU3bJez0RSK+b/NRiUd8kXbqoEncfex+kmF47
0i+1o2GLlm6K9RE9I5SZaE5vC0G+LCNux9mK7C6zvajzhDFcXRLIw5C7pBmW3jzsw6RJg+JWN4Un
wIxHlfFvTJinKEzErUyC7pZvCtSvgpILnqO72RZDa0Zt8SEXbIU9LvrvvVrbemKiK30yz3Xa0vVc
7BE/+HaGmTqLNMGvLvxcJcOcHyx+5alAW/Mu3WKOwAfa7ysdp+PowmkvPR3SAxvI8iQSSNzArcmq
yiBeumfr9uLrBJ4UHbHhnwDd9g2JNDknhLK+XIIgvkugdh2kVhhcNeTtB2hwPbAfHdPvIRwTtAWh
CD9u0cD6g/Bz0ISK649qS9C3YysA2erMOVbSj2XKbVG1OW1Z8dpvEfUnGPnmm4qSIWwWIzS6hZ4z
X24Ywvuj0GnO66AN5JlTuPp1Eurhg9viEe0GX25TpcO1agu2fCWDEncOc+JvVRZeV2ibXq3IbrNn
h6rwnuTjdoKIHJz7MWZRXWD3+x5aG8/lvhchCHHwjm9WrPbHGgSuivpw/6rUsEQw5gWwxn1XWLls
EgDHw0WaWux2dOfMdGtXklD0Fx/m2IjRmVSbjaf4jNjGJM7SrfIQCRPdphN3JQTTl9T6b8S07SUJ
cftsyugaCh3py87xLa9Tv8RNkuv5Ilgi37xwKG0IXOJOlWYESjBWed+logxMnHyFwbuUcTTNwKFt
XEaE6w8unMcPink9VqPW3fPK/PoqneBRuTrjqjaUwMYHvD8YlwWkK9x4ju1V4gr7SCPFpmret+Hr
wMVewivhL5jDvJZCbOEHCi3+JCJZVEaS9pz0c/JVFZm7GyCbb1DvE4MXbXXZmmBFY2dAZxfB0pdT
ONKvMkBNXRcoc4YyHdT6mNlsPGCjz7KK9nt+o8OFPQJ3ASJhmXyOllkcN+PC4yC27KuM22eLdvN5
X/leHFeR+HJYeffD4ws5Mp0b06Ca8k9a0rQtZbLC+Bw7XRK2baeMjuK4opwDm50r+kxnTd9jJ+JP
g2yX923f9h8GC7ze8iW6T+DPHwlOinp1q35CmRaUqZ23u0Cq8ctOFvDtU9gCcIIqe2GeJDjLHHYk
MvQFZJV0zG5y+BuVUPNwHFMjn4FIxXj/W3QOyRwfhixWb5C31kc6M3kT+ok+cS73204Na+NybLno
Jnl/mROiz9Ik9nFWrfwkiyL5Fo8bNodo9dsl8Rw3D6ShhzDW5tbJ3J566+IF8kcxH9uMJzW6TJCf
UA/oaQ9ke9e2TH7Yo4I9F9i339a90J9w4Hc3uNny+z0MNFCgrD9MtE3vYBSHcaU5nepi93OM9S7n
w94Fy+MIJfuxc4tYKwAW5CDtsL4JbZIOPeq+30mamFvwPiOabL586uKdcuzZHFx9PhY3IayzahN7
8lBsXQyBWwbfgzYCynXn02TvaeW5Q09Q5wbKcHE3pvGW64ZgTsGky4mK9s4GonuEWDFdgsTPL5OW
X/EzHfTSPnxRHBXMYPLh4ugAijEVYX+mi4i+mKA117yKJfcgZsxzH23bemTIAiQVZWF+m7SLLA6U
8JmeOStEDTs02csNtnFd0J3n5bBrupU8bufLEsA2v/XBmuO7zojV8m6lG/yS0MnQnuZk5Q+xS4IP
+Ux7UWVOsqVhVMiPQ9dvHImFxbNb3o9LXwdyTgEWtm0YHPNNqf2jL2Zp2PFaepAauQs852/Et7bY
bjyPaG3lVIU5Kpcq5abd7iE6DKqKTdh9svm++GohU3YH6q1FwiFEiXir0c/ql7RHEyWxj0ih0wyF
UzeDzrnZdJaf08iRefi0x76NttK7lVBzjrDZkVORQFg/rpOfZc02lZonGnTjAJClm6gsZdB201gF
CXVPfQz4pIxYMn1YfBjsR4t+bahIvkbkztLBzVUkIYff5xO20xqc2V4vEIjOQ4QwBObkjmcdeKeG
h8kHGd1jfP0zcbyG3MHHK+wkopQ/aJ0Mha59NmRTBJ1aLbgfCriElQl9xJskNBO7GxlMzpLPUEur
Xbt1LmPu4Z/kZhhv5j5Jl6azqb0fe6iN9eB6dxN3mBZfZwVhOZSlQYansZMCrp5Jc19GFiZypiN9
CVLq8ooPbaLKPBljKFqQvl5CEcjvG0VpEkvhoyPSGmHcdBuLTFShhGPBUsHiBtFly5xlH32QLDkK
M1P4fqqwk2r8g4UEPWbaYBNai6xhYhJl2q2ho83I8zBnjYjckqb3YbBl5hmeKG9vhrVIvnbb9mXf
WffcMfGloyIdSrQJ/MkCkWjaopVHgsODYJPIJFykfL+dfDRdEE4yB+RsaCVWsYsyB+0oSs5T/iTn
KaulRBDLFH2C/XXT/Jvu2v2QLxPcsM619zDqClKFTtm13nHYJI9UsfgpB4cj636DZIL1gAUDUru3
38NFjB/EOquiUXne3allXp7MqnTXGNdtyCzNvMvLgDt64suw1tG8TodxbVOg1yRsqGbL7dimwX00
uuQ2EvD+lk7BA6Zoi+ooavFIFJOb4+6iaCoRgZ14Tei2qkaEyOQAw7P6JKRtS6oscdU6dkOVZGoT
JQ15CxQTXKE5qQwfrvHQip/2Fo+OamEfr8cBNlUtcVPacvejvOCUx+HfZ+NU9wPqC7yF9iNOnf5g
kPyrzCzYy9B34RcIWO4A9oUeF0L5IRf58BgMRCJElLFXMvPnaQBQ1aFxO+RRO7wtNtJLmcbL8haT
Vp5NFCPa1ko3FFUPjfHciggfuiMQinu3VWjC44cBbcl5s2H/bWRx/mVsu/B1DGN7t8EArVOxLqcY
yusLNOxovO5pTpTxQNb7rG1j1K3YHK+LMPmWjNcm3c/8emq7SL0vWxH0zZT18BOhyS7ZaU7nfqmU
7J2GZbMv0NxyO4RVPGEfKbOgH9L7SajonTGmxzKa8B7KYcpZUY34vRVUJKwJ5kV64pmJ8hot/DZJ
1Fpjd+Zi0Z8FujZWjSKOyRccvFaWNEDm7SbQY1ZrMQQ3/ZpGz1f7/RDu22jK3gfiIU3d8G62QuB4
QOd5WEwLqGhp0/gODpi8FR5sRik7lDR3ThnxPkba9ZWCWreV/Ta5b1p73Cu4KdGnGQEx8PsG82cr
YWxtzTxs8RlabwfyqHc7innQlz8winVrDzxn+jbx6N/KAOWIrqd2DdImWDnQWbJv6YtW0/SWi81V
o4pVPZFgJRdj8/AJJlVBAdeghiszbdl0tCiqztj9Ztu4lbEBpRxF6QkYIlguMbNhUJn2CrR5TlLR
SLEB1AfYgUVUJYyzIRm3QwfyYaV8rIYRRZpsrm3sVrV+7SPU1PHc7q+zMvP4EC2hVTW6inbElkaz
ZReVDE03+WNAomFOHjITt0U5hmsff51AXwZztQWFG9oDfKfRkfuRLdlCK3TbLhGl2RlXpspx4Ka+
ZrCBiqk0gKITX8+bb/l46wtE/0ilDBowJP82qFZx6UBLU3OQRqz9a9eNydLVFrcK3AikhOJZlptb
l0wfOtRq88kwEyBguCq3pQ0DRsTnJl1hWT21JIKFcRTgjfRcS58EZHgcjBhxHZIA1JEZAARDSt9A
i+Pj/+ABzQm+RzXMvqaCufQ1lWnEnn5qnoG46vZ6oleFMQpbJ26Rn7864LDdr3YC7sM9/470IXHZ
EXjyjvttDRXt34ywLEBQtIAAF6CzbQeb4YjAdqxfDIOgUNxpFJTuQgZKfFKZTpl1PO4wiXC1cOQN
y/AeF2beeJ1O2vj5Njb4eHvZL4AVVAV2JObtU6wRLc2aDLxnH5+JMatfgPP0GjUOeoduPQhRDNiP
A0RRR8A89xGYKJTugmLH9LRHEVUkx17n3HsBMXODINlXIJPMZJOmm13ST42wAFcotIN5Ke52lH5F
0wZT1sJM2loqTBkmK02a3O9xcoR9xl9EYabnAJCKLqMFobgyMbh3GkAb/DuZR1RZgMiZHJslU5TV
mwTu4codEdkPCDIZ/yesfqZ9tz0ikbTdQE7t7xbSxtUYZeZ+CL3njYg5mKeNwk8VwfQ0UGfz04oS
Li/jWfikdLMd56PUBDCgK4SdkXHZxu9iJ+2IrTXhbZnhHDW1jnf/UfWBdSgQgqlBBYoOsR1Emh5l
lmhet7xw78HeOi/KsLNr+LEY+zGtLaYkf5MEPnCphg2twbwHG7oROYSsQTkh1Y1h6bh97wJ3VVxQ
UUdztY+sOyA/trXBgZuwAOMSrXSuWpIsS5N4om5CteRv0zYlECzzNuqWCoJin6JDzb268CIjpo5I
avQrCALQB0BBAatVQCPWDQVSGAHPgbh16dB58zJZUYffO/hWrrQxorT5mE3noFMLiHCTIqMARE1w
EBCRN6ou5pTC2Qk0OwL/x4XJXReUMRC1m1VM61AZCGbvO3x/rI2WfjABWfA5d4EYsHCPHhe7Tmhb
0GYAovAjAAME8XAQ3V2AbVh9QXNp2Yd84PJadcVRf4MKJjvLJE/7d2yRsT/GWzJ8XGzc3oM27L53
MsQ3X9jdgfpqDZSRfe9dKXpinwuXmkcrkUy/CMTrYLLmfMFumiOl7caUfgwhH+Y1HRZ7CiFa9LUF
YvLZxgnyjemokps5GQZQfjJ9WttuOehoJq+ZVGFJc+B8TE47QHe1+xIxIn9B1hMR3sioDdmoaQZn
TvuNbqcuk4C81IzAeNm11uHtUiTTrUQ3XIk599EBRgvsSuT9e1V3W7xh6w0QG+hLLXJQenGn1mvG
16v72Ahz10XhVtQk7UR+AE8gPlmXa8C7esanhKmef0kkK7qSowB/WINrxaswyGguUVP7vszGloLq
GNee1TjQBwBMkEsedw4FoNwzIbJm3MCp1THhfbOvDj/TpaDSQF9wUW+x+MMqNjdRq1xlderfcuwW
263TsxT1tG7FR5VKbfByabqiIeihAvFouY+nNrot2DTmoG1az0uJUPttELDo3U/9eHaBUI9A3oYK
KFX0FeESMyNcl1Nf9akaZJXbpPe1sX5Q5SQL3TaG9cWE/VfG0+0QRj496MymL0HLhLtAuRpjiAEL
9+UkePjWU4ADJQfPcFkAapAmt6lHU0AjhAPWlqS84eHAPo2pk7bCuYmqDvV5zWK5FtfvLXuwsYUM
HUdLeykmHr+ugBW6cjPTW6z48ir1spSYFwLtEWAieKNuw5Kf5FsXWNKhtnJBFaDyuJcGKRkF3eXL
3JngJAfc1LXsx/xBG72cdboiMiHz8Q66QH4TtKR4gWLc51gGXfYuoj1uXELUx0366DRirnxUDVth
r9Ua4SBQZkg8uVLFjYrZnNU7DVA48Z6645xG2/QRKd6+lhC3aomlnlRrnJoG5Ut4O/uFAbGz4Str
vXulrQ5LoQxBAjEdG15M7R+gc0mdpIl+LlDuH8OkDd8XgNyvBD+SYsACvjiQ86+IrhT3Dl75UWwa
d11hvoLz1Y/CEN+WhV5IiPtgf6RdMKKiCRN+xHkgZ7QZKq6LHIwHfvrOrpH8PEDsqAuHRmXFUIu9
dCxcXoJiSp4GFie8SqDqn4SYQ+Q/ASyOcfzNG6j/shkF9CD5jgNq5FsNKxlhoFd0tAsXH2WiliR9
0ANbscsrPNMQiI9ckcuG1+78wFd4DfDtlofEg0jxRxsh8hDV8UKcZidiGB/2E3hor5/b3tn0Wzon
y3gzLAXXGEmRSKKv8y7SxEpsXiOgEHhtwAwGGvYZqcGvhTvKxoL4vpJjJok7Ge+gYpZZ5NJDksy2
+JLNGKGgy1WMk5uwj6WMpDXqPNj9deCzrgMXkgBVAtWLMh5wkkdGGzcNaPAkBVHJxPKDrIHPVQ1v
F7xbo4T1IwPq0ncjoBvRtVcWG2twhQ3SDd1O1g9bXGi0MH3sMilflsK221DDzyzQ9yF507vhMgyL
MkutLJ5EGDZExEat72bct9CX+C2i95VdEpRk5S4YdgYMfkBXTCso1tdPkmQdodORdW7L188m6PYo
Lfu2GPF3QMrzzN0GWqFhvh28aqescoQW+Xb49/bc74YuXEMAC9cnVV2Dp0j3XgP/vxr6kMoKTQDb
/+CLuBoa208kI05nCV9X5SwxIKg24gLkBfoBFt1/eAO/m+rXNwBfG1lTDCyFSwhT6Pc30KceUZ6u
z7+PP98A/wlK8JFOWHHBAl/sp1P616Ccx5/O48+BL7/OU/h1vML//e+GMPz2j/43Ix/+301z+G1u
0a/THFJMfPtlcfzL2J7qK0L6aFP++SjbP6fh/PlTfw1zCEM8NSNGgIVcU8HXJwL+Y5hDgGcI/p+E
gBDATfRnAgyBnr8m92A6Ognh4V4nNiGXjyj5Pyf3YAREjF+YFwRThXKgBf+TgQ5/88BR9mJEAB6+
diVCCBI2yd/wFA2WXazGuMtsYySDLU7CcolBDldjbrcPWZD68+C2eWwIGfWbXpLteUyUAwZF5/Xz
L9/eX8vstzlCv99bf76bBAMLrkucwJjPrhGnX2CZZPZipMxsl2idw0s37nNbmnxBQ+82DZB3s4l5
yzcR9KXkhV4rsEE4CsAZ5wlOz3z+TrUmD/gdDIXtNIXP4CmK8OiztP0RAnN2/+FejP7GK1y/vwRB
EfAtALpIEf0tR5b0kCbA4ekLQP6uqzPEEZ63BKfGQed+SZHodeFQ9zl64D3PUBr5kcRHjnM4hCS0
6O/MKRVWfSDSGlI0Ju9ozgi8MpmOIHyXgT2OBsoyGhxVwxShL4qtt4gupK7BvIvsvpds48d/fx3+
9TJgiyE5LkSGtYHU0e+XIfcBGhgxqQvyuvRl6YowKpMxwtIQs3GP1kn6JNpwev33L/v7xpYSyJAI
X+aY9Yu1iD+ub+uXqw+xq0uE6ubLXOzhBWC2ucDAB+respd//0rXLfIXvuLPV6LINV0xJ0R7rjO3
f30lMQPsW6GtX2DXJl+RzJHTsdWFj8pRsIasYIarmPhiqWDEWf6fFs3fKSV8SuQsU4zowGMRsTv8
7eUB2vQ4QODY5OuYIuFt0q8jHjU/HZEWUA0agKX0BJf+aKfVwowbl/wHFAQEPahP7lwGDaCK7QB1
f4DD/gzVOIprVnj/QwSbqEkA26FKYcHJmzTOdvOfwJl/vVCY2IFtAzgQEmk4C3//+khm0jlN2+A+
NC3/2qNw7sowGPWclLFHiPZsWT++gw2H17qvYGhxqPcV2pD8D53v+1J51uUowYbtRw/y8vuWCpZj
HPa/i8sBrfr7RUZ4DYvo+kRjZI7SPP79XWay6Akw6vh+SIDb0aLWlO3Ha6yIYgyVMeA+V/Jh4z41
GE7BcghX81FFUhynRCDQPK38o8BUGlfmk+0+24EvJ69QWIl0Fc/wyYq6BRhamWUYeiQEY7RG7aDm
ixWBQiOFmrvrQjqU6PgBEUUb4zfwU6aP0dA9dvDHXDmZfL3odv2kIx7EdbZF+CJ7H2FvSMy+l8QW
w93E0uKtJVBvWVaEdzvKH1pZwlDFYs33p6CQaI6sL/Y6tGlQ74P7JhS8SAMqFZ0j1/mhVas5YShH
9AnzqywCU3kQ9uXOxvadIkcGCXNegy+Gw0cXkF9PwK7FKVzp9L3fRIb7PubjU09bl5cbasczRk6Z
yuN7QDUf0Qf4Ba5BzboewtCFWzOB0INhZ5G5qbaItQ1XsYQqSh9YC6O4Bj2sb3DURLZCdiBDbZ9P
r44TdhtJKp5SKFJHQ4cgApfK969FtshGETfsh20sukOAovorpHX7BxAokVYAlogp5y7auoPTw4Kb
w9rGd5spDnJpWT3pmN/M+KdgLRO54IuGg14OahgC6CIWaNeSur1M9NRWsQ5mDsFmbLorlffBxmFS
90qClhmwkvQh1hbj5lycu7sMAsLUgiVcNecl3BiYXd9Zy6Jof1M2cFfxgEps5cu3yPNBxxJapjGC
XPSowRRBnFr3I/Ap3YJD6YEiDNG0PBEMITgNPo5NZXANWhgyhEJAYfA267ltcR7qabRrg9h+Ryo5
6bB9YCvJQBaMPreYJOcmqu8ypWOsKNsuobKVwVl4yAI2tA8bbp2sq9ZCoO8PY0wdOMxTL2mJohuS
S+PgTlRBS0OKfqAFCg3YrEVQglEM0DjYKZ94o1pUBYd07vheFXuKHXOORrj6nMlgAq7gO/UINQyI
8dL1xR+B2fKe1GSJNOCbwhSXFA5ge57jXOfpUM1Orbu/UQS7G8yqjuWgxNW2rwcq1dwf/JRxf0OU
4qJKIwgAVe5SPx0lMmJBhcsafQ4E30MMXctGXuM/EjzAHglAQ+h5/jxwTvkpllRPzQj++ONudAxz
HVJaeMssU/kMcy1i+tjKTcxPOIzjMzqbaDwYgXfQLHrq9qYI3Y6GZPDC3vMC/EwT4FaRILNCc5aY
2jXVGGTXmTrH+B+B2XwK9cmMmUz7DzSZNIN/ouEtIS3L1lNI+uQGlTymHQJeWuO6X/q23k07oiu2
UlDE6eyQVDEY6B1CxLAHt6SdkkMoWhAEOaO5aELMAFlOrA9t14w0YUjn49+VIYV8geXTgQ11tofo
C78i+CLRr3sEN3AfRZdwx+iQviy2JIg/+clG5pIJ6jFvEH3tfWpmHEkdkEf8AIWIHh+QbQznNzgh
MzuvyHu5g7Lp3t8iXq0/JUOUfk1dC0G0CLF4kfMA59aobO/x5kF2gQeMkSuv0Bo2PbJ9b5O1qCyG
btie0LbZdyFZDGfEdm1TYFgRPFpMfYwP6bQg3TnLLbzAe4qTD0qn4adQw2EobYYAaaWRiXMNkkRD
fyNh4cFKxwy/6KEPcvoyk/W6OIdhVcd8Ukw9Op/ooiKrxbVhdsYbW8BchLc4wegLmmusbo5dUtZF
SN1y0oq20eMgQdV8jIqZJieXDNbca6evxSfz7jEdg8w1i+V46WXZd5gDEdc7wJD8+uGvb91if8L7
grB0SdIZn8KsCIKUbFzGvaLjhltHTN3Yf5gRfYRpalAVdPg77KmRntnDGiYeWkcsGMHlRrja3POA
QTfsiVlhEwJDjxu/reDo8P8wtfGJsIHAJLnWyXrmL7BN6BnAcY8xiZCTsS7gPn+1MzwAeBmD/xhr
R9RthzJ3uF0EsmJPBU6Lo5pJeFlpt75hmEWG2YwJ66PzUnTU3GJaCTQrL/MV5iY456OI8LVerXv/
bZzG9NEZBVl3xeSh8bPNeKduYJfyP5COuu4h/TphaCJGtsRNDxpNHQQmwnwOSMsP3IoO8nGCbc5L
yz72oB5v4UkNaZ1GMkJsY0oTHEcsoi8SU3G6Zopm3CZ70Mb0lMxLuP7g2JD9GY85xr0B0gVrZEhh
sBxguWwNDhm73obSRBjSSCe94aSNN4LSex2+SAqMMPAo08871TL8DqzNKwyZC/MN1EyEX+V4eIWh
LGjlk8BlsVUAwQYp5G3T987nMBM2tZZFrm4SDlHjZrdXyBF+tNqPYsLsxvs5c8ldoCHYN2yd+Xbb
IUbLqiJVnH1CJaK+E/CrIB3zXm3lyJSFTGy3YsUp4NenCQZ//xoue1xsJWCc0T8LDZYCvwwAUMMQ
Yu7OQSvsO+sIZk9OucrGEwarhh+cCtr9KOGh902/GyzSPtJD/OjGaU8vPBNXo15sJLtPQgYC0aO6
UY0FVwAkt5j7q6OYc+wdSk1N6GIn620CkHPckUDHW01cl9e+hQlRtQK2+GdIp+GngUmsNZx09AVr
navHmc6YWGUiQRHe4gyAgzNvSOfaIizHccufUzj5trZgmxOgVhNmCKwtpgrhcMeKbkQf42qicfDu
ro/1uNzlUrD4EVTKlJ0QlYff1DsXdPejDIStuYK9V6IaM/p+mlq8f4k43EGxAtNXrSPk5NcE973P
gC9jQgnL8RgdVKX/IyXlfyOS/Ka2/HeSzP+HSkp4bRd+KeD/RUr5x/ON/zkS868f+UtHoQkebIGn
I6SkQIwCksgvOgqBWpImEVIm11lwyNn8U0dB5wXa/c+Jx5iqeX26UkGiGGVylvzPdJO/jWpCcgjP
tCUYHhNiSASUir9PFFzRLmK0lctueQTkHKNU8tDWWWi9BU6kAoEZtnm0Ax4D7x5D/l9mH8IiS4EB
03qHtRo+TYiCBPysYF5J1wS7k0l7U7QmBAMSbykMdRxc4oIkF7CbAw4RntiLJmPPXAkN0MKwhwKA
ySbgA3h2tyWr+oZw5wcNVaKtQvjYcPSz/DDhuTn+gJR9DSPAPwXFjpHAu2YgzFYa4ngEYx0N+zGC
0UjuZqDAaTUoIgNshXjY6c20FmZ9HIJ2RF6xpW9q2mNWSbQUYSXlNojbDLNvr/Mj6GuAkWsLXsJn
e+PoFEHLz3OgHTGwkCZe+uJhxIjktxUzg+qALvZLD4vucU/RoyzGpxXkDKlLsI9OQ4diAabiLoE4
jkiOnwbgWV8yla6vkYKlUsKRo98WWnybnL8UcEv7chu5P+GP9n4zWfzQY8LcDaV52GBvo5W7WlT/
xd55bEluJNv2i8Dl0MDwIhAyI7XOCVZWZhW0dCjH19+NJNlU3ezbb/p60lzNYqVAAHCzY+dswzPs
t7dDVvHCFkqJsJ/ikYcdMbfE5FSDoAJNpAJSvuOhopW+IeEon+akjI5Gp6b9wjl360tDnTQ/azvK
fkiWAMS09JAUWfrJ/WDfZqA3zO1YG9p1UlbeHsxDd5D1rJ+nqK8eksUFDeQN9U29WO5mhEdZbyyv
x09qj1SydSEtxsq4c2qLYhLPZL0pkc2OI4bji4Ip2himgzVsdaMatviLqIS0aN6ZgKpBjcJO3Sji
tW8aRuOdlxbaHjbJcoQ1sHyI0nCPidSbe8ay0RX+2/pca/FQ7i3oR9fzsDijrnNGWr3h5MGv/+xz
wxqTS802mmbYpKJ08fq2o29V3SlDtpmqUxnJqahDl44283dGp915mr5OmbA4ymnZMu/Rxcd/36hf
ZPp/g5TXIV7+3Qv1f8Cy1dX77+Xsn//Kr8K08EHKQyhlkkEH+/XW/IUov2rWvEidn3N0Psr1P16o
pvsTYUYBaWqVnvkTfoZfX7AQiAnh4FJA0ILX5P0nujSEnD+pN76HYsO+aZQyfp6/JPnKlnHknDsT
UIuGoA0awdSXRQXg26kF1enoQYnLWrdfhn0OtaEUz8RFGCvllNjywSitfgFvzQTH2BYdqY0p27gj
zDnvPnUYtzsgCLMq1am6pxn/HAhwRJqq8tUh06ZJwwVBJrQcj5hYSjky6ma83DeXVaGyCkpG6lGK
eU11tsmQnWqtHMUxSx11qawoesjMtiEf47xosh73Uz26K2wHII6dNeesZGpWZvOgg+nOjYfESZdq
kyYEwumz1qYElpa/BcVA6VN0Swzxp3DmuwUP0rtoDHwnYPrHS+iZVHm0rGD2u3Gt4XwzFsW+msdi
P49A2EJEwPRI1d26Vz708GwjlYDgpGlIjE6j+n3f5eMQaCtvMSmt/NBE3bTLls5dcG5UfGFcDdG8
KcdovDbsqHrtJ6XfTRCCx30N5z9MpBzjIMa3Om9krJZA5mUXZnY7vsAWUE/RUrvOpovbZj7ONaFf
PDM2vyh+p8F4AWDagsfRC4Q3p8OBm49bJ25aPZB6d55g/Kz5GeJQyALIz2k+2Ucnku6Tn1HyGV9K
TPqlyiRfCs24ijUAz9BtWhQc40vLMVdZx/lSeMasd0mYr7qP/aUBwVdFD0JcA9mEKnQgap2EWEpR
joxVRJpWOYkoIMqS+lKZsACiOOmr+ORGqXhfCNHucpuncZdHabdFLFHv5TrVQbgokbHqubnXOR8v
gA8VL/Uqd0Vi1KdNo8U9xCxK89Do3GtgB0hkq1iGMA3hhQkoGpr40tPiuGh3aoxnavrOv55X4a1d
JbhhFeOSL12uXiU6OFwkPuxkKD4F0saRtK9x7FdZD9x49MbTgNYH08f/FpUjCiB65pjv4741HqIi
HY5TV7o7XJfohn4VyXuMGh9iFRXHVV6EnYrSyBOQHmsXSXCjvrTIeJUlS6ewTvkqVZJzNfajTJwo
sOWi6yEnGj77L4VTonUSSequWk8s34q+jEIkCvU0pE15iL50Uk0TaKbNKp+Oq5Cq6rm6am0gQJQC
q9JqjGm0sVf5VU+i+tGJ257Dz6+OeObj575d8zOYPYq7fJVx5UKaAwPyvq/JTHZuZA0BjAlxayct
EuaXGlxXlgGt0o706OLL6jbYfXNNqwLH3xHFd3oUdWx9MLbzio0eZ+WzvqH/yNBvkHKmaWNjdD6s
nCGcsMb7PKlnSBf2pspjfw790XC7PGxNJkQF8kybNINzM9GBoQgEgC4G1f0/TGz/f+wzcPWuR9I/
BgV/6TMevlfEz+T3778/GH/5W7+cjB77pKBAQBm0TJcv9sup6IufTN1mngBgnyOO//3tVGS9O9H6
NbPMwJY4pPPbqWj9xLCPGYTLgeaZ4AD+k2MR48gfj8WVdM3ElhQ2wxfhczz+cajhQqrQksmujmAO
KeH2oxshn+GknBgU9SUNUEDO0pjOvaHUppStCnW5buCII/fQllZK3iaSsFFQ6K9kazkPcy7yLfRq
aPkxxTVBcnNbxs78Us5kCUJl2ua7H1f60WhEsRl8e9q0kJ23buR+YlXvj2Af472dVkw/gR1s9ChP
Ngun5V6NAjXFN8GGLPB9dzxxsHYqL0dJV/WL1bTeO6aJ8oiHf9mJ1NkNuPtDgXliM2KAv9a7yDtU
yOoPBsoMlbu0+hg3lVO/JPrQ7o1RW05yLDB/xrRo3yKPZGQwl7gLERni+LLuMNrkWe+dmR2Iu2Hq
jLAq3Ntx0P1LwSEdemUcvxUJoT0fi/NhcYcxzNM2YpIjuj2vi+owpdYm70x1Wze1e+wqo0JFz1Ww
DKN+Xbn+Ka7y0K7n/EbzInqmyMjhfE5gflZn5JC39n0nzGo7tZbAz21ZwJZmeRzkohGjWvSTlSfa
qZBVs82NdtkkWraEkhTmZevA+N6SntWIzUzDA6WQtYXG456h49p7q9HLHRFSm68ql9tmNOSlm2pR
kA/GgzOX84fKB2crJ+CEkZvL2wULMYMip9g5HEuh1szqzkoz99vAEd9U6o32SO71xswOwxgbe2DF
0dPopfUuyyLnE5xwri4HZWSXMQzfoPCamcn83JdbryxoSBIPAxnun13r4G0ENGpswYAYAaBYvPOq
879hjp9+xJPyd4uoZm/TRqvxGqgD1J1JFmeVNY8JUjF2zFq9azhxTNRzW1wCNBkvQMkaQV0KPuTU
TxqmBBRhjhF5YbLk3ikSTnVt6mN9WUz6I4jTpie8arUH+qz8dq5b7QTIjzqm7PwLq00drJ/0SkyY
Ie24h0EbUrUjtYd+5eP+yjfLME8nirMdVFU4YDToJu7mxmOU2cZJ0NZGuVK+GF4sIOQCwxpEtSmM
AX1/WkYjzFpEMMk+CNRg+khNsw++3eZBAgHpsnOM97po3ejckn5ILhq9eHZAp8OCtPcRrgXtiNmc
md2e6VWWo3T6U+V/LOCJ0m0MXup6GWdGLAPbfD78yoyWs1VRr3n98Gg3s3nTeeChhy3+yQcrktnW
7wZ9Gxfk1KbaNUoCq7JQYZM4zV0DsSqbNiklxqGx3JxEJc7tfA5tkVd9ElZMltxTJW1PamFpZwbb
fFyH614SyttFTlZRvNVxJF4XnHHQA6htrlrllu4zvYTRMr1D/rutZn+IPrOoJYKWLn7AGy5IdEuD
vz7U99y5dh54kNgg8nWUgpg+CsRP0fvZNxcHqHbwqhHx264LCsjaG4Y8HGGko8HPyWBdTnHpP5Vk
Q95zHUIIEDGlx1C5evwUqIjzTdW71qeyEAr3RjSPzYGNIC7FvJb6AO/0KPK3lU2uOliKuCMDNgv9
wYwXqOqkXGL2RUxNiv3M4jv2eUT42/ARaiH0pBmRM+Yt9bWLiaB2NvDZErP/8mmIsK5HjSjpjJFO
4K68nkdn3mHx4/+KgvVKnc01JsYWqYeCYPVFx0yjC/KayBtxeX+CBWU6l8wd2mOe+jz3sx2Fdl5Y
EHwH093j0072lTt6+xo3/E1lFAyJSaRjkbTr85zYyUXUYP6FDAYTqLCwYATrdKoNBzzeQZ85xslz
uz0k+mx9VjPeX7GTbsnEm9pOMLa7J3iXbR2Dco7ZKpgFR6uqKzcZ6jtvdEHhOu34ameRQdrN9C8g
T5qMEjs9JNMR02P0C/3TMhQiKDFAf7Sq/cYZ1V3hOHR2k0t+iv1IGPwN0Yr7eNEjxhmZ92jDWLq1
LC3icKiKY0Ec97oGKL0rNCVOYyWij8Vw7BtFYlG6yPC8OqMDawPES+7qaUis03sFHgcytY+M5kBX
Ml+wi2pBZTG8IG7nPMTZmL0lhqmfbPZeXVnxvKNpwPbfiyWD8pHoDGWZl24zFS03jp9l5EX8vcSy
DYq07o/KGYc9QddlT0dht6xyoh4kbTNu0EKSa9wTBPsYSnkXKYGCLb4XzJgdgfKJ738/0+YHhp6u
Ka6ISLOKp83IXH5rZX68Zxji7RqZj0WgT1bCq3GxXkAwdpyFLFt4pwnuL3V30b+Pg1HvbOxc21yP
9IMjW/NZm/l+hk8SptFlvMvShrwPdJyrXEzt08BzeDl0fXdjsynhDHWYSEFSZQQgZ1pEEyN8XtsL
w9bCORTL+EbIIT0rYAbPUT2IK4KnPl9EOlQC5UJIx6sFMThTXEm0sh6FyPZubIgHe9hA3bvnVpuW
8UNozkt/20l7JlBAAuFY+tK/XdFuF3qW199AfBIhxwuwzVUtjomIn6OucjZ6VQqKB5eUn6bWaVHe
eQSMtZeZHXJbi7bs0k5TcWFqMi3W078NZ81sYAEkVhbMev+oGQPQ+kHGUgYW8xs8zgQXxtnxwZML
F183ecrVRdBv2pJ1CE5AVEiP+WrYMBix8FCTZAzrKLXfjZmU8WwlzJtckfEmAF6PfFiNK8rx3oRT
GHPkxSV7sx6ko5r09r+q1/9J9RKCivhfl/f/U7x/e/9tofZqx9S//sqvtT3KFjU44paur0MAQaX+
S33vsRKRU8FczVlEhr88l78uUmT7IplPSng8kox+fJxpv6pe4icDH5cPf8Ihjonj/T+q7/9U3fNV
VoCVjjsM4vZfrL2Z3hiWNC3t4Gsad22aqeUw+JZ8+N01+Sc+S5qY39vfeOMwMCAjsm5rZZj75y1e
iy47xQRUO0C80h9ALxPeGIR3XU6s8fg3ZjEu6J+/F+ss2BLEix+c0zqc+b3Vjs8ik/5oRgel1/61
cLrxEhQT2ItFzDdMe3nz/f0vR1P2l2+Jh9DRbUELp7PSgUbt999yzhkR6G4XHVLVRRQHbd2f625A
RkOmq22MopP/hCXXNHZiIEBDOI49OnuH9Gy1b+14QBsarSkY5orxRZZ2B7+eNcQSvxPfKlBYhPal
jwAT+/tp6dDyHGWwynKuTsQ7ytsiZ9tGwYbIR713qhM7Lpode4DSq4jdfZwwbHQJzbhK9th6ymMa
S0jivSxvDUCS30HbLE9JbnVPbhNfikGl28ktcHKATTgshplfWhb0rE2SmcOtIYfyx2Iu9fWCH/DR
EGkWcCoWO7tNKmIx5Yg7rZoOoo5YzbG0xt6jgAo6WP5bPSHHS2kpL1y9r68IbyGw4FF5F0WsHQpn
DWZ32nRoFQmAwJr9yMGIb9Qf0mOZmrOUM5CPJRkCfBS4iDrP2gncc69prvlTHs5J5zL9dtUEbvTV
tw1byXNSNdnOpWdidUzEfb4RCauIAmGW1behc5vXDEzzc+bnxp2P1z/B5ib9z8yDO46hpcOiUxqq
zmE+pfOuGz0yMhDhkm95UnjMjiqruKai8iAnkG84u7DNLxRZzSdPLWyVQJ4j6r0iV7IFSAqdj32d
mvod553YRDMGiAQM51bqonuFsT/u6ln0O5YyanYwA2j/7Moy2SdV8qG6rAljGIcXse8NhPkWO8HN
wMVJqqi4RIJanjEnarcmBpuzWOBpBnLWc3Lqo9BoMLNIBFoNONJJ7WOEGfowTpXcmirNzyKLh88Y
gfpbrqus2C7x4lRbrU/9E5dAggV3Ptq+2EyEm6+qguKWjXifwpwnMkfWRaT1M7Pz+NGXJGnaqCn2
WuOR3SAdT4RoqqD30ojCKXcCt+kvMq2zyM/2MVw54WXvIOwi/mP3zYwGXKW1o2CMOO1dNBXG2cE9
Y8/YdgLPcy1ubZ6emYQQC7YsoFL6+H0uXW1nd1p/yVaG5VtPH4fq1tjfGog019TIcOuWvr9jU6W2
gfB0B6M03Q728qINnXllLImxNdQirzScotvJd6Z7RPlhg5Ny3KnSuq2m8tk1o9o4pKTyRyvoISWo
j8pJwT+xd5SAiTOA6yoC5TUGe2WJVIZ5XOYwb41B5RtVtM5y9qZCzcfCFywu2yQAK0QQaURKnnI5
wTWmYxvkFHMhaspkNcrswfrlVIes6o3Tg6v6ZOvr0o1Dm/A2KIsI8mdgY8ML/N6rqv00Lo77MmsW
nHeghwaZdW+SImQcp7ydzHC/WNQIPdDffFriuzG3VyJ8k47xldOC8qDXpV++icm8U1A3TiuTCz/S
RjA58H7tV6OBhEJbUkVassUR5BtPGUMEe9dCsXI/3Tnhg0p6kOUsd2WLVXfPZJQY/V73Zf6q2U1+
749luu9ExWu4Ll37MIq+eHLptVbMqhExBmWOerLnsRYBPS0DAVtL/L2Nd+4EDK096/NsH4xSEy4x
SUXerlx8Hb2mpl+S7fqv3ciJ7pUapg/HqPDBV3rV7KBfmMe6gB0WDNj+wccV1rGRojoRi/K3fTkw
EinbiFkH8f36orUsLE3u6Oo73ZE1Y5EU4YBVsJtKCpbGwrQiAUcH9wYzpcTvpFX3i2RXQ2BX2kAM
cZzK29m0mu8W0ZozP0iKbA/RlmS/Xy4h0Ooi2TLerY+eKPzrwk6d96Ik9BiYQAgw0LrlrTblazAC
IHa1YREMf2ZrffkD20vxZIp+vinyzGFzAyuP7+OS+XogKSN0Xh65M/DcFuF/q8D/SxWIyupRgv3r
MvDyvVPFe/X5e5H3l7/0SyH4tVAb5wHGDYsCkVHmPwpB1/9p3WdtwobF4AGi9jed1/+JVK5HrM/C
9bFWaL/Vge5PvPFM3UU6ttzVa/ef1IF/KZoEYrIQ614/BkXOnzNmbCTKujLJWVUd6/bCW82qzvEc
q8dSh9oRE6/d/O7y/JOKcE10/C4Qwe8rXCa6wmbLG+GiPwMnCRfwklgcdZjnrIPcNo4bB3jd/u+/
y59muut3wcNjrDFC/DfGn8MyvS0FK62S+aD6loUWxtzeonKwQtq1mi2cVLpc2U2h1WbanZzc+fHv
vz1D6L/8mmwfWPdUoqPz0/x5NeowKC8dldsfapDZeCbBw+6Ai4jDaNn0c2zQPM3Z3LFMPHIhCzaR
GUky8akG6UOY9n3tMe2DCuKpS0nGoQliHb6eB+KN6WDOfwufCZu0WWirAxSOUBWgtmNrIVuifrS9
yu/MzMsh3njLAcgrTA2O1lPp4GmJ0hbu+VhSaDaxzpwNVBeYDsdwl4NoZ/2BerW56qactyuJ2Zve
HKLT5MjmnXqMAoZBs/qBkI1HvirGp2Ko1F6CTjoDiGJ/YJTiUprgBpyTSNRvsNqbVx2OodhMc+qf
ZTsbkBWc6M4f3ZI1ELJBaeNSMRSPV6ow/Dym9HsD2g4kRFcaWxahGw+4iaFusePx2m6X6lzDoyaM
GQPRady0u63Bc5B3dtEEmbx65PST5XIxZ9azi3IKTUqyE2p1eyvLPjotA2qB0+rFse0XfhyzH58y
UY5P2J+dez4dY8s7HU6lYTOJcOb2Q9UTz4Orcw9NlXpM+qh+ZcU7n0zbVOLgTD7P0NRFJxNr79nR
8ei0YO5+TEOjHgVm6EclOvns1LTzEfGjYxv3+gPxH/mcfa2Or2v/XJakc0n+t7RkQDRpkZxhgZJd
FA3J2IhKrBqNbd0a+V3jJD6M9NjZZEbdfeAgZJtLTn+0iTMD7Av8BslIfWg/AJaoR48lF3snHYoj
AMTmSrl4FOchwxMrQZZUTL1lwano4YIiTc0kXJv3GgOWu3jCNul4SXsFftpmgUE8fs9Z7YUxoM93
ZbFWM9DY39K5HZ8i6vRLiA58KTNRe/aSeoG+Chg+Ka+rCKfSxtFa+5pkxrixmFZuHdSngLhMuRnz
nFtxZNz/Xc9TeGOpYV3H4HC3bMaAyAEiIyS6YuHtbgauax43727h23jOoywLe/qmKqyTCMCRiNoP
dogul9WUqEdjovAABZJzlLf5TkNnZmTt6A+plU5hEhfLTte4tuTBxAHnF5d6vUULzA3f6bLy3ZIr
xsrtwidhObXaWzr3P26G5hWdMGKekr9OmhxOSdqV17H3Qww+pTKBBBBmhBkMLFD2mzBAHhqwIJ5i
g3szMLQ83Rui9kL20ryxdWj83ltuc9VkNjflbIxMgPmgHKgWu6i1muumNK1rv5/s6wEV8qFKZfM6
YFF503oKYkDvEDGNqH4zS1tdZCyTuJ896lI6GI8YQTXV76yQkbg/wOKjevs5Xmp+OXzXxVHWUruD
FVL14Qw0/nLylHxupJbfqbrXvWCMuT46uvUJ7nW5cSaRHvracFlUBOF3b9OpfjQFRT13bT6w0wfI
64ue5v45EwpnvgOmBenWiD3j2ct9PXdeR7rF/iMFIviaorjlgIrMpWIbWr9o1RaQMrZ36GCRfZpi
c7DuzFypoLVm9ah7ip2RzpBUgQ4PIWzhAu64D4FW97h/YCnNPa+moboaap9RJXfYydLym15I7Rby
3J1mDyBqm5Lf3bVvF0TxgD0l5lVnx/fMLK9KiB6hcHmIYpqEY2nkj9K29O1QRMN2sNS31CthEozD
Z54Y5VGrYhL9VnJkVwYJDH1oznU5TkSToA1IFl19gs9ot3EqIVG00a6YOv3Eggw/1FXnYpW24zBu
Yvp1Ji6Xmt+M9DFLdGKJyEnL0c7TooUr0PhRe2QsXISGNsNFEOQy4POxFrEsih9xs/ReQDQckV5a
aoNZ7k5VbrqlYPYvsgTREl7ctHMSHtg2K/WLVEXzdmB/5nFhV8qamRNHwU67Aw2p2jS96ZEyIFne
mB6PZaVn+0S4zQZGsriYWLJ0GGL9HkO/v3MsV571igUQW4Nr/0GGf3I2dusTBSkXPsMgxvN+MJrU
BbgCWKKOuvMgDaCehhiO8eTrILp8HIA2pHK83PLDrKdhH9sxZx4HuAf+jWMuwaoJTpgO0bQdps99
LuFHDXhUk5y5pe/Nb57NlANizHxRYa0BmZvnr74W1S6EQ0ftAZ+wEt1llRr+KI/NXaNl4o4z21uq
M29nDUzljw3vV8FMMYJt0uYN7BGMUPWlVcjmYlqiZVsjqh2NuZGhmSQ8VZL0Xd4G1YpNV71unxqn
mx+Xycw2XYYw4klGu0Vojlp90jtneUdgsY/EtJYHEA51jMfHP8yLDVFuiNQNPNglHKOhPeVlY20c
oyB+5+RjQDYw37KXxbp1pcWy00jpA+typnJlUe9aDWyj5gPXnWxTAfcwsxcmFRjnhZp2VqTGYAAN
tWuTgllxjHika5zlqYDNCUrBDKxxDGMt9p8KL9b3Rcod75h1cvTGOdr6U2Rd1gQ9IV5P2l0JoOiK
XTnqxL5pZgaW7SfWtnW68jsUp6skWtyzP+PqJLUA7ieAn22HpZXklw2TnWOTwJfFh+Z0F8USma9A
TuEfuTYgwMDAwXmRqDj3Npmeie9NWZZFaLkkGEKRifG40MdvmlLrGEcV9utUDGkaLigdYIFj+VGa
gLEvdWmNC4mzSo/tVx97wGFKWPATQEmV5CRnAmVuYo/f6kwHecg2H+qCpr1lxFyEjJiqeuvRr15o
c1HgI1Nu5nL7lcmxM8fu7LfAOQh1kkhgZ6udHmbiQ3KTpbV9reB2H5huNN9w52pyA2cxXz8bAXCJ
EinLTM6hQl8YEcnq7BsRKiHeBkbe0dRs4smo853IJQdOw1v4R1XgrWuUFt01ubs+AzllghuJJgpj
e6AgSlJ60KSxr5c01e60umn4dVMz2Q0An7yQiA2bYijyktBy5uYbTKWl2SYAG8lkcTqzq6g9/Vx8
gVwjN6Er+cm2kswLDfZ2UCeXERmhWSljSxnKHgtYhzJYC0ZAO6OVhxmI0iMz2uqMgXA5WEKSfqix
4vYdeSuyZAbg6MSWHO4sk9HuKsI8T6lhxtesucrDynaaK3Sn9afw2xdTA82HkNquL+WlVD/6jJok
9V3KE79t9Rteg9Wn2Tj1GGoxcEVJmXhy4jVZVHb8OEo2ap/AMX5KUsFnp7eaV21E2al9jHp6IXCR
bwn+T5hQOMtriq1XPMUwb9Ra/gKWgxo0F0dD8iusuM0HNhKrHx6Tlf28RDWAPRbM6ekkVaDsNeTB
euDimBt++/PkhWBF/B23daHiuvoDo+Cf9RCrhYZ+Cfs/b6A/qsudwX7BmEVRh1gz2lPE6qi1HF6n
W5jBbyFZU96brReOfDBvUq3r6KaKiz309r9raPDU/rlt+/knwaeE0I2e/8efZahNqDRZ2x+slMp/
Q9TbvnZBjW5jKK4nkO3ssfK5sn2M2O7GNctppW0elr5+iyP2KmogoE7SHNUFuPL2ZRhYSjJiZ3+c
qLh3f9996avS/8ceE86ETiTbgYKBI+pPPyy77HOXBQDyoKVgIkdZOfeq4UFjD1VyrQ3cdRxF3GD6
yB2f9xJmFefUKa/m+j1rqJtddNuf8zj/8tP8ajn/+EOxF+1r5TF+Y+svjW8MMM/ANkgqrTRbc8NO
hiiU3tCel0kb9x0iXMiredmSZ+TgiUAEvWQgBvdusj6m1pjfZZPVnszCYVIT2fVnk+Iv8pyYSW/f
LisneYVc9lgo//5y2vpfb0QXwzXiBU216QCf+OOHbw+MNws1sea25UxTbsqIvi1JetRq5u2UVlPo
J6b7YzTUeEg9k9y0brx7WfNMFJEJKhTgrWZPMbnssr4cO8N6HSEiXaaLmV8IUZpvBs6k+ZI1wtV4
0SWJd2Rlcx4KC0dMOvNAA6jMDrGf2tdCx47TAVm7m4vSP1NALrtqZms5UcEJQtIAtXd9w2CR0e5G
zBX3mu2qH6UXC8bfFTP+wJS8Y4FtUPdOdXEcBl5g+DtXedtb6EtgOrIszFrvkC4ueRN/1epztbS3
VdGu7xR/LdtzCnq/JDxjYSgDuJYzAp8jUjSm7p2zoaUGBUC+QTMen+JFw8bDbKJ468whd04gSd3x
3EZTzEVKCblps+znrR3niWACY0aFdjDNbIDca+MtllbIL1QZT+zJxbHcmk1+dB3MI/g0xjSMlvVf
rPvJolBIxpEbNHedqB4yr3HhC0t+ugVgcU5javpOJBjLAW7zG8eVX29nXsLYNWZKebZzMS+AL7Wh
nRYHum9esZ4ln5kVkB2GYrWRtlZ3m9JvlssvBZTNkc03lQ05iyP7dD+MVFcCmRmXbU9DgQ9leOrT
4s3t6B+XWW9eUcRNIF8qxQWxXjs/n7z0tBBm3XDoaHddZphHJpSINpjx9tj8eOl5dl8ce9ur39nW
Ub9bCkpqbxQG2V1UT7LyXndDJ+qdmXXhEZho+p2iks8sS5PPM0vHjpCx6rd+7e2qxF9d6P0ITG0p
ZnjSxTQAaY3LYyczupYK4wq1k3tbmt3wJPSBUUFl1O82QNm9sOiwGp3uOcSMwQnQk3p/NjIEpbYt
mqvehdUSRBZvE1a+eiG4KjqjyLJ6d4PPgWdEiqFCrNX5Q8wf7UddzVyV1dsg6Q4DO7WWQ5VwJrYN
+8wpiThyZn89Qles185WLgJQabQvk3K9sz4hs8gm8c+x3nSnVLnV2SFpxE6XUu0rfKybGj/Tkwct
JsBVn+69VQGCWNVclTn6EAtgUAjYiPzD4yldtqm3NK+5U96Ms9vAJ+tpt6H6XesVOOlySvBIWHzR
SlsL5/Wnni0fEQv7HjdGXayfgTkVR319VOf1/S7yfGI/AccUvphhN3cl3vSMHSfbYUxRRtbmNZ2x
3oTJbLW3ggQ2pF/YWp9fZ3FTxeB50HrURW563KoUveg6psOlWkWJunDVxRITiSD86p2/bkNjRoLh
9m7FYR40dWnFKB6mVO3tl+JTmdw+rIcpcEOhnLQlXXDBplQiTRRUbFDyzkPk2MxrkAe0WOMyWC2d
LYIjl34V8pbUU7u8QRCakuRHB4f+krWU1BpknSlGphktzItRrwTzqDs2A6w2FAw99CmUZEPtzjft
MCLOVSyzCOJJFMd54TcSoFAQcRYewdqfkOCAMCD/5YLtaoNWb9nbipyBcDdtWcPO+2Uu7Wsjd+x7
Ch4B19MZ5XOfdSiCi5W3L0BOEcrsfmo/8O8aWyl69VhpPOYRiyJx93JTmDjl8aXVRnT6UmpI1QkC
t27VYTgkxMIwFLGnxeC+NXW+/Zd+83VIzjnabVUn1lET2nch2JGMA1Tj4ytKiqVWinz3862ZIl02
FtIQeenojm1d1bmpwTyzh9E7e71sX2odDQ3/EJrasNbKU2km16NFp7WJRc/LXTPkZ1349dscU+x0
ovXPk8t7tp4SLmFit90Hawz4QPIcAyLxEKQch/K8z3im1/u57dbXsIxqeVFIVhyy4sGl5s07/jqH
KOvmSUs+JKvqTV2yngI0aG+6xy1hLYP8HNqofmeBdXztDtgRdfLzGyahNAC8iQI2y+SAWvgVv8pb
DwgM87Yqv8PtgIoEMS90cGQ8fJ0Neo8EPHgxvi1e+ehOiKijZlvXbqyBTcU44DH8pwxpmec9TNgo
Nn5poZ/VVMIW7fAmcTL9oWFlQ5AOfJCgaYqjKkR1XsyBsJBBEVuun0FCefgq5YQ3oFtqivMJt6zB
JpInNVEmNzn6nKgL40ErcSFEvMdeauk1rwm7yE/oF87mSxJks6119IwmwoXMxgFGkzkcqUk1zOpl
vosJ3OzaeqY4wVUNhYH3D6M7VNCaJesbJcb6rTA0BOoJzdhMI1qFnsLZdIgeGYjLWw57bp6v1+zs
cjVQjtRFRyrxma5eNQRRy7WfkDMqVGfONx2izSOZz+XA8lkki/F/2Tuz3biRdUu/ynkBFkgGR6DR
QCdzTimllCVZ8g0hyxaH4DyTT99fpMrnuAq9z+7dt71vCrbLspSZDDJi/Wt9qx14M+EV7uKBdURn
GU8tZ6g44wmuNaL+DxMt4t9MSpUSGhDs+jgCr39z1a1SKAtxI4W8Wzxc1ZDEIWpRGb4RVDVz7EIy
YU02qNNYO+dbFyfKo6jd/qeLG2PX8aNj/JQs3MTnEEKIsvre5g1bjrpdyJMWLDJadOI70y2+DYPN
u7Yo9Ap9FyyVQfIe0APEaWgY6xd2JamFJ2SGQpvppc++pbeT86jp3GTHmu0E3H52kPNAOzdG4JvZ
kwtDcCT162+vCxMIDI8Yzeibdxu480PFQ+VQLIwOJ1Obt+C3k105lizohF1lBLqR8D/t4XfEUxew
iNhmbytn4URGqdx2auVHby0lvP+WA+xVKHbb6ptlcjId1Rx0njA1qthvv0NI4BWPB6qwxn3vWa9L
E8UkkdnMdggqjOBdvpmkC+QIQrz8dyDlM6r+T2OaNvv2fzyp/F+NfCvat/b3SSVUHb7ml2PN/wPX
lMPzhaGjqTKX/zmoJBPvGI7vOEC4bIUWZKr3y7Hm/GGrRxLuUqxknzmWX441AVvQ4G9zanBVvvJf
Cmri1v7rsc4g74ILX2VFDdtWg72/HkPIFZvkrHrrYGcebT+2NpwxmQ67JYynI4QKuBcam4agHMf5
BzVa7o0tLYj0nmGMDyVO0lXfVtobTCFY8Lbln4H+iUeHpFdERNEhltJa7jnOhvZhTofkMW9t+qq4
kR1IqRjfyiokaYE0csTWt+lmiKKYNdL9BBYLKlcKrG7V8lh4pxsemzE3ThOvjzS/EG2XR8C3xSl0
RbbruWMLmMS3pW0mAdAlWKlpHh+NoYXakiB3BbnmCGTeyD3SB03BU5hNd2XlZcA8PP9mRvNIqcGY
zMuk9T4dYhLBa04ojkHbH1ZDKeot4ny2M0ozelF8njPIjntjgkUecuQljV2uDQeCc1HTQYCvqhIf
8NQUwmvGe2UMhRk0edPRw2dYKyNFwheWPTGhJLq3szO9+jESGt2KRshVnQDvKQg+PDG2AtoykXRg
9DOlex+G2Xq0Rhou3NmAnWP2X0uELlDCMfCAMlne/XmcX8C3iwuC37ynjEV5tdPpYhPsCHTI1Vu6
NfoTyPr6ey76aU2LgLuthmzYuYbkZUTTtLJkke2H4kqws/ofmi9WSWPPgfCrk1lE8Mg0tO4EV7hE
AFy3dnibywrp3tMOpBbkGuguPqqhqXd1PdgfEfBt9LouOXWONe5ID5DIz+P83sDSTdxSS+Uxhvyq
bcSS9qfKmtPnaE78V7d2UD4Sp6L/Aj9Rxe380Q+t5HbRESWx5PAswXyUfA07q+WQqGdfrNKqdrmK
Y3FvL/W9PWWooDIT4oIwn9xGkbVsZ9cFk4K7yn2A0mKQMugQfhIElRuG5/q933CtlFHnhEG6WNl7
P03M2xwn21N1Jk5OhzcrrxxI/56bvNRVbJyLqLIvUJOX/QRX6MwkXpzM0VYtxmV0R195+5guCmWQ
s+HItf5QFaFqJSls72zWlfla+IZzW5NROCRGhuU9zSC35+QXthjI7busGk9mPFpcjnWz1/QOJnbU
vcU9ejT9PdLYsJdw32ox/uRQkB+iuaK7aM7tQ1mH1taFGLbmJGM+C0u+z6OookCLLPPV9YrHklnR
c6uUPsI9+qWMHfaoE8S3o03vkUpYefo5HgybQTSl1m8walJUKVmjVAvhv4PyJccw8EXRkmRPHowB
zrsamVqIDidOuqBn2LscnJ5+GY/K9i+uaLvvwsNhSSDDeOzK4hCZo3MswUwXNLsGGLDygoroVF6E
YWQPdpjtnXnsjk64FAcIz9CIq15iXvcFcFM/ObhAmbb0XdRrl6M/rJgpfcCXZP1ceJQGQqaE22Iq
6tLKli90RE5PblFpl8rMy4AP1KX6O5aUgcGwv9eaCViaU59qvIop4hIO/TTfQUnQbzGZZLQjXYYw
HF60cKRZwRHGJdUjsS+gmLRBNurDudCH5l104PNxCa5HfXJ3VG7AusqMXiMNLLwXdj41hD42+cmK
XQFa6DJHdwtyyk5j5oZvdbaBG16N7p7yvBMe2vTFgg1+KXvUat8fnqJlZrqdSR8ku/LOm1cbPc1T
+imq6up2Vi57A7t9ejXeRxFJgyTzMX05pFR85dDPtOQrjjz9kOmw0gk6wxVRjv5MefvDMvYvtvL7
t1frP61g3SXpNIbaqAg2gfw3J2X6n6rUgN46BAgYrernQaUKvGvAwPQyZwNLxX/2Vf5gUUkEXKfJ
Deetb/7SOXueiEsA7X04t5HFAWgY05sWE0bQzRpj/N5q7juVeuCMWwN9TzKKfTiNoBNEW9SjaL3A
ON3YCDlfJSivvaPyFGQQy208pebPxY3629Emd2FdIxiJSmPEeZY8dczpshUORH8rVG6DFhNaKVSW
g2l9fG+ofAdlMGrzSuZD73nrCw5H63nuOAypbAgqADGRSSVGhEsUS0gS4r7GdphPtl92M+PWXUFt
zkH6S/WU9VRYGgh+UqVSpMqnVMOAlXa+xlZ6lWCxibI4KtNikOU7+kYkv414FNYj9uHVYPC4TVji
p1YlY7DDE5KRdeOjMDjJOi9G/SUL8VBzZ4oPYWeuZ5W0WfpUeychph8rlcOhdKm9M1Q2x1YpHVy3
7QVJ0nuKRi/cGirNE1+DPcRUNcquNGcrSLCfm7n+XqgkkH4NBZFCISCUqazQJEYD/Ry7o9lqJxuZ
hCKMgr4gms3L0c4B2xU9HYi5TPSLR5ydZ3+aRo+9zUZkxRkuo2lP+N2ljupsX8YsaYw4rpT4QBu6
OwDx1h8+5VyHIYuh2k6jdpPQ/UV3GsIKRMN9Z/evFLhgeS5bJF9YVP132Tmv1KC96WH/4WbLq1dO
D4Wx4DhcGA8hoqNQUc2waerk0ayj6gjP1H0cKmk+y3Qs3rGrT1+bkC8cCsJdb04yA144VuDe9P5Y
1W09dDsQD8zMb9lqwexfAR7UbWIuZWfRzJLEuJNslzKDqffuaw7FzkvrhB8kFoUHRGDkg8MCaWI0
x9gfIJvu+pldzy4H5n6bVLVWvlbcQNl7+cPamEJOhRJF5Ohp4K5IiJprNnnyZMAlPfZN4r7as11/
01W6+J50XXZiLmc0j9RzxOEuW6CEIanAdClpqejs9IcHx1h7sutwsnGWDyHzfo2aukPtJmJdaPq8
a/yy2HIE/Ipjdlw1U5StMaxQWhFZX2Glj3snqfAo5F1/5m9OW5/W+QDizzFprJveN/GY6xpEZUk5
4DMVPdqevchTscTZJsYkdeQJon2JtSSi3zMzgqgw5vOAsRcDQWMflw53O1r0myX9+dj4jrZqLY3g
VjHNNJ2o7ZZYzB4xWDSnJDnIcEtLOSe5Muz2dLwSAa69ZIdwoUPWsS75Ao85rTXm9FbUHajpDI9N
bibHTqfJ0sgyEHhGhdfKoXAucutvvXBQnkBW7pJ6SCjiaP0Ngg20hyQrN8xxq2lVxpIHGby0wOZj
3vewPrDkm/nO1kP9w+pDttGVrOh5Q64Sxg/HKxzvq5It3fa9txRN+AlXCjuOALBekv+/cOD/f6QK
MFljuPKPD3FBCVTgvUve++73c9znl/0ynBp/KGKOmtcJnHrXueGfySNXYCu1gXfjwLQMpnj4Jn8D
waO0mWBIfh3WfiWPLB2ygO8QjrY5e3Ey/NeSR1dP6e+TMM9lheCRIDMDZQ049l/PcbY5c9Qsk2Ff
FpGxNmMqm+Kl8AO7615mR373mNHS27p0GxjgfoDTuV1N0yzBK8oq0Dvv0Rs8edSyTt5OfXYzMJ+A
IeOwLW0EionGzTeFXIwpBz4H+4+tJXJ9zd1SrDAm+dvKx2bpO70fQCa/VOEALTbmRpJantwYNdVO
Edbv1VXlTPGQBzrPl3Uq2xcIADwAknJVo13SapV+d7RKXwNFQ3AyuB/C32kO1dC8GF6MxmMPglZO
W9vkoftM08pDKozvQ8O3d+zqJSuB/kcdmQg62LGlmBcjZvrIlIqweYXZRW/qF8dQDjmVSBk1Xl6B
pMyevKCiQ4MR0HiHCCceAFvemgGgbtTlYrWk8sOU2rRyHN7K0mvatV7zj2YDbwGh4ideAm+D7h2I
4bdrOLSwRojf0uFpsdejTHDVx2a5Ty1EwzLjBurUDv9XWpfR67uN+srUYi6Z+JSUkYxlIz3zFlRU
VG/szlguUZld/DkD0NzyLeHZ2ifbqvnxR4HoX/MDMcNnwrdET7KFOBy6antYFh9zUQPxFA19lOHM
FuLqvfOz6J2JGAnixn/E+9ttRJFVOGXpQbpORKCseqSwB46tqd8+UiYpUU85DdG0tWxp0Fr2o8e7
J1QudLTdA6H3x+tFwiSEcwZAu3Xlch2Ak73kgAgCSrLonkbdNyX/yXX7MiT8UFEqrQMnBX9rpDRP
lRTHHl2fOfhQqauo4+/CrTonLePLulTe1SFOAyeEALCA8lyBeKqC3LbPXM8fk08NkLKBY+1JvhPX
47Nf+F0a2hP7Jq1Yj51Hn9ZQ8jU57xIcDnwZLpM3vW79oGmbl+vnnTN3WA1si5W6iugcc8nQGMJH
jwd11TtedtSN6INFzlXNvRwqK1en53KplGotRBiGn7KY3zoeRW4GPwgrj71bJZMzct0BJ/rjDMd4
M9asE5B6GIKZ/NwymKsC321fELHJQrl8wl7PxeSxGq9vRlGxKDCyIibK/Du+EOyculsfM7O1N1bI
RZvJFgMBh8kHCpbwl4HPWl3lbtFV1XbJTaXLlvr66u6o9YGfIYrbE3yAaYfEYtyIOkyIYWDjldQk
BxwV6QdOC561JVcZ8QscooW8RbrWVXMUbc8DT3L2JNlGZ50Q40ouQ2yjr6oLJMXDcp33TRbOmx6O
FKg+1AA95+O2Yl8eo1gvdhN7mA2VkSxDCbz/+tlqOS9fCxm+DXRhRgaXQFHhVaI4uiLXr7jaatBV
Vg2pbs7NG7jGuOdEnK1pcauC6wWgrnCW+IURIH3OM7cxf2B9WwuzkevH3PWjYB1wGaEtdZshNcK3
KrG1vR3zUhdAvRRAGwA/fCYhKQVlbNz4CAz5wflXcDRm9egaqzkXna8muuFRbxgYEL6fzvZk77wx
/a5FybzS3BFPtzTlhg1SAtVb1/ZX01EJiupmBgq9dR0usiJHX9foEQyWQpkn0hwhkpsD0GeYqNbO
jzPGWniuMIhjoiZ36gRup4t10zBMq822OeAux8tU0B42JblOitAWGy2LuClGBje3kY9OcwnDh715
iWHf7BaDCQEmRXPDTGnAbMjLxiecBGNvsIrcqtyTrOY/zL0/702mr3znatGCHB/QErRH/u343m64
JBrbupizimbCw2BYRk0k22kupnqqti37xUCWVEvFNWr75FjTuXflB8cs3pqZFXB9rx0fY4nM+Sfx
pflbqwALZk1du9Y8m1ugOmC5mRbem2zn11QgZjsvrD9qlz/O+3TDomfMl3A/sbQsYbbUvHs67ZyM
6qKgrN3nvATeK7X4Xhv7MzyAdCWIQx7nZGIsojHPMoijzfrGlCMRqmLSSAIt2fKNHsV8WDnsCJyN
7xktU62lSb+bKWAWDnY4qBPdfMR5kOFHGav0Fp56f0xGnY9Q6JDTV/S0AoBUDU6ruEy6e8AUDnFX
Np9IcU07QXubZadvoFU17YbjcmUETg0EpQr7N6ocyx8Ec9+tRC/xK4pJfni1IAPCXYKer4CFMe6p
aCu3MJcnv1o1+G+DKqVaOk+tQVtHPIrWpuGFt/5YLjAZRDG2Z1pCPPcAq6LN9928dNrLHDEfi8nZ
Zjdh7IuOqHyGFYIBWp2c7cEx501EHAsLWs/2IXadx9+2YvefO5jfDVt/90ixr7EcDozktgnV+OJv
fq3M18zFIv7LPH3mFLLEH4nk4SIK77FvSsFlxaqzEq70//77KjvT3/ZTRMkUb5Yoj4s1+q/7KZo6
zNnvqn5vjNebHWtQJPJHgdeDE6n8+O+/298zz9dX6TIOMC2DYIv3t++2jBHFeUvR77OZC0TtBHyJ
EMqsTP98Xf9GGP+TSQ4F1nzE/90hgIqWtx/lX04A16/58wRA2TjETdRIzpAOPjgFEPvzBGAoGCej
E5Lv9HpxFuAi/nUCMBjXmALHnMGsWHdMPvlfkxyFNDaIMzmMf4TLP/KvZM4sdYn8dsHqGPCgAkAq
8/h2lm/9zU+mIxXo8Ki0E/A8xW+FYejN/UvzJ+L1E/gqmSjF6Q5tlFnsjQDiPm6inHuu263scraq
6Kg6O6W4LTRT6HB06f+M9JTaTSKb7a6HxjWFO+mB5k1u7Ggc2Aot/GnY7wHW8r2edBt9HpcwRNp+
im8MqCrzIlej52ocFDQ0tYHNUn4UrgXfXuJp4alIUnTQX82iCVUKocPf+yWtgQ+KjWdFI468eOpj
/y5J2KhQOwqxgweRlgd2X4BiyfoG9C1hdTK8QWSXFGP8e/75fzX/NKl/wQj6j5fNncze4vKvyI4/
v+jPdcOY00Kcd20gPL5gJVi/rRuGmWQ4YXNwcmXt8L9+TUAVqRZ+EIHMv6wZwczUZlrKjRImt1pp
//N//MUu+tmD9382A0PC+euiYc1xLofJB3SNOoUrNOR31kTDPrOYHKM+WpT9roWVbbt4oCMm7zwI
k0UMrYq6SrpUCebZG9k4vUZKDcEs42CJeDZpTaWSzrmfhDsNSyca21xnJ8oVkvQefETzbbjKcQsk
idiIslOnxDpfyXa1niT5EXcjvkkl68F3xcp+1foKJfsNnwrgbOwiotsYJZQ+SAYGrRB/F7qhp8eA
G65i4nAVFmelMbpKbSS+hvAoHFojAz+qvORt6LT4BUsLD/ayKaHmVy2WyZvO1mMQ5BoAXtqiP+Hk
+YjddDxnMX5bd+tdKeYlUeh2hUpIuAYfCefUfdc6Cnyef2LQC4bLdH3XZsgNkjy4m4dn75OgHma8
nzRlz6DB6iAkRDau+2EgHwMBFKL0+ImXlnFiYw+XcMpA/xZpyWLOP1e2c13mxXXJT5/rP/aW2gJO
mlbWEkhniNgxQhEyYxcIGY3DS/pjCWnxtGXQ5dFsr4eoTIhDmNABdqacwuZMUFI76GPR3EOrAprg
a2I1DlZDs1BcAKPCQRzZlfmFcpA+4ZSrL5wfi/FiUN+2dfxqfnOrVG7ISmRs1eaY/pe23g5eLm8Q
I8SubK2cOpEOwnExQDmti9JBLch6lf4I3D4m6pcX5Vo4cXRnE7IKOENNa2R4ubY6trepE5VAXvzw
0uRgE7B8d1g8wsyDazBU1OM4T9BfoouI6vZ+jAf3klVyeI3pqV5DEEPSpM/8wvVQQp8tk+cMm899
ZpbzVw6WpJDGvlcRVjNcj0aiEMMyfI5hzzG8dLQ7jRhat2obzd+iv4gbOACwKFItoagKIOr8XNUe
LTY0dT4xLqNyR80fVzQZRzQqp7WYgiRv3Cko52U5FA2ER+xgsCv7vugOI82v9KPJ6FlUpTj5i3Kv
GJU9PlpAGeaVVzVhuu5lk32AznKylcBAw/kPKQ/MYrmsZpLf92B7kWtG+zGtIfWlvYUQIyb3hp7o
KFqBYoE4HTb9cNdHkXmCdVDuaSegqzid+az7rG0uceYUz2y3i90Q4ssczfirwbyP+IrnHfmkmS3Q
WROQgPBulzmbLqHTxsfCmhpOOmJ56cWS51t/nMz3tGTcpi0Fk+a6Fu5xzCZOLGn1c/DrcA/wpt7E
k1z4BN30iy+9/kV30uzrLJfkqxi7xObE5cmvtVb4SDSsMEfrmh1CtLnxieBuSYqccDE5QQ4Sfpc2
Yr6jgIMs39SqiudZ8pjma7U7I00YmNgL4EisKcl9oRjX8BQnjKQR6shgcLiJbY/iVWZ4nMC1eiaX
1ldgXUakjYzKdmbjMU3lelDZ7XgsKTIBlWubzxYOq7tOa56SpfmSVpr7Y7JL0B06eSCyZiNZB+SG
JX10m9Q65SDqb/TOqlZO2oZrN4kOnC3cW3zvNUujb78smZet7UYv350eQ2/FTOJehP7yXdX61fTS
ZZOialcnGmatp4jUNaegzLRwVQBHXRY/urVMo39VFv0CVS0IZQ53j9DuEpAFP4Imjt6oRU5+qoKk
oB3qG7MPxw2FRdM6HnrxArM52QvNBSkHGmW+wRqpjOjO2K66ztRYcVask8uaNNrIDI1BuO6VF5m2
EC2qzvA3WT8Z56FNlJ0WpjTGtnxMp70Zd9NDOVoUHFHrIL4MXeh9ZzBJvVaf9LjavAxUBo5xKJ5a
6N2UQ2G/9XZTntDYGkel3tjn9JBh7iOjCPFvejGn8NHSP51ys6G1ZxdbPu27vRjXhgBavGqZ95U5
NUGrasYzTGagPNMCIblEbUJZ+vRe88x7MEZnPkQaASv+0QgFLmwPtqx8zGTWRKeNMtFgFnjn6GV/
lJr1gyGUeUN7TttxflcV2z5xhSbFk5Nr8nacYu8WBKu8od7ISZFn32PdJDmhk4uzpump1JsvzMcY
BhsNbHbVMpX0TrxNsCXtdGiSl9poyo3mgIpFzBhb8jnxOZOAu62eVq2maIyvCbbWXRrZ+pb1/p4i
jDwgdIxBXGflIzFy7iBxUx3HVOabpgnt7NYuOeeTCRtuy0Invz2qenMndzryxkZ54crN14Xuj/fJ
XDY/6F3S9JUJypNtj+U9R05oHfkJ57U5VoB37Ao1IZN2fk8Jkr3NgBkdjIIybibmEyEpPbnR8Iys
aHAud10/9Wurn7pXs2nosPNK1ERXfuta43tKuXOAJ3K5gWsS9SsHHMG95dUg6Jj7r6c8RiURU/th
iEFuemPuv6S6Y2/AWilQpye3lkdaQjRa+CUZjPbs6G63G31sD3ObNHdDhCS+SRccLCvLzL1Aa2Lt
AE6pSayYcf34vdEJSNcTBn1mvfJH7lGyMWNhggrrfYu97Gcjk1Zpsi6TMKkMxfwqtF2ffJbt7Iek
I9iKOQXdx6DSvkuoJKm09N1P8WF3WaztOrsAE0+R84XWenE02zTZVl1aH3o2JKjVmb8XzGi37sTO
C1+DTQ9APJySvCQal01EdDtD0xgyLl0wVSWFTwSt3yl9wsFkZY8JSdmgn2NnPw6C2KN9u1hjtS/I
SpPcBN9eGvZ7rVcXLBLIlkmRBuSPdtyitdVMW7mRWDO9kQ6V13KZIfTrzgYf09mtmourtzu/rXfL
mMPHyrHZA/6kDKOTx7Rcom3RVN6qxrqHZ6BgCh3HRwyp0Ta0sluRa9qDD6iJgXDv7zEx4UsQwGdk
cT83SbyF8kx1Y6kVgZNRRDL0YDYTCUG/q8p1t1TFGvgVchkcXSwQYuEm7Io7qFBkMnzNfSSYThYy
DcsAH+LPOnS0jU20ZJXkfb4yk8rmQSapkSsAjI2mgS8nn+uNS8/dikD63pmGgl7gweNhvMS4U3sD
cb3qDxNY3X1aRLBOk8U75t18yRJbheg/OR7/ViD+iQLhG4Iz+z8+SuEs65rkvfuP8uM/SFf0+fe/
FlN/fv2veSTiAblJYIje5zgSXeHXPNL9g+OW57u6EM5VdPivU5WH5EBdEDoaZx0OV0giv9QI7w94
NSCh0SM4DLEb+1dOVtcY5W9qhGLF2Kglhm1ayCVCvfLfD1azUUgDB5y+l3TZ5NEHULo7vNcHgqdr
ApV7kCdH+E4bP+xfDKmtUtH+EwFPzXh/F0SuPwKyIfBCXrPpX9OXv/URlyAfK4+EGuedGd6p9TJT
aNtyPy1yEgSmIhPXqpsnKlZWFt5WVYQwYlqQvs1Xi6HXAjgZEPKtTh1jUnrbDspwBXa9VtUIwF/Y
rqZriuti7jfvKoiSlOydinilyW8pQyr1y9myVhZhnHYpd0kORU7bzDZ3hbJDN4k4fzF7KWCR6x0q
rta0AkaCpNdAFM/4z1cN18R+wu+Tg2GxTHGK+pECjHS5WF2rNBmGhZ52a9spqnInWuIZN9giLllM
rdBUqJAdXhrHfzWEtmkj9w3XGGPT1KBIlces48Lo8ld6HG/6MlsPUx7QkvgwaTSg1DxpKBbdDF31
DfuGvkuy/j5q3ROz2+8LkEU4w0HtjNmOxJy3GruOPXpRvOeTpe9k6mFH1Mf3wgLD4PTtTUHTJFPk
Kqiclm9GMkkKsspp9ElC+vfN5Z/cXMD4K+v2P767PCdNlPyt6v7PL/p1S7H/MJEwBXqLpXzlak3/
eUvxkF0oisaO/ulUF/8lcApwWxjHDR3/A1Z2pWL+5y0FFztrH/mcOYj5r95SXOPvCWRMdCq1zT/J
T6HrSi36/Z4CybEsceUZe8+bC5o4htJTE2Xyj8VcM54UXPLht7nwbIUzjuInvcffaumiPFHY3Z9F
6eC8aQYqSV26QjZEJ737eI6qE7mu7JGKN3bwqFQH2uEeQ8aNihlcv+nEQBuSlbzBT5yGi2ezc2Cf
5iO788HUmh/06pSnMo78G2ue7LfPwtKJWewb43j+EoQw/7lzSu2nnEjXSFLf008aJ3xc70lLKRyF
MZsmZyseTemJ8Wnl7Zh2Fo+jwJwE01vrrXPfmXSxAObTHrEVgsYHhzBsKi+NVm7dyFWbgyNc416Z
zkYzEaKUsfcNlClRVUpiPN6W0jT3xjRGaEzUJiH+cAsifVBuQm9E0DBq3VrhePhuwcc7RSOBMdtb
LM5mlnxpKMbe2EZIOw+KXZCFYnw2zXRWtHsg7VbbE3yp8uqek5vu7qaQ7Bq2bO2VbrsEaDMngFhv
Y4XOzCyoPwOjt6pNhg6DxkTj5cJgp1pNcDXrbehHqh54ob/srr42RGqQSR4bANZvfUVKi83aWL1a
ERE3nn/G4zSS7F1hKeC9wDFoPPrX9tnZHI3HKOnQrbJKJXFIRnE4a4DvnLnRchh0uYky1qkKWjGJ
Q8Gc92IfYpbW1KAsRmbd9ItmnNSuv8yMlCJaLOiczeq+4O8BLeRrAINI96ZSaVPTRwzAcpOHz8r2
kqBPk3nsKOhNVlkMGX0dTbb/7JUS6bvoQv8ZGzCdGI03lLQWNOTkTMPmZVyTXqNbYh1F7xIHgej4
Vk0ZHbi4MkhGwMlYTj6lhOZqzo3yZEYGPbSptfCCrjkqbDtWeurkggWP5CE/wMgRNtq4Ucq7SyEU
oKWRKBt2YuzZMDAbka49vHfW2nNLxzyHQ0ZZdNuFenToqoF6qqhMux9pWnLmQ7Kgb5vMcMI7XhNV
wMZJTy27WgJjK4fYIpV8qPxALhz14r2lU92uJsbDoCHFyQ64dsXBcnLaeCeVmV7Y/746Ua8FlkaH
OVl9U78H9+ZA9+A7Oi5Q0O1AhOMwZhRprOrB5P1NKRt+HhtJHzBZCuoarNEcKEZtDOuNdkCO3hDh
y5OjN9VrzYx4WNXQjShtTplNR2nvb6SoUXkTkTBkDZ1eiKA2VZN3JDJe1kxlNy7AzPlqKc3o+fpT
Yu/vIyZ1VlIE7ID4YW3QGZhAUMDPANQKom4SAhip0VGNOPKhXr50I03B2H7UR2rq6v2hhVpvz93s
qwN/W57mpuT3/pwgznh+1DogZpdkJ0uNC8KHZblzx4w7lAuogkpa3Zi3SV1lH8tic0WmDr1ZQWFQ
QL6KbM3LdyU8jvLkGvnUB3Elp2ByJYHPzjcXREVnfICLPt0PdGG/Cq40ETBJBkvF3oFEHLvI6qbz
+qCsbJ7ltqnVAyVQuB77HPxAMDetq06d4Sn1Z/+ZD9OJ14Ip10Maz92yyhpIWp3Vt+HWTc0J8cMX
uxR7y3YRBgfmIbIvfdK176kmDAb5BJ6eMz+bvngOYx3XbLiwzWZseDG8ATdgIDVeXS6Z+C6lXbR4
cpoM9LNfoMLwlpH5VdDU/Wj47nsNa0VsDPBkAjsMNhDcyDiMoijFZkT5bUpUIg6fGwghN06Px5pv
mI93o2FbEKgiM9ponRhXMFYMXwFQqgPIO/TcDIdP0PDEuBRGVTxkQ4lHa5AZThasOuYToDZ3S/P3
/NPCBXQMmy7Zp4Nn/Mhsd3n2on5ySW3D1KkbJ/kpOH7je7PnQ5XTrgkrOAzKRHtCVGmeY0jia8KP
JPkyH+cqYg8UH+LPEFuLkT+biq3u5fOmiPTlZ3Il+zBKw8Jz5f0MV/ZPrjBAyIItU4cQNhCBM+PQ
L428zRU6yL5ShBB5IQoRHSXZpey2CjdkX8lDy5VCNM31fCwUmojajgcj18xpo8MzaSCpDq1xk1G4
Ul8WS8SHQUc/GmjHWAYxrFtiibdjX2BM1/rwvhga7iazy1lcq/oHoyheRDQiz3R+u0Q7CvDETSVx
jD+FlSifxzhrvtBicg9QqH4AzxjRuNAaDzS1u18KtyPFibbi3dWWp+8TF8CcjofohfzIdMJE97hE
pvO1pxd8VyJQNjt7LPCf8LmRqhlg7bLwx/1U+XnQV+Z926qWvryK7U2mxzrVdRCnqeDs9Esbl8Ac
AG9iVW/ARKQMPVYMiYgaEPHAqxSH8fgtpPMAmpvV2+kWV1NPs0ydZT0BAivbIFCUmIf17tEspPea
mL7e8igU+l2f0mdG1X11GBzBVQ3e6tvE4/3EUKE/d6b+bWy8WvGd5m5FcKTC5EN12Q2t7Ol6sHzz
y0zK4DRPqXGRhtN9DAjT32Y/Kus3KjCy4ZI4QNRPXbPIQ5TJIqjq5gVAc3iJiVwTWpHhiq3gdDN0
UA7xu6BROaimrdDumqZzNi1QIfbybv4z68bppl6SdBPas3lJk254pVMIZhLNz/d+5duUj47IX7KI
83pF5LA60/sib4F+mUAIel27WHRSwEHsxw1vF5044JOOVZsX35K+swK7rJ7CvtKPUm+eOx6Jm5hS
eoR9/dUwo0M6pu2NNtvWyzjCJmLNzQ19Va1Bf1Ycn3B/RXfCK/vb3m0oDRq7lXTNbhXjPOOuWVaT
dTPGHdkpsLGBGVsiAxFHqwQPP+3sWFwqOqOzfPTKvZkZX8PUcoGsOfmqMSFTQdaTawd0Ff6egevA
pMwppn2CJ4UfLuvIouSSHh3L2PqW0CcsiJW4eJHl3Ht+030pG6vnQV8MRJbSuAvkMm01t0OYbCTl
hX305Oi1cSqYHKHkTqTzi9ne/m/2zmNLbuXK2q/Sq+e4CyYCZtCT9JnlDVlFTrCKDt4FEHBP/38o
XrXIJJv1S2MNJF1JVYVMmMCJc/b+dtAVxUOS0hommCTNdyjLks1o52mLXJTYWt25KKCmNo5vC/zb
u8wxp0dTqf5iah3zyVD8Ys8U6YoVCIrMSCd40xXBndOZ/b4uNSr4Dv/nhQOq5z6WxECtJ7Zq7NAW
pHQ8VNZJi1TfJYmLnit0j8TL0KnOIvCbbR66K1nAhNLxc0pHd838lTlaNPbRu74OmpXXjh1v3NY5
uVgXD6MZ0SwLYn/napfrAMtqIKanMLH9+J521W4igZAnoeiydT3KZicSzdsxjwNIkV6BU3OgK1sH
fPGeYcZDmFberh2bMN3yOhwOPkzuDY1FJoBhuDJHBRw+dEsclmksNtiq2otKTAyJzHjSF6MS1W6w
7dHZ8TvjlVfQxF4vALMvaaPdb34eD9sEBgQ4iaDLP+OKbw4wHsNtvpRWxJSSNdxPDUQIC/dYDn5j
mxhNDU2vT9a+9nEb1Za9CaecnnnfgDH3PPsig153PcMCcN7xfsuuujInrAX0y1jcYo501m0mq3td
jJF7j/qJBqA0ArXq4S2s/HIQYOVtM9oFNJl5gExqwQysz03ESxaR1nhZZm27nXQWjKRA++FdSxlw
Zed1zco7OdGzVwBioyWZUmOJ4EOkrep+DgdmR0UUYyvR06Vs0dI2ZUw6MngwA8Gm1CenyruL0Wqm
Pfnx460lu/YxHopTMzQXtT+Pmyawm5uCMfFn/BwmoY2Nwn4rw72K/PcUasPOa4mZ95S4S/sJ56WE
Tprt0rGI8hPz9cHaJcFML3ZAIJ3SISsryAS2O99rxwSylhU5TZDAzvtVXWKOcIjLIhCM4KxMK6P4
PPXkaRkByVpGTKzDNkLAqT/5Xf1Y66kkgUslr3lchcHiRrq8uyfkybuvCO4CNkaEFxwi4ryc0nzp
hqC+GiWFXOJzLxzhcYRc53TKtj4WQu8+oO1lPiUF/6SGlcrK8LaqGf5K4mYUjBJZD09zLAiFdpQf
ebeRXTe3vP0I8+QNOhx+2Mn/RiN3rlULTAcfAb0gIlGs31CwgkEDU6Wu9ZQSx8FhJ4rdyX7E6tp+
CZT1FghansvVgBvRQKS353hweWx5LsqL+wknTVsdSprGlxDqYWGwML9k8NTjjV3pz3FuCnEd9b52
0NO7TjitW2ZnxVUqU9DNBg/21m1KoW4K1VvQQd25Pina1e/7uAu2fVZRAKLWDSnb8AF8MSMo4Gzo
iQV+sF2D4FzSn9Qh0ZoyE7zrS4XsqHtoMee3u7nDnN6uSxeByceZ/UQG/nhcUMihdKj1I/YiTAmt
x8JzaliHIHG4ZcpvgKrKB4fxBJO/puXnXdusP5gFA6xLUByesaydJhss0LZ3M3TadkfeB7xpP6rU
YeIH1Y2oasvdq9hyx21r+dWH171w4TbW9Z8v+tLt+LnD6iE5o1PjS2HSnDnTe2VUyIyizeogEV2z
00xS9gaIZNmu/flAv/ZROVDgCsoA4TvIIc/aLoodXAMy45DHOZe4hle97cqG68OzJ17aBFMGe8OR
TQiJWvWHf/XopPYguiOdk/Y00Tc/H702Jgv8CIN7MjvsR3cYcGg3yUT9mKsDuS4c1e08NgEGROK/
ZV8/CYZ+FJ9aZ/ogesi+Cf4VUZ9FKM0v331IJZzTUKHCsGr+ej9EBNV5WWM/linmU+KpFo5QL6bq
ootqalRTlZqNH3b6/BCJ0Xp8PRv/aW++0d60aW7/cXhyEyc/STf//oW/W5u++RfSTGYSNuQqlgDn
n9pNXxCWvsAvoEGeTUuE9Rf9TttlWIKaC6U5Dcl/TkvIQzItMmb/kTb1L+jQfok8otdHbNViBFuI
lK86uB87m2xRIxjdktpnXCCkdjpn93EOFUgK1NfoLtonyLN4bpacarYB4cnPWXMDxs7vZOnTDENe
8URKafsUjRDW/7VHkE9n471mnZeY39xzZGagfYXHIBDHtBfQ2mIx3jYMRC9LuTRymiQHe1bDHm/r
KhPfhZf/5xMIX/JsnfPRDLLyoAMkzgEf3dnyE0JCrdFfNUdE889EijhrLL1JcJUFqnI3bk2cKg8w
BnZncr2LUQTJOwua18dxLucvnsabCyRtck4Rea5bgjzyfZcz5cDsW7l3XuzX03rUHjE+Q9FdWrVD
uIlZi9Ws2DRQmwTWWvRtcRPbE9MLUPWMS/2moUqxPAy9Ghoc7pzYaBjA4EfqSWP8gHEIkjBlPl0t
nxZMK+atYuJ3H5dtCd9RlD26WocxftQExCQFIXYmkEFLwa4MSgzvUaOPyuFjNawpnluX10rQvDNi
Y1g6mE5/mAwK7oyYbbQWHRKQ2UOLSzPPjYkeL+N1YY8wQFK/kCtcJNalHNJw46qpe/LpBYC3Mtm9
ksAXA8/gArgHHxj4jl23uyeIJlkbwkYAg6C5uQ+0kd6ZbZJYm5SknQ95ZbqbqvRMtUGXG2wHgIrJ
rndAo68SHqX7MaSTvfBm0W1hXOgeLV3F27LzBn1kNplHG1J4u/sxQdGytpyhRQziWuausDLU7+xv
M4fms1tbxlZAKgA7rcxhFUWJTd52jH4rVbPgsqaGOMjetg2MIK5aDVI+e+nkQ+J1y9usBN/QRo2t
VlrSNBaqw78ESdXa4XBTO9UNRE9Cz9rPmJO/NLHd7zIzYcsFspknNThSxhb3M/hNrEHYlU5z6tMi
lZ33EntdfZgLc94Ged0dpkQx0ersLiJPMMWJuW7Yh3frvimpDbrUItXJH0/4RML3Tmrrgz/EA0oS
+FBfxWD2N1ZljXKVlOyybY89Mo41XEUNqczwfa2oAQLRzwgCXU+56SJGeIgjI3WuwRFrJClsvuCi
WKoA68lGqaShRfRFEyGACuFV+XWHcSFF5gSpUKULIH/4kmU9bb4+i4s+pp7GaHfVNoFCKJoQjHAI
yl7YN21L9sKsZwcohJP2z+6YUFsiA6teZsPpNB4djajMgwfcfS7DV3gjyDdQth1Q622nVWlsX/M2
eibClIDIVEC+98acPExONU0H9kU04vF30SquSlVEG5itEQysgP4ejaMSXmgwSZh50ZDBByS4l1dB
V16qmAnFpmG489JWtJItImW41ccl9iJrs3sEyctiGPP9aVaXNynpFNe2rrCOGXbA0dTy3aY4lA84
++H+NbINUbj2on3qEhdWmEp6Pv0YwUJ7RbAlFVOHFkjsh6EnORaveV/3m3jgQd5i4l524+aoP5mp
0uYVZaE0r4NwaQDXdl29qJZYhc2rc/J1KQc0xnlib21v2VKzjlI799djYs/INB0jqdbZ4MxZyyzF
DvN5w5vAml6k1sqsT8i7TP6DePoAaV0+WRH0j8qah/65jMY8oRdtyPJFT13BraNm9r1qdq8bqpge
T3xfGbtBd6TNCfTL+8a385upjHusrVWCTbUlI4vubGRTzVY8WJBd8hslc/K/YRvQwfEnaGT4azt0
f3TCikvA4ageBz4B9y6A9WNpWT4g0kaNWFkdGepNiXT4owFPaEKYqbJgjX+1tDaV74JF1DHIc4Bw
3vABiV11HbvEOm18l85qSIUGFgafWTa01afW6t45IOeOfRCkcm91wXCn3ZxejoFkst/7mJGhK0EX
7Fd2FYRrQbDtzkLafBU7Pbs48kcJUSEv4NHO9EiIWqzlZwnYAbeuY8VwD7Mt8mljXueWHC8F3d2L
MO7jS+3NatkY+DAlcRjIrU+D4cLBMX0MbHv2VtxAxmPGe4ZJhxMstHh0aSurKbzF1dy2PgwMhmYI
+xYSH6bdidWvd1O1YR1HphZJsUMNHjHLc9qn/xSO/z9ZU5ZlLpax/3suvsP2k3x5+dH28/fv/LN2
5E/Q0SZSEgArvcF/jsW9vxDfuHKx8bxaCdgn/8O/gO/HtJiSOHwAE9o427e/a0db/LXUUThtTPd7
XfmvKG1+2Z25uH0AaGIhQrNhnhdn0TCas19X+mDbGnAECCAmkMKGWyu0wyrlSVWC6dRgYIMYK+gP
5+o3nYezRoBceAPsCzk/PptEXNU/786aJpqDfh7RHmq733pT4W6txM5hTCXF4d84VOAz+PfY9eIF
/PlQjCd7yyrkotwElprb1oAknyY8FXXzb3wrTuWC5baWkvNszzlbY1aj3IHpstCbR2duNopgnnU3
evqNzTXqiB938a8n0OE7oULgppD+2bca+05nueQEYiAJVj19dbht7rexdzfgedO1R4b34o6iIWrS
TvrzKeUe/M3BF5PNsov5ZW/dMQQLnbrr9kYl3BWLPkWaJZrLPx/l13tE2tyX2NMgIDq+d3Y2W8IP
UV2HGoQMVRr3Zom8XI6N12/TZfL1xpciSe7sS0lsq/g2mSNym5yHr0kGw6R+Y7oAnkDzP1NfPcf+
RoemWFl5ceGGdDr//AV/PY0SdQu2FtgbCGHcM61bGONq9p1KL/QribYZDHZtQgD/81HOmnzcKRwF
HRsEaRNDnrOc5h/kbOBj0NTRnt07ZKCtHMO4xB16gwAAcoVJlf/no/3uLP54tLOL5gozaiKZaxJn
CaEMiayM+qJb4XepoRsE2ICz7NOfD2mfNVtevyEuRiRIPuzLX/aZU5y5KFF47KzYFZQeIn8fmTo8
utUMTQfnwkY3914/+esmB77uAgA/1dI56EhVzA+DfqtHdghq8OrP40iPd0J4s7LDrnmYFcpmLyYV
JoPq/+fPbf3m+jsm0CwLmouHmGf5/3+4Mn4b4QXreIySQRMhI5acSdgqst8ahmOuwFZgFPCBBDuc
vS2kXPHRnL0RR7vPhAxI2ZqkouDGgvH/xrMgf/vRWJ+XJ1zyr7OPlga5m80y71CRxFsS6uUmUfG4
bny327ZN1L5jrp2uzcEN8k0FFOo0lqm6JF+rzzbFMrzpzRL/A+kuzVQS3WHRnYC+jhPejibUiLa6
pkFvHGfs8RsoWJApPVkDjlDBez0kBlM8P1wHTtKslTC8HbKbhDJL+UyYxlOXUVAxnkdMiCsMxqW8
iEX2Tg8+TnQxOQi1ZwD4jk5gOXQ3VbCU4omH+UcAIBjJULlkkrPsmpt+n5YAQplMfssm577zu2wV
ACc8dG7c3fCXy92fr/qvD4iPCM2xeepFgDiOIuPHi07+m9QS1eM+aeNrI9PxOvHNo5WMj3oO0bdr
dlf/xhEli7VkdLqsNz8fMVBj7wdz1u1VGB6tVmxzK/oclOJSOSV8q8B9/vPxfl23ydRgtcG4TPuV
LujPx2ujgP1Prrt9OuX1ysZ7cIwqRHa+rabNnw/1623qQ6almw4md1Etn92mkZZ9OvQVb0G/lxeV
0VhH7EjeGyfwt0fBs0iZ4tBUOr9kBfboAhkOrztXwXRvvMA46Cbyb//8Zc6bxqxjfBv4t3T0PAs0
1NmFyhJjttw6YOs2WtUGPGG6cxlybdwWLYQgipaSghsf6kB0Uv6TsqN9JbLkrWXprHH2+jEoYSy6
ZzQ8MZ//fP2aphJz0nsoxoCfbocmyHeM+bqdGLpkkUvNAvMK7RtlVl/zavDusy4dcDya/VUxz6QG
Z1X4xhU4b+Z9/0xIOH0AZ5huz7v5kTAMI4yddl9GujyaSm4DUw+rGfLqdQjKcx3DgP+QSx7lvDGm
G10n5FqD0tgEPlNLr8y/5mSoXmc4HOd5+AjP0F43SVc/TCUezRoT3UFG8XAqp/waPOpbxcXvvwCi
QqRMCMrMpZH842MfWiooJn/gpGLbipRX7/QgoncxqxjSCi/dIEcw14XndryxVEGDYX7xE++xVW5w
1HUYrkdUNVtcUsEdaqHq0Sc0fkZBenLQHu6GOprw/qUG74ouJ/ujqd94JVjLZf9hbvT9EvzwDc7u
zoFcLgwmEyGp6MpO4RyUJ6KNyk1qmJsuUSzyGtt/mppHGjRLUxcA7Z8fEOe3dyaQC5gJPoOV88ed
7oEYJqnbfWowOsRv6MtPlFW3nmgx8wcmeQT9+IRjO/7cqnWnezpZlY161CGesI/anc3sccNcylsN
iUVUm2fjXYw54H6U0KtEGllfJ1oQLJUelNlsK82UXHEjeEIwqw5Mpc1LQ1r5Ya6qF683H9yJA0UC
XWw9BO1b8by/lm6+y26QDs3SxWa39PNNI23fy0IQWvsmzZ/KcO/1pJwYM0xdoD/OG3Xib5ZtQnIl
O0+BZdE7zxVq8wzXOYvOHmPDtyBBkOFYwKPEOAdvHGnZm5zdSRyJ2VjAzNlD5f3z12rCSNdeKLmT
VPSYWU70hEAWJW4xsZuQEwGr9I8N/0TsUPzGLfSbty+SPwgAjsOLicL750N3EdjyMMWmpb3pQ9j5
t6PX3Jsi/JZ73Se2vO4bL6hzP8vy1LgmHmzGM2y43fM1nYy/dkwSblm24SWCBOqeKXQ2S9ds7fTz
VzMsHqsE93Y01RQ3ArRT30ZqQ+LlG1/9tzcTk1/eLCAyfgH9IZTqJfP3do9OqduYtediQCPUgJYh
PaQ4/fbnh/U3L03o9c4CKGTvzSb/5zPtBmkWAfLgIk8KNlhtheuZtv0be8Tfnl8MqoI7idP7ywQs
ba2oskTd7tkjqzX++BgmeRoAeYMmPrSoDaNe6I2Bqg7aJslydAPyLQrzi3l231ojf92U+y7zXptN
ufDgSJ09r8OkJXxQeq9OD4Apjrxo16r5imgInLKFZawXydqeIQA5dZk233iszqeBr/ca1RAnm7rd
R1/x8ynvCN+zUaEoRJ8i/lR7ypAr8h67mzaxZLEibsN115XmDxAqBWkOhVeTS3IcAdauisaLM+Bw
03DVxw6cKbvrsPjRXGy//PnO+M1CA9vOhQGB/IAR6tmdERt+QmPebfYuMIUdQRb9VjBC2FLLJ2+c
kt8cCvam8AITTI7vn/d+ktRq0S16zb6bw+KbcCbvbkZkqODumf/G11r0NLB6lpbaL6sao5C5q33R
7AkSUHd4LF0mdovOWXV0Ef+30Xj7faX8UV3wm0WMI9EWoUREwHG+bwSOEaWV5kgoQaNN2JX1Q8G8
asvbbUa9VmAdq+LpjeXjt6eS/bUANmUJuEQ/31xRZJYkQ8tmPwG9XhdyHPCTFfZGmTT+//z9Xgfk
528IKg0TJwtYIqboZ3eyn4lK43rgFhEEC+1cgNmKhFIxMM8owpKcH9XaG5eaPF83Tj8QpNopPW7n
0cMyW/iShwu5zhwciWHP39skFMRYwUEnkAZDnAy03SZ+ASxtXGWOj/IninPU3S0qyRjsND0i/CWE
g2+CXiIvGxyTTDtpxME+ISWY0FmhYvw1WWw9utrGnpGLUdq7FM28uyXnILafA9AYxVc3pVlCeig7
mPhijBUxgyrJVPyuzStrWkKuArmPE6sQW8OsrVMxj6Oxh7DSt9eyAI12JRjShnduS0TTjv9uDLti
UG02rrQIsnJTZr2IrnyvXCjR0qnSnZZN/tAbsABOTNGqg7WozFZTpBhoBnHyvmhRN61GLar0CJI5
Aj2pKywGEznf0baop1Jdpj3bSbCoQY1Pr20H8qkJ85rGDWHzoXmBEi406TsQJ7qpC3g3qz7BGfbi
gfYHpxR2IyZ1CAAP5NwY3r7q2nS6ZXrcP5QJ49TtZDSBd2+CG4i2euojfaSIHXeNPwYJqL7IrVcQ
peZ53ZL/tl+krdU2D5f2n8kMjpCLVvrvUtz7a2IHK5SPgngB0Py1hDOo7+jz7nQv66ewtvPn3PDN
+650h1VYQFcgTi/fOk1wo/NpVzbtbgSbeR9iUO9FHG2zmdglW2DdzoIMv6fuT04/DaAp2pc0c8Gr
a7AnJGI5u8JxvgjHGLY4MQHnCeXt3XYwt4FI3L0IZhT4g5hXxA1FFy2c509eR7KQ0BOQRq9/mRtX
ErM9AocZMUok+XvARluXhIRbGRRqa5llcovYfAavk1gXfpHHVw7Imz27hQRcQ/h+ZEC2l4aFyhYx
Ea7Z8EguabYe00xTVLTEWfOW2LStN99l+XhsOtGtknliYjxnNxndpXEQ6pSNo72ZzazZjh2zU+a9
/ZoYjuJicEDTcGVvQ1/cF0Y8bq3Bj3cAC8HtG53ehDba55nS9T6M8vojvEnzsow9EK5d427Qratv
JMyXayaU9canYb33qkoeVR4w7yaq6eiYiX1sJ8/f0qQ42da4S2Rt7TI5PRembp7LJDx4UjwkenqW
zKS3A8yFFQqL58I1IsUTWPjHXnsQxg2yVmH7PkIqW4KyiDREvuwDFSU4jERh5vhpMG9i9g33iTL6
2yZS/n2rsd8OTnvZTaEHPGBJTTDKr20DEcB3cGEkbVEgVvT7b6Lt9GpKICrBlQRjME/ExhEF7rA1
t00VhdsqCbrHrPLRDNjcPE+FDYJj4zXsI3iZskikuHA/1Jz762bgLksn6K1+Zh1NHU1bo+oqArln
/4J/wDjAA4Fe3pZTe+lPiGDbD1Os0KuRvBWKgbDZ1lYfDMtBlBDBSDdsPvPeM+zq8+gRDXdwstzW
m8JXHoGKFb7vS8NwMQVmng/cIZ96aZxoz6JKDKsmOSjFmSJNo8w3s1/0jzFd/Vv04vZjWJRZchxS
V21lkJBUPBDODTB6mFdEY4ynOGnNT64ZUk/S36233mzmF2RKq89d60cuTM6owm8lsWmMY+s+EJ4a
fgto7muAEi5z5lfk8zz5WP1gIH1TNa5KzGmt9bEcPbVhiyZvgtKuPyQBoW1t3E77jorl0Se64kPf
8ncmYC/bqrOb01yxn07GUhzRoLZPdOEYg4BlQmXRa+4EcKXNcxz5DV4fke2y0WiePYxbhxSCHPln
I8l6CfaqJ2BwBDx6pBdt3FAW3UbPLQ/Ha2haZpIqFrn4GVMKrqNuQI16tJCR2XSBQksPu+5Q1BU/
3+Ewer8Ei84YBRNcUkG0YCErU6AnQMDuEOQS58s9aAwngm7iB3h8+arylLZ3LafTeA9Uk6/o1VkQ
X0T2zEclfvx9b+OZuIpCMsISn/SZyoRDXAFevhQYFI7IkZL9a5xn39nk6VGJNIjp4/gmHUgKo3Vn
b2mcyZtI8ahuy6qYd7MeMS9Woyj2nudFN8g5eg+MD/ExPEQEBodcXZrwDVHoAdF4UIs/KUJd78Ss
rMc24XwnaUYKzMSU2o85qYYS04XBrXlXS1V/kssOE3XtjJgga4g848wmBzmSxeEaGmm4Es2phrB9
OfctGY9TrZ77mPM6o6D/DJEFrs+sY05rg+zj9BoZrYMOqfLQyhs0T8bi7Q2imxHKYE29WxTTlzl1
BNjg2sYUi/Z7sMLp0uK1XG+GABe5wdgf+VO5hLD6WqPkIPbHeqytSd4ksgrf1UC2rl2pq49uBK6a
sCToF7Yxh4hgfIpIqcHeRp1PZLYy8bQYmtBcEgEOmJLHd75BZGEZLaCghbBdm0Z0o4PGJSDRl1Tg
JW7lG+E0+VFlC9sGVUKWbpIMpDOJqPwAGF0fBdOQd5t0ZlyL/3GoaWOh2CPfhShsyDpfvAi6UYhf
ADVLt9zlOq41MxdbPiQFCXVgA0jLHCo+ZC7N7N7vVP3ipDFxvMFMDE9dDvHN5BZoXlpRque8mcdb
320JW13iMpPlctsEolxK+Mb3zZIbCXth2gWeB8uEIiO+ES1nzcfDd2tGxvTNnCuCKXEklSua9uG9
DTz2+Cr+c52Bv1ghVKRkH9+9xuGiPxHGaQYUGW+NIp6+eTVtvnWoCQJe0W9pwbq5xgD5xKhAr8Nj
KfCSGkTsCUQYMy6YtpmORd+TRhpr7qTZQECyoYHEncaaFd/kWVpZRK8DiTKclCYuRgKutdkS+Xd0
HRJZ1+Rjfat89C/MLop03RRD840EM+v9a1hpP7TWV/jtWq959Jo7Vov5W2WntVq7NggtUOdSf7V9
TVxf2Hvc+3XNaXF5k7d7c8gstXr1HM92DualQx6eeG7/FWRUc0cu7QK2sQmr7TFV4mZu7qzOj25C
d0npQ0cJAsR3jqxjgSKyhOe7NKLuqUkS8paUQTZoz4ZyCWuaKk6e73hX7InDXa1DxSKGHo2+aedo
BsKO/xFtYXcdFjXeuTzvD69e2obX5qWDY1uvpBclt65o610N+v6dqns0T+Bzu6jif2rrut6Efe18
AnAod6LGmFsjY95gICfQp3fcvRXVw4qJpthkcEsW+3Qx4f9T4y1FCHwZkYbv7TwSJAdVD0D5rkiJ
AQtumkQnd0ptBh2k1wTFn0wd96e0qBWHzdwbcyis69grWDcc/K0k1BpXI8T/GwxP4YMb2tUxQBoY
segWM3kxDBsb4GlHmXSnfpryTcKzeWVGg7pEZl2CDoegQalPCRgw/qOF+hLIuDlmXjneZ6Rafelz
cWoS02JJ8/k3p222JQFP67ETF+OYiifqbRNexVh9CoZlzlR1u5jOMiAAEmXXYLCp8NJqevKxz9+b
JHVCLaoPbpU3G6JdSbpL4Ov7w/xC/6/4kBUeaiCv4iTZhohY6NnhrL1pgr2UZll7zAwTCFtomDdZ
IUBha83gy9L1hgp1gAOVmXsnTdsH3RguS10Q3euWg2gZercaEtuKxvTiyQvFS5AE7nu37fJDknjv
x9QsyIpegiFhTNOJA2u1qpIhvkrQHq7xVBxDZ7Y+xWY4ACo0zD1UgXnjJ9rZDD0PI6my3WrIaBVG
0+ReUFyIp1TIPVLfCl9jygJcpexOI7cJ9kEeBN/6TNtPYy1wPhfBjGqhEI9QB9P1SA27k6xdF0XY
5u8RYHt3SCnbneyxbO086sKV6lS0JWuu/jozarLXddQl103KbUAoUZQg5ysJ6qtrQvREkbZwoFKF
WBAE2wx1S3suBb2I0pcU9OApAivTkUaWrqQwLqsJDRs50k9dYhQ7HsUdKAEEoEz1KMg8fV0IGb7L
s4oyQ6D8ZAkkH8PvknvfVDPIcce/aCcc3qEZIyglRDVzlLwpallV63gILIYW+Xycpqq/cqXBa6cg
jIcHDtBnDccBOqMTE2mRzuCslCrZluZGymPEDK2/CsIufS7AceyRq5e8ckb8481c09LQiTHeBqHT
XAKTgN3PmwGan1ak4wWk0t1LT5xU6o2HEHpC77fZFQDd6qItIcO0osoZjuJ8BOaNmhlzN2yx9GDB
WHgOmJmyz3lRVanXBflV66aG2Z56ZUwoAf7P53ES6ljZ3idrdr/iemg+UrHmH2GGVixaBAR5uTR2
Tq+jbefp4m5yqVjySVkMvaFJkZocQowvzPHQ20WfnAwH/B2OL7P1Dh5EPt4xwq1ujCFC5FZOXnVD
+wasug3FomIMkLMIge1KPxbkrN7ZjV/cEbWUQSmcWEBTpJZf8tY2yZ5K4y9NaM4kGxj8wQYVwEmq
tHqA2u0Pz4qKh+uGMYVIVhco3is3IK+xu88BmAbelvTO5txCeopB0zlWYWI/Uh+zM82KWJyibGy/
YDbvvrQaA+y6nXTxLROLJ7Kdu/Cj2abWpyxWi2gV5sdt24zhR5LV2ISLMDGCdT2HeIpkbYDkmvvA
286ZLB/yZmRhaONxqHZehMF1J4KBjgacZG6P2NZLLkKZVw+xqzGF4uINP0pL8jsB7Ae18VLIFhtR
mtxGpTPhR0WZnlXblDBRsEqotDw2MSMHTRNRthfJLDv2jWbZW/F6qIckwqBm8Zdn5MjVUQy0Hzex
CCZjb0xLCdAxIcVEhOr9Mo1NUW4wg1O0YvTkKiHa9YiJG3UI07aP4Rchw0fmHcnim601R9WNM1lk
UzrBx+8nU/ZGpJGXOxYxBq2JMs2zZpLK2E9Ue8w+0dpp3BbM62tTwLFE+SDRj5X7HE7I+0VZkLDB
zMbsUFt0gW5s6A3WjmhvCS2hqx4QtRN2QZYjRPohbPh+mSfph6jazNKLFhVDvy8mhB9X5D3033qX
3uhK27KOr1zDih+zqbdJ2SzLpwJuwF3mAepc17VvPpIu0U6gl4QV3gjNlz7YvcntQVXOpwb1yMVz
p7E0mP9VMl9zTXh26f3H04a+DGexNzp+fi6J107YvSSwMamIp7ZvvyZpm+b7QCtwHjooknQPFcAe
17nJ87PCdESySkn/7zQkC5CQ+5CKDt9FnR5NV9FEUcxWkMY2iVQ86oINNy9h3l/wcs0wW5Xk8xRr
ex7n/CbuHXPdLCVkTu5jh1LejjFIYBJBnGqemEmrA5g7AlpwuIH4z5L38xwP7wZAud9Hj/8xL71l
XmIIz5z4f1vDm5fu5b++47evX4qv//Pf15Xq4v9as/LmSUkT+fv/d/zyP/+NTnT51X8SmpgGuHj9
viPalmHMPwhN4i/Hxv65jBmX8cmPhCYwTMgR6H/ipEOo9iP0zfmLH7UY4fGwIXjE4fQv2Jg886y5
DJpX2ODWFimoj+7VWwa/PyihvGxsChDTxPd2iynQCrLYo8MRLWnkvQrGLQ0kk8ff9GL3SNeJ8HOc
IIG/dueWjYI9uOm4c+axIH5RVlFzMGivDmpV92WBWQXhwJcikf4lId7iWC8gH549ceyE5t0y2Wnz
Aa+Qc4RJyRhySHPIH6+1ajFTFgfsQj6UGK8/ELaJgbTHLc7TRlrnpRXb4qVUixE1KCAzkqEFrRi1
tl/vbZYPBVht8Zz2TsgalqXJdGs3HRIndBc2FeeCc6FLMt6/4n2KxBrvVUpLIcwWwo5T0//AoF1m
1amC7+qf3ABjbuuz1cphmkRgS0tjbZWLj5MifMSWMrLsZjrga9SBwONo25E6MFq2Hk1hyRfPHsfb
qjL0wWHK824eeLWVDiZUXP9UEi5dl+vIbvj+tQchJ3Vz/nTTJDhbvYBX+b4O5vZLqhbSTSkq+zFp
czAwITi6FeIUfgzvYnUB3Um+TBG/t4KgrA7SGvi0Q87RTCeyH9MQNvxaw34ByhSMfGuRcUzyAxBx
UIuSbJtLoDt6MB0IC0lxQVsxvnYyI730e7beakjGqzRMesQGQUZQM9hwUseW88lUaQEhjViDN9zX
/C/fLygGV+DpEXLZ97ZerjCcdHBc5ty2zy77pvFyqENeQwT5pGQkMw9P7gw28ugWJ+DV3EukDK78
dik2EDhyXobU4DPGwFXC1TAJQ6494/+xd17LkSPntn4iKODNbVWhHH3RNNk3iGaTDW8zYRJPf77k
zN5n1NpHEzrX+0ZSKNhlUDCZ61/rW2yeDr2svelIxVJmfht84Tr7qqYMmxTo+itLRo6EOTXRi6rm
CwWY3p5hsM9uKEHSXcGdPgQTNQ2okT0DQ6smMupyAi7ZrM9altKoVpg696CqeaU10YSTgLZdiEqa
ESURHe8zn93FBkoEZ4M9aAJ75EjQNiRinBNldIRRqwA5moWz4OQzbBYTyUQL6iaYO/kBz21OY1N2
7LfmnoswiBZ+YEqvedb/gRiCGd2Ad2FhkWMhqwBhoSZxvllcltdthy/sGBSJczKKiXWQgk+CtruO
0J/qMlkuDK4YSjRzzRmTWKP4WBaXt2xWzSya9Hmi9IKLMkuECEc6p9rD30NfDi8mAeAfSB1GccDK
6kCkJIrZR3RvQ8fO8usUZurA8S2BI4FRt24LfZIm/rRciNVwSGY7VfcL+4f7erXbKxfxp9xj0Ixe
4Fxy4GTbwXOi3psTZgxMSBLID5wB+pIYK5Q1VpccPJVBL+sZgtO5nPdvazAMx97rSLLDqbCe3LlN
XozCnIxNx8Kz3RQ98+dqgHxOXkYBL7MB9FSZRzRvzmu+jpm7p1ws/KA9/GuuB9PkBDMcLnJRkiGO
E036mqDmHpS5cgdBeXZOAewywDMVslmvU8WSpW/Kj2WRVmf4MVCnGYjMuS/6CdAVsEjF/ZRV0c6s
uuDoe4O5NyuWGB6k6p0zZ8ZABV7J93WWAfjCyiI2iyMuCmbCQ80Hoqd1udR2O2cXJZbu5ouH9bXU
dhTXchlxeybJCJ6ttqhB23wpDOTGwl0huWWYZmI9Sa8bOYJE5C8dJ3q+sbOyfytBvhzhuKeHRGb2
U4Bcd+uXmicWZmT3HgUlK+5xGblFOitfeClLzigjYgm9Q5q1nljbwwNI24DNmgPsITvXCUJjYSIY
jK4N6mya+ZWqnC2wyG1uzeiBnFNMODjBlb/ys5K48n6Yc8QVvuAFeupHZT0VnprVrmRZ28DdaTlf
LAFvgMZSQADRBHTrK6pPkx90APKIww7hgqHAROUoV6JVtersMgrut3bKEh84VX7IM4+zm0HoE87G
6GXIPau4crtxOI5k1/v91znv2i7/yJR8563d6/Of7at1O+ZT9AI3JeB7mvq2h926lw8TWvSyN1n+
wZMQkl1W5ujzMdJIs64PoxfAIPyQf9zScE/k9a4LZk4lLwmHEcyq6MkN4LMaYmKU1r3rc3VVpEMK
4rMcXoAXdALw/9HL577M8J2s7dJ7Q7b/urO2bQbFYEZUfbFysJ4vc5qq8ps3O9wnKprf8401zUjT
GVy6SHPMi7GvH6xstLdh2nw05EJPQ0fcbRP2hAM2Kkm5A0fVat3Oq8eNrGL9MG6hWHcWJePE9LI7
W2XqyO3HqYGZpyNLCDbLDXofBvDoqmZuiGIbJEvKIcmj6mEtqs/CzHXRbCWN9IVH6XBspFfzEzWm
ZjxoMHvLNTmwy2komDRm2yNp2w/+R9vUL21qDecoWUbSpZj64D36DrEwCJBYjTm6QmMhmaZ2Vzxj
wnuLyGvCtQtAcugdks+WJW+RYth8j4DnJ42czIMe+iQgye89/YWMcfproRGVg9Qg7YJrYIMzWCNA
JDQQkY3dFbs6NpL3psaFMHn51vTjvtMwEcMPonua2DYFnJHkizii/KozeE60tY8H2Gpr7qpMEanQ
8kG6mCNzXLOrd1htaSUJhKQH2e/dYkuxZn20LNKTm9zt4IG7JbCgxp6iTUCknPTifPaKrCy39NMp
knNNl6m98tk7HSNOS+w3YqR/waaf7kriHb0LFxmcGevymKPdGbSQAZOynq1n15raG8P0mzsmZOGZ
dgnOXkuXb2ZhG6dh0WlgLjTrogwAki8ETzHCIogJw1t+VIyzn6FNPbtF0FfXAA/dh77MGohsYobm
t1ISGU7O9EuoIXrPQqizjLVtCLpMQnovyHfhoAAJGUV0NCey32qRdVyH3ULY0i3Y/TmiuAkZ+yuq
mkf/o5Bhw8hkTniO52ac5vMzwcJuX+bBcAiS+TscUA3XCN7p/lYwklSzs6re3jsliUdbesODgDzG
8qfxY2Ygy08inU9GEYASnYW4CfNspW5YedsWyQQrieEekmgCGBnlbkxxx1Ov89WbwWdlFIu6b28w
uXCLKmvWJ2xD45R1w3msBwuG+kAjYdSiIEaje9068PQ5aA24lN57XMCjMsrrwxh9g4Z7XZLMGVLe
u31BK0x4NmhFuOMhQGOyOzX7lD7JUzU4il5RZ+tQpHSkNn44hPoJ4Sgk94VygSOtAKgeuTLIvi79
DqU8ulkLj3worhHZNOalHDQTCsrRMylN41rVXUXMMgz4d8yl/XdJwSvrEjKSZ7k0/QFyWPtasHzX
nEt0Is5vu3zSg4ljwADt1vTppOfJG+zK0N2TzVf7Aln8NOND+mGU9SvTPkQhK6jq7TQMAo4Wpw16
KIF2aPHjgT0wlPuwhHhX5eDXvYoHUZrJEw0LH12WurEt6We3OpNOZ5qmT6oYnB8Jydp+l7RieWVF
HLO6HlgJ5mazU6VZxhQj+E9Jzx2FO/9Qx3lrIVDmdnA0xeIcGPepnbCV4kerrPk6G43A2nTOWJBX
F344cOykZ16muaysmGjNoFiLM6ApLnliLSPxq9qtjsEqpvSDm3+KAm33DHEtdHpis8gcWUIvTps6
yYFQg8GNaciJ7Zfj/GKUgvYKhXbub/LRwiPTSXYgGdx3f6BAXHBd5I6cXzpaS0+rj54aDarEAiDX
eMwwokZFkO99uzKf53QJOcUdmhGNc46yOdncSOs8+hlFTnqd9vVtNknxDRfNeFUP4Y1PY8+Wh1fy
WMPsxDAjiAyP7F3kuQSUkH8Tfjeap7r0I3nG2r/qALxDQ5kTOWM/x4WloQYpG7fkLpHRzGpW01AX
6nTDt6SvuKknRTF3dJHNyoySjWcNq3MI4IKudI1ULhJJik4yY87zzNF5C7Oap649FgTxQ6qM0j3V
ql591ZvahETtKTN8k1lwyNljM4nBChLF2ZCx2kI2ZSHiTy7PJrzXlTqbCFbgB0HJshattnU/syyP
KAT9G7PUb2ZavXVGuQ2xETl2wDb6N0crI7Iqx75eHJM2Quqr29ZZvq3uOopXlwIdWGh1xGqkbZCi
fSR6Hr5/kRz+Bzfa7xZM/QnwaOn/YrLEp9BO0L9s3ufMt9oVhgGT3AgnApJcCrqXGiH7lqYRPDUy
TTq8arCUr2SXrE0Myzu5TRvJxNAcrVu3BQX5nx+WiPZHPJEo5+6/xGwoMUjarGCI0iA/HpBZoWAs
ecualF7maitzm5XPWK8sjkCx/x186MvD+BeLsz4YvD0EGArHMPv/nqFAoy7HZlo5JqpiK1RYvWIg
IVCmC36QTHn0fjpz6DyVQWKcLL38btwKOtzk9h3xeV9NFP6YpUyzo9Q76K5Pm+IXFAH2MI3DjfY/
/hGZo1iehhWZmCV/d9xNUZobjhFWRxRKBMlILaPYZn7ZsWjyIq/fNkQuY38R/Y/aLdWll2gVfcZe
Pm+X4VI3/d/lDX4z+3MICSw5LtRuNyAM/XXa/eW0MrzeWEfWDQCcDJaNGKOWi0SSehFIPIK6Ur39
nW1kUizPOB4m9hfNjOnioJEOOd6xTu/BOLL//lD9nkL4+mC+dkD6oeWT7/7NCRlMZjfUQ58dOz9l
hcpcBkTLJppnSqtYFTmieewynFcnRTIOPcFpRXmGijFdRnciWZ1Nc/Rimordsvu1LrYk29gvshmK
NMv3PAWXWyVYWTaD1nqayOTKRmFHLSmDYRlvKJ1hpPG1Kc3rebmMEJL1ZKRbABdqTu1UMMHX67gf
eVNybjHzLWlZwkWy/s3vZP/mRtWHIwAu4sM0QkL8l/7IzDLAak2BcXAyj3sgHVtNdg5HvdVpFj49
N37kazucjMfGpgJ3S0sNH0vl4/q4ROjIj6ljsTvxVqw7UL75nxws/hOmNIbEL3nIsTUjax6Y112P
85jmxzZFAdvmQTcxCJwAG6+q5t09G0zizkef5wxhQ/CHdfl/lei/UaIhQ5rc1v/fSvThs6Um4J8k
6D//zf+lIbCFBmzAOIjnxZfO/F8StPcPn2QyQ6aA3lSS8zzC/ouGgFD8J/3AMf9B9I4TjBJHblSh
/Z8ozjSU8FD6pxt0QAkKL2ZiZnaJuGpF+i93l8humzBpud85Yfo2l9mCDstEjLjKa2P4j8NkHBsm
za9hbb0yXLdYTqq9wKQotVsRf4l9cuaanZj2MjbW7J0i7W+kMaTbBdrzKKdo+KUS8vhthiOy1d5I
Q7skCTeZF+PLOak9lE6Fw5OixXyfGM0Sj2lwKbTncl5zlrES5XPOZ15t1Oalvo+FYds7pX2b2Cvh
BdV3StiAYLW3E0LiCb72+gBRxNu1wRxsLTWPT3Ye0W+q/aGZdoq6WEZn7R0VMv3muzXii/aVAkrN
bqT2mhbadWpq/6nlC9Y52pOKqSR2MamOmFVH7VpV2r9aY2SF/q0RKNO8G7TLNdd+11I7Xx3tgWVN
z7Ba+2IH7ZCdtVd2dvHrVdhnpfbRutpRCy+VFoFg/GFPuG0xjJ6RFus95QQzxifuj6tsUursos2s
/bo1xl2JgRe/312iHb2j0S/HzsEdugStdYm081dqDzAJ0X0N62W1ZH0pGXhc5xVKx6YgWwXecaxu
hg6edMwNinkX5OzXEe/SA5ExmN/CkFvHaTBkdOk0PPYOvVk2OvoVj0Cmq0btwYSXfs/8q8tvGdPM
r9RYYkgDjPiy1E5Jd1I7YiFsA3DwU1THgoK+U09y7SGYZyZulcONrbIn7wgOqHsL2DD6jNan6qUp
G+/Kg2F7MKEK37rN1+wZIQn6F0+ga2yL4a7LHWjMeWSPFs4nnGzC7przIJIEfE5rNmf9EKVOLWwC
ijSrcv7a2uW39MYAjmdZt7fnoPge2Ey6d0uSUtZgI0MX0OAfQ4YW8VLn7aMFVfPW8QHifz1PEU6L
712nxZzIoppPN2FZ+7ow0BW1+qy8Kad3oqQgZ4RlGAMP5veb6+HIVgJZ0wNEsBt0LUOPnvSiMFy+
DyPPcMNh24NiIDmqQ8vfZJOeVsD2xyLN3R1QH/InGPfzInlJ0ntq3JkNYq6dcmp6Y6LKoycmvnyv
UnUJKq2M1a2JKOlTysDKwS/hvfE7dGHFC1qgLHqwvHkTq6lWO/b83VvG9XfIfSIehPHxXiVLjrwX
ZLJ66awmv1U9EIG8X6eDNTrdp7fgbErGtrv7+mQFnIhwTzsXL1/ZdvBA/ypmNW/wIM0lWfjgLtqk
CfD0V6UtA4CqxidRuPO29RX5HJBgavdlmSJNJJ+DpeYPq6SwTx69JWIHMELFZiQIrs9u8f3rTCs8
ybutBK/ZDiqcM/mCsha6UXs3dxETd2wCuG2x+r2g7Nvf5kY76mXtBg+Dh1jbakmeig+ykQP+GDsd
A/fYTfyo4+g2ZwMePCj8ZO72VD/IDxlk+W1DX98dCyR1Be3eviRUoV7m3qjjjDOSFsnIS75HNo7N
2aszjI7JwgtNIe8YANXdV2lmPLYr+fsVWNNjD9AOTj6K6tevRWtp+5inWrQUZdLIrQUPYNtSAnWt
Ate7tpB3kg170mzC5s3LjzMRq6DS0Ch2xtB3w7cQ8ymKactKsFhvRZPdTr26Hw3xNPW4Riav/d4A
NoMSq6gsvLHliMMsvc90HWUls2NdDL+8ObqKABhvJN6Mxg4ui3DwsWRspNeXdBD+zjOX8NrHao6N
maJfYWzsTgFtt5v2InmOjRtbEz6s3PIvzOGfQWQhacOe25VWmO78oHO2VkAOP6/Vbb5Q4LkUO5G0
Z6cJkntLGsudtdjFPmxTcgNz6GcHvy110cPkxooZ0yYg4XScpqrbSpQLtjOD9QHMC4ic/dmDDb/q
s7y7AmMm4saurZNjez8HSx6pu3nAo1pty2l0cEikyZuR2q/CCH+qEejJ2oh6T+ss6pyiMcaoHbXD
woWhyR7sadv5fvs4Oq67nbJi/agnttRUy2x0Am7fyeWxKcbuHAUlljSJquKt/MDQ+vZLrwGJsyqh
C1nPQLxsRou47hZVn8zQdo4zN+GdGY5dvDRQ5s1oxBi1dnujbd96cyS70rTmNdpKcB448fHRwxj3
puTNtGpwriDkR0v9Qoi6dHkYfKK0YMade/N7gH10Z5XlkyRa/0Mpw4ETz0Ixd/pwa47wvhMs12eK
zN1+M0GUZu0+gWMtVgcbRUjR8YrPMUoe+1p80FaRxGYTqltiPTM4oZRQAN0sNl2IzTqM8TrZzXVr
+bcV9/wHTqshNv3EundW5cazTb8BrgujOJZN2e1cYVCTYdndp2AJG6+1fVJ1WzIC7n6MVWvv+lBE
u8KaXs2ETmez5WkPNtsDSTD+BBL0BpL6YKo+eZ4tBA/HKaeNh9N227pknAbXe07gcGx9LkM8Pk36
SokIoGPh7CTBues5xJrFIiH8cANvugS4fZ5L1es1RBDpfI2vzrNMZryxyLILmcriuaBZZeMKt/4U
9NJ+4tyszgjSwaZJaWxtJwNznO/O+1Lwb9PaoSZSmrcB7PUHdn0EXrOelZWjM4rdEN52Uzd/b0xV
fad8kKGvRNX2WGEhcFIcTJkOKJla5viYAZ7SBk3yI2LWW6TXE6Z96yxs1LBNJlb/1o5QwkP2HSaX
RPoCXtO48y3mYKWDdZcfsTW3yZAayJ/FeB14g8sZ0yTMzJjeaXr0zGNwGdvbFgLs2SVxFie9V8eJ
6JOXCGrABacjdQar6BsqvqPGuJVp6J1YKZQHy2z7OF/o5KDtuQX1Pyy/mtq276w6lc/zkM/HLgv6
b36vKzq4F+4YxeGyCmaxM9yOkspgPZVYAa7wMxtns+UG1ll2f2xJTG87YJSkDlRCAsMK+VgVgTy3
eg8EXWqACee7khKdmyFphn3FXP/Q2wSNx7lMtqwZbhbyYaAUDqmd4sgK17diGNpuB3ieKNXcD9vV
ooo5z0S1r11TbukYcA9ru94seaYOg96RUoJLD1Ylpvu1ZI1XTq3gyTWFd2omd9YXApw+c/o3R0a3
VtOJzznIWYD4Su4jNsz7sUpoG3Z6dAVcBDt6urnEwbtoN/2FJ2h71wSoml0Em1SYs/eCC+KwzEu6
E876qOj40rBDa0PUoTiQ1T/4mJ1A7tFvOrXpJ1r7wZE88qa+pUAjL+izM5flnE+W2I50CZ/mPrnO
0/7iJh6VEklYnNTqL1dJAUcBk72RlVaMwfgSldxdratgNPxcE6eyyuoOJQ296YPjF/2OS1jMlEWL
meqXTWQYKY+EtDfxXUVmqrCsAQhfTgvr3/XaY6lSbou0Lr1YiQKJPOwg+nljuRTVhuf22O5qPyeH
KyD6qp9ZGeKJ3yBttvZRd3jj6now6Ere102kzYfj/JgE6xpbahW3aeG1+2Ly3Bssbq/96uTx2vmX
PGqNLZRXeaGdyt7BkSzu+qDz3sXSqm1hN+u7JSx5M9eBQaHu9DmkiliIZ0834TQ5uyDEMuou7H4w
kYl7LIf2Nda//pKyVIntBPOvMoLvQNeSTV+PxY9Zpgpf/uA6PO+Tc23k/iYtTHNbQkXfTlO+UIPF
dK5LugqykJsfIGg/RXSUbrzSvVrhM24wqH0ENsKuiyXoloaCbdW6YOFtgTs8j84qXf0G7Vcv+lPM
fO8mttWPoPSK63luBOt44R4dPydmVkSPJngnc9OzljFIbcnytK5JKFgkuOraJQf20GHN+FYNZnUj
svonG9C0jlu7HzH4SO0WbJJ2lzfZz76ueeobff0RTL6+ZyVS7scmn/aDZQ5vLF/82MYDf6Gca92y
Bro4eeHdAV9OBaYIimxNsI67QNEPs4zN/OKjY1z1ndNcr9UUgj5SkvbgpqcGew2d7J1ooomYWuQL
eNuMR4EZDWQf2BrSbjDT7fNBRSU3DgqRrAuu9/CbHILubXVqahYz4kAYxR2XAqwmoCB+pK7+qdHB
Mk9HzBIdNhPcGOPQWk+5DqJ1OpLW6nBanhJTs3Rgzf/KrnlNlhNvKDSikze/61MWJcVXzq3RkTfs
ozr+Jv9Mw7F61uG45Y+onKNjc/gVp1+ZjtIFOlQ3EGE5LuTsSh24Ezp6h7/7uhwoou3SIbz4tTnd
M3fpLsj9eKp1fG/VQT5PR/oGHe4rdMyPD/bMxo9+8IiqeqMgDFh95QK/pIz/VX3+TvWJkGz+nepz
g3r4+VfbofXHv/hT8/H9f8AR8lyfJaWPFh8hIf2p+QTWPyDk4yPyqF2ywgD55U/Jxw3ohQSHFhLa
h7eEev7fEpDr/AOCVQBNAiEJikcU/CcakFZ4/qoAhXrpYvI6GinkY4H8ZwVIwUFxpDJWHqwxZhxP
3YTF3V+Oxv8wGvnXt2ADhF4FB4uP7H0B4P4iMiUzPrOUbr8jlyI04RDsAkECn0P630rb/8e76E/x
l3cZEgx0Xsa7BM13YXxvl0/5dyCav/siv0veeesCh+YtxvUhMB8UbTnr+7//Ftg09Kv80y+i2Vd6
VoMUSI3674MkURld8aXlekYz/GwD36RHx5ztOJh5ay8pK3xjBP/MakzOjjDHPduxJcb7aR3UMs2H
vBuGFztjub7NV1EA3wwebI+tyQ4hYb6OWEruaWUwd45cpr01JeRFTHvMNgFPrycFHAoMd4AB3Cf4
GLbdd+b/OzadIsZOOh1HQiRe1GdY2hHFge/iD6cfR23KfqQFjJ37lT+MxSkzq+DKDFf/zagDHNjM
/rMbk0zOVZVWaruahogzw5uofoCQsikXSeh2LMdrPN3rc04j7i4DIYAM1P/07To4JznL55AmvR3i
Xn1AHb92S1s+L41yH+ZktA7GGFRx6wzFiYI/9q+j5e5FGVKltHTWTWhSbE8Octks9jJdnEDyIoiL
1wHVNDGURFttIMNYN2A9uR6KiIloO2YPSTHNPyNZq4dpdZgH+ckSbIEQ8X75+jk3fvKaYVcqdjUG
nWd/Jhy6m1frcxjwRG494cpfRu/ioGCRI18iWwcrFlb2D9Nk8kL6AHuuddMCBmeXifay9ZXn7+qO
prLKTxzS6vp5nHhN0G35fOU28vDDjFVh3Bap+ymF4eK8lOMH445nd7U/oyby3hYbq707GvmrZHl1
YlvEIRmynl702f1cZTtEVFTBcyx6+raKquNH8JJVvtA05mrnaAcAPSjPdeSJl5yEA+GFPrgCLZDd
6PrW2PEG68DqL3tgSVSc0obWuojcMq1QoXmA1YyNwkMUANCvkjhclFlsKTtOzx45k6OGvLH6WqG9
9wUE3Dosj7TbTI9lu46PTEj544Em+E0Z5t5DlRLFMqukPIdOCNnDaEdGmAQyQxhN2abX+l89dPbO
5t55Kwm1FqfC9us9wisL76XH07wdKWK4YBpNH1Sam49Fw7qTJ37u3SEtFocMusfBcofkPYEtA1DR
NpJbe45amgKyIBg3rkVnUpEk7h0hdORnEKnbZU3dMxHd/rrHsUDAbyVJyRL/PmGQeCAQ5twH7Hmu
Z9d7Sep+fUA2EvMWvKV5HLPeJyU34MIhrlkt2zLPkne5IHKDnGglmNLROLQqC3/hvQl/GWkit8IQ
89UAdvA9A/oSp2Pv0jcJ0TU2hIyIsUf6eCRm6e+YvX9gAeJIimmpIPF05pGlrgIPEdnXVZq6T+ZS
rnFCro8aAyKmhzBodNmfO7+GdjJ9bxIvezDr3jxOcIl9sA1Lzrgph+lfu1b40yqFPLPorW8Rw+cf
A3u/m2aExrlYq/NURVJRrStCOPBkEK++DKcOI919yl73Ho5580Nh/HwYFK7thV63WyarPh2NgboR
feRdlawMD1bvIbQo6T92ygl3LKvgWM5GOG2Ze/MGPUEk+gwhlT4MqMMNbqYEhCj9RfA6EQr3UzKb
v8BRyHqTVW322A9T8eGtvjhagKni0qgFqDPL2y2MSvad6sRBtmzWd6Kj8I2nihuPpttfVTO9gbqx
NXta7ZqdcoouVHPRZD4rsSDZ2kGznvm06ZONGeCsEA+uyPCpbeUlMDwLH18dnW9FdApZMezbovCp
80ujkyeids9CtKWXLjXoPyrzmi+AzXCL12Pds0qQMbPS4WSwSOdr9KHaJ9id4yAh3Qrzpoq2U0Is
G9PqitGs0Y72aujf515KbmNT+cAGIjxkham2krvA95y2MDaLQXCUdjF9Bmaz7m3271eU5DWHGRpX
yHS56H4wELLeYa4LGLBgln+JaEStFst8F1lmef76c7vxvUd03OGklrTGT+YFFIKuxXInQiXjKSyR
azmH6WBR2DFdK2W6/vWW+drReoI9nP250r0ATiXN97LEIhMgb+8mT4OK3IEGdlr01E1Dz/zWFql9
cZsleSvcrH2Z8rrWAeHmgL6WxPlqmRt4fPUWuSva0ipQnv12/BFGjjyFhLZKslcFGP6ESoRiZiI8
q2G6JY7M4Wsyz4gHK8ox5izTjUW/cLRRVrsccU0ofN+dRSWX7bDZNcOpPhcC3DWOQp8hFons9QiH
iA9sLv56jBjnPFqLMF+lmNaH3BX8dF0N3MzrwoY+Wm2KXbuRt/3Kui8rmzJrGCfMbr3x1OX+POtO
BhmHzmpd09MwnEbq7j4ii2Q8xan+Yz343lVitdEh9YXYoV/SR9HTl3FgNTqcnM4oX2ZSroem6f1H
IvdG7LlDtA2lbA5pGbGl0Q87Kk4oPSAWeT/7gRGDboi2bSScDQWAy70zKPcHqmIVNx0nuJ+45Rno
Ii3TpitjJJLmkz39eLKFKZ7IKK8vnEjpPS6r9E4WY4QIWk9b3xWAg4auOYSD479KFqSSuKadXFcz
w4stULDoYCfEN4GFrxSEmdPn1CTGcx10UNMkRSA7PHd//k6lXJJfyuTDLq4z700Xlz70GOMpTUp1
j/KnzgXojxiDX/7WjCJ8iNqJ5jRz9L45o3K/TYMO53qduuVJ5e+zPjN2Ks+NndG52TFIkvZmTY3h
0mY4PuyBilmjpB3866hjks12rQjDO7vENt7A1owGUVyRTrEgJ2TtthlXRhmciHvqU82roMeD2USF
PNVKOnHX1/iFB9PlIg4idR5tVd0lIVXgFq4YSOn6XMa7tj5EhhuyrgiRBcJ8uQ1Ek8RUf0JidiWF
NR4le3dmX9Qn0nT+a5RQ4UDltOttwpyHobm6/Pxrv94QAlhvmBdEFIFETr016YrkFmhR8Wjk70Op
lltuCupkd0lzFwzrustpLUw3SnTqhWS35yHnzoh9oxL7wMJMUUUo8SMuzjunzMjxOXZ5dsfauypm
TBdWMBt4fbsFqUXw6A6yRh6CvjUAD691UO5sa0jIkVgZVqSlmk7RkK6wiQjc38DYbKxtQxHLE5jj
Zj9yw2EN1ATiCueXZOeN9gvmfcLTV8GVQ+s994k/74l4GWrTl43xJEyzBYRXU2wM/x+/9MRtw0wF
lyaee+YjIvdoo5l0TwzxqIOkEO3FHDmdasKnZyfKrXczddWNy4x1586z+a6i0B43uKecjeEKyBSC
CzO3PPu8LvP6MJCBPvuzq+JQquEUKnvq8IFOXb+pI0IXGwKr3OkQm9cH01+45g0HOzxBW395AiyS
ImVTlHE9SqPYJvzpfeGALIdx2SdH5iXuITedFWt6grOcPK/+RtBHFnvLkCm7tdbcRtrL60d7KVEB
w6JB/cqMg/RaORAiVfZ3iCQhptumf3QmRxHuyo0r+svvx45e4dalUIUsz2fYy2BPlvTVGStrU8Hn
ueZrlDs67LhzeqkY9mE4zHFbpfYhIXyE1J1IWoO9gaxrbwYxK8Ts3K1evZWQMOxOt7EIv/4ZNMZP
sXp3i838yF4gj7Ju609hFjD8WPOnuc3oN8fSdORudeBATFtLx2jTpB72yPKvRgPJUBYOTt0cFXoX
4qvXwXJAjqE0To1HqWwVdHzfpvPgnIzY4rhjNzdLl9yAmEmZ8jDc9fMKGZ0aqPGwrkX2PQWTdSwX
q2KcPy4T1KG1fezA8TO7TM1eUKOZXWWF3903TClesVzRJ2urmtbGbvwJHsZ/DKzBXXZV2JWncVLr
WXsNDm6VjUeUVA9iWNq7oAmG9b5IfYhgaV7GU42bYrssA1ad1fdjYm4JinyWHXBTFPupL9mSm1V+
TtH5GGnK/j0a1vrKigznuNJ7EEGJwNDKQDIEWlMSYn9neW+9LX4T3ljRKM3tYHstcYhiYCLHCP4+
WVV7kopxOhIv5gFwVDubDtkOudbItBrNr8gI3HsnqtvPTLVWdedasnhoPMSyEdfsmw/hpdwspP5u
VRjJt7LKgnNJnfu3hBg0ImgzOi+mfkL6Vt2ROwyz49I041WWh+5NVgtM+tLxSDn2MySWdLqCt1j+
lBAxmNFa/LjtKJP7Kejqj1oE5nbCvfIDCFprc4l0wdkqbbDdMvOww7HBpt2pcdnrCneEqSbdZ4aG
dVwmHsH6fJqy29ZQn+UUhK823BSmxmu4TdNq3XuiYozAxBu3bLbyKMzqbNyMxoJVQQ3cyYqqOBZQ
8zYdjhh+Xp62Z8WuAjOLs25mK9ylolt3Iq+fjCp/XeAwb8AX0TVNM+KuiRSbYqv7RvmGQ1d0Necb
0w36ceexMj60kQ/0tKzba7lW9mkYEpZScVqT9XC2btmF/4e981iSG4my7K+M9XpQBi0WvQmEQERq
TeYGlmSScGgNB/D1c8DqniEjwzKMM9tZVC3KivSAcvHevef2SmC0UiELG5Sr8oPK6FKPbay91tvu
M1XYYsW5091xillQGTE8BkPpLlkUs1u2isnbqBnlU1Kn9Zeqx0S5qxRroq+B0zvd0WMIrVWasqWh
C1/c4XOFLNOW8fiaNraO6bCRyWHQ+x+RdHFdUN65RNhaXBjsbL8XlWoT8O20a1tJr+dyIKmH2CXC
4VKC0iWP6jKlk4Uwuq66a+S60XXCZmiVkAfUblzXqq+ayA79Fp/nPd//e1egou5Z07xV7+h0/MJu
PiDV729TlSKDGWXieWxag4XL0TYa4KO7tjLKb4ZC2BXNh1dzGh8QSrbm1rFphyuF1HZJPTOzV4rh
86llD67nyM4X5PLeWypUBp8A0K0tenU7D0gGLN74QHFLcyeETSpeak9MLigy9gLtcJAkevTNmqwW
tQomXMtQIrpro/PIUYf1JPLy1zB31DVZBC8mNr4LQIb6jr+FruVYdw9mbL47aG7QR3TTt2gOh+2Q
SpfKrzElV543y93QONwxgIu7OkpG8JweN8UInRdnEOZjPJTNNuljPtjGwxtQsKeahO1tLcXadYbQ
bzmDPDMhpzdjNdsH8uPIW5KEkFdZEb5hECWTqZFuoNRGco0/dKZNrXCK0Rt2t2NLOzEaZHGPSjJi
h6vc5Xne7Tt3yu9CKEO3Tg1m005s9MxiMH5qUYHTF2H5piHr6hAWor+BcyIuwY9bDzT5vSLySUpX
+q9Joaywxrc7wOjJZoDKtZ67Ub0Lw94OMgm3vOzSEgujkT10zLggFEABed6g7pqsf4yIBEDPpNoH
A/L2rpPNK50cJ0giwYrFRvDARKoEueENl2zlnIM08+ga23TK/rcsfvYdxfg1iY/fjDohg8zt+poj
QC3SbyVZduqFBiHogly/ZE21BDZh1OqPva6Mk4+nzvKu46yJdFzNdT3CcSora1sX48zRTDTedTE1
2WORg5XJrcmDYtlG64oS1qOttz/Gkbq/OrNVaWoDrdosv9NZzg9Wpuc+myoOSTVxJPQbkz0eAW3D
cSJA2pYc+P6tL05uP+dYx8BilFHArjCD4+R+b/W4X5d4I30VoqSOMC/oR/vN4QgyJnTZGvWOPdQi
oKJMpPSu9t30Mnlh4g3b2DWoPpV0v5so1ILBU8KfAqbwrQVT8q4dvZ/1aCrPEZ/eE7KdRqytFjDe
ymvGcN3SCF6RKVfuVG/sN3pcg7iAt0uONBWAzwuhH6ugOtIiBGLmgk7Wj+nYJMXrxYBtM5Am9TtA
nmAjqpJ3ErKsgM32+WgfKrvuMpqnGaRUUZI6Zsk6IxlCFri5YCoja6WSTrGKc0yFWVRl678fStMN
oiEsEkE/OBVU7ByUHzUuTLjRI/gkloxk0K7UbkjPyNmPNcnARiHYAbomY8NjxKN6NagShAQGQxXE
6l6mWZcGNuJhP+TlXdXRmO/KgZfr768PaQKIf6ia5O0cDWphx9EVsJsB9ltrBV+IVbqhZMeZ9Fy6
6bF6dbk+PmhaGI6pYnA4Mn2kTP4zJskmyCdhhKssREei1LSyU52KZkb547aakEOk2SyuoJCMZ+7v
0hv5s1LP+AYYceKVlx7Nce8kMiuhplEbuDmiPzZdFDJq+fT5/Tx2tiwXiZ9EBR++9IqOLQlwBLqp
Q0KG45HSrUP0JWFCjhFeZzqck3nSSU3tYUOUqPG3nw996v0xCGjTVY/mzQf7BibjUYt0o1mKJNOm
MiwsZ8lSCAYxgEfNiNiBTQIB0OfDnvr0DdDsgDi4XFtbLBG/dXKM1kMoGjOsA/D/oOXDE8bdOYhs
3lrP4f39fLhT3z5pGgiXEGS7mqH/ORw4RVVT3InhMAo81nqNbzEcN3XoqGdmmePwCPPXs8STb3IC
Z6JRjzJFPAxj/z5Le+7l9/bXuzmF/fvY8W4qbaZdUVJWd7Y7q2/Y1SgmSUrxn1/uqZfW8Fwb7J+B
F/fDR0PveZaRigoVXuIdREeq+ZBAz4xy6qbyCJf2lUrj8zgDzhxDszdzpp5fs8CQhLQicNOsNBMm
199fkIlCAjU9VXnoKX8+vxQdwTARSBlIpDdrXYKodMvX/7cxjia12Op0m4Wa7Au9u5rtZme6+d3n
Q5x8OXj/NB4Or4fz4eXwElc2OqJfOJS8CL2qH5Dn0yjDKf5FKMww6BhVUKW0WdBqq3s3NM7NaB8/
PYNYEVoofH8epYujGc0ER2AopVcHkbZgW8sOMJSW1pew19AmVl6x/vyiP76MjOeQT88+SsefdPTt
1Ryr3Kky6iBHXX6Bvu7OEZpzZivx8V0kQtKF9EVpVzeIoPjzBfEiVBwgn3BZd1EPow8pWVkNl05C
L+PzyzkxEhdB7hM+IAvD1tFr4hHyPE+TWwZMbYhUlPYC1v5j1STPn49z4jFpjkksIM+KmctcJu7f
Zki7ylMDHUwZzHium+wNxxpoxALPZXj4fCT94xoLeP63oY7WWGpUNvHIDNWDYAWeZuI6lk7XrUbk
Wpt6KOanyWI/ZtH/aNa1SXVfberwq82RddNhiNxgvy92eksZLW8MCuA57q6DhZH90Bmjso+kmK9C
EMv3Zl0YSOXpFnGu6jaZ3iXdAQ/AeC3Lngr21NuZT5kN4Q9iyDMXasKFOlrMWcHp66l8AEuUxtHc
DM9GIZuk5562onvx8kK91gb3HjF6/JaTfnwAsEf/NAu/NqBJtk46UTMZ7b1tY2bGUuZrdZX6ev8E
jQ3fC0Hi4ITvK+leIRuH91JCFm9TSb0xNpxV2CSI/SKJU7cZdOegJErvj4T2BfS25brrXN1nnGRN
Cc+5TE20DElKHC96TLGGnuzPTjSuTa4QhXukK5wbIcR9w3FfnFm0TrxrJNRoKDhYs9jyH71rZNnV
7D4m7kuitJcDsZ97nvqIHhhiIClyhgw+f+U+bnjQOZLnYJmYMKFhHX2udWkOg6zyMvDcztxTb803
UMq7S9uouh3R6N2loPT6aMYYbD4f+cTny25OtW0dLc7HMwe6v0ERvV0ElLmmL4Mttdeafs8j5sfk
x+dDnbhIBB7MRtQ6+Od460hflPPm1BdBPjR0RQaNJh6dIMSvSdHsgfqRMdbSYJ/wdlK0/3zwE9fJ
vsrAk7uk76Ez+XP6cNKop+xUFAEKe1zBaOIicrp9xNDNX28DcLvxPTkojBw8a0cTIjWglmCaJAt0
14XUDLhcd5G1Nplh/PVrynYDwRTCKE4f6nGKaNVikImwh6ErwGk02xRejeRGSsvGl2O//+0NNFUS
bhcPn0YX+XjZwmUDFDiruSwrNwKFsIiSHiI9nRYj07kckI8fIIOxtWFrYNHQPl6+arQhAC1zrkwx
H4WhvNSz+45j7DGS9pk9yPIt/3mgYSiOpTaXxpx/HJ2TGyKeCgUhhlGRDkGt1AMQt3KyAeFhMRwo
U57bjZ4eEXY7MrblozteXszKcctlxFobDqlXvZVQhowmxb0AehQzl37Gt/zx3TdVNt7Gr10HIx69
kVbLuaMLnTRQ+v4wLeBnM72JbfXMMB83NsswHA1J7GX3cVxQQMVN3hV/dTAougL7ABR/BaV58/l7
+HEWYRQN8yYzs0ok9tGHPCo6gaOJlgaNQUWLSo+fJf1Pp7Dvkrqjoe7O2LzKM7PkcdAspxhGZeJw
LMvymC2PRg3zufM49qWBZ01UwaGTsNZhqb4aPbr0M/kXqFm9TF+RiwxJxJk9KHmt6uy6sY72GX3k
rWRbBNSlvscuSohAVbE5WLYFdYltC1mc/eRBM8RU2Fpnfv3JB0PwEm+c5nrm8YNBkiAyOhtZQHUa
AfXkJQdlpM75+YM5+Zahq6Sk5Olknh+tYblZs4xEJRyBziHHoBwCNQXz4HTndi0nPlgs+OxtmYfw
nh89CsvJjKKqCyaisTIQsoRiP9rquP38ak7NQDZbAFd3OZRz7/5cL+ZE1ceoV1LEQ0TZDg7L1Gj1
ROC22bchMf9+F82ZEZkoSwaiedi7fw4HRNoeEFylnB3D9+XeAWq5y5vw5fOrOvXxQOojBI87yIUd
3buxTQtA+Hw8GUzM23TSaLGF1jvNlnLbRJb7XWYQY6kWtmeWqlNzHopYeAwsvh8PPZROQXGS/xFE
kX7TFcrbnETbKnmukvmB6frMaKdeeI49JNCZnCw/FMkyrtGxIccHVVSluxw06p3UScj8/GZ+QH0s
kwI30dFZjgxkzkfzqtfrY29Rcg9caJXPMQmdWwXFMdJ9zGP05hz5lGhuSVpMN9yQhpxeW5lj7ISL
pnOeKhIPo6RaawSdbzL8fVsCDJJzp1vt5J13OGHzZRpQVo8eeRO2KmaqnNVmNGkTdPWb1nmlj6qs
3ceO+9KPVCcAL9HEKIz4OZVDS5ZQ+SpQdJCT1x0qmZt7qkh4riYFIJvgOj6/kSe+NXrabEGdBULC
/vDPlz9z+A3xyHZbFvN7NWvdVq0QU4YZ+pUJ8sBnkukTt0P7pTG2lkItu+4/x9K1Cd6B27G1D7V3
lYLDOrfUN6LCigC3RELKid2d2WGc+Og0jY4dOxpWrA9l/aHBDNREJZeXWF9EHCm+jmqHPkaDUV6f
6qe6kZCetGII/v5aNY0qJhUpNojHM6WpeMgN3bYMOKtd1zZUXLvJ7qjGR4TcR8+TC+vt8xFPPUm2
bJQBdI3T73HIJt+K7FqTZAOFMHh/0gZUCYXR3cnaIxfH5iD9+Xgn1hwukD3UQiRms3j0BeZQMUVc
cmvHIaJzYTZyrdZlvTZQxP7fDOWRy+OCTKbOf7QgVI4Zd3nBEU3zyuLWIihl1TidfRH3mnZm+jr1
jhJNw+sJA2epB//5jg5I4oqZykDQ5v1jL8ofllU/4iVtVrjX7iB1d399OGICw3ShW5pO++T4A9RG
em16OxfBrM9o/Bx53/TNulpM6Z8/rxMTMyV11TIMKs/YOJbn+VsRp5olCrCQI2AWWS/ABHbuXD9+
PgQA6g8b+j/GOHonPCVJE9NkDAT92sqEV3xorda613s7XIWZxPUbqRK2elOtWzuJnkrwPYiF6NX2
bkMQptajhizIcSjNEQUcwOaNdCfiMoyuOcymKe50D5d1MWE8Diu12OUt4ixOt4DchgjShuXSpMB6
eGvBIwKrR/v+fvZyxFaF1qbbMgeZpw51CNEC6ehNkqnsDssYq3waNzdidMROa1oyAi0kmoMh8qtB
aQa4bR7IpbT1ucPpNqdW1KwEQsEAcWK+KuVcbcjNsRALp/KyNA0wxZggt5/f3lPvJqu4o/GeQBo/
nj/tuq07QhyKAJnwWz12b1C7iTEi4yEvN6GCU+zz8U594ey52exRvqchdPQtWGIqaiOayOmoxVJz
upZ6upddcWbz+rHkB7uDriGFP2oEtnc0jDmmwmhGrwgQkd9V1UKvlO73On2iCX2FIMXvLf01aooz
Rybj9LhUabmjHK6PN2Reldd5JS1qIuU0fxGjikuoMZU7jC5qtkEzwxkHAzIeu3So11mBSFDpCyby
Wh+It0ENmUhlb6i9stU6k+gRhKG8cNWOficdbC/5ZgHXXMkRKWDqzNHa66C0kvE+ryMNoklqtr47
W/WKJHczXXVzFW0Sfs+6y6ofeD6028TN5l2FRXiLo4v/nkPQE22XbCBe68+1YZ17FKeeuG3wjnm0
4Xggyy37bY6I1Zb4y3QoArV7m+gurSap7lIwEGferFNz0W/jHG+MhmrIs9IjAca1MtUHxL1EnIjN
56/vqQURYzKnVXj5GtG8f16MSrRTWZtNEdB0cn3Cb1ccxl/KVKCpb6czprOTg1Gv5Mzi4W47PkTY
ZFgURca3ogg75yQ67wayglCAoqXu4jO379REYFP2Z7XAsvdh85tNE15oVFRA2po7vXVsH57yS5k1
P7oYzYKwz9zJ44zj5QjO6YEj/1ImpcN/dCvntsq4v+zTkjETuLx07eDOjdzr1OLXpaGIwKzqzh8r
z7iPicUIoPC2u6iMiys3ctOtR+7Kk4MlCHtGCG7tzP049drynOHVUdZZ2td/Pmk5hq2SCrY5sq5+
GF70LPThITPQkXz+Rp0cx4Hgwo7yBN6wHZRJVOjxAk6iFdWc7q2YFLku++bMQnpq20pxCtGGuvzL
OfoODTDYVoj2MujwjIgWiass7prSOiSudpOV9WOeeWcKFade4N+GPN6wJrOZodFT80CRBIf35Q/P
zBC324emHM6cOYxT7y8nUppkbB85Cx+dizrpmhWhwTnTjD69dqL6KQnG8odMAzejLfmAlRL7OTPy
hqguvAaKtigzG0R/QL9fTIoqLyFsjqDXcSzgasNnJLrmAaZDuXaLDPBn2Lrb0ZHus2sxa67sokUw
pbTjek6X0map/1Sljp2ldNdjpb6S7HyNFKfadGz5YneQ4Ffw8/f5pD9UiK5Z7MF9ff42nboL3uLU
pcTBe3vcgCXosSXOpWLnV8170K7QFVTzxaqsC2qmBGFN8syApx7x4sxCKONQbD2+7VWiRVPNZiiI
aw8MR9U31Xbm9LsmeJwwhXbRpH9+ib+0E0cVXhQzOheIw5Rj5tGTjhSQ1ACD8sAm1MMXsrcfTEGS
NXlIhKiVGXAnPYdQb6Kc/GUXcBfgU97P3aZD0rdTpES5/vmPOnHf2WwsFmgPY+CHI69nT27e6UYW
LMh8SCGTfUWm1hxMSdm+JI02B+giv30+pvax3Qcqlt0Nhx/OTB/OviSNzCSu8kW3c4iU1YjMLYJU
Y0t2c7vzQPSteFNQTlrZxosa4U/0ZHBemNr68x9inJjDFl84cgyNY455XCpUkUbYEF2AAhSJQWtk
8TXERjbfoa0GfcadcfZdghoZi1W7inD2bzQlp48awwW7lYZUtxNp1F8ECfI+AbvqF7bFxY6MtV+O
qRRcH+HaSPJ/QJZeMWWTM28nAvCcYq4bpegCYdfOZhS9s3ajC71MjYcU2NsNny0mNHA184twe++Q
qc5XFX7HmYP5qeunA4YHHQ7Ugj78c62g3JZkLaSvwMnS8UEgSyM3aoxfYk0R28/v9amhEF6jNcCN
zrJxtGrSdKrrfFmWvJJM56p2FzffWJEMR+75y+dj/Xpux1/aUv01OL2yDB4f/8EnZr3MYw4HA6EC
q46GMWav2dR2YVUO68LJtAutVMPbbtTlta4r0Z2+8LVMI6t2VaE2+18/6P/jG87hG0wKfr89uw/x
Ufv3N1H+gW/490/8F76Bmso/qkn1ge+TviKf6f/GNzBj/bMck9iCUUH+nd7g/YOMAA4f4kQ0nqgD
/w+9QfuHdA7PJlGT7gnz/l9lRv0r9fjtNWP6opfFz8ItRzPyQ10r1cK6t5zQvkYVi5giLMb6oiAs
k/QEl/ReJ8LGjFoEVqDq2dnDHFeW9w3R6A8B/vvBdFLD8rXSeKS7ML6kjhJfWAbGS+y0LktQVdhu
vkgLWMeJzJi6e3ImoxqSHmKrJ7XAabgqhjgz8gu8hO0OAFuSXDu68CDe1Zm7jVtR7PNwMnwnIekk
n7RoTSCJuaaSZW1FTA1mA+L9Dm0RJ/hElbgBoX1dtr3e7SZ7qA+618j3WcteTZDj76bXql8zWTo7
tYqr1yZPVR80FTIMo33D+K9xvYTIJStHb8TFPIkxUKvS3PKglOsiUULycJ1hK1QX/5nfeHo0NFR8
e1SGix0EtbYey+RGEUJ/GcDsmj1idS0eK7+lpk3QywK069E9D536klmx9zRa43QzFjDsK917GUfX
3gx4bENjyO/MRKkDs2/06ybP8W7CkqTUGceX+VBKWgsivvKU7M3ragvWE5p3i3jkizpPvV1WKsO3
Fi72fgqtJWxCy37kWYxKgC3nD0PT3dp32waVhB7/6Hu92RBvOX6hdCCLVRSTH1RXbuTXeea+6nqf
biwnwRzsli95nL/UCkMXdQVcW8jha9gp1gbvdrkxCW7AnerkBRlIxYBxDm6EtjJiL39w5tG0VwR6
VvvljXyqh9beEoxKrCMA0TRw9J4dviBRiV8/OOtCAZ9Eccewp3VF5m2/slMtujdTLb2dpna+CaVQ
fUF171KQUEUtSh0tRjFKCKeOuTMTKP9sEo34Qdptdmnl1XQpYF9dIctNcG6E8lY2dbMt2nb83i3n
oRV2oM7vU6X66dGr6lHYMOHmTiIvIWzFwWgV7WUX4u9ajbaM3oWeKT7wCisQ4KexO/aVgx0Ajs4q
7hz1WhaTSqHYm2FQF7pa+DVBMKvIbftnY5x6iYFt0ok6T2uMXCoxAXok8HUI3fJxlZNLUea6dzHk
OTTGrqIQ5wPkwssmx8u45kc5tU1Fbp7apwisUb4aUl38LEGv4pHJvMBBunDZWMq7PVvqyhAiSVY4
Nki1bchiwUlJkpJRGdXWSVTvBZ5ousJDcoGHM77NXTATlBbVb4OtZVsd9OL3tA5n3Ir5IHx7EPgI
GxhOUBDlFw6Exq2Shs6axnm47TsCxP0ildNFiQS1810wwQfXTmW1zkNFbKZen28dyyw3cw1YybZH
yiGjoe9bQojuM3KPd24m+2di08s7AppJzUjCVIFxGMUXSkX+roWrNfddQA3EQLGErvTMa/3ckaSb
N8O00eYh2Y1dOG1i6c5Pw4j5YpC1thUW3irh4V8k5Tu8Em7R3Np2vdaI7nmMU8W+94w+aApjvpEA
n/xydA5Wz2cN40If93GYw2aTdnlLbgZ7KanBmHArd3pIOURe5e2gP+p6nbzGqlavFRv2Yi85WrsT
cIZ9wTbmYUxq3cch4RscVa7AhkFALOVdZNbN5ZRUic/kqV63PY8bSivN8Tw2mBRqb41ZT93PtfYO
Ktm+rqhr73Vt0Pd52xM9oeFJwvmC/YmHvGv0kNiPuEI9UE0h+XxG9wAjb/qBW6/yZ8WZ2CHDQ3Om
GnZxgylnzTZX+FpspTvaSNU6DpnIVX3uLmLRj0/4lsxtXWHLsd3BvlJHbDn0C+Tei4Rch2RffzVK
lVpBJTNfGVGWNSZoIHCXlv2VRXAOsBkoP7SEbKRRCvLMbLP/mYRKeW2SNnEPukHzK8qvMLDUt2jO
o02tZUhyy2HYuUOrNH4V1uIrdfXussmz+0WzcxCeXfhG01QXpGF3tzP2kq3EgXmrarF304pFC9L1
4bwxMU7uchP1pm6M7hquy7DuHWH+oCI6bKQzfu8Bofopc2a2ClMpfLzxyqVQcFjg2ZEv1Yjd3dSq
+d52pQddtrS/9q7g2zBsHEkW2R5anI4cPnqFCSsiDNuKzdc0GyhEOnV8raHs281qqb3JPDLB5M5P
0N/APshJD6wBWeZKVULrIY61kSSh2d1DhLmfVW3P7kHFQ2No9iZVJx5wga9oDUfjToJ0f1FGvLJJ
n7eEkBTilg0xhCQswfJZjez64Bm1c4goLrvMoKEXMG8Shdapl62jGPfz3N/Cgifmm9r5Rc8NgznT
94/JpOcHBF4rPol4V3hacWnPkdh7rnKfAv/1R0mY4sowFm12EbmEENk9sTZdtmmNHou4G16SD5vu
Srvt9wvZFgs46eRo88w9H5TY9jnysajr8RTD98M2G+aXER54lqJQvolYrXbKoNoX89A638mbyb41
baVcW21z1xq59TC75pM6me01ysYabp3h7JtOmTmsOEhLLWd4ajFkHiw7f0tmvPMicaJtncblbljO
If3MWXY1KlF7gCLQw+WOzPs2KsrbmfyvNeZvi/Cn5I4kdv2rIgvQR6zKOOq0cHjRsPoH2TxYl3kV
J/h1wXEYCRFjOrHitvk8KtKE8JBnm7jAW+KA+ngk16PCluzWNyRdY+DHgbhV6/CHC+PZB8Ardm6L
1kUCjgxaUg8uhYkPsLLS6AuJB+SftUO5rmZiz03bmn9adfYIXIDgzjRxHtKQn9BpKahtiocrOzGu
BmbVTSW017CF+kaijLgh9wdcgjIR+T6S46mZTxl+90MN1mhj0hgBsCC8bTym4WvTT+POHOPmFcgc
BEKvJ6htoFTuSDohmd2+So15xVNzbRtBGkwXyFDWizelt4BOT4a6ctwEF6Y3rZAMZhdjdwHnwsQw
WubDtZmVkS9clThvDKdPiWIXD2yq0ouidlnqLQ2eXSxTaGJL+CBH6qi6Ju5+m6Pj3Lmj2lxJA293
MVoKVBIz36pCjxBlF0w7etIHEdA/QKsysW9rqxr3wsyg5pKosJ6SxPJB1Ly2GnMtri2r2kmpzTcV
EG8/tYh6Kuem2FquHN96N3SXyJGZTQomdCyvWYRx1gZfvbZApXwvUlG9EjTi4wtu3/LIC9f8kJ8w
beptApICeUChwDVpVdfPk1QJIsTktu/UaZ5gZ0iLK/xc4LRT097IIcdEr5jRe9gBCAJWLlnSbFKG
EVJB306TG/a9fhcvTS7ymbcqZ8HNLEPtAAYlosnGblNQMQpCQ1F/coa1Vh0itVXfQaWGMRJtiKoj
mHDqyVTN0jvLmVOiv9QJcifiBsjtgJhUHvVrSXwgqqAw3DhFX1E4mIjfaFrwVSCn23UtMxDCtRM6
XyB5kQqmERS1imf1zqlYkGjGRcm1Jjvt+1g52c08jkwIg54B7071bVjMIBoe3DHsk5DITFeU32Oy
qHDb50WG99EZCUMzD6HlxulFN7pe+UguGneNTPBRAdLgFeyUV0ljwwmC/K45lKCQBKwtmCnOehJR
sVa6ECc1BrXxR2VX4l0iSINA01pf+DPlqxKRh7hAFvbQpTDLaoM7rtXWjQ/94NZXdcX/XbZ2+dXg
ywMH0mwZUblKPfiTPYTPXexYVUlw0li8N6GqXWF9dve2rs18waQxXDu9/TgLggLqxrLfTaqD4Wp2
5uoitDy5AeTc3Dc5/IjEzhvg4FV+p0pByCBkchi6lNYCM+vcZTaY1uz69DWEBcg8ss1XEfZ/rHiZ
uSESXr9Qi5ZQepUklBhN4Qae97i27Ck3Vo7CeGpalU9jPJgvsL9IkSN3F75wqyn6qlaz1Fe5c0R6
upYfZ930VVrhTZSQ2wQvyxsfYKBH6yEhl9Dv+lm9IjAVploHLAY1/ggqH6dSTwx55d64rMLou0BT
k1ePbmjVVkV+GPMkeYzcrPvasfXkzNQO11MxRw+5Nbdbd7nZYS6SnUI7LSJ6JBfXSki+JFnssBTs
vlIJCGvrhzDM1Q6sCP9rD7Jin7ZNcQ9dp8GKq9XPjWi0L1rl1l+KMgKV5aiXpg6cC+WpihFer6p+
RQQMUboDPBUvrx4GMbbFOgyrwrkiA968K0T95swNMn2q2YTKKUKdfVeqLPsxmC65AMTsmzSbspdE
hULuJjLcLR5KjMo9Zm2OQt0Tjm/5PigayaeYF0lBj6o1v6jYonfnIxybArGD3VkgmeuGvQ54MX0d
Ckt+m9n1seNXKNPhqJ5ua8dNBRSALL5vIo+dWD0Dgh+SXt+AxNI2OsrIPUEI8V7gi760xBDvMTE7
1xmxYSDrbF4mVfmWueX8ROoadn34jVwcTO9yo1rp9JIyVei8+VL158SZb5SpBBLdV0Sc6UN2Xyz7
JGPmvWpmEygBBu4DQbmQlNn5+gCgyqBIQg1ngbaQ24tlI6tZzaW1wEHiQrWWGYy4iamWGNPbOMnr
LyXNgvwGv3JrbDJEEcZVrbEKrAAgCyJWhQ2tGCu9Pb9DeVTlLbCKJLDJOeYvpF3z0hEVOj7OUoHb
v1I6Drzdba+2hqNvepz/DqIqms/yglvSuO4WboYgMaDVSjDb/zM3h1aY0OCv52jchYqDFCTLx3NF
8qNuDzZLFMIW/Tx2ZVR3jlXrVT2SlWxo8jpSWmuNB1ysNIgIhBDsFZckhOhVz43dkOgHI7W2itls
LaFtXAfGSD9v2rLbcKk7GB7rFFDLb7Wp238rO/8Du/Qtvbiu/c//OKph/vvbUK5pJg4+bFNHNcxc
G+pCDakYVlVz7VTsFcMgPtcQOjUIgTAkmcEFxRRzVJO1km7k0DvI61hXV8s/tpJtC6f8tx77/0uS
50qSNufZ3x77h5LkBRH2/fd0+qMq+e8f+q+qpEsZEXExpwQHFZ7OA/zvGCHvHzoatLB0x2N7oC3P
7r9jhLx/4CN5GqVJY/G4LGlALGSd+M//MOx/TA/+GbIFHA185PbfMGV/EV1/K0qSw0dDlm4imkKY
sh8aW4SZicadw+iAr4XUg0Vpcie1aN4aROXu4trxDoP6LaGzua9q9sgrOMoe2POho9WTDzuDBWGn
sk1Sz2iu0DXSTvjzp3FxVAgozeom/enl2/9NUQHmYrJS3bX3DrE45Y3npeoNjFJKORQHrXSl9URu
aKZibuImXHURElalGtjFjV4fvruITu5a5Pg1wcDkrDovM4Gy15OoIYuYotW+Ipvo7GaTDdUMVsRW
SG+FAKje5KyzrcLGv1PcABD9vDahMHSCNFRppgCCKMU2T2IaoqAclTyRQD6z+t4NW4IxTYfz0kpJ
C+9AaI8GmntKNmPjPdb0dQhZ8MjQuwWo2T95JQF7FMXygbRgDtTULpL6Wz7lKqR3A2b2YLLG+zFo
7ImgeWvUoCPqIsOLV2bplhJSlq2S3mAxxbCXSpKviyZ8JhMHKmE8NwfIJEA/iYH9HquiufFy4EZ2
ApkrKg8VJ8VHp4jBf3kA6J2279iWiuEwKoOyjp25btjAJfZ1bRrTZRGJrRJzwsTloZX3iul9VY0E
DF1MXYC2cCa+6Czuzgpkm7xSolK5Aw/rjb4jpnYj42G8jJz5Qe2j7KaZ+phymFewL5K2BpklVUxO
m2zRvUq08H0oX/i9ocb2veqm1f3AqY6mtJvfWsPsUDYwGi29MoqsNZ4S+n3gjZT4huDIjTmF+rb2
Mvk4qVAFCmEUaOwra8fKU2wrpxOprzUIZlq6B7gfHC0YjbDasLgrK2NWORdTgd6bc0dkah3Zd9z1
+oJSGjAXknkOEWrEwyKXOQhNzaJ1WKjZl4psjsfSKZOftdRgoae9Uj3UhGteG4U+Xhq02N8jR9hb
M+zqTV5z9aSRdH42DcAgY3y7AFcGczvXki1eRQbtW8prj8S2GX1aUQ0AtEjeqw5zPGvMcGHJFuE1
nrodGLBswym8YKtK2WoG1XQvuv/F3pksx41sW/ZX6geQhsbRTRGIPthLpMgJjKIk9ICjb76+ljPz
ZqWkZ1LlG9+JMs0kEtHAHX7O2Xtt2AKDvuJYbNOEW5qAi2g3jXmHPbkRziebX6JaRnBePH/YckA2
Xs04S6iYluWrSlW5YvImQg/aFdIUMZLlBfzyuTOXtd1EmH6P5uhkBHRO1pIA+3OrBUQRIJTAtQGI
BmZTuqbCDgMawjS4hDCEY6JGu0j7YENYdKEYFf3Rn1vj7Eu7tklN0Ysj2q4WfJdRJJc4d6rznNB5
tUDArhsxZtBWRnqkC6nWATlo4q2kquQQjpmcE4qsLn5BtcBhssmvbDuLdlaNBZO4erW6CPcWjGMF
xL3RKSzaXISv3rmVntp7N6+dY963H/1kWj+74zpvo6kTR5+QnwCKpU/cuEHbjJ1weibowGsD6Tm0
mst4rYwQ5WOuQH3VtFDCtC4YVteHGtW0tJFrKsjx2iol3khjRWNIHxVLrDH2SXlZarcHkrWM47GO
ndoOOzYRWkvUwDd2XTttMKaYDrpCTHdOSxgEp2ug0CRud8WNYGHsJ5OM+QBfaq3tWgpsvObt6lw7
bAdnZqcFIUNRUT5GfdXA27f6egupxbqKmqm5aIR5dKFrNfpN6mX1B7c2tSI0hlSEes3fO9yjVPfG
kpzG1aYBYCbJbWpO+UdZGtUHz6apEi9DCfp4YmAhazZfu8vztyzutQoKcgoPT7Na55ZA5UL7hAse
yuLcNP69SYxounV1+nKUdK3T7oRe+l9Jum1OGPOmZ9pnxWZEhX2Peq45zOR9rJqjUXwMdXLQQaDq
nOUTcU58otLcaWwfbKtmQBwZTnKHpA2l2lim9+4yl8aha7v4lgOUJF9g6fMC8mvSvdSLTg9fkPdh
71uVzBA5Q/6aNH5DdIQBTbSnJ0XJSfM3CTAdkMKcL31yo829lpPd03E5eqDjN/Z3/x4e27RrXPo0
juZzidjX14tgb95li5Ud29yECDDZzZa9YT5mbh59GvPR4A9uOvZ5FnkOBzNY9LoChafyt+j1mNUm
sxv3YsS2TxL6YiZkKnQGTcZ5SqPj2DfDuffIQ1dfGzis5FzqLfbiweJNjoa77RLnLbP0KVSiISIt
ZusxNXp5zKTr3vpWYnDV8s0ENcmNaOfWDdHmlyxi6ydI+hIvXvQ2d/XRd4k5oD9Lig557qGnM/2S
UmTXCxyevag1yQ+ss3lTsdDBW6fedE3TUd8wzMKnkMAtG1r+SD1de4FP0ty1tIXPwm5Egcc/qZ6F
7Y9vIKW6MzNON2zLeiacs/U+F1pev3GX2mDWFjdl68jc0dsuSZRcOnrVsLU8qz1bXjN3cL4Sl2yq
bnWBAC/aIkIS3Hxrt7SEh4XzOuiPTgZMdds4Tf5Z9G6cw9Gn8gpiEZPol3UaJrkeTjBThsSdXqvu
XUSapyNC2lFvnxmR5o8c4fi66L2JbLzRdJHfL7rzkAPi22dZSWPOEq27ElWUWFddOjlUcxy8bqIc
YyFHrPplqaN+1w8abLpe5/uiXwt2Ew9s9WLZTcnvTMcvJkBJFb8k1EO0La+8pjMu0OvYjuduWTeA
NalzOHeZMig8yv0AQX7+avguqEMwbODjLAEk0pcI3yi/AlYdgBKLTMUEHjnm861WN+U9c73+Grrx
cgcoIX2A76lbodMZ9CTawgQW2nX3sT/xsKYKu2JElIQgRk3zkoKDsUN/7joVj5haEMpKQQWqEs4i
tONvUzY3nz2/kfjmV80/uQL+OAdMmwFomdX+djHWXgTt1K5HL4NbAE9tcC59CQo1kGkxMDXTVhci
fJaNF9K0bbo97CPZpq1oym44nrRPZuYu2t1oiVLsBx76d6xa4KQ690CEJbZwTmPW8iRAT181B4Zq
oB/nCRwzj1bB+asuLO9hng2kmI3LXFOQzXVGTs9Gm/iq+1k7RXbVQnpFOR+55XUGrvmxNf3m3rAm
96UhjoeuO6Z3EJ259iaMSDt5MIGrfdO1dOK0uNRh8xorj4zGTYZ9Wkrj1kzjpDx5krFJPLhMQCsd
b16hgwqRHsJ6gASjBm5uIChsHojK6s8OmNL6L2PDf8u635V1VHWUE387sH4q644opirQV9+VdX/+
0H/KOmI/UMzi9bbJjERUwu/7q7DzjT9sHaGYhbkHBROm0r8LO2HyVyQxIgp28Bnpigfy/wo7Hz29
5xHzihIay9W/Kexw9/xYPiENoUpE3EIEGkgxpeX7R/mUOilTeaNLTnND5iVLp7aR3XN7y/c7fVE3
vRgy/0ESXg9BJoIHttFHjyoh7pgLHlqjjCJSJVhE6/t6QuXK2urVMqPsYMUZ76svVwuxeV+T4/v6
XKLC4WlrdiMDkBJgURHxPAiG95UdqUVOZcF6xxqEevN9F6jUhsCQyGq3o4FGdWNNdXTquojdQ3ga
OFW1pdBuHcPe80lQXnV2nEQWfbfBEGbaoYF+wLz4JnVa55fO1SQ4aZbjcN+pbcx939Hoz7O74alP
H6Ta8ma1+QEMLO9VFmi1dedaSzaZN8cwlG09ZoiXyfvCliRnxlPDoLteDnj5/ZMp2/RMN21PtBfA
1qRO651dkZhp8ojgw8TuQZC2HZFm37vmU+Fzok+ttngwzNnZ+ol4icdFctBb/LBaLet2MLP2ONY8
tBLDvE2ctQvtynG32kIk1Sy14tZytYKaYrq3dUYVNsw0YKeYbt6cyJR74dbWBmFCfjbKsghTZ27u
x5ZeHe78FC/I0IlrbNQWr21YhwtBJY1Z19cRyeDfshE05ZiDuO5sYBboG7p7zCZvNmRtZvXEMTha
0nCC54/EXp988nhxkZXVBtHlaZxqosNSv3rI2s66t2Z/PlvSnW7TTm/uZJ58zkwrebVrB9hDPJ9R
HCyhTQhH4JgR+78j2cDruXwo2rxEyFB01yac6g2se+oNP79ri6y/1uZ82KSs2I9kMEXE+Jnz9ZJ2
nM5n29waNq8UGGwc6mMUf1g9Vyt5LDbmsMmqmgEq3nvSDKU0zlbS6KdFH74U/Ht2X1HcuWNVJCFP
Rv/eTW1551FmoWyIMlRV8bpeCw2lSiZpFObwtfcrVpZ7nbNN4DpDD31UiPOCh162ltgxkemu6tla
n5F32OlW6/vkJLLECKXIFYnNGkXY5Pm0Zx4T7zTOcI7ldyc9ca7GsWvcgLSwAjK5l0H5mGmnVwW0
wY57MJz1peRMT8Svs/aPGo0+0gPvPdJoYZOfxegzcGgqMgqH7BZf0I2GHthYWj/0C3FPSxkovCff
Ok5/Rx7Aj4tF+iUxZS+l2xa7PDX7ZVOm5tkWiAoI5DwXyxdyLCR1TC8Djk9PAnodJ3M/Oshp1K4m
/Bx4t2QcZrp4ZjPsbkxZQm5H7LQpYAoeF2JPH4WjcWjJINBifCSKBpoOFoyTSyc+iFLzeXQjTsZu
2e4Ll5TqrDutfco5oAeP38N5JsG2ipgMEbUdENVGzTFn5XaaZLrLOWQA4M06ui9WcSexhh7HjI95
Ydh2hHjIgWDGCFT1uRlK+rB74uqdK9GOp6W1piO0/CgP0ZVMd5MgTsVYtIPWLPY1WqSkYoHVnZh0
oPiaKPywMRh33i7RZJWXqbavS06odUMB6zir/yGj2b8TJnVP4qXRLUVDekMK3WtFEX3kXIdYJjVe
HTSmfZC0ev/SgQHc62Uiw1YW5lnlw+90MCXoEWIKoFIUtO2T4nZh20X8yn5X1G1dbyi4X9bBT8lL
Y38eB+7BdJmXF6BtKcinVG8eKD8fKt2BV+lV5U1NPe8Ho8+44Ta2IxJVISp0e4Ym9PALm3KKcqY+
ynyMqHkr0nxqWfn3feZ+kzWynBgI5m5KvIJZsWfg3tIcpmXSwVaqTlZEAjEPHWw0XDJ1cHStybrz
zL7c0WyDLgfheyrm4TEpSMQRBxDQ/QlmUzLwbNGat1zL6iVIKJd0pM3MWm/y1qtJb6ln75APzLUv
s2idu5kH9oPVRiyRfOLWQ4Aw2p86I21PyVouAHRXy/7cc/enG2NoYuQ1WuRSjzjSvW8KzWP2Y+jt
qTZ179Qskbbr/ayKD1HTH5fUim+SQpGHtQzmUztq7j7JMQZuoP0mz9IT3XY0RXkwOLm9IpLW/aD0
yJijCu7FJaYnhWgARIoTrNNAcSYZYE7WOBLWMq+k9rG1f6tywcTFEuZ01Y9dd7vMZqOHLnkAFFCU
onGQ2YSzBIJa5UmPrOa1afX0mWcywdRTOVwBpC9votH2v+mIwNcwKSLrXqOUfNIAZ16Xunt0mTt9
LUvL+WKTLJQSjWk1gLLtkfBBn/mVXY9Hyqty03mGuYRL0SrVaMSniP4i8R5BottEGXXFFy1D8A6v
1zS7wJHpdBfRPnrkOeJvJXK23YByVWOmryIfjNxI4mObzvNbzrBKsBnFJI/m1Xg7KxgxlpBEu00z
p5OBaZXtM6j6/NoqJFB4slCEuzFJkiKRvsm/iL7JgXFVD0VXTCbjwCo6okMsQyNPWKyy7pubtbEa
kNQTkSWB2aET2xJIol/JIpme7WmZvkYeuSnIysddpWXMLbXYJxxkbhbt1BrZeFvZ7DeB1bUc2fWl
u1layPiBpSljjEtG0MHVJvmCX7bC/rZGw1EavUWwe5o1TMTdMntqPKAxgVdb/X0mEFUG2mw1pMDK
4siaS5mcmrpcNougq8cr97eW2+rPkd9HYlulOn1kEm3s/UAn7z7yAQegT3QJoxgqssA9QVSolaDj
wQeJcDA33csCBOGEV8cJHSn0cBlhexTY9oH+yHUz47/cNjpkaCeD5GYnlS8Co5N3xtD19JZsYiC0
kULeJUoxnN1MHjsXh19QFlX7nLdZjwYkHjpjM1DzfwI2LqttDwiSplrWrF9VSXgV6YgKLdP5LOLE
/0hQRPlax129sxJilwEauxEuhDEnxHPycf1m6G11aA26e+Wvwn0Z7RaYSyJJvjZjm7blYi3WZ3dC
/ttHhvXoE4NK0ERpzegdWhStVW3Wh9ib+d+chrJ3yKxkuffyqBk3s5kYr6M/mhtJmMALQ9f+zvbJ
tiUKy9SfCfUgJg/H9MC9pHcD4GPX+OLDDM22UPJiVaVl0SfiIKuPGCfAi1tVMp+HbqCbmWlaEtKO
RAXtWvkxi/NbfR3ST03lXkMegykP0HuEfkcMMZpBQKF3ovf164GEoDD2S9Slti/NG6fgbEhWiLtv
yPeUAcZo8dl3V9NBmCPjx4qmBmpLepmk3OPYXuhepPreJ+/puuvNdTuZa3TEdUHouLD7cJVWQXNX
Hy44LpjXt+XXJDOHdpMOjvvVAZtAjCzB4RDs6WjGiM0/O6KOdmOt013i21xVIK8YrhKSJ44xxywS
pCNblzhU4ox2XC6yL5LQ1ipgpkjEppYUbC3WdFWjBnwqorn4gO4h2dM51agPouHSItWjpZk73jlv
S1qhOmfEcooxOeIZYyLRDAcvJYMOHV2cf+o818D+HU20bhJYnRGdJNOB4Lqu51wjHWRyhHHhHRYX
k5r9LVrTfleSMHcoZTPuYp+WflPEVmjm65NcUCpvDNNoX2OrcW+tpkHzqKf/9WP8H6aWab/8pko2
YUf90o9x9dp1r2/J0H3t++9K5b9+8q9S2fH/8JnTGYw/KEQZZjIJ/0+spqXqYfwVjCBhedvWd6Uy
Nk4sOfwYbBPcwX+XysLAzKHMwi4GXkU7/lcz0B9G6PxqBb2DMoMw1uPVmd8Xyr61kIwgNcl9WnxL
6hjrnFdHql35Oxfh/3QlE1CLpeOeAm3yw5WKCijnOhtcyaSQRhz8Iqt6JpqXs9A/uhW/1x68vyeu
AT0Hpgm0ZPVK/lH804SP1pZhElhi6qZo0G+6kQmb06y/UWD8D2+JPgfoYGUI03+yN494o/y6XeUB
0dq3vMi/RVr6LeO///r9cBlbean5xn/6jnongfVpz/LAkczf+l6DGgrq3Caf0//FR8e96kO09lXr
5kc4Syx1lMsJ72gky+Yy66hZwIx4l7bKfvOmmO9/P+D2oENALsFjj5wYpPX3X5I7lp7GJEoekmnK
A2dY7pd4fiQY6VGOoxf++hNU0/LvpunqYogJHHCZqFF+FIpohl2zNmt58JvOC13ilQ6Z10SIoNJX
3cOdkJLcFiAz/feUFi78Dnx+t7H+uLycth7MIqnkQTZp/TCQroDEkqwzOMXWb+yp6gP76T3Cw2BX
wBPMqv7+A12HbFiAkEqIgQ2oecKStgz0o4dff5L/0y0Pe+vvqyi/6j/Wloc1dNSGgqv4Mxl87fw4
llN1Yvj+v/ro/nGlH/aLKS+Tmt4EN0gxLKEzZ68rifab/4/lpf/8piCOqd4jWhUBO1bdq/94U3VU
2l5ZyxIPpInyWR81xlGyn29XUS5bP9LpBPmtwXjdtg96O9chuisOtY2oTmNjg9zB6TUTHQq3ua0r
wjOSlLZQFlGGEzW8G9z82+IJ6xivxnglXRSarVw7JzD9ukH0zz9hqlNu9Zwz/8AT4+DOTXlH98LE
62bWR5t2zMtYjgtTndk+kCVP4NZCDt2UcT/naPDiTbcwVQnyCi3d2MTiSO+l2g55wUmWvMcH4rrE
Ce3w9NZE7PJG7/DaCT66WzJRnyevG7NN4qKQ3S6iQPRCWBo4NF6Phmn0tYx40/nYyx2GG3kTm2sd
9rag5zdaUcQZaEDDicuo9/cOcWq7RgdNnzWDF2qt1DalzrtbSzaukrCPjdtXJtN0NpckTsm5ItyG
HDXqbCz9db8ZwdicRDmme3Bb9dnQe9z5JRI1zy+1DWIE8wn7kn2eYyN7ienRPjpTDiC2s+Rz45Tm
E2nv6GFdAteeZSmGldc0YrZIXNx7DGHofmCrEoQaookrHruJNElP68o7TUv7l4iPhhStRt44Q/ZN
N/hOB9JknshD/DZ3U/TQO2t9nNTWmHRdrbpfdb5rCxIWWNuMgAgMdeb7bE7FkR2930TMY/djXFgB
xwBMaIU5VKc0Bm4eCAwR17El/ZvMiatvDFCNa4NE370zFABdTG3yvOD9ti868lsJDPUuicNHljP7
eoIcRPisSOhcNTL+4K0mbynGjPXiE/UWlA06UIJRszIsCHVbyflrnWKfYhCTV8YwSj/EmzZ+SiKp
+VvTGDuP0UueIlfQq/ZCOMb65BGj8mGu8vIbk+P6xHtctqRHRYGue1gGM8N/rJmFfcCTx/1jt7pN
PJWwadpB2xwJ4ppL/9ICfYRrY/IV9NGc21g9JUJO8sk0bIaO/9g1LctO6Ku2GQWPuJUMO6KCpEo7
KiaZPEIfjEdQT1X26k90tP2KdUQXHSFv6o/Fvhuj+X7i2P5pbdd8Dx6+R7mutWa6y6Rlr8qNiD+H
afiEu2/Ojc/APrsv5sraElq0GGEx2d3H0e3lM7WAfXbpDRzKuebFtoNmnRxGVOibplSj3OebsJM4
f2liE79qRFJbO3fmhjryG6oE/8Io3jrxQowd+aFLqC1dM4VJ6STXJFnOW4RAKtaMb2iwePRBsi8w
KLReSCx49JCNLVlniZyTr5X07UOVOyN2G5riF2EMn2S3oDsrawp4f+BGWCevIkgo/daR3Bo0Gllq
nVHsiSn82g+tGyYdzbDGPPT1+HlIlpTmk4OENZLOmUehe5cMLEqj4mXpRjFejX3rb+OcdQ5wLwpM
6eZPHlakM0k6u3J1Ge+vs+w35ZR3OVO/DM16X3BTsyvOt0khl7BirHJjcajcNRqrPh8Qho2jpMHQ
EV+9tuxu5dQzVFDPXSl432aZvaadhrAbaf1rMROCaY29cV3Hk/GB/oJ1mgfuKIjq0cvgR2D4iqUO
R3BfW7tbWUaMWXwIlSqrQmsLtBLYdzYJmdl3hoOUWejFq22zUbYt+wdxn+7divUkMNt2CSPGlRHj
88G7I82wvRgTfV5SYLgNB79t9oVeDmG2ZGxi5lCHzsSlaUS2h5SApg3JEtNbAk9JVrg6Yx9vwwgA
etumxQ0c8HqXIHjnSyjlTdeoczVF/bkwJDfT1CTIoUpDAHni00kjfwpLB9Xc+647Jelzn2Oh1Sd2
q1HdI7a+Gtd51KfX9Bbi3bgggHERKNOS1HqbiG171xHtuiF/CwmStbIj9jUt69WpP6Yzn9DqRhV9
dLfdCMKZwe7iXAgKvW0B2DrVh1HGTLycqjpF61DedQN7jxaze0w+iz4fSz5zptQ7C2FGEGOnvrYi
U//sG8jn6OZwHq2HGw934qFz9HGfJRBYSj/Wrvo2vbFSa/ykZRndpjnpr6JsfSIncnry8sULvQWD
llgN+7D66bpFH1/ekJcT3Rb5s4t6PUwt7KaxMoD16UfW82M76thGaKGSFl02m163IJotnUnTeon3
bO6fNZs2quny0FO4jqOWJsUjiX/Vqa3YcfTSMz7gnJQKmDktdPjV2YLoV8gmfAc7aq8pyJ3ZZcAG
ogu54TwcQLmIdl8lfmAaiWQY2NFDDVAispllFHl0TMyMeYsR6/mxmhrapJ5k+ljRHMAONKKrDwpp
Qauw4qbXCWSeGhW0a+IfwwM3NVZ5Qhily03tDc0JScgQ4vhezCKMmhk86nmZzJlW4aQXLfsfJtTo
vkH+BkExz8jQFOlYJid0DxYjfJKfR+8kxqGugsgZLOQhnMXhdgRYQtxv3ULHM/DGvPwqbeiS9Hbd
4+y50thMCymxnG5sfdt0M/v64ikqxKZv+/6WuRzqiIxpCFJCL862vUxaEZI4r5p1ndG9eLmOO6ye
i4cps2bmdIYTc0JYIpEG0l3GU1VkeZhK/bPwhgOzSMzCC7pRYUPSMB3WFxvHeIeSTbsyLFqYYe+i
StGEuexZp6YV1BkhzwPKj4PZwPedm+g1T+x86zJ53Jo6bB5ECMYnmCTzNRoOwm7nuNXDSpgD4qLC
Wq9ZrvFbXLjAdHOj04LCnX2Olpp2TGdUuTs3LtnfhMP2TbtvQOTqIv+dBHwlRilJS29+KrEFL/b4
G+H8z0AOn2cnin7dB9iuYAnfH0a7FQvI0OnFoeEBGjrmhB4rHpjnei3nBGLZ0+sFclYSmCvnitxv
6zML3j7DJonTwPB/V6ipUfl3dYV6PXQIAHkBd/8JEe7GJmIottBDWxqPg76c25w9dXLT16oY7qOF
x9yvS4yfKkMwWQgAuBKCHfocqpj7x2m8E6NdxpMsDmPDIawiOJwHFI/jqkrqsyYIBv319X6mlKkL
urZCHKEE/4lNUbUccISTK/p/M2kqF7QO064aZZi15WtP0Mw270AmOjj1bt8fOxORyc4+MSds3gbW
/IiU01cScMf93PFc//Xr+xm9w+uD8gkJ2HV1Okk/lCeSbAlCyYb8kJSlwDbWld9qC4FzMPVTp2PT
Ehy2iwKkRZBkRn+tdJ6q7S5vpMFBO+VNcJSpTp7ZeOFiUnlizapKVLiDfRZm6l8qgHCX3On8LaLD
VCojs42zkV3Zmilct8ItowdL6OLVcuD3BD5/7PEGuXd4O3kAR8sMKTNNcaOrp2KF/dzbTCuUgN98
FsZPwg71WXCiVOQGuCQ/Yk/jgfhDnl75oQcDGthaVwf9DPlrssSnJiVeUePYGHhZYu7s1reZ5/f/
lmWO/QD2GE5IvhJu0x9uT0iaDNVSIz341Nt7G8H3WYrpd9vATx0LrkKjgvgLUm0ATf7wnQ/pMEYO
Ip2DIzg8O2DNYdc7/aYxfeoMJyfdecEsd53kHHp/fb+ZP3/GHFHQGqowNYRyP5bDi5ELAMgTcL5u
iqNDIWr/okWR/1IOHI27erKXG1+zfdXCf8yZknzTpD1t+2W0401fV8wx2G9RhTUFKJFt3EuOk+g8
D5y//UtWV92XBmFFf9QiuMZ/Nv/+q+r6Tb8aKpdHi+QXqq7qC1vy6w+iLvUz/xF1iT/o+nnccHz7
wnLpkvzVqPa8P3gEoBggduZdnMVf/WXWoRvNzsnTikATQ/zZx/uPpsv9g/1KVz/2lxTs32i6cHX9
+CAyLINX4ajnIgvwx4VHaG6SrglRTJG1zqHVFJzqswjx5/AuBE3eRaGL0od2g4ZUNI9N4+Io/ej6
LiU1lKo0UvpSl1PVzRrN1Yv/Lj+NWVME3CpV6qz0qWW1Vi+lTfuG7di8ad+FrBRm1hWAH8Iq8nep
a+cXYFkd78Elteu+pUa50cfXUilkE6WV7ZVqlnoaAe06FtWKgEbOr8B7OMxQ7iC31SwlvQVhy9zb
epfkSqXOTZg6xbBTSrb4xWwj5aNJj/msdL5R4Q+k75FnxCwsWjGHt6ZHmnjNNGHTWn5mBJmXWfvG
T7CSz0orbL3LhhmwIiHWqsKxNrlSFstOymdEuCtHpEXHdIICmQJmevPKEVVyn3KiZ/i+nHHHN3eL
zOJXMzFRcmUmYv5m2DFQlRtnQOs8K9Xzas/1LZbMGkSyN6OjXgjg2hdzml97VjnfCc5dO7n04YKs
2nWnAfQP7fmxGkDjimU/mal7a7zrsTOU2TMxg8gHSu+WDAbM04RsPVjL1PFk7rqtmBbrEK3SKIIK
v9GJyEeXKm0dzt67PnxVUvFxLZRqPFYK8lSJyb13XXkLXPARY8LwMCjxeTYY6NAHJUlPlTi9VzJ1
+L7Ntqp87TKtmDv6CiFavS6IiskjvqyxMTwVJGs1WD3ok09R25zxw4/ffBg8GSZ2JZTHvZDcjKIq
thL2TBZWk4+jn0HReIX8qjUCX8nuGyXAj7u5sfdxSl0fmNnUvRDpDY1yijgBBTkw5dsKyp5x4NyW
3icyt57MuEzv/NXmakwm2gdDghpCLCvOxrtHIFF2AaRbMawOPASmMhNMylaA9pZCp8zmZ62K25Ol
7AdwY9x257y7Eox3h8KkzAoIFfEtdH1ca5+y2HJuk3dnw4ikugr8bs3fCPbC+zAkHLtjfS1DX1kj
GmWS4HvMP6ItSm7dOeuuOmWmcN99FYayWCRRJYDWLHEZcrvWHzxlxuBZjS9DUxYNo47FVTOKod7i
yZUoj13kb+hAWOXklxuZUBYE3xcq3Aw/szz5Y6rzn7oy4j9T35bMgdziz3pxqVBtVj1iCa1faT5g
ogOpqEf3yzRayymhRXZoJufW8KhLpEC/blmIiRbR+mjCWT3bbh6KZ56AS2AUEdN+dwDwtcmlWQPN
6eyHYbAHGSwYDDa9WJpNgsjhWiAHu/TQs/AqZXbQ1R0lcr4gE4/GHLwv2J2W9XIfddTkQQqT7OP8
Lq9CWKdnt27areiuIJ4O+oNYO/T8ZBw5lX1tGo12mIb2USD5uNNyz8/xe6PospB2jXHlXNVK7VUq
3VehFGASHukdqjrzOCh9WK2UYt7SFXf0FqAg/aUjS3eR5RdbV/JFMocKYKFSTzTJdZmxPpQiDavj
ZcxIl0j5TZbW7AelXvORsTlKz0bBdiJ+PBiaWg8Mz+j4NUr9pnRwCeC6Y6S0cYZSyQGv7W5ShHO+
UtBNK930WqnqstWIOHgi/F8G/alS2rtIqfDy5Uvbjed+5TOMev2cvQv2DFyRO71LPs7vaj5kfZ67
oO9D6GfzjW3Rp97rSgMYIQZEpnTjTFl22yMTxKVOhbycXaUfLPX6YUypQMuZdu2khIb6lI+h+a4+
hFDkHXB+5XCElEHlT50iisUGENKptbpzr8SMtCzHvWkhcDS6hV4jpzrkTX6enNrYFSlvT67PkAC6
KxwsYudMBt2JQZwdJaPU49YM9Hdp5dzUe82uKOZRZmx6nPLXy7sakzKWgy1KirtmwXaDXx7XPjyd
4i5XYk7Hb7+4daKf8jQ2zmvpN1uaPB4tNns21DbbMB2g2xJ/cPU2DpkHU2cr+eiqhKSxEy/XhRKX
LqPRflyJXttoNsgb00/v7FZrWBLIUltUmij/kKrCRSofxiKK7mwlZBVK0mpj1gwtviYmJlOYK+Fr
MUevpOA1d3QSp1tTyWNTJZR1lGR2UOLZ3nJOnZLTzgO3TqbpT7aS2tILQEuRzdGGWKEaxQOeCqQw
957mu5t1mJedtaz+bpjc4hvuuup6nbadEvdOPWRKmrZIftljtEvWp+iAm6Rs7u0iKcJGyYQtJRi2
lXQYD0fyJt71xH6Nm8PNh3tuwuLar/XiNrMVzUBJkVMlSjYM/RYnhwiVPPdYKuly4Vl+qA1KzkwM
nz226DkMLX8olejZVvLnHp7GjkEKmmi2Q6WPhjW0MYRb7ZbURCNjW87eUJJqDSnyye6m5VB56Xx0
eh6Rc746R63ARfPnSPS/5+TfnZNRY1i/Oidf6iHtfjop//lT/zkpe38oDDWPF0JF3o3tfx+VfQGF
Ex4B1RNgcRMd4d9HZcv6Q4fzDr+SwTcMYWVK+OuobPILGbojxGAiju3dN/7NUdn6YRQMChQdJSBQ
W53J3Z/icdOlnYY6NdqjjW0HSnKmGfd60qxX3pgywWsyD9KPdPXPneZGH9zEhxtUVtFJa1N8Bzyl
GbK5xqXWnWqfU+orRx0kXw+38gdPlngnE4m8u9Z7f2OwSG+MShu+Zi3n7TmJi0dhNv1WMjAD4lNG
V7UuIMVUpjuGDMBb1R9tp31fausBF5bzMFTD/BtU+A89JD4BITDO23wMyqfy48A/w6qKTV/KI+es
+daJOmDgy+ADHu7V++J1/+MWuf2zHfYL3MX79dCbkGBPDhgqnx+aAqZm6HOc5/LI0InhYlx8xvIJ
IDniM/j1lX6ogtSVXOQzFOce3hs6EN93x9YBFJFSfxw5HHahiZMDHy1sKpid6QPkI7FnLhDd//qi
PwzI3y+K4QdaAjeTB3Tk+4sSrMbxA+/tcXBwg5Hgx27f6aZrh8NsA7/891cjnotkAIMgMExB318t
9r0prcoMzJ0+2flV1ZbrDtCHMd0wZf6/7J3ZctzIlmW/CGmOyQG0tfVDzBFkcCZF6gVGDcQ8Tw7/
+lpg5e2WqGzJ8r1eyu61WyIiEA7H8XP2Xvvh99f62FBavhpAJi7i2WizOEX/fDEFMSyGzpocm1jl
9tqOIRls4C8zcgbpvYpBs14PwAwupy4bD7h0+poJjfxTeuavdxizErlBGHMWaOjHngteJW8uBvyy
DZmn2Ay7udvIKAwfAokM/Q83+Nc15AqTNhq6MxIaSND8+Tu3YALsvpUpwl6tbyu/7Ta9wROMPDWL
QYglbrrxyiDz/3Ddf/qSHg1MMAESIIhY9q0fOrtZlE5JJEmrYzgyYpLi15zsARR/mQDn+/0P++Fa
DiIfoDALRYSfl6iyD9dyEmMyxzhIjgk0Ayqd2QO3JNr5Ipon+/H31/qw375fiwYtt5K+veN+bNal
RY9DG+fqUc96MjcVXslTzsDrTxD2j1CQ5TtRDRALySbDcrV+vn/kSnetrFQC5dAdU7ycuKlXzlxa
nGds9z5OkoLAa05R0KjAZ4RbTnTx+fff9cPaWb6rCcSZ5rz0wNJ/XDtY07OkcXs+w9hF4AHGBtqC
NqJzaM+MryIfM7+05z/s5++38McpBJclbJkvjiyCd+hHudgYSRQMoQeDCrPLpxaY2YmgmPmqTst4
39p1iQXCqBRWAeKZvHU4DfN4nGSpvuEJaNqv9RgUpywsOV0IA94ksnnGnKlx+/u780+f0+WHWZRE
AUyij8EFmWuHk/YM40Doqvwyz4PTrscmD/iJchrHB8ZZtUfr1vCwt1VTdoZWB8XKLsPwOGSVc4GK
OyRN2revAkN23g4AbpUiug68P7WYf121PikGNghp7Jpo4z7sAiIoOW7nUwL9U8wZ7TJfZTi3u377
+3vy65OI1ZOfDA82xlMCoX5etYlhcVOMLjlWjE1uGfCiUimzyr3IO8e9//21Pm7nLE+fVqRv8XZk
oPNL1Ozsd27nEE14hF9MYqsfjhuR1wOBs162o+CP1uQizRfmoLwXoyiZFVduv//Th3CXJ/Hn5erb
9F2WGR4/9Lt898edLkf0ZPFkhAdvmNr56OUWm2kfKLs+RkOtbw1bii9uHEJ8A0hIr6yOGWIkCe6f
lSwEXfZoDE/BMMw3/RhYA962tG7XDeRvuLJZoc953IWnGKjbnc7t8G3kvPtE4pk+6xwu2SpoWnnv
NSo7WQXyprEVbLhdMVl37pDJexnX4tBzRr+MaeIPGyjlS/zvpG/nKLSHVQ5u47rAqPWah7P4og3K
uM6o6VkGqgzf0G669aksmkLDVa/DA/02pwMUE5O6gddjqREqDD8rpCfOK7IW8yssMftxsu26IYx9
RIfR4Y56y8feQfYAkjkGNpfGZ9pMxclx2VrMdkyQrLB5V13kvtGEImu+LCgbMaMLmOFTEkQDOE7p
7CdHUAwhIeu++R7cujJtvBeGea1/Ry4M642nP8p2WRVweXojBjbHjr0Tb4T3omkGbBQqgbO3/NsO
mz8dVhdSaZNM3bTyktx4IIphPvOeQUTQzNP1++0N5dRvrTIWt7XdxBk0Ty+Pj6EZIf+x8LadM+wQ
EGJ1nMLZed+tMNldtL1eUsxNZXxGbsWKrIQyxTonApVE95p7N8Oj7NatEPEDYFTn09AKhoxWJMqb
xQ1TknvC30EiEp/x3ESbrvGSL60gGGsVti0CiEAHuWagzkuBxp396JcjDQaDCKJTYVvJlzwqrJ3Z
Vs4rWg4D7ihM+RY/YqFv3QnMx7rPWnUjxkZdJ7MzxhvPMZPPOYnUR8Xh+IlETgx69rIOi8Wr7A/p
BJwwJhN3g8abAsYsKr0rx5y15BW9PkfTDKc/5Og1o5sY9W3hGmCzFu/aZog7zEIpXwAGTjppzE0s
sC2Nnfo1niIBacpn9bqZo27aMFbVYYATfUVfwHiQccYNE5EznyMjT0+ZTxCKpvuqWkddI+podlj5
TIzLwMqbLnTXs1G1t1EfJ0fht+UF6ChnnYCsZ9TeiUVwoE9DI+SBAUn4EPXetmL0+trIMjsjw8rW
eEa8a6RQe5RyNSTTUOEISe0Xn87zCqz0XlRzDwRrsDfCUBrkimWtTVmCU1f0O7AdwcLkrlpPQTJe
J1E5n1Iz2MVxY+8IranAKNuwpgwailkxBSvQ+Okpz/x2Das0R0aywP87B+iX67y0ELfOtIKvW4Ur
EY692oxM6+FDWPbObZJHGUr8YV1tXRARs0a06K7rvpzQDRRinWkTJ4oWchPUhGslQXzXxfMX3Duv
9WB029Qo7A30bBhLDFeOhvCfm6XZgh6pztezIugNB6z1ubDRJgILwPbORFKiR2Ge/jCO4UVVetFz
X+PmiZ1ZneK8YAN2lhqpsOYrmdj2mZ5ec2smeXcyRnDIWsvLzGtmv145iEVpIy+bSNR9b+CLHmbU
kfA1kXNic43s9GRWDvKO0Ii8y8HN+UBVjgMB2o2lH13t2Ds15TCX+9EKLnrTbK4plJx4M8kFG+aJ
/LHFkfXIEGO6nyuX+qHqaj9a1aOez4Tv2Ytfyts5GZkOaYG5RuUSxi/RqFyUKvrcRuLOd6fpzpvm
eWvrYdgu7x80jlUNvj6pm+Km62kpezxpOWJDiHgrK8M72s7UIpkPqisrZbeWwkvYisppGefzRvCi
wEMcw9FnYP1tCsq8XaAFpI9pBGjT1lZx3Yn+ycs1THkwY1dOo/FNR4yCUMxI3Ew7iG4FFHvyK8s0
c28E7rad9IboU59G04U9qE2fhNMpnQZBdxzY+Gc7VYiT3RJf4XpknzyWQRuf7Ia6Hc4WBkE9oixf
pdQOHBFy4zafW29bzC00VIIyRNGPL4NT+m898YzQoUvTerAK1/ukJh3oPfJQg87uhMCuGqjHSAE5
1FoHV8poJF53OF12VdVro288AMZTcAiUafVIiIb2e235/rae0vnU9PbZKxxxDsIWu7YTmJdQdEpK
mNKjJ50Ht3nYhMBl7NDm8J/GDm2K1nwwEtjuZp8HJ35UevsuNlJewnnPEGl0viotuluP+c9RNWW3
8SuIqdgKwCOlJd39MHL3ExyCnfR7QO5YIB8zZlk3Ud8hQQzN9BimjXXmDiYbG49cM4bmfkR4eDKC
8ixpH6zDIrBuoiZ3D4yj7MsgYjyDEty9D93G3BT+VKE31PUu153/Oix+PjaaZj12IM7WJCC3UNKB
Fe/jsUTqVjJfQesY4qUTyr4ahF9dCw1KGZlLJVd1Z6Tlds6MymFoh0o2z0rvxc0kTZyqiS6U4foI
hEMnP85GMH/vOY5f9vY03PaOAfUYWTJAQaZrvNOdYGoXLot7xYm93mcFNvpwNKtTbs5EbiEMP09p
kd/U0u2v/U6pg910cbBOAh8ZrW6PyFSNFZhF/6LCFn1Oh9LfO9FYfMlK2FFbclWaT07kNjsp0+wt
cAt4HLUHkI6mOL0kIjaevK7+XPCnt21TAU8KXA3nuQv1+CoAMjHTMTqSZeqBWhanE1KJuIQMmzIT
BFSerEUFi9Adkm1WWF8nIyB3AAJthmbb7rZlFM1n4GXVF49M55NWJI/7Ae9A8DN6P7tzuAE71t+Y
Yuy+pG3Gnt0QOwXAP2izCMm6A2jbfezFUHrdV+lwVlwJp1TxW2wwD+qTLo95sPuSY1JvvDUyLs/K
ra2rZHKHR0AD4xenTfyXCM1pSf4ycSsoNbW/+CbnIvdwqJQFIZEMSk/Q5oCAFHL8NPdmciWygvwH
nxC8Vdos3LYpM9dUUeAerdkjFLShq2E1Ie7nXNl8ql4dnDIVZ9TM+SbPJt4ZDJhn9EDDgJWBzSkm
Yj5t1MEMp/5ktoxKNz1x82xnMzxl304tYkRcazi6geI1YtIdYl3CJFpHnTYekjwQuyCDL1vzUtjb
oiaRXCfD15qz0cKGyjclqSNvTesnn0NrWcp0lMQZfb5FnovVqoMUdvg0u5b9ali18WYBvrwMfYYX
bqnTtVnxZ5WjgkezTMaVNbjt57BGBA3iJFjDH3ykMCZ/NZSC1OzmTtpPEcQ6wAhsr0TWsaiKJ+GW
YiUIGfBGtMCpV+o1lrudA26NEBVwEE6GtkpRnBDFg9zOLNsINNYS+Ws71TpQyZcst+JyTaaqZAaK
SWGWiFKVYe0GOX3HkY+On7bvummtYJcR77bOCnmyuoIoo2Q0V4U77Hy82WvXt4yNF7KcRarMi9kt
QE+br7rmD8fV4O9JHM9WRTHne+by6r6R5GdYgx+d03JEfANkqdFE4chxtE4Jjd1tRzfrlLQkIAeC
9oClxpnnuR32ddyLL1lvIk21yZGVFEInpqzOtguSZocwu7sUvUovM1PtM7ICVjYFF4pQJTf9pK4n
KUxwBUoe3BaEvChGn6NJDczZR5BIKXijzA5CXZ7WO7/HOtka1bZeYk1NmSyygeBzOxvFrp0RoPc1
vQMN9omJN1Ad4zWRzq4K8TOIIbhisHoqjOZlKvT1kIWnvpKPdRue2XJpGOUJVKhWv6VN9GQGsEus
cl9TTQM7IahIJBOwC5qUXk+KlCu6tW6jYRNgBHuslnQiUVlfVGBSWBkRm3xsHXPZ9pvAErt0qOEv
eqjzI/m1GANM+wVdbSZSnAjwDwyftK2/KiDYMh1Abnp5Mq3nYI4+ibqD9di2fnZyWlRo8zwj+E7s
vam3yOqe1ahw2Pfxpds8Cn8cwKI2wTbuknvPjuKDNwXZum3G4dmwWn+roHwjgZzay2FoMRyT5sJj
PouTayfes+yccp8UjSRhJJ7aY9JI2qNTuhwnvCBW+2oyKaEhNDrgFTAPwIsw2l1cqDtEZ8E3IWGH
nYw6p6GzyoLOF3trtCb7AvYfiUQMzEZ1k1vt8vesJktfZ5rOE42LRbcVoawNgA9mwO/oajrw7wW4
pR0sfxKJMuqhg2cPnnHVDz128M6oFpF6QNNUdhNHTjK41u1ghS9+lIU4F3BkrLgqIwYi6DiIWD4H
qQ3ybo5FEct+2FRsL/SZlpnGXA3hyxBxQAiNhjNGhfY1TbS6anjHPeHqm88GOS9r5CQGmrRGiqvU
cJNx2wczx47BY1uautReE1XF6YTQrPF7qq0JC86M+9rMNLaNNjvF2RS+RIVBkztyPPPO7Nx+K3Gx
1/S7wAKTSCPdcx+Py5E36Kt5Hbt1BwtqpHTIDSn2tWm3R2p7/jSpE0jVKw7owOkADHumx/kKPt5n
mRfWJmkp/1ZOXN+4LfIicyyPEDEw9/DKP1pZx4u0s8OTHbs0BToO+USP0CNYJjXv1xtrx9jOcDOP
obSZ2ZAFsxeeUzy//78QYMQcXHLsrzy8RRiV9QH7e/3aFfCs1qq16BIgeL+eNGWPwWGTWY8u5X2Q
cTPx1bvEb/XN7r1RTEIWYxSFxnrI6BvnBULuVZLEGIcDPmIRT9kJQk+5l4XbfaqSni+QpPxF9hF9
29F4uXGTHHH2IPjVy4wAwZCE+WPrluomQ92+0/DwDzob9FnV80w6sOB7OeC4HmqXY18zYhJbu3Pa
7CnVONsPQ+61mzELMdMkmq4IzUs2A0j50AUZ/lcIiptjFoqiYP1jMroMqqh+pfmX7NHN01H09UXQ
th2I+jzoack0oApXZaSrXQ9txbnMUetfuebkXlSpZkKmXZpXoc5O7+vOSEq9G1GlUv6jMwBNpW/j
vpMck8iQ4PPFdfhmgM6jKcIx6zYflnuSD0zZTP4rv5W6qryR20aTcr0E/5yt0iz3jKN7ZtqlPntg
d67fE1crTFk76bACekfwt4Nx+YN5Ku8jiyDNIMY6W+eoaHqvJqG29MRzIfgn8Bfbo1cu/2vVc7dM
qViwpu3NZ/wqrB2NWJa0DYOATtN1IML3hLslHes+xpR2aRJ4whO5HPhNwwrftIkSdExZTbbmj8Jq
ql5pJZawCUprfER4b14G5hSexjisXsNYKNBBMY+OEfMIO/bAbHLqw1NYm9Vr5nUgcRtloGntxlzA
TMxD847DAd+wtCTtrzCKMipgyI37oEysS84t7ac+WG5vQbbECZODPo9dZd1NpKJTafHBrS6LvxW6
qF/BlXBpNXTjKe/n8NjTcgUmhefvVcPjiAQdub7h3wUtOSBsvl8GtxvXsUlaUd3XX0vUkeuAYR5G
szY8iZ5fp+9DHnbFExgOc0DHAjdm3479NqrkfLZpgZ/rYgxfWtSyLiYTbV7kCBKvS1uGJ5dU0wRm
D/kSm5LtcC9sl+YHY1FcYMsqmGpacy7SjSWkwCEtygdtvJqCgVXiafElEmn9yijSgIgU1zzTVeuG
GzwXElkg+2PgcKcQdRgPmgPBmxfWfOGgX9ZgKwiR8dw6xIOIR4Q6YNYHw8OqSc4Axz5fxuN3X3JO
JurEVM8dgSOf1egzheooyFtaqQTOx5QVvBnBo1ya3VhexVM/YKiZ/G/16IRvSaVgp7tQj4i2483k
JITRz643R0SqsALGoAlfUuku4epokMKNV9Hg3uR1Us3/3X7+H6HDn4QOkPIZ3vxGEFxNH9TA7//g
b41DIP5CP8AOhC/5BylwIP/i9EKAh+XhzrCA+v9ffYPzjrOgjEUVESxKYAYOf+sbHPEXrvSlNw8q
8l0x8W/0DY79YRC22DSgc0g0DgFTZjwbP48U5qLvx9JL/JNoCnVhpF29mTIru1O2m30ryhGL1DtY
idgaIEvZO2/pnbyULhCm0OuMG8A0oJng8Yw3jt2HT5lGx3TRLBSnuCeX8lg1C2YpLClM180788kM
Ib6p3ONg0k+3Q1vbnN45ndGHT/382zhCjxrxPD/RokyhWr3jpXokIpgiF+oUZ+tjvHCoxoVIlcYL
nEq+g6rKAmYVkpP8ewnGKsrhWaWBGgnzbpw7SFz0KQba7G/9wsCKjPGcEYDFeaZM0he9sLKcMBo/
qQiGtkWh9mbQQuRJ4zyN6VV5HMtpgG/UbHdImiJ11h7TdHY7Z37zCsO4rcqUZC2YDNHVyPZ+lE4N
WynqAJ7B2LadSytOs5TTiebgAHcm5mwSlYccYcXWHcP4xSSZWq1tv2CLXICcKyiU+f1sxvE10kiO
nkMVHZIpj/ZkrfsnVAYUKBW+4I0uUIAUcYRdEcZ3zmxsBtCzqkxrYPqeIefEt1UF32YUFjVOtNYj
izMfIQcGLf7LMGtOQ5gtjHSq3BVYR7nOGxVctBrL6IL8LFciqP0rfEMBCsfRG+5Gr2gO0RxXh8wQ
HXLrEM9KwGm+WjtaArDPl2Ov5wP44jR3WwU5HSIDy9i1SRCVWPmRTq/Bo1fDOnK98TnHFbWSg9P7
UDErImhiPStaXBH5EbaQYb+Jiind5qS2XxPaB7FIJZC0bFmTsDYpSmaRdP2pTws7XslYRTd+X791
/JXhIHrdJNT9dvU2RVkOxHiiEIAxrvuvZYu+8hBSMj+Fg0qPo102Wx3MqY0dVY6vNYPcGzm1MJvA
RO0CkOTeKrXpM5tVgMJcJUgqdN9F6RPN1VCNt9rwkyoH9Wn0/d4zx+Rumr34hnDQ2cy/8etaNMvj
ok24t8opSei6FLrFvXnFeaIIr6KO8MjCrKikHDqBkztJhKam9Rj5XCPsGsAJ+t7pVLSdStt017Rk
x/IQlma9M8AwrEBVghQgNOQ09w6Z4EVGAzNFMzTz4qmjjGkMrw/aUSR6dqIu1k1vhruUIcDKACm/
TYi/WLWRjeU9My+sPiAvS5ge3VjnDrnAIZ+Ee6lrJ1zPogW5J8r5AC2U+z4oVRNsSozCpvRbVqBT
NuIKF+ksN1030ENpQxLrUt0zUWuLbZKiNIX3OV0OWG1x8xbZvnGHoSdLVTcXsmuGk5UOxd1sQr7h
HCjdPX3E/s4Iulsd82BmxCbgXn40DbaB3M+++QxkNik0hFWVpN2DATrkKp/woHYlCCmMieZ9S1OC
LgTpZQiw4RoKCQOSqLN4xQDGX0PpI4psyG6IrHsKgBtg1+bBNir7kPbRnSS1cVswEVuHDXl+aSJG
GtVd7h9aLQlazORyt6vpQdgEjwtgl0evcvTWyiV2Lyu17mS9gNdyDTzcad0jyaoFZ6IAMW3kdMPZ
RZC7bVRK5h+pW5/s3HGevQI1SZwhXlZ1jAicI+EDZpLhop5krtikOvYU9Jig+BI3NL4KTeucJz/S
14IsBJiMUXqj8bR9zyKUuJV2nMNgBOklB1xs61EXKQa7elj3pSjWU4cHidiy5qoYAEh4bbGwuSxq
JcTb0BbGnQoZWpLQ0G+LbhTEVHFTbiecAttQwxulJZJzty075UFFbRp8TZKZl4hvjxjsE9WrdYz+
/TIBb3mddj4hXMI1tmOZaRTXltgKv14GdN6wazu/eEZ27d/EfcSEK+Lnf05pk1vuQLxkpsprcxwS
OISReICUk2PKdfoXz4ycZXRb3jZNHEEKb8QurwGXjbr3j6lwcKbmWDi2tI1yNt04Ge4Txyb3Nu7s
V7tjSZMgP10CWCzPmPe7A51e87rr3GyteowbjIHne3D20ie1mA4iE2YkyKjSL4lhCA8idtP1mHYZ
JyefLTOPrs2gSw8JdCOydwfPX2UjzayIPX9jp73FOauP9Yk5e7wr8MYQx5SHjzGpgvGqqN3uMzrX
JFtpY0wurTHrDp2Fdo22hPpS9EO21natH+zRhmYXph4eaZo7IN2b7rGJJutSQ0y7hGg3EsAnRcp6
a+I7F5f2PanY1k5Xab2Zp4aOnSSl4FPd1N2NrSU4gq7CHcTG1Bx4o6tXWoH5gx07XrdCRae202ST
SmeRuJKyKk9u29/2w9ylGBFss++fRSMXFS+GPzMTz7MBpJRRpNcmnxxEzyVT0koOvIkyQXqkrmLy
CEsSSbeDSczvbI+q2NZC6W+MC+Q2zGb0/m3CFhwj3eSM007hKornYT+J4mFSqtknBNmAhyDfgJ8y
3wxlmd/ai2XGLb3TEBn1ppHt34LC/6mP/1Afg2YIKF7///XxOfkKHfq1/NEx9/c/+o8O2PrLMdHx
osP8O+Dq/+mAxV8OyprAdVAugZKTlLD/scz5f+FjExZONlQekNf4FP+pk82/sLctihHnHatO4f1/
/vdX9b+i79XfItTuw3//UZRqftBq0bMx7cXJRzGOAI40rZ/LZE7UPO95Z16UtUNixnpkUqwOrcvG
yJG8lAX5j3NREZ9rGhOMCEIaaLnEdPXIh3VfvYQxk7mZRcpappaSem5XpZM76UVkLbKBICwxozIr
a7s/SGiWT/aDfobxCB+YSEPUQhZ8vI+f3O8GxratJt0iEuoOHLGxduEaXM7jknZuAFn/g1wQEdkv
l3QQRWJyB4S3qBM/CAaNJLdrgzIVR0ZwSZPEIB97xIy9Tx0nagQ2LKM5mK2oX4KJqBS1HpzRcw6Y
uMZw50axWR3Rp3Gs1yMxtKtShoCHrJ59yC8Tz95WqJwhUzvmQ26Zvd47YVldULWG7RYIEqZqMwtb
CfsTUc0a+0qZEXdbcq8NOao7pryAUsiBeO3LuuoY9fhcKoDfE21bL1woHcCNCUSVBhgfyS8CjaLv
hmEXYjVEuZBYD61pswgmG696a8MOmB0jaLe6r80roMPkLXoRrzoiqwK2IShIdChjJ283vIWsB9M0
IAMlXsd369q0eTHiWd1EcuJjKCvx1dZ2rfrFGqdMryU94/haxQWfCHWyfYQSEKvHtnFjnUCpscwH
Cyx4d2FVIPyudMZclcn0LOtnC19UfOrbjvUX0eqEP+W54x1BudaDYZOM/onWCNIZ2+q5c0mHgHc1
wzmpjm3tg2QYMWPqdSgNLp3XI/9rPTBl3+KKw/KudEN7yRDgfm+YX4LgqtoSuYrDqyAhYLJ0Xymk
wqdhBhIyDsz2VmREQSBpEnkbQ2ViSNQ13CQEHPwK0oEN+RxPaKAOjqbBuOU+2sPaTZb+ToL6ZAKE
3zf6ftaUhdRnrmVecATK45NefhJvuTlBk0D4Jd6juggaAxhRkvcGLpdxnM4xwpVbwxexWkGUYqwa
MaVFn4zVbNsxSslJKoNItGqlN3mbCgH41gm9iDS3xiTvelLzg+wtEPKM6jxirkKHF687VK9R2rvn
eY7kkzF65tU01lD27QyT5+QkB4Qzjr9OrNJ7LaNs/FTbTKaAW7Nk44lm3shwwl/H6cQd5wDMPNRS
0lVbQnGCJwNxRX9rIfQjimX0WDZj63F7p4SM4WvGS669o0zDi7ouhsZGZT07fqxtDJyOwWy2YOZP
YAA6kbc5nYf6hf9YpG8I99RdUgiYQJISYQ19133t6DcOa1Az5gN55fw8VEaNJJh+4rfNOCvBHfMq
jK6jxcNFF5OHkpxaMnk7gTLiGUWQugN/wYNgaI8bnFhM3fZZLqoL19JgxELVAcgZUyBfaWgpugVu
gwCJI96lXQ7ceq8auAozDGxyJk9bsFUw2uG/BTbtNWaT1QU9Pqt9yLQ2jCdjIGDussf50wLBJoKc
ZC+b7VdTlQWPCXlQ2V1IcMtBFUbbQA+z7aOmzQuVfy64l0BYuJdKTHAagiDiRgBtbA9h7ucKm33I
01M3eCLW7ws5UwY/XGUEPMdyXB6KvnX4K2qy2UM5WVsPyWCQIovfIJbPKvcH6zqF1Nys/ch8DyCa
TDQ9PrQFf2n2o2yKUnXwwqhNP7dmO0WMqIeo/2Zzis4+tewQZrzGJeu2sNfLkiJTRQadEy+PDELf
MpO/JFhOJ1Rr/OZ93ppXKcNS9ckfwib77nqlZeGfm0lj2xbIY63rgvePbpjzppE8hqXFPGPFQV+I
Y2zhg4MTvQDxjCQSnxOlO8YRkX9VIqB+dschhHtm3ntjpAi2K6rhca5mY5v1Haq2qu7W9kDYvJ2T
pw3JjjK1SMZphRV9djcxZ5cDLjo5XVZOSjca7hxslp0DMQdSdVXPaKFyRAp17YsnYgqstV2IzwZs
JCzDROBS8/VQyCdg7mZmRV/yLvS+q4igdk6x5XWfy0v0oc28zRBt3srKiz679lhuC15SGzgJ9h3z
rPKz6cTFzioFfCZPF0xjaOHfBBFCB4/8Eht1VpafkzrKH620o/ciup4pSg8zZ1RE97QR88diqq/H
XBeXLkig7eKbu2Vbrz+nwRDfj05+M3lCpfsWs+aumUmAFoAa9iPzy/uok/njVDhdtGv7comboyrI
s0YzPQ2yHYNkBJbNhAQ798AdJaNdPfDSqZ9Lt6jjTaq7cucnovoUS0aIJq8eps/Sxf+KGEld1RJZ
AiczXIh05t6okFvmyZzyLJ1Guym3rCs36jzCQRjZz4SKUw5slsHWRdMV1d7Pm3nBQtq4ymNl7SLX
vE3Dqt4vmPgNASf1c5q14Jro1ctjCbBk3M6FN1w1vRPeB3Us9wZe5p3LgHJtpIb2d/Ms5ZXByOuC
DXs+iLKcMfaYwVEzD0JN17br3nKGdTPM6SEuO7Ruyai/CZGnF4iS9UVbtkG++aH4/AeL0S/FnON5
QJqWtmsAHOSjK6apCpt0JNr2qgfRnpULB22yeQk5Bgy1VIzVBYq09vD7q34QiVOIcRZ3OUlKKl0E
+B8sB06oYy+e3OBEomH9QrQdG0PdW9QYv7/OB5H4+3UWQwHlsmVbYIJ/LlURucuhC6Lw5ACWY08V
LXs2GcwvrgrZMP79xTwYqdxOk171R8+PyTNsRBSBJz8H81ZVsXN8B+oayRD8Qfz+ayGLq8/nviG0
pzX+0YjWoOKrDSaYJ5vp8lW59CTcKUC3hJrrovMYo/7+q/3D9ZDz4w8zMR84NNx/vo+mX/HY5oWL
hCkOn/77FYRCmTeGW3ZUI10yc3t/f81FwP9zsb64CJD204/nx/tYrM+EGfY0Y51TK0uqK89YJpNs
qLyBS7WMmByA0PbaKEb+swACp/71IvVdwnJR++MxsDBS/fylq9JphMozeRqGpD1Mk2GTOTlVF7//
mr8+ClzFM11MKHinfvEx5KRZlyHWrxOamfYwJyXtJX/+E+3pn67CgRL7wgIq/gVwJHu0Wq7Bd3lH
FcsE5KKFA/3fLxM3QAgLVtrxOW5+uGMZiSwJszb3ZIVtsmfEz6IY5wmILQxk86qv1aj/cKT7df9i
T2c34WsxuuGyP/9ICLXCecqlc6LRK59N1EvwTEdKkSEHsFWibCEap9Mskd//bL/uLOSQwZg2+bYE
kn38qgF8PCSVrnXKBp7ukMTQi14ys9ap9C9/f6l/+IosDljg1OAeR/4Pm6VHICuXKqyTauNiPdMI
v9AdSFFAIOzYywmOHJd/mbTOzsm0jf8DCd6FiWV/uOgomLrHxFufctkASSvADOfCj/ccdP74pC+t
iQ+PekB3gpGz4wWe/+uTtnBKBfsJeNMu8FepWbhMqNFR36GYbslSBHYNDYwyWU3UdcAy5+5qbEYV
7qB2ORwuKgifkdV9M2lWUnVq0qdu/EzW+R+W2z99UlofC2DckjRolufsB69hmbhTMhOVTbee+SFO
3KR+WWQK3QqpBkstDSjrf//zm78+u1D5eap4PWOR8z+aOKOcfknIO+5k+Aa1rvJtzg+9Uj2tfZNX
JkKQZb2niXnVDHnzMo6uNjd2Eqi7prOafN9Eg14ksFOy75m4xP/6qYem59IN4mHgt/vo3cMjAz7F
56kvtE/RLdz0sxlBt+1yu2TQ14g/tXF+efZAPy1PA60clqjz8YINsleK/lmf0AQ4r51IF6JRU7JM
1QKg+/3t/6eL0TdioiYDtpqPbwHwx4GImmA+qQgWbVpmwaXofE45rqg5Jf3+Yr/81AvUilm2ySiE
N967AeyH5VVk5HV0oZhPMnQ5WMLhYGXxIHJK/P2F/ou9M9ttHEuz9av0CzDBzZnAwbkQNcuSbXkK
xw1hRzg4D3tz5tOfj8osdGY2TlUX0JddV5UZGR4kkdz/+tf6lrHwHv/ydIUfT7sATwR+OZoO//ZB
ztH3R1qcBk4QKm4edGY42Bxe02YvIcbK5lSnPUqIFVmwoQcMfkwkrqmAry2PQdzW1zjJ0Am0gWEp
aMRcv88uzFddc5CyUL3MrZ4v6scAjmneDeAeH1p640AR/fPf5L++P9AIfHKyPNfIxv39KJSUZDpc
bH5HY4b5OkBZPBVkmHaRPv3bpy6YUHwGLNh5SHrm3+/5baQbbT/G6qh0xzywueL3lxVmSw3n2glf
9r/UD/92BsLTwP3Q4NInmE9jx9/fpXIuTCGVbR0dOVpfjmP0R2WF/utNEHHcBlVHzjnu03E0/sWd
zvj7RwTeBJxAorF854V1YP/NDmHlQIFxc5OGEShJ81pP6W1vdpMzdyxVQFZ5n47IMmvdV41oLn4E
vrg0VZTsjXaCfoyjfLrqXYGKOGeLXiOVuwwWneL/k2Y1D6pwGlqd+PoPbjtpJV9pSOy9D8N7KcBh
Pf1opw1c3uXjlWs8DHZTq6i06XH6NivDabD9DSPSWBMCXD1lCEcwj2UPtstjyZOdbV3L1Br7ZfE4
oDZclNNqeLwT56GahDbvKrgtK1Tscl7prjT0O2RpvQxwG3Q+jmRV37UZri/IFfU8rKtJzgzQc3Ik
pyECq89tWqo6QXKnhE9E+Q7at05744c5U5LINSPYTAcdQDHxk9hghiiupVwv/lgvYugUZfFDT+VO
tHFxnVYHp0KiBLPth/He6TOmolLO/OlMruP3wyeGRJQXP1/ONbLmWovL3J5+oZbjF86wmDK4T2r0
6SLytPFKrVgRP0D2zqu7LJJ9+9gAzC7WgHO4uitR1Nm1mkFAr1XXCrkVOpD5TKebI3KcKru6tWh+
jnBjZxTe1J6/2Gt21llJKjEDd8h5m0edLPyWX93+sAd+3CcMAhSaZUZq3fW8mj2KRoc2l2D+G7dO
PfHt0UFQrto5Rgj3iok0DMB/viIgiBCK+rBUEo1ppz2NVcK3lhnMtTWecxAgqzg3G4qxh95uryLR
MNJnfFziB+ZVtvlicgeSPhqY/L5XpDHXXbug8moa88jicQu34ayRMsVQS1OCOyTunUWkBg/NqJEl
bEf8CZdK5WhaHmvpeTfmzLArI/FRGSPspepZlLRu7YAm8QErY7AsFy1RPBtu5wA0ez59c+QgNcQO
2MojkXdzOmHxGD0KC6dq/OW3c/jgzXihf5fg7LzjhzHjUTxbqWF/JGEch5g0G4pMfr+s6PXM+YRy
zQyumXofJW5XhTg/iWcxihhsKE9FCYgEGHGg8BM3O+k5CyA+t3ldSQfwO5hp033S5jGwrk7Q4X9f
zUDL+AhtczlIRBZnO69yaWYQ6aLEKuR5ysoYf8iSosDfHn+u0yEyxmhX7h19WBhqAF2MKUbeTG9O
sLm5TItaY9OQTxYvrBX2JOZS34iSRzwH/CBCRzvZ0tDYXMtZyPE7uWlT6xF67Cy7euDVWPqPuXh2
0rS0gk6FyfTlaWwyNhSsGNbjJGpU4HjibGxy/Q1uwfOYNQCmlxi5gs+KxTaHKgWrNd03DuYZq182
sRXU0xzXpkazfQjoOOAWbmPXVw1q/ZSbkHdR0GYPSQJC/LHQb4Q3FPLWQyCbuz4dfn/i/++e9F/u
SXlk/+lJ/1/qos8QFyseBX/dk97+0j/2pP5vJOGpYjbwCxqcC/7givo2hFCGM2gW/Mt/rEf130CE
CNASQNYN3Vy++R/rUdP5DWXI0BeGiA5YCwrE39ah/2w9iu3sr0crHtausYxNTNlIQfbfyQRKOFSU
UJZ5nG19pKk5hzLRUoMeGhMNn1b/rkeFy+rErq7kshfGmA8e2mMFEZR+l26Em+hPaZvN0wbHUHZP
/jmly0hDG/ZdtRv9xDxSS0DSB+6SXNseE8GqCn2LaCIrL0pf7PjU50MFAI6e7VVl5HfAxbOHxQ6z
K3Q/3oU4znaU51otSQgtXDdd5uzmJFaHjGPjuWvwK80AgTR0bJ64q2LwjBNVzsN3skYTMWiEeiwi
HTx+zSBPUlbhtZIWMHMAKeOhIwyUzdWHm+XemdrY0MQv6LUb/gMWgb0zbvGFOfdDOHo8BR2fdnYM
3fphobnv8dVoP4ZKyV/uUuZuUg9/wMSlvqIRgwc+sVo8JHHdUeVhqqvVWERNydzy2MtS4mbEyL5S
vdKD1GZzUkPGJyTCQupCzj06NfWs/Shv5fJQ+rlxz7KkqlR+o+lXXtNhWdLEXv8S12375PvtSOex
NqvPZfv1TWlZ5gedbeHLAz7frebSZ/DySkZjDjgrY+nJi3Er0b1p0KAnb2V6hjW8OdjNeZHL/BMT
Srv3lwo+sZTxzUstX6JTLDxH9jFTbX1US3FfHeZ9QKNms3VHrzHWykkmSIlTZyjeT1r//FsBIK9S
x1dbagGNxsxPE1ZCuoIKh190KRFkD0yx4dIsmC4dg6MM82d0rfgtaxNC50NZmzhRxqoi+GenYs1k
S3MhJ3paDBM+ewepcAh1t5bD7tZ4COwz3MYLbCOPJr3BGYWDP59NOlPYBQ6/klt5Yk21Lib7nMdn
ncblQ8IWb2XJyb2LVEU6Fg8iPRleca4pELozNM4DpNiWzsbq1t9oL1WO9BEZDn0kkfUpgRsSXGdB
snOXAsiK5dR+riEerNmWw3LwSnFhh+E/RuEUBwMxnjomLBvTLOko+0J2sP9RLsWT+rLCHtKljbJf
iimxG46neW5pq0yX4kp/qbDUbm2W4a3Z0l9KLuWw9F3GS/Vlf2vB7KdMvLd+HpZBVMruUXSlJIOm
G4FfD+Ijw31OneXUTteGnYi3t8xswNbr+RWrQIp1/VsjJwYnqNZdKMxXs9fjk2Qz/tk5UgfoygMs
Clw1U+8Zld73dKn8zG7tnxzu/Gd8qBWh51s/qHXrCq2X2lBvKRDlCOK/qIS2Cp1yUaeGMCw6Z/qy
a0X3aCNEVW5CLyzBr3a0k+YqbV3eLEpL21t/6bRUmXpLqWmhgeMFCUDVKfbZdl236hHJgR5UmXA9
U8wjF/OstfGWwtTCwN47LyWqo1Unayv2u808ULGaVcI92nrD9vnWwKqWMtbq1suqIAgHxGb1Xb/U
tho9Ba7VrctVu/W6Wq7S342l7HVeal97Q8fy5t/aYGFm5QfsYvKS3dpigWm0V8KfdMiCSkrf6JHB
DysFBmluZhTOhtHSPetp1ND2t0ZaaymnlToLAqZ5Kmutpby2uvXYNkul7bSU26bZTDdHdeu89Zf6
W20pwqXeY/iSkFLfJ6sUZ7NZGnPboaE917RBawY+Bur7mGLvbO0ZdUEp0hCyWNTovhJ6/RRluMu9
zB9OajFfFSy+1g5+LGsxZvWLRctfzFr9YttKFwNXJSy5G/F0RaXd7ZrF5pXcHF/Nzf2lLUYwf7GE
IVrPP+ebT6xfLGPVYh7Tbz4yFLz0ftSp5OlOVg58ogUcQen3G6QlXGiTa5Gc+uZNmYNBLf7drtbd
vGvhGGorA3TvvUjZLUPrUFenyPWrI9zogdviiGqdzYc+Gl5tqyyvEp3j2okmhECapOHrgIr/zeSM
DmfBLYdjzOzz6tEaxE1q4LLy6A5YUALFA+4dyJYRcdY2ySzGyqIJqn42NqmtonYleNoFYzEll87w
u630XJmCBy0KvO16+61zMuqyyUX3q4aJkUvdN2jtVY1zh3XBuZ/H1jgTEAlZec9t+GR5yjmkWOSe
geFzPo/xnX+ZszbdUw7VFYTBZMVQOIWgO+v6aeYzTlAx13/UiSQPMCl7d3M/jqGcv0NHGKl+kSAI
I5FP29SajNUoWmgtLbiIrLW5H3WJmPEQz+4B0koV4OF+kDm0alsa5n1YgS9aQcMKrxBLDhXNw2c1
VhFEYOp+udY6yAA4CnbL6/msqiUQlc5qz+3C3aVSafdZBq9jYxiD/Zj7c/yTxEKyT0aNCgolR0xY
tt5Ox2l2p0cjA5joT75/6EXXvKqwKh56Yfd7ridnWiGl0Odcu37BWxSxfJ6nSV+3RLZo+TF9+TiA
eQZwnpp+gNdBbGI70fck2C2StZB9ZtcfDw0PRkYIY7iUvvdDrxL/h2hMWN92Y8tvSZfH3/UhzA5N
pdU7lC7NY9PLrYaPXwzrH7y3HZi67m6TPs0eQp8jSO26oEBa4bwbVeLdG1PJlRcvN01WYAaG/2Gg
m0spw6ieysn/ht+EnX8fe3HNbld2ItBLj6gzy2v/PdHC7AnZp5EPjmqSZm+6uGVWs+PANClSXLJ3
htMmPMd8UergQUC81AEPfl75CsnpSYESGn3TAx0bw/SofccNYgwKYQAN43EWRpWeWpU3BRldLf5m
16adfBgOl3iAtUS3N2ogRYyrBMP47JyFGMe+3VURXWzdkY+sQWjU7UsMWB9U+r5z7B3fskwrf6T9
COyl7dxnUHT1EfPOM2XK06YwZXHA5loHbkd3jluNVyefCXR0v6wk/khb593thu6TJS+OZEvZOK/s
7t31tXQPNjF/kCLfDFah3fHmMATTeXookSJ+mbNNgTHx6ixb0SrksZPvEgpcANM8mvaQTUHXWTEk
JAWB4tlzOrUpZoPUIowOnAsUPBTa7+Lf/05P/3J6QnP459NTWX41VfuXKBZTyfK3/nN8YknH2gUz
qSmQgNl1/GOCcm9lwMSqbk5Spqv/nKP836DTUuOBGXlZfLlIlv+wmZq/gUYkUshODIooX/nfmaOE
MPguf9aodYYTb5nXWLeYQjduVLY/qeEmEcaitUr9VOpaFUt6qS1HW48C3F7SirHeMKy01QpPdK22
5DyFuXHq1vwaSVPBfJoT6rZ5ep1Hxgq/Wkkznd/GmfQA2X606fXQiM/IM6KXYuzcAIak/dZbVnuW
etQ+LFNZuE0qkk34WTUX1hR/GDC8+PVOIxuyV9wKT246An8fudmq1vzUBiucTnj5AJ1Akm3hmvtW
+WJmYefeNbOcaUQA2MeZyirM7md6s74aDWELhyCkD95gnhpOK1kD8lrpJt2ZZvdOf92AU4+rWTtn
ZmIvSmrh1tuM9/YpCvPCCUwD6NemzsPkRcQc8iLcg3OgALQ4B8uxm5+uquSTY3XGoXHbeGeM6c+c
rcYm4fYcgNJOUjhPhrFLjeR5yszsweFoCcDen8wz58GwWENTS/ZtaTIOKhhgm1ZoHyPwrJWnp8Vw
QGtDZit9cyOZzSmI8+J+jc1D2pzctOYK5Mw+9z5uPp6Hrjh0vi/Zmc5++DoXnvtUL2As1U6Gd6D1
1dTWxO/sfKH5cWB3YZV/62m132imAfCCSiNeg7pfyW4sj45f5WAf8PiDgxuYw6BJ4aydpuHUdi0B
Fi2q440LbPsqy8iiDj6M8LZlwqHBXbFrN9phP4EIKwmrTvCVrFCmW28Kw70FUepbPQOhXM2NNj/7
uUtaqo0GN9lbkKvy14QjTUkSyXUBZHQolCMd9sCAmmaHs4wR6RBHdgkFPs3tRHyAMlER7xxcFdvO
fdIiVmDI2qLoIhxIDoUUl5JlPeD8uXpx6BC+hkqTZdWQBgkHIFruiePFjt9CI28bb5XPmslD2DaG
TT6HfcCgXQMecp+z0V4XtnGIOnW2Jy9dzRRSuEm1EJ0kU2y2s8YiPLpZuS3R9V8YiR5H+rpWim+z
jTgoITBM79ByAQu4SUjKbXrCi9QwFMbxZnZkeicLTT/UNpmqlmnp6GsY0zKWAZtGo0awADMHBiSv
toNXASLPp/mgSy5Nw8mNF38yvpctVDFJaHKVxq0WWG3ab4F7tcQmTKi1aNqfCi32yDATnSS+Lg7y
hb6BrrXDfBg0Vt2BVql5fTS5TgqNaUxqqCm1SGMo0fGXPctvVMCinODdoqtbBzVoqcwLqEcf1nQt
RXflwufCwFLvZDo/tYnWrASYa0YNO+R4nIoHfvr0lNqTBswOm9QBezxU26WV0oPjQ6tbPOxl3UP+
Ql4k4N/uKymh0dpP0syvmZfczSJE1e8QJYz5OXF4vuuNf3Sj4Qog5cCaB1qIPm2ilFc/cuLA662X
RsqdN43n1NDIM8Eo2Ko6bzd9OINnCq1Xh4DYaoBnAhUv/8otXa2McnDIwsUkdzRCOlIIRgL4GBJT
7jgl3pnyCKpJCmKEuudTFUAx26NO5nNTjKrEWtoPfLbqRpS8H84O1RhSE1Pc3lP5D06MmKwN3T86
3C6PncJvSGFMeon9Nt1TyQT/zE3EYxTLR3I+G8CKa2+uysvItPeRL3ezrAvdmhqtRjvVtWFdE0M6
x6pu44A3DEF4rH2aGeNvutYgBhvjr7gtgOy5DQueROYrR3hTYGP7PFKSZW4abuuPTHcLOsPxD1nq
XkNHPQ59q2+5TQCFSrWBnFvmtG/cV7q10bthv6rNNr0gU0C5aLN2p/NGbfVKdvgB7fhqjqPPkVvH
G661gJ6K9yYCtYehkY7JYluSnlqNae0i/jRXcAzcXcD4UAefblMTmoANGOuDSpNLZsY8HQj7jpkA
epC2zzmtq1ujmMOnIRvOtSZVwHCQvhAKeLEjH0lF6z+a2f/mRMbB6GxgW6Krt0VOoC02hm0DkYWJ
YOcbKQH7VFp0dkRyN3jqRwkOYAPloyHaaTzXoZvxAc7wgRVoAycb/eISC/Pa+fVd3sSvzHekWvOZ
uRAxizvthpLg7+C4MK5aNhUk3EtrzXvwGnPXEHK6jrx1lEr2kQy4jXrfszAS33Lbc9bKdLnUNMiB
kNjPFDECpeHE6hnt1u6lwXibeiu4zAmmYx/YUzblHv093XyIq3bf1umxT8Js1+Y6XHdfqzn+a+BX
sjyYQ99deYPF/AEs0fphabxfnCM17zKBrHuMC/Qils7ynHcLAG7ogQKldvxZjw6VOkZ3RyCWZ8KQ
vwir35dhdfb7mQdr6lNMrNqnHhcJ7W7Fj34s9743fYPmmm96fh9s11UWWLabnPrJPGDVF1srDkGF
RmBOLqNt5T1UGRBFHTusk53YVHVo5kTbU2S+Q6Grr+zes3KlYW2tNxDuafsszPKBlDU5u0rFTtDy
XKuTgbG7IsqIdl1vy67u7oyoDPHIG6x+Oj2BNqe9xNqwPJ4HhC4aVDTPvgy6a7xidS/v9ajux7U1
5RZlU9Ocdtcy1byD32TzcezNF2vU609N9Vq0Dwuc5VvbHUiYm7kYSLxa1dTvec4am771fyD3PIjY
pZPTGtprY5cPQ6mRU8+0x2KKu/tsTN4WsMK2G53qyLjy5jVW/kwZ0xFWfbvB9nHrN5Hfub1a+wE9
94Nwt9qQIlHEWjWG+KqPd07uJHD/6ywoGDWDpOnfF2jdBiKGdo7IerxSqU2SvG+8X05nR+sOE/TK
js38g0aq6ckdoGllnfduZnYdFF7hvroucVkNNFdApXT6XEZguEZUu53vwqgwTYrGR2u5iHjDKDca
zQzpIOGG7PPjRex/NkX6s1bZ56Rr7tX3y/6NzhGYd118Qd21IWTyyEYYE/RzJsqKWSkqa2F/5yfK
Nat9yvDDGaGMzsLI920WZlSduPUGe1h1xVouQR16cfeoMTntZ9eRb9rs76t2Gp9BXltbgaKbBP6c
JXdl2/6UmfeDu3O+lQS+1mzAupckFSenBP9V+zQMQ1RNNhQu84BgNUl3iIncaRssr+EiGfjUTbIM
hi3vUtHMq7xtprvCAn04VGKkaUH+gNYqgm7ME/FQ17144gbZELehsQtYcDvEUMHKCFd6YWU8vBqt
fJcYP0+RM9lbkG/J69IhPFEqm3tLjepkkrc3xSfraOeTRqcYeFgb+QB60N8xHW1wDWRbgwJvkiJ0
AFtFT2p31hgi6VA1jfuQQcXkui1VB/oAo3PByYMK66SP4gAQIq6Ok8Jhvs2KPnoido4T4MxBK4DM
8EpB1sExhp+YAJ2drN15XeA23HRhtFj7SY7Po+2veEjueNeOdkqgGU4qhLGqSsmcd9/7ll2IMdfI
U3Voru2cWmVFnhRSYbWPrRupsYbb4ol8b2LTRp9I6ZzVh02ozEsapyYhC0ft8trxTklcEMJqcetl
ACGnOd7mvVRXFffWThefzNUcmHCTb9IifGFnz5IBKGSoWSYyYV2vG1vRoZuGWF+ncuPKfD+XfO4K
CsFX2BJFUGllHSRWDxIKUbRSib0ifobkJSnzmbP4+0D2FkK5v9U9XuLCr1+o6qw2oKXJVSTFaWCf
sE6FRwRp5GhIMsjKKXmveSbm1aEi1+5jzd85kfkjL7sXMgn2vebAsymYUwx0LAiobGZVjSZssZkw
a1udNTX2WzVrxiuWRcjpeVG8jG3D+tlIedRNmoW1D/XerHDWx9hRV0Za4Uso5heq5smTkHIJkipM
fmaKWpvRnWnU5lMOf2YFGrhYOaMXvrgiv5NxZ12U5bdBJ8tfHH6bVRY3G5HOVUDPHaKb1RMUa+Lt
nHfFi7LSZJ1bXbSVVumzhuKwY0jPXk1amsNT5uYyDVmx9dGzL44XfuoNZUZ+NtLGOmTjI4sL2uEb
RwRT7nLqEbV/r9fppRyn7mLoiHiVHIK5UcvGWZ8uoBSPmvAAETs0Arl9j33Zd4c79oU/K+aNXGjv
hjd/RDX7DNF0d4y5Ey9GRi5hPoRe1m/I9OxykBseNA/hNDo8nLTey0w9yMQ8gYDk9hhLL8D6rW/r
mvGWKJK5M1vqoipbsOtPTx5Wdc4J+lHPvBfbjc2Vmcwfo9v9CLsI0hhlVF5lPnbt2a3CFzTWFl5B
GX3XoIyTQ8wP6F5zEJnuHXSNb15NRbnvV7uMh+PKiLz6EobIt1qpA0q16sd04HSmNaketN1MyVfm
RTrN4nD1IPk/sNboiXiD7eSRkIb8ujwJJMZt4t2T5zUHxSf4+6RQXzO0SoD30yo2jQY+kZW3/Sq2
i/e8SotqkySiuPDIgi08VmbOAa+ikt6IVfk4EErb99oogYo42S5NtAjAg6H0OKion383BkHICesI
Q04tX4bOy7GJxP2BU3V28N243Fl+aW1BkkenQe+crSq750nN5FEr/96HSP1QJpr4ZSdNd5rjxDnW
pqf2Rj4ttKhw2tqDpZ6tkrppDz4AM3x6hpLFgB/p93QwsxRqqujOxO8QdOR/zxhuIILP47gz4VGv
gc1VW1Za2rbFE7ZWScQBoCQxAx1yHZG6AnaI2xGwBy0J3aRhDqThzuoIZ9Ypsm+ch/cOIcu9m0+f
XoGJCcGayGPOK8ah9lx26PwqnQ4Q51DAh/5CeIljRRMT48t8miv1ZI2mTmquQEKngbXkGKRmQDh8
+cZH+eXaiZyR4x5T/9Yy0hJlwAhwoKXbmHarA+fGA81b5Fzzot9yu7I33M0n3nq73ORZQoU7tVaT
xnog1awdozCKizmm733m+5ykLT0786jmKTQwLVymxj+VTemt6iy11kbo2rQqFoGGYWjBuciTO4GG
BK+Q7JvMEoGiomJFDks/tZlsj01l/pJzd54IsRD+j78Zc3IR3N03wHeKh1TxNlaZg3E3MzYiz4cA
pVysHBBz64w07Gmw0ofEIBqWVcU5ctzXyvObHedrGYy0I65Ax25Loe+iAb0jb21mGTuetl2GH0sj
9kZsrP2aq5ocVnuecD8B92G5HpkkKiluxA0GjpfOgNXQgkILgTk7ZhOQzOSubOvhPq5y0rRZbXNo
mY4DV2rQARtd6V3LPdIWas0B8LN308/EtQ+eJR9GcqsHiOhsnKU8cYt+rcO+3FrduGHU4pOMRypo
+4bmcUGh4Cw6YwdlHBll5qGLY4bMq7hSJnHwUhZ4vZMFUorSZ9CZyzdpacgmwzB4WwOHDvfOqzFF
E78RlLLMGZi8vIGCZMbBVtNX81yvWDIypIYJWx+wRaDHyk9KIvzHNNJ4Iz17JwcZr8lrzS/40R/c
2W/XYy0M1jr6tm1sGIaKbg5oLba2dnIXG0Xops8FmxpPyEszG6fMcz7wfOAp+mgFnNPW+6X6qWbM
TaZNKaC7NoW/lmkZiLRO13Rq/2KXmQW5ln2PpRZv5GKcamotyID9IKp4aCVz6oMJKtECYkHtKXet
72mVPqiYGzRtsMoZCUlaYNs7AKkaZ3pocBFAyaFnKO/lpPiPeJITF4aSptdUfzZjqdYx29ZBOqe6
ECc2qAGwFZxvI/ClLSoO+YW8s1dA1F24NmKS3R1+XLWzGiOHaOJA3EtyiX2MuxpUmEYoG8BlLGMS
kZzI22eNfvlmW3hk5bY4FiAsmxgUq5PDjDBx+zC6hMWULyRcCV4jmx5EKKbapN91AAQ+m2x0s/Yu
ZCWCYrG6idD/03r97qu6fBRfzf9ZvvAPDhfc5+L2//71HzHl/PF9F+/QX/5hU7ZJOz12X2q6fjVd
zl/9HXew/Jf/3T/8j6/bV/kXSryJpk7M5f/Pe3iqYK/+R/ChIMD+tSf5j7/6hxzver/RToUJyQF2
+xc/k2f+tthv8RTjB/79T/4wNZn2b4ZuC3J0pgk/zf6TGG8aNMZ5FMaR+CFXBJzy3xHj7VvI5E9+
8aXNSseB7PI1cQSzcUOr/5MW3yVGRp17Uu1Hct0DqmRmDjSyJ/4uLmW9dUqD5CJMHY8qFuCN+CXL
5DLAg1z3OShMZIKOhHWYmG9OE08PlWOUTzgww+++RZUaCutQg6qd7T1uBTy8S1/7KdH6ao0+WYEK
XihC3FBofeVUwBxyBww1vmSi4hSZI0cfiTjkEu05WWC5SL8CtQnq1XruU06IBRUYnMEma5sRGLmP
RQoWNA4thqWxh2grySuokE0iV5hNq65mxkZ8gKxLnxSsprOhqbAmnkl5c0fy4ziAWDoAa9ZLTqcS
S1fBD7WWRdh+8V0EHBYOmgKII2lbfKQyifnC+bS5YQvGsHQUInaLZI9fyt4nqHEunE+9+JXwhu/p
h6RerrRZ+4s5CX/OwGkgO4mhecO/hB055Cd7Iy/cvJWDnl3hI40P4ZjE90MXls91A7K9bbi4T7Q7
R+DKO0PnyRq7HmHaIhdhoIulTZUguvfIjWfaSKfmhUxFiMqjm0mIWycdXY7fc02YA9ZQmNOzs4K5
ros1uoxVrn0cZlsXru/KZpc91kV9z0PRf6BoM4nvuMPY+4bXb9vjkL9j4Je7OY6Hu7jzje0Y97hS
E7usnoSQ3qNm8WlJMwYmf/LsfSEipp1QieeQvpcDiRvzqOVYehEeq/tMyV57mq1i2jhuKo70yQ+M
LVlnrbHk2rQJaAXKXSfMLS4k+TnMhXxXXWW81fpkYb6epe0EiH3EhbTC26g2bh2Epsl/HGvY1NNk
+U8GtyTk8BmmmD8q5hK7N78bpPaZwHLNNtYtoswHs5YXIHj7d3VtutG2m/ToaI1pmexDV7bzAfeE
Me2SsNPujHCpDx8Mt9iYWIEZkBuKtVsMYxlpp2iou6sL+SW7i+F/PdQe8Xl8C47zUorJOseNplOG
AvuKh6qXptXMg0Oo2dxF4wRlaUUAcqjhlfFCqP1kJ5X3LikrXGktYBFEXccMeX80uF2sAzs5bDza
67YR1nqj24cVYuexhcOlH3Ipp+TNqBsfFZ7/LVsVQ/+G4097mpjrQLmH9CQU/Snp2+YtlsUlhPt2
x6DFcj+1tRRikYHl3NKOUaHTK+Mauf5CeCPZJvPiYpvbmal5yra6wz+2JodGOWMcSVoDDcePq3OT
xnLT1O2VGu0YcEWNEcxNqWdizIuHV8dhrt9zeWsIPWa4oxydvD4mc6rDddhUa1xo2GmyMdpqrdFE
PyEdIcpM2JQ7QGZGt57IT50AYKSHqtMRd/wSGzw9BWmD3QaCR+B71Xgk/NBt3DGBfoFTixFg3A2a
pf1kq7CRkGQCNvK70RPpDhaVWE11616aaXyifCRao+7vcG7ar4LynBXyEH7BqavuB0+/skEwwFdQ
jKs1Pn27FuoQtbdo47UTbcOyCZrULk96WTdf6eRedDCS71Jlw34cZP4Ehs+7T4ldBBNFmpgkGnS7
jvJ2CWFjNSQxvjZnviTSm3ZoHm0Q4yXa4ioRq8WjHgjabYJEKSq8M29+p1mOApvcvUfSOrdDRkeC
EUOHNSu1AxSgtqmj6WelwAU7YN2YPqpPn7vtjqORt0nCKdxWLEMpULKx6nAm388QheHc9LinigT0
fD71qw4MQZUYzTrCr44wMpVrDDyctaBRvw2pHPb0yrUvaadaPhiDtovU+ItDVr6jenLatGoQz70w
wu+IfpQOjyH5aicF4YEgauh0SNJ7tjcLyz6VpFC3vq8W73pUJUCbM+tIvXgeQE52H7sarDRo74oZ
pyESB22OT4Uzu8waAOzQzeck3Xgyaa/YQsJXX9pcsnaBI79CDWQWlp8I1BXsMZTPbzUC41Z0Pcuh
xPC2RdP6u2ru6/d6CPU3X0XwwnuoBBUb2QvGk+o0yUHtC7PwHk3+4Nw4o3bfeNGrC2mT3gMfmBpr
QueijFCw9h3bTBztMY3u/Kzw/BUGMBnkbcLOOjNMWvmkk8xrayimld3SIdAbwrxAneDEWsSjYohb
MsUVnGG3djMOqlG+hsDeraTWaa9trTdvfOJKFmjdUJ90TLWUm1SP49zqFxN4zdpreaW7nI+BNWz1
0WhYW8SAFAwVrvrG0ljYuun/Y+9MliNHrij7K/0DKIPDATiwjTmCEZyZTOYGxmIyMQOOefj6Psga
lEWps6S27kW3aaGFTGIGGREAnr9777nvsrHz9w6IITssuVBp2mDgnG2706nArw05ZKqcjYsI+kQV
RH8f0QT5dfS6cKv9yjtXgfXF8LtvMWS+z/hl2SlOhYnE5zwVtmMshT7pGmNqT98H97l5qoKnsLb3
o0y+BG7HspSu+7lksTdT3rGW8fR5AjUICaS0NkrhxsVjt+qleUyjMd3WwtLvkCH6VZoYNEFTP3Ho
ra4oWQJONupmIG6zxq23aTOkd4Vwr4uwLc75XHfbBcjH/gJLVLseIgx020bk83U4tQH9tM3XLoke
WQAwSjFfxHhjV4Pss4NiPbVxApMMC7N1e0odcHXgWj3W7azL2I/JbUQW/NVK00datcqNJDz5JbLQ
mjE6qfda1PddL74FeYUtB0HFN9RLkQlzs1Qn7sfUVCd/CuazNtlFK1m9lCG1L7PfnYYiDbh3ag1S
sMKRGPawG8cpP+KdODpLmChxxVM8TCn6UAVIJHaXKETj7y32mBxzYHj0mT6V7UhrfNQA7SGSm/XO
uouS+WvL/AmItisfAm+koJaO+XQV5HLaZFPRbx3OvmBlm3w3dgQAa8N7C0LrM76l4MWsHHkj2dKz
x3fuKtHyvXLecitHA5+7Bh9vrK90Qb66q6x3lQ9r5oKvjZdyZOz4ldaiaIaDB+NvhRxsb+OK/X4P
bnrPxKLuBTZaQjBDsjOZHm9ADwW0fZUnGiQ2nKz3cYQyNiHCs6vnKyq8cEM3K4ZrkYhrqZOnMdXu
fQD0Y6/JptE7htPivou6co2MuVIYLh03LFc2j/SzUTVgPd35U5vEGOtAnojiplRtuGbzfmXpkr1R
eKgs0iqRYd5AE4K/juwXtfSygVhJdP6lzsiSzc34ODTdrRbtTYuUy7SGS8OdJ677gBb7Cb5h0HeU
oyVc5o6H3XHjSECXqxHjzrlIPO/s5lWBUQBVeFJOA2Ann2+tmpry/ytHOrB3ddmU39q/HuK+H8z+
ccL7f+jg9z2V+bOD3/X78D8Or7lm3K3f/5JiWfKcf9qw1PdgChRmDFg/hFiU9YvjgJ0AgMFWGLAf
7qw/oizOL6SRIUb4iiMkZxuyvX9YsKyF9Mf/HV/Xciw05X9y6vuQRqZ2ltsyxbDcqPgtcIP99czH
ogf2s6dmsDCstYBfsvRzw08/vCm3vx0hf8QJfsjv/vYipGqhUvB3/hPdoC17Q5N7p6Qw5cY4qmYG
kNSrtU7tv6sM/cD3/v5SNm8LpAFKNP+JaVDmwVhRXDhzhgXBH2cLld9ijShKGL0ZYWsOHjXx0Nmx
V8jB5fbnf+k/vZ0stwBU4IQVgg/tY1IZuZ0KE5fpKCmGRytXz9Qxbn7+EnwpfnTM2d7yEhzeFTwF
l/juh1N6XRtTZwaiOjhieASI9qnxRbnuALswdVd8S//cY/yLT04u4PePL0duCtgHmWhoNOYSMv9h
KSDDynZHnE4He5DVKUxzodelTxFu6lCEm2FisQMQxitIh625ciTrewLkPrN6ntZ5vYGkGnNDDUH1
wjpPj6h7Pqy9Eo7/eiQ3Va6axk/oCawEpKUcG36NnfvI5ln+aiXDPuyb9lthL8zCujWtT+yKyX5O
fpdvUNzlNZ5Bf4ONUG46cxo/cbOsz7EbDuEKe0gNn4/GvUfXycLneFIloYxa3gVh6dw4bZHeuxxl
Vr2NOgeILLzu+kKswhyiV+l1FTZqasX6bp6P6BwXVtn9Tub5N1tl92Vsv2GSuGtJ4qwH28tP2hy/
hD3xKD9P3K3h8G/muBE3qZ6rfVrRK1MXYuM0yfBeR351VEl0oyfMjrFfEsK36PscKIa5HtGteerT
9WCF8pMyRHBKIqaQig4FjBM98VzDfxwJA28mkSTMqlX42NLsse48oLR+z7GkJO0wDgGt43EWbBN4
VpeiWZ7j7JQDyDNXTkiry3bgRAhceJhC/9iyCB7xQir/sVJATiLPEWvLIzrLYJDgz9QiELtirGv3
yS6U8RylPVDyEoPd1iOa/liKtL/K6hjyuORZxNGDpDQDW3TFLFNfygwftMVgQlUUbg8wMsltVZa0
dw6F2PaknnZ9nJmf7DL1EOKrkVV0bHUvXWxiHlubNOyA2Qsf46iat0W8VDe6OWSvysVsMcQLYov9
zZmRuL7Tc1Hf5nVzDrA2vlBu2D7aKNMHlsDiIkbpHvKC7wKr1HjXtcW4h6L/EqW1g4IRoyAmSo4H
u4n9O5MM2N6QnJnm0Chvu2zaWESKLiGkaWYznZm7mnPNC4xuSM+xCztfjE68r327u6IhkQlpjtxb
0Ha7IJDMRUGrxMoX4ZekozCdH3see9YJeVCxDh/u6HB9QswP4a8lxt5G9r6iD4Z2mqgHP9LhNodP
KPaWxIUvgFMcKDSwj45uqqupNJf8cOiUN/nEc4NvNGgNeIaheSeDanptDBJzQA6Lcx8mxlUbutae
NQRbeZYdgKdz0rxpUKlNZVa8GrUpbMkpSpF4DKCwBDoCkGF4dC+lbbEO6B/bUzM/XI1JkmBB74a1
6xvRvunNgGs/J0tiQxwntjOucyf1V9LNhtNsReK8eOl3QQIos0SbR5SKi42roldChM++IBMZtq15
H7P0OFisZHCGng0vCx/S0iTnoXinETlPnIO6dR+k9CXY2LiCoU+RtUAIunNyMZoKtZIs3Ia4+leo
ftgogVlNK4++gyOtn91WGOYd4u6uJXtxSAx65Cn5Xdq/Fjp/4FZPtTAUuYhmMDa6qstdZ5XylZoZ
zD3sWrbNuKt0KB8dR/tUQqU11Uuqb247Q0vc/6Z3jPNBYgaIOJT2kbWNIlQdpBE9XwdZ2hLWDvT0
VAovO3NDmo8CpiMxCuelLgmSWb5nrAYiWmvQbeg8ZnQOvWIf8QDAtGkSNw1DtqhZLorrJveOWW89
pXmEdB8I5DuvpkrMMzBTkv0MUsO7hEH6HpAYXM9Vs6Wv2H7tTFv/mnSyv9E22snKoSx2wy3Bpbs3
Gc+ggbKjm1v1gSAATO9hHj6X4B9XTEO8suknE8OqywWEQDwm33yS1s+C88wjsT77Dj6CuwGPKNYi
y9nplk4mifZFdGERzOc6ccevVHQRZ6mA0jcNLZy1Sj45kYNfyqdNgPq7bDGEj/Ya8I6zzTxAN92s
qFWStMJgSJj7m7zxjAM6vIuApd6UkCEce5/PvQqcBHXLU49ZM4o9afqcrK09odVP4CtSGy3Q9SOK
k8vyqhw7VrKE4G7cWKSHyAjDL56zzcHa7jNqJTZNH41PgjvXxqI9hZXTBBAczuXaMYUGkdKm1oNd
uVsXPMVzy8qG4hs3unZrd35uKDcCkotrOdF1fd0J3WJwSfjm4bo+ENEFXM4yhOm+/FakDVB01kA7
NwyaI8/H4dgnHC/9aiyVe4XyNVnZxsqa7re54v+0bvP/35AvHJNUwp9T0b9MqcdNE2v9Mai+/Nwf
SQvQ3Ka9hC+kI5FrljjFH0kLQfHNMsIvo/+fqs6f87ykLgdnCFWDfHMsVznefzLPE9/4MLAxZPu+
EB7oH+lzWfCL/DiwYfavnJTm3mPOAvmiQlrpDKtB+aTPio6oNqK+vXLI8sKSxmYgKr6sCCBWAam0
nJ7IEKFDQMi1yESkLuULvlgqNNLAokM7ttMN9X+AgHRazxbBsLibr4JYTR3Kp7a24O/ni6+o3ua3
RMKeIup8r/uo6N9V4kFxqWJKxepIUlqVkEO/B1us1nVCF7Y3DMAyFL+vlmw3FeSnE8XKDH5uMRZn
fk06n+jx0q/SpzcNemK6KTpwGRMwTeT8yMYxdcgm1l71gwjmzjh5eGjY2WLiV1/7UIbubvAV3iWz
D8J4m3fhWGMkiAznJTJ9ykhANvttdFW2EjDNasCxNNxWlqKnT4XeEDJrGZG3K9NJhPcDIxT8IzpU
KcllCY5W3uBK3tBBJ50jYT3+n6xBffV5rFNNq11lQnsyUnxcrMTRpQPRgFsWgzdLj3WtK8I4W+Vu
gH4IGT38Nadh7IYQa7ktzWWF0Kip0ivcwN7nmYWhgeY9UEVQVDQXu/Om5b8tZJr6zUmq/lphCmrW
qRlKynakQOaxys0QBP3nmtyp52d71ni0ljcemBN/p+ueCugeEtxVjeejsitNg21q8YWhFXTVcpdc
pu7grnen8QmrQvrZjKZ0pbKCYyNY6CXJ6bwvz4F7CFPjqiJsv6GNln7yQsSMl758SZxlVoPgsYkV
T8uYLuiTHWQHS4jsPsqS9K4fwcTCgaTmvhiqvSEGF3tHcRz96VEhZbPp9P3mV6cUwX2eRmoz4oE8
pqFL/HVo8yt4cg2igo3FndEXvxM1IJUhIhSU0n9zQ3ocsPzVyW0Pavo17AVDLuB68xpNCvm/TYRx
KoDN0pBkFuZd3ZBCGKpq/iSt7DExtPUCFYBmS8tO32LLFZ9cj4uKo5FN20VgHzkf9UQQxvxYy+E9
CChjnvGGb31dsk7so7B9xcC9TWZwKyIabPLuw1VvR85NlrK+l/0sscCFQXmoAbUcgVO7l6BU4mWk
tPVakKrlfD7QeZek2bGwqY/roIk/NtDnb+Tg0Eskc3k1AFi/hupMainUzp3WkeBoo5PPVRElL3yi
2X4cO3nVlUTP6YrQ1+lsZ286bIk0BnWoTnEt51s2jj22NeCD0JvROwPtKTwjLastpkJuK3KML97E
gcqnCT7BMMJln401MWLtxfEJBoO86bCcnvtaxs8ghsZ+JafBvOi0jynATKvHLu2Gh5jB+QRBvNga
Y+y/lPaUfKp7t71qHY6aWxTB5GTOoAJ2Io/yW3iewVHP47BvZzOEWcUDGb3Q+eb0dbVHYJ+ex8RK
N1jNSTXq/Ng6wQUsd7EJOuaj4XtAqQiPlq9pzDUnTOsS65Hdfe2KgaksLbKDGRKgKBz8cEI0/b6O
C7WzKCPczKNb/aoDWmhMus13mU1BtFvYw11SYiyMUm86lHXHGXMaps8dpYtv0PX7O96Q4IZDAx2w
ahJrzon5huuk3ZT5mBwGmhH2VFG71SrvyvRJx8CH+Ni5Wgzq73yV6q/SIFMyezn+0DEw5ZbxiYh+
Xre31C0VFt7zySV70kcrD7PkNwZtQjJ0SHV8ldlU+5Z41GPaX6Igv9U4wa8tIBOfLY/rf6bUZjfK
CTyPOcXmxY1TGtLpcbw2yEbdTWPPcCyaiXaDUmR7Pxtvsqpj7BFcqKcOesNmxsKfr2l9xpYEouqk
S0xjoecuda2yuHQVZlwludXgZ6eXACCPVdniwaXtx1qztg3WTeVOb3DhUTMGg9U3lqIkOTToNb+S
BSM2lVCOO6aAOKvS4vhEjW5G68y+grHxKOqkuQ8V2pyF25pSaJBpK/q8q6emoBF4dNR86bH+vGq0
QJ5oYrjPYqrMiVo16lwMw/R1wlMNoSKsnEOBLH8ywrzfB43or/u2licrsxYWdVV9GhynuR2XYu/J
BoMk4zG648mmX9ylBdxrC/VtAoRFlIWCrBWg9a/4S5Mt7HSc0q3eDewWrqaxcTZKoNsZ5dI77i8V
5J5IaSM3m4wGrhwXMjIPnQucZwz4RZFdUdZFpXmp4IZ733vOnaXyvLBhczV+Xz17YeG6W7sM819l
GHr7YilM75bq9N4rjFWGtE+NnEfoIKU5e7J4vmGsaLPr1jb9mwSd/5IKWtk7r8H6XxrtJWhhMCV2
ShohQ0cx+qJ79mxSK9b3ineEIVKQzdL8DprCO89LG7wpu6yD6YH0v/KXuvhsaI3HKHLcl4qpHg2D
+AyupqVjnpu2hiexVM+3Jo4GnCDyOiYhx22pn1Aus4ly8qW4XiEhLt+Jpc+ewlI6KmhMWzMTe68p
6NSdGctXu2vKi4F29uARNVjR+ybPQ+vb3AYnC9ID0cwwKC7LB3iqMin2c8sJki68jZ9U1qVDyj2G
HPJWdVRQqxJa8klRwbMdlYFJvyqdvUERF/B8YGZw8ixQ5qz36MjS1FSYzZ1yQvutjWpK30Srad4b
ev9BOEQ+i6qxdiasrUcnSCIbN6C2bzlss9m3+tG/y8JC7UEaluvBxPcS1AMfe26b5FQFha3uePJb
y9vCQqveI4w6tMpNGP2DtlIHokV63WTNhDg7NfhsMn2bTpodZGRZB4oNi/XsEJ4ZBkLa+0DU6plZ
wHocsSbQbMXK9puXG91LXlIwFaT6s1NlagsL405adYNPpjRb5o4BjobFLS9cJW0SnQZdG0csQfR+
ArRFJVTQ7d5iXSNcAcoYTlY3bmC8DFcTyzO+mjaGtSR1bgNm0x39qPkVHAc72RFtUtAd2NIkxKjs
7lqGXYWtsf5UmHV+Q1+ErdcBYaA9z7ti19tdigcT45sRC3Wwysy7+d6J7JgqfmFAc/HzJ8QVqik4
dDoJyAimvrVSohbpkT2gWC8K+u1QalKgNUYOB2Z4yfjaN9D0MdPdu3UdrQbsSkfXnGDtpxXxswyI
Jl8OX2FcnyP85am1R4ybL0SbGaZHJlWC85Y5PPRmFj6ZaZk92RYzoI3Oi/QUVNWNTlv/ak5dppXQ
CY6m0qSEKWSVJFnB/ODr74NjjMw8b0D9J6ekJUDLzk/EHSMmXBmcfWHzLvNENT4dAZBeCYKiLp6D
3oHY1HLodzKyeZAE5AUL/HTtV9js/TQO121YjaeoGOZtyOD/eSbDkNjuY+jGw6az4mu4t4K/0j7l
qRJfYmVbeKwyDuEBYdWVyiEvz711nAyFfD5EclN1BtKdnF/raMKYatx5dBTjWO9dYEEC60tF9qZs
i2FvSsNepw5rEI4IV3Q459ssCZ/4WCR2GuKhaKUdqwKGGyxAN70dy0vj2C+iIXIGKqFjGZVmmzT1
cHrnGW8MO0Q2H5g/Sb/rFTS74kQmUZKu8nZRWEwnIiWQWWzrk6ypU1h7I2ta08XnIBBk1rMx0vSS
dpRIQjYgepaDNqExF1OAfJkMa8RWTuQ09729HzjqZnQhKWm3gAXI1+/VaNSWbpngkZ4c96CNYDoR
TzAvUZ7F4FxoOpy9msccstEx1opagKad15rGkPVkd+x4SnbNBR0vOx+e1Y1j8sclXraN5zbnnKCp
p4Tb2qx+OLX+i13+R9AodVIWkVpSWVJRpvoRto4TbsrizouPWCI41hkAvk41ekVBCwcN37ZZVG+a
WYqysc5M/0a1+CgBLS8OmA21ynOk+70/68dTKTn92p1mHbPkKuu3OamLs46z6MZL/fT+53/nRw2G
l5LC4z/L6RchaDkg/6BYxOTcXQqEeClNj92Wa2Sir2QKy7/RRhauwl+kkeWFcEviXkQgEe5H7Swt
cZHVqQqPnSYVAOB6sVCM1jYr4vaWFQ4Y4d6PyDxOdv6qVciJepjD6MYIouVwTWqq2P78T//nj1jB
UbAF7bsLVV99OPt3ZutFLaeMIx2A88XM62kvk6Vnyc5wLG7MMKrfxq7ncxa0UX9/7f/uj/7GHYyw
5qFC/mR/VBbt619twb//zO+7IxZHv4DfdclJLN0SvgOF9/fdETRDPL4kMuh7wzhsL/yMPyRi0Iim
yf/EFp/YHFf0nysl26Y02aZYDgoi3mAKOP6TlZK9iM0/ftFNeuhcwVVLd7K3UOOXK+6HK0qTnrAC
oGs3SoPIwVCfo5oBhXbWTuWm00FRXVUQhwijBGCM1JfQyox1huH7axOQD2d7klt6TRdVNR6juSIJ
wdjtvs21BR2hiD2bqKCeziXZp+w5nu3qXDaz+TWhGthfiS7F0odHWk0LrKyX+9hwyyfVtso6Uhvb
9yeiivVwqblDbyMItJzeSetAh3DTi+Y2scY4167Io5zNbtIIidoLCQkUs7XBwf8FtyD1QuRqjnY/
chycEk+8Y9bGok9Rpb3zPS7YLZsnFHLbjeJLBsP4yJCrDkZNH31f5gkG+7gY7/rKwE3TWZvS8p+H
YpT7yMhajK5hufxWZHefRwdsDxFMcsUUQUW+YBWwBGiFIIAjqPztyizhkAeJ22GOLLhVMOTgyWSR
n84CGYWkG1JvByLRip2TnczNbaOHxL0ahHLeeEemqxRNNagf6SSej9Q2NYZ9peoQT1RSi5W2MW3r
fe3pKNtaozVcysTGeot9iXFbmMUOZTPvBbpmFLWYiDjhQAMnZK/7Tl2xfKKkZl6LBt4LC6goxQzV
U8daj1Z/FDlReITAwU+AIJCjA7n+HVSslN4gbtgvvbTEfYOH8pbwojF+hb6nF/FANN8mnFODvLYQ
K3PxQC+w2AFmWojSsIzVZz1kmJ6q3O/PVBqnJ5cwNW9UnQYR3sYuOcYku+S2ztI7AHj11oxBIQRR
Otw0E2FuM44TvpZE2zaTTkP64YQ4eUlabsPQnHdzHKf7tIxuRKzH+5Za5pi8ZmYh0HIeoBu6DU+e
1yp7bUve7bWVeFSe0lvSbjM5Ocd8NGuMWHPzWlo6e7PaCneynzYuDrlqWS559C2vwjapIUgg2p8a
SQDalmG2OCgTcbCL7kuU2H27xuPm3NJUy66wtHX4BROceRVihNyBoTH2PSW9G8XLXVjt6b2YxXhX
lK1YkozQ32wRKEIg3tCtUsvEAMHOkCAQ60lodG5x7Kkyvo7bICFD2Wb22fWS+QQtDbN4YnLooqSb
3xE6ikkkvsvCazcCHrrpbPdMjQqtdWMafIHd5e9opuuhP0p7m1ZpceqE0k/AvK/x4jp3yzf7hiWn
uVGmBHlSicucEOzB7NWuPakdjtPk9ngHtPmtFJN5Uzpp+DnUMTVIlU1zVp9mhyYjcjOh6O+TpE/3
1KgE6CO6+WoNgMq1W/sPoW2wU6W38eyl6tNsmTeFTADKEBU/p3PvMGlU0DGTZnh2qpJq2SQdKbmN
pfWSO0vfdkfHHs/mzJT3LhmHLXYz+c1QHl71lndjl854uLs2e8NH40PcYa23Mbqp8qmzde0HLani
XoNGKN9sbwofiR6HJsvz2vmVLG28L7BP8G9o48hOjqIv2iJXFb6242ASsU9HYC+4vZMt3W0jdvbQ
O4wOPpwBR5y36lxCd60TCr7oXRtfCT/qHjljkmvi/XlsxuqOrzXxc2s6+wM0VycN/IOhsP0zHFfq
5OGR9SGiZDgxKSy+9TMvPvRBWXyFQetvMhNE2UqDQXa3U2mbbIvEMXCT+zavvSPcpXGT8u1+EMbi
oBHDZLE+kMF6aElymfBEp9GB7aJUhbufGosVCxb5pczCxczRgXIahJ1sRtN1XhxvwKoh9HxfArhd
26oenon0Mn/KpLxYmYZI2qvxzRjxE/aWbL9R201ay0HxL7OoAepuyc8WKJWbWYCN7Udvvp0Kp9yJ
DJqTRSzwKjAG84Gz3pyyUKrTaleWTYiptzJfQX3XGxt34n1iG2ULTCICvgSBfGVzIPpGVtA8FH2h
XiTkPoRTvlrbmVvOOmqnnvBAGA2bouTO7+GbWCmvJzKCp33NFSk55Qm6yis2it7gRKfSr/VtJbDs
tZWJf3Dyo+k9nur2wYGvkawrK4iQdKcMGqEgPY1ryV3RaG4d5xrn3xoI+nuewz9hXEY5d6zyApAk
WRuyqs90KQ53mTK2LI78S9VbDg6bKY6CI9aQ9BIR/Njg0E6+4Bm3HpMm0xelPcA+g2jYjbmRf2/7
IyFaj21dOQYx25jAHtZ9FJs3da/T55y9zTNqc31LmDT4pNMgvupGqt0i1IonUdvTNjJLLPHkT7bB
1FYsGgtq8Wz+WpYyHIPbY5FhkF6FqnuybZPld2w3xcZgKbR2HTrY4aCat3haCEkqRO5Tgeu+xQow
TFcOjN/Fuy4sSjFtyfvYDp/tkVSo04OsAdHCyR1tfz6JWLhvFv++sS6DIr4NW7iFbmL6z9NMSMS0
Zx70XgGAd9WETbxjsemeFUofCnVf47JwaswVYQBQdOMN47mrynqHfICV+7/D8b8TnbPIkTGy/q+H
48VBeXkf47fyr/bJ7z/253wsF3q360h/qWjBRPmP+dhkCuZAifT6e5Hyn/OxVPyQJJLlMW0rtaTj
/rBQSvGLtJBOPM6ICugcjVJ/pAd/P0f/lAb+4cBp+j4v72CRcxymGYyHfx2PK4aneQiL5FyTu5xe
bR7eNLrYqrW3Jkv4ggt4wCU0HWJ4jLlxLK0IlMIakyet4AOoMtY109eavRdRWVM76zGZ+vlqLFz1
jgVCbWJXufVcHQo8O8wTqzQbJvuB9cKMtX4Ju5Dk+Zqhj+H/mcCUOVsKQ5MIgEFstOquL3GUy612
W6BaD7KAvbZ2B7TKF2j4WYzRnvJUKgWIdhf5KfaMYT16Cv9Oz+OResxwpnE+OsOzrLT3gFd9Xkhl
JtVuWCgIE+P1YyuaI0OxdBBbD103M5/jSrVzty9071n5ujFzIH8xLSPEjc3qLTKaeqcqPd06VlYA
DZ6GhB91J2P+ogtWeZf/XoD/1gVo4bf9+QX4a/3apH+FSP72Q79ffrD2Fw+yDUOSgyAnTf69P46n
y8nV4dDKpfQbDfLP0+lyyUpLei4GY/q+fqwqN/+Tqw0+2YfTKPoChz2bvACnYodf7K+XWyY7A1Zv
1J9JoPh9BHweDCy3cWlXyYS5TcX2hOhHa1zErhy6BqY+2L/OQgFuFh5wlnuggQt+/QsRAPeGLbd7
Hr9DhNuFJ2x9RwtbsgZSNcfdZ7xROT3XCghxv/CI/daLr60RRnEKRg9gTA+5WFNLtobQJa/bhWtM
FUi1M3svB5xsFrftwj/2v6OQKcpOP0EkHE5L/Wa3GhdqMloi1dFmZND44pX+PXna/L62WvRliMsN
vdVARKAwu5Uz3wN3ru+XLtgdG3xwx0E7bo1BkjbRHMswaKXr3hXj1o5slogxmvdjB+DrVam8OhDs
CpC9ZrpBKsboW24t0XOVp9205omuNzLsrZ0fKY5fThXdO6ObbHvT7nlYmsV4rsOBMbtqnlh10rfB
CRCMmM2Rbm1ix3osWlILphh/TceRvIvsU57CRh+fq7ig4KDQTvOFynJm8IrP8ClLk/zaG/oIQ1U0
n+qc2/wq4tC9yXpPLVUkUISSwIhvLb9JDkYW3gCpSHYQOVPAkw6Rf0oDDybG2fMYFd25MEQMBS3H
+NjSivzAaNLtUmjq6xa95saDrnOY2ApeVGUOZyaS6cBmT75yyypPcKLaByzXGYZFhIBtYWlgZHUE
rjJnJrjMojKJeyhjQ4VqcWe0pnxoJ7t9AaKafZvYAD9afRcvocQCX5pjXMtY0Sprtp95r2Cas5Xz
mXm8/LOs437H8r7YFAxLmDhS+rNMx4B9WY+g6JvmBgWJKqGxHde+7ONqlfDFQU7E//AGN7EjmFgL
OHXGLGnDHsENbW3G+7sC/yVNEn7VUsiYz6vcLCF08KiAKmS/9lbvXRVop3v4r/rarrHWdoXJc8ea
KcNuwnE3CsMftz2nz7OeKbjJQu0dmGGz94Ts962pUQPiNJxvUoQtvUqcwHgDMePhbQ0bXN7V4MKy
4yHUXZEwUmzXougUs9hZEfpONngEnc/QXcznesRj6JJr3kZ2011ipSkQwFbb39VGOL9UJEId9AA9
XmkiNY8+KuSNh9mGvUW473tF5YDZtPco3tY2dWSLltXPYBiEKNTKAfY3ryIawzdu06oUvHVhUF3h
uUzJSRIg/ouaVBTT8QqIIsIFIzhrJpSs/BO3Ec3BAv9EEVbmFj6+Q4hbmxcVCeQMrBSAl6Hjb1E+
qps8zMObOrKtjVu58ktGEQF9U4CSnhvi2EhDXjc9wJqW4VoXmbGdExEdOODl5NlBRK9yQw3Bujcq
p98VeFEo0ZZQHfHkpvm1gXj2SQmevITLS/LpdlUF3Eli5MU5L7+SDDOXQ2I+XuSsiAfiwsGryQBh
fMI63/jbhJRJwM4uHOkLFAns8qSoiGdDkoD25+nxjuiueK6boMD3yoFcV7vMLek1uTD0eCRjVzLM
2WvvOBrgjV/84i6dHqPZNeZDAINkcp9Clev2vpWE/g7lUhFanGZtQVNd4yvPR72xeysdHupkDL03
O2RhQ25JZebgPOUU7lRq62lgUTuj69rk68SeUaTYkojV8uBiuvzvlvpvttQSk+NPB/FP73XOovrH
Kfz3n/l9DFDiF1thKXShGlqMucuW+PcxQEGFRgnBmGaL38gWf07htvOLCZuCp7hizEZ5Qhj6R5AJ
tULQxUONjmCwUP/JXPBhCLewPWKhZM6XvAgnvg9TgSfIaRCIdw5wpqDaRrBSkrCSqx9mo39DQ/NY
gvM3YvGVxLXkx96fAO2EOG6IspwUREV6moVX3hiUUG5p+spdKtyymS32ppxBUf38tZfP68c1PGws
yjfxjZs+bxt1uB/+xMgFEoox0T+EoK7TnarBSPcjaI0cBfE+AUP/Gvq59ldNEctNM0/x+2jgp9vi
QpabDAzAaqJCdN/2XraWlVGdumXd2XhJYVCDjjrZTjVB1zCcqQdSOOxw7G/+N/4IdAyfuw5THNrF
X6c3s7a1zEFCHwBiWdvRLucdaCQAEGqYnipp9vgiUyW3Rj71axwc+mXwO3yrZTgtbRH+As3AiVo2
TAZmP5PB9KN513v44Ua/p1O+J0Oex127m4q5JTiOvvA3tYkftczlc6Ci1RdLjadyP3aTNrbsuklh
v0DqGDY15kxEaqQ2VSbffv5uffTyfn8lD7+oTYen80/N7Q6UAqqQeKVespximOHDc73qVLeyujMd
CBo/f70PF9H3b5hvkvNa6tRREpdv4A9CjyWaosiNjNcL4/qOO0pDIVro/03Z8b94/2yTAZ4QI0tZ
+fG87DOuU59ueIfaoq4W8PI3Lf34kDbe48//HOujHsr751g8ARUXHguAjzeFhKWcP/AdPFi0mRxn
1RDCoKhgP018cFMuGUpE5BJNKNv0fuod76wzN4UI/D/ZO68tuY1s2/7K+QFowJvHkz6zHMuwWOQL
BkUD7yKAABBff2YUxb4k+7bUeleP0eqWxKpEIpERO/Zeay7kpfnU6qsmCIZ7gUsLEbLiVN9D0zLu
dAyGGbaMS1e3oD94Nt+SR9muGChtgLVZOXMm9jNeZOmNzyB2IZeBLH83h7o4/fmb/JZJ+iO3B9+m
bXJ5IzfisEfb4OdPLYUoNuVaLKfZGAUYNc3nyJgHgA9XiJUxFIQ4CxZClXaBMRvw8JYnLBnTQTnG
imBMCf2rP2HEqUBkjP3OcaviNsDe/CEyhgbGfHvhzO6jkzRGQTvXQNhCgqYYLyDwZbq/Y+y8vEV6
4e5aY5qosgPpOtkHlrPqFBpjRTa5wUkZswW7S35qMLXsUWQXJxokIEaNPSN3fecovS5+Esa8QY5m
s2spcscNLvJPOar7bSOr7IyDRt310G0JCzJ2kMYYQ1QaBvteuf429PtpGwKLqLejk6GJFV31POIv
qY3RpDWWkyDpUfytpDThqx73WTV6xyD1camUYY4+BEP4zjImFoC09lM/yeYdCPDqK6c8Ij8rxOIk
FDEVoktPZNaGCMjlJYpbxPHGLmOk7+fSWGg0aNe70NhqODOaRlBTzHdYzqBLwIr/aOPEsYwlJ8eb
YxmTDrxfawfmN9tbkbg0TchVh85A1GZyXpTV3lIDIgFe2hn/j7ECIcc5wqm8NvcTtztSMNLvrI00
FiIHW1uQhwyZltw22uTm2jeWI+vVfUQNrm+dycKTBBDf3dvsL1uUNR50ySQ+T9r3Poo0lG+w+cj2
PNpTsh0i6T1V/qE1BihoAdVmGjzvY2fsUVXuWjuvXzgJ4CYQb9sVpnfHqIWPBtKdNDarGb9Vnnv3
bordkbVNnWE3rCj00S6Zk9ZnT/CZi9Dp71dR3xQpI1d4NhWqmnraTcbslTeI9oRtXyDzZfjdiIIq
kyV7bMvsBmTMh9zYxnJjIEuNlawU4bt1rD66TdvuZvRsqMPC5BlJcHzwhHCuo2WaL60xqEHH5ORn
exlB2+TDjMbIFhlLW2zMbY7hHfplZ5gyWN8qOG9bCIfpe+iWKxeDRS7HVbTFiopvTtjGQ8dmFO3Y
hqpDgRYWj91cFLvJGO+EBJAewFC5Ho0tT6An/VjO0r6fChnFyFWMg892y/5Ov/r6GLZi8Vsd/5y3
S31yjAEw6vi6hBbGvwp7kKtprbmzm2/yCOimHnOw5HbZfhLKz17K1Jk+h6QJv3hKzJcmjtW5UiQM
qKz3rwWIziPk7RSdmq3OE0qvO2utwPrV65p5GxvBmXOGBBZpRgsD+rWGgENAM3p56ysGxrQC87MN
ZXXv1x12rXWC7+VNxdEJh/a6WEzEtd0wg+/42xJENfwewnAuSY/SKEQBi7IScNUg7QpjoFq/ormd
u1u6mfUu7SkKtFrtjehQdfduE++KjJ3D0Wm8ce2p35PH6+55x+IShaOLr5X8QtTa6xV8E/lOJ7N/
R368fYu4eZh2VTqGIIr6Tn0BSU9EQG1rsiFK8SmPwAnBhYye8wISCOF8zpNlU1/UXZ8TuzRTnShK
PqZAhkeZlFwddN5hMzn0QhlyVQ915g8vZUn0CLLUeQffbHljBdgI6soh2dXHANtnyfTcjRIkUgGg
SltYcurSZ+0RvEk8hfomhF550YnPda1ef+vlmhQHKdi5Zg82WOgh9ys7sOOJULzzqsjvEruZd8Hk
uXugVO6edl52p6M+BZvra37GTWr5LgtDbMDC40qqKSGQTY28JQvvyWb0IoZZY1UGey/BkOCwMBD2
AT2nH119ArZab5MIbjO1SrDtUQVuqCPFRREotHFw7HylBlbPhRKs6507XEpm7pwdA989OnYzHNPW
CohJ6qyHlRfId1bNzqthaHHZax58mMlDB4Ua5uMDykj+X5VND8KG8iQ4d7/gUb+SFRymSA3dUZKy
MG+oF72rYLGP48Ci4CA1v1XeANvVCE2ayg1xtJT5ofPSfN9BeXVSi1TrcSw2QTUHxIXYgELaBEBM
niHy79WaH7n9UfUJUu2QXwvZDIqnGSHGuLTTSlNJ2DvhQcW5TtIm6FlZV0TeIH/8/HaZ3aXR59ft
/Z8D618cWGFveBSOfzY5Uh8//9y2/vYj36dGDr1pij4OalRFhLX+MDUyJft3GRUQRTvyOE65fuA4
+PD+dUAFvWijfTJkDIRXrz3svzEmwgn48/kNDRVzqNClruYUjT7UVPs/VNf56C+qFb13E6Uyel5n
P2C+7pA4Euja3q15MxgTeHdBPjk4m84ZYNNrkPmkmuN7deVwzeo8uS9BrqvbjpBM0iQXtCBbtx/o
c02MZZ895auXsQK8MGYrDbB+dWkgqpj+bT+WMFdDrHjHaV6dh8mT3ftWpepOiwTiTGy1RjGiRUT4
EAr0QwEW/hSxIbNiVAosDrmFxzDhEjd9Tgd2m2UERO+s1Vve+OsahYd8wSV3QjCpp91SlTbmYnTp
G8jJ1ecBgfhdkQWqwSjULHdpymTeFHa896Zv8JKVoLaic7cKHzGOMyFRornEv/Uk0QCXKc5WLGnB
sJ4zqyVOAe/wgsWPC+yu/BQg4IbOU0NtAcX6PvHL7EGXlbobagS3JQTi3Zw3jINT2RFpO4vo1CR1
O2At7nRGet6IvTGeQGFZviAB5sar3LdjD+5N9/jm7G4cTqkTFNOxSQEzREeEsxS5kShsbe+WshGQ
rKo2Xm5ZR5vW4SytrLMvnW5CXpENpEHA1orbFh4kdMGa7mBf+9J7UBXx9ILBGWLmoID6eFsNyk/S
PR12kaAVhh1/oE8XU5bQ+wizbUDwToqyZrUO6DgcOW8DOXroxBCVROO1pOEObw67YdSdbDk76ZUr
gEbvBl8q8+BAe9HI3jFwLSWEgqoJ51pdxnGaevvWWZty9Mh/klJBVdxUsztL5yVDAufq93QD11Z8
HudhbEDSMmas0/t/Frz/ZlLn0Ujg/PqfF7x3X+T4P2RNZWBVf1r3/vjJ73266LfIhTCb0CQ2UFiP
X/pHny4GHRTADfBZQcyC+IMh2QdRRGOPs39Eh4+pHUf/P/p0DNJp0oXmFM2gm/DB5O/06RCn/rwM
EkgXIk8mWAVIzmss3c/LYLb6c02xnp9lE01XxPoG6OGYYF+RwOWD8B8pFpHmoxF0rM3aZAy1iwW2
v+3MpyoXFkIpotYOYkzEYxLzZxIgA89k1dZHpu2GDUEcB45+2C30xccKV0kenGWqI0JNyinVfIFQ
QIL/CWoyFaog3KmEgjHom+U0pP6ljasJuuuaCVgwcfYWORjwTRWYxNewfEnm+Zn00TSEbSExTI9K
w/4iCpRUG7Iz/XK6z0jguIxdCxIWUMu8H9ERUsNa6fAQrENxzY9AsBR2hHqus+6LtC/lLufbeBLe
0N3oeW03i/Tsd1oIdYU/ZH3i3OYdViFzMwrDJ5ho886JG5J7twmLHa39+oC7HAVWPq/NY5YHwcH1
lh6GGf+acaRzhSLvLVDDYJPFo7qJ/fUQqxoHGqKdXQaSh5TIwh8fK5bLNywsmBh9MKabLhS+c+jW
iXdcx5YmUytNmPAof++SKoKdeah3XHPFSj2ijuzgu7hWFDFS8d5NVdWfHGixEUGpR2fK77JYq3Hn
rrZf7yIOnsDnMcK2daZ9DkNCpfQvUY7GIVkFaTOekrkd3/qSAn2DNNDZW8oVHMRWD8qcbAM+j2C6
1rF7Gkv7PVRQdkLey54q/zltV/uSzOLtWq24TPD0fjBCjIuTE+7UrHFOQwTaiDMGOwwp2YP0W6/d
qairbxhbDLeYm7EzJXWTR0jkupAmhgzfVB5IDSuP1PtUpNgjh67cB1m4XGNw+DK6Xkau6qpDjIpF
9kbPpbwsCU2TMvS2HpNcQLmA+monTHdTa6X3jje+kOvcbgPmVOecCRS5BKNdq/slybrho8DLRoDq
ADexVM592PTBlWltP1YogXeMiabrQOKehPfecMvmvhE30Fw/zGSe3GJZtjgV2l/8tqGXM0MGbYJ2
gCnhT5u68Ow7oKCg27EKxO+RuE1P2jLcO5XWKDZpLIENmKYGKdUUlAciDBk21vglP+QZB9OdswJd
JgluQFhWGW2x5lPeB9HY7AsziUR7oom2Q+t13Q/o1bcLeUH3qnffzIHzXsvkvQ2AXNhesheR3ZCH
FBbQVHxOsOKIIcs92pkbvuOw/pSl/RfbnUiVYDPv9xToMAbgj8Z3eU1wONGzBYkjoXvKWBkf+A0Z
EmqZ32JDuqJAnM+LQ5AaD7OfL9spk7N7IxOps2OcLoIpqOjfNwz5OHKA5eCSCAu3pvQN9E5O80PV
36zKUzupSLaf7OQIZTg/V8hLh3tXuzHRr8TXEJILi+Cq8jCr7gvJuG+z2F2AmclL95HX5eccTfN+
6BH+hpFl7Zw+jN+Bn1qDzaiv0L1Yp2yU+RHjozkKudYhSOGqJvY6H1qj+86WunqB+oUUHpzqFXym
g98CWsKB4kw4f332c1EG93nXkBUZgtIMKXu2saIzUTKYI+ra0ztyufujgnC0VU6T3RCWAXd4KrV+
GsA0nQOMZDcLrtxn4qjyqb7CD5TtmpqKBR9aF+8J4mwOZX8FC+AFYHK464R0zwtUzn3An7oi1aC7
cWpv4KCFRVSA1R1cm9MpZsNzFaqYlUoM914ivCc63yB7Qmz0eYAlfrv2ej2mFq73bVJX1XsI/RPH
rAholU/IHwvEB/pp5SZXU75sgigRBxc+OtxqdVvrbP1KL5QoERVFhxw/Zr1B7zcdl1R+IvEYYnAE
lHSTh7C4OnoH57RZ623XGWpYPX1gY4ERMdZEiWkkGZs67SxNHu4803psivGTS/plvY8QVlwDbUoO
KnMeM+xWJ89q0DdxcAXzFZdH5JnNhqbsSfaxzUg6ifcgp1ZIlpY6gWi0z/bKoTxNoECFs7+AuY7t
q3Ckr8DBJUaEaLvA+p0EGVhEPI5bP6QhbMhIZhhF+wScUSqKr+jNwOuudPQ3DGBJVnJUvaOvP5yH
BF4pIzAyx7HBvhEw4uCgu2Tr8RW9yfuswGe7QLauCURA5ZXsArdwLswY0sM8DVdL0wwcPxb5OejE
ss2aft6Xdd1fjx4NMj35+Vno5Pc4GZtzFojPQwJSaarm35sGBbXtrA6xWGw3jsjPsZDZaZprb9ek
8a2iuU43Fn5t47abeFLB/ewXDUEGEr5q+TDZ0rqf8/LNwn29pEuAEdGubxkx68MSVsgPFo4R9F9g
yx8CLRH1VkmGilhNozF0rm99ckE388R9fRgmMl8v6LfX6YYQkazbu+ycAnb9gnEQBccKDdyfu9WG
ShRrtAhp0uvHBmm09TJLd1lhVUSxBjsu0bhQrHM6guhQ1/4+Gh1nPSFOeAwiIvB2WmlKGVnV/q2q
HMFjFcD3dpF2dxubfLkvK7lcwcYGY3+HAdfKd30p9Duvn5Z3TWcvlwj+xNU0tPI4rNY8YumPlnDr
rJW60FqaWfprwCewpEa4X7ZGfMeKSfBc+BHLSglqbyJpjzgzbxOAIH+I9VRcGpugCow9e3Ra82F1
4+zz4E7WUY5z8Eau8YABd3BohZJ0u2lwEG+qweMGgY9eDrmdZc/+mva7qKR7J1BoU3Q0nn8qhCaa
ytbQUuducmb65h4NGdwKHnEkU5PvR5QEiNbddaJhxs5lHwJpfMLxmuP0ldFE2HhV55eVKMpsp2Op
prOdr9MVUhaL2cUQUvhx3q02nPKTOyeAf4CdVA/FAUV4siejRRO04U3hDtO+/V4GZe5wELPL+zgX
w0OZ0E/Fqg2focNzRcZhSrwmoKgT5lRAFEO1KBu9pIiMhWQd39VJkuxSjBnXDVb4wIRTri/aK/xD
KIOjR7o7Xlwc4zDEWiBYQ1UALeg8dcoA/OONLxCae4vV3PprSGeaCmgAeBuiHvIL334Hma5EX2Hj
VckmL6YNuPotcV7VaKN1HscXFm8Ng1qGV2A/fvcjIrihutrA+qm3hk1dwTfcJKLK9/M44dwWE+iE
cQwxquJKau7wmMe0Bqt82hNRc9MHM4TsuRmv54nUmDCPUSC12DPvZS2mak/0n4l/A3+c8KFdwHQM
hNvgsf68pHH+IaHmfou0I7pK/bwNt8WqiDe2Kc125EJmyU1jBzjx1+hlbDz5bqVbR0c08A+1RRvR
XQL7LNxVk49SluF7r/cB48u4FwxNSR5qaje5qRksfHEB1G0ZbDofWU+LSzFbzn6FOfmi0I7BYxBN
lB4swhUYoYBIxz/TCEa7I0GXTucB5p2xHKxRRVA0QRXJwlwhWJS60pGagX1n84OMmBrA41y2ZUBs
WFf1+Ufw3MuAr6ojlK/oiAbonV7sBxfvTdMtBWS2cdijlCfLU9nRZ5eR83UvC30bD7p/7I3Rast6
Xn7FdSOfktauXzLSjzM6mWVy6dYsvRTIWy52nw6HiOf1yh6yECTaSDwAneeziwh2b+nA2jiR3+/X
NnKo/fFgBEHK1CQCjsLS3LSHOeyDY1lbMHBsavE+qecn4nK9g2WL/dgPJT0V7Opl2ajbEkfoFYuE
2vEF5MsSKQMuY+XzKlEQmjYQp23glKvvNN22Uuuw6fACUzH45VVfUKPUjT1QQGF1yasw0BjC8hnc
8hTSkO/mz8iM8njb18lyQ5D04h1m4XeHf87//9X538ch/Wfn/7fjx/wnec63H/je7nxVwsPwZQV7
Pfcz2/+u0jWd0NBGIoPTNIFIzoD4h+6naXoix/vxvG/zHw95RsSI3mDL/kbb89Uc+sN0mt4p/U6W
aOQypnnwq+28A2udd2u83gDtsrDlxHO/rgd6TskzpYJ3RilaQZLPsv4Kzz95HesK55zpEMCOVpzE
MDMx7rvlTUnM5p6ogeUhX9fgDcIIaUav9VKQpofE3kb+d2JiCo/2wYrWhd7eROcz8d/mYA/ZKaeG
LK8wmxWySbtOrbuk8VVz6UQpZLJ1sQzGX70eJ810mrF/LuqMe8Up0nMakcp2QeY8qEcOvDba+7aL
0PySNuqT6DwLfcW99D3s7DRSGZRC4WGph/fVuBlJ7b5exwfUrXRSEdzfpk2TH4fI1R5RmGH61DZu
/qTHzmMq7nTQEybrd6r24gkpvSBBtsnL+6ULbsdFDGdYHhkpbOn0MXHIjmVEARYdfSUYIkgS26RT
nOi2yaKhmF9KAPYBGkRdzaht5tlWwxX6fdOfLE2vMs8qupQL+ll8f5WVrY8W5wgamnZWlaRUkD/j
RkeKJdjo6lsT1LGz1DGksooQ4OUhJNRX3PQLB1g+BWg+bqP+GYH817lTf9oRfHzNndp9rLrx54Yg
HEJ+8I+VIQl/831UzAGIte9G8e8rg9Hv03X2MIv7dA3NSOL7yhD8lvgezUKGFf+m22PE5yIM9/DQ
oO4L/876wFzn534gFnbWKxsFC11J1yw6P/cDE2qKMU0H68r3AWVhs2n22hf4aWtd7UGkSMpM5T54
daiYxFMjOWQ+wEqie5NV3fy0Eht15UlMJs4wxqcKhU6wSUty4KATQ6ZFFb2vxuwh6z1gm8RMpj61
ue+3z/NUvZld4iSqOSPju2J27oQlQY7SxzHZGCqpD0FvM/i1+4hoI9/0vYtXBT3srT8r+URSL5wT
jD67dRL1Z9sCthV7b0mQYyHBFRel0/2a8N0vIf0eh5lYPFI7p+ahKPVEKnrMTD/KFTZpFPjYesk3
LmtU9uscRucmW5p9WWoYeYKT5ignwguqToe7jNt5K0I4JQRnwqFSC9FMm2gZPJKNbDTt2hb23u7J
Xe6DIbi2RXyqa/eht4GEe2Pi3GDSvmrTpdmVC6dr2oFIqHPouMMQp4fR7pstD0y3j1tOAgMuzA28
1S1EYMo5ug2M1X30h4EVXRqqu23aESk1+VF/WNyMnO2lBY3OUIJgparWjwMNp9285s8wKNy3cxOE
58Wne9Y6hPbm+NV39up16W0vVrTwdQdeFqUJrGb7SrWppx9b4VWIGwrIWdanql4czmBdPVmaBq8s
ETS14AK2dtD5lOF4EJnW4iF8GLw2vk2yxLb2nHG8hZauGuZj40rSPKMASwWaEMTsDvl+S9OO7Boj
eXtrYVE9kbErPbUZsyK4poAkRdphPLW3Kk2I1qgSIHjl5Fe3Fin1vbWzmmXJ9LHrSSkCdl3WhZXX
UH1idt4Nv0hGybYng1y3lyhtx1C879w0eBC6nwvUG7IrLPwRAshVOd+nDPCAd5GDDdUv0qSCH5I0
59x49DVwmIfkm+iaHQ8FtqVe5djo9Wv6T+43qTZglFfldvVNyD0X7Yqse3jVeDtG7t0Z4Tc1MBOe
9VUPzuEfbThbwEIr2SjGrUmiHqfst57zV025+6ovH43UvHpVnbfJQExSNtBPws/60NY55hkUwGjV
S4rs5/Sbgr1cXWcL3oFwVDWHigOC0btPQ961Gwd56gV6Z36isWgBwIlQyc9GMC9etfOekdFXr4p6
NGjeh8HI7Em1zu4GI70PjQh/NHL88FWZzwXYN5C4DLkX4f5iJPyFEfOHUrTPEClR+EeDUfuDGET5
z5hEgJrHDpAbY0DcR3gEGKbhF8iMdcAh8VxzdsdQQMseb0H56jNwjFwqN+YDBm7tm8EYEiKcCbmj
grsE2dtT+mpbeHUwDMbM8E+J/N+UyLhJze7wn0dkxk16+SLkl/XHQvmPH/s+H/N+S2x2rwRpwHfT
2h/bYRQQyJGg7XVtvGWm8P3Xbohj1IzvY1ym7i9m0vi3hF+HUoDdy3dsnG5/o1zGoPrzdgjsJbCB
ANMRjN2IffwXN6k7CGj0UyBOibJg3bH24eTJOlFd5VC+rqA+UIVmgUR8ahf5dFZFO97nvaWaY0WW
aLVlZFTTe6yw2LP/eJt0AnLr9kvGvD71i/tESZtw29bbZAlWdL1Y821WORC96M2nT4vLTAVC98fa
IRuAX/WkQGk/juw891IkT12fkfvbwsukl14jL2JHlwywS0TjSBro6IFPeZAhGL2xH+2XBM1OCDC0
cB/adq4uUgDM6Bq69a+MK3Y6C7FStNw2qMTMN855SDVDi0ZayVfpCjIM+84DzsV0AwKbYtJOO7iC
Aqycca9nSnfty5KgU25UpaGVIhf6nc+/2FqW5KfpieL0gdoWHznsJAw3mumsSRreRh6MyY0M6PPt
XKw3nA6apEneqVIP2batY/slQqt+E/aKcEAah6fGXvRpnCXQF2vi1Z14njdtCY1OFmOynYvOm3Ad
JYLBYkGe5maWSIVFGRNX4faZ9X6avOARziDT85AZ57WIJTIshiH181rVxEGrbHJeRGPyLqoFlCKY
s3y5i/va+qrzOdku3pBeiLfKP1twzW97Fvrj6/VJc1U82SaIjr+eXYKKW9SuBGVFIeDYA5OW9ohy
XW1Z/DVRD9xkGYN7bDWt9E00Fi6EeYfIvc00onW7DoEU5Ke0dip9wkQlPBrqEeHOnjYKxxLJxaa1
uuqi/e6shA/QfiwVVPMic196C1XOwenX2D7yqBD9MjY8C3FfXUo2lh2vXoB9k0Gx96MgeIQkUj8L
y6sfc8qAl6HP5XVMefVUaqYFhISLcMf4wkOpOWVX6eDn78q19zZwrYIr0mWKbQwLE2v0SNAGcZ6o
tmiu7APtyvYY2Amk3WAwU5eEZg8oBf1et/N6jH3iryiNvK9z6M1wBkXTdKjZ9EJx6ZZFdUhKeySE
tO74XclUE4Pahagstz5Km6LYKNFF5X7MKvmQNsl6U+i52nrQ3ndID9ObJmyKhcPtHB8d6q6DqHPv
uSao49jExPRtKmAMNeC+oomPbKrycez8l2CsiYsP7Hec0NZya4oWGjwTp+c9RJSbJkv1uJUAyQ5F
rFOGZbCVmNCAwEsRMm1gvAlyyOvuDWlSzb20PEYa6wo3t/Cdy5QhQ4YOke0bHCYnjWCSlrivLznS
RCoWd+ZQWgfeW8g95LkwJF2YNKDUmxfUQT7y623rtgUP1ZxWB2N72bvdyJjFTkvN8VZax6H35M2E
N/UOj2x1he8ueAPBxN2Twg4W1Y6kTc3Z1JxbYyuB5p8MxbSbFzt6UdoqblLHyT6toiw5RXVnsfLR
6z4B9k1zgUaz05H+tZYe0mibn/mIxpovvVUKKs+sa4bHIUEQvZ+Vk++nXHkFuVitfovC1sZ7N+RI
BHtx0XThngHRrkd3gBGwh35LgJng1A5Ye2U8v2E0Thh53sq9N7WwEWcWCgdF7GzvVBiuV3OKzihf
tHyX8P69MxqkpTwzJo7kLtSZuEygPoFmhxgRq5nQDNrrAQdnJKhMVfOoc7ZR24utqDn9hyDT8e7W
cF1c0ZRXaiyrdasECgK7dEM6kmFPgFiiliNN+XbLiP9jZ3qIoljdc0dsxy0DeusJTiKL/+SiWU3m
hX5A1NZjD49QC+RNMJMioDJEObCYuyHGxp0Mp/T968oyVGP6lQZqdak7vqEuWCGqXvMt6tGbPi5Y
KJ7FjPg2tGyWVeV2dDkAv4NL7cL2SPkrzkw86YiMmIQfnMC8EJrcZde6kiupCV28me0ZKkg+W0l7
y26/3koBR2/X4ZfaSxwXNyImFfifcum/KZdoRFE8/Odq6X/rX43/337ie0fRTX5LIoMCiCMP/IYB
zH0rlBySy3DTOBjR2PVeFUHfCyVcghAm+eMRPQLPBCH8q68Y8K/MSktHAYeejTTpbxVKzk91krkc
x3UY+YaUSD6wCV7oRzUl8pO1aUgw+ZKD/y2/1o1OPXs3z641jLtxLN31uTSBXwe5ejUACrkGwaeF
wry9djp06ATJW4wcGHfFbGLoB1JGM9hB2FvfChvC3cowsQ91uGFwlClry/h/8EmdrMFFecTPTtK9
o2TsMcBndm/Nb/NxSgVkU6KkYMITYULYmZ44ih09mZHKwNyyDBKxrWcTo3NoVSl74JAyRxn9F0Yu
5+emCowGmykvhBP+S9/R/fXudDJ0UJjr4EsvgRDTrcuiHLeGoCaubpIsSHjJxSna5usQsoQ8sYmQ
prp180nwfkgWyJa3Pzxb/x/r5Kst7v81grkkJoxOEPk42VCY0Tr6+QMj23dpOimyzxxAg+qm94vM
1A7TgMQ8t8DQ0j6MCmK7TYglYISqXPqKwEQW6upjt8gVnX00Edh1qW1K2Hyv0wydqa4XPor9OOpc
P+e4kiyG6boawlut2VLzfZP4MhhwisgpSv7CD/qzYQ7LKzcZLgZN9QCmKd+Fn98TbLmlsKq6/WLP
LPSPQVtY3QM7W6ff/PndQ4X8g/fTvBCHFd9PwoBkj5jX+/mF1roZEpgN6WcEf2S/7vs6rYB1uTZo
j8WLSv9ull1g+j9knVnjtneySD0QNtH+lSfxZ/ne65XgPUErGBBaGCa/ulAJ2FntZCnDz0pC1LjF
2lCObJyNxVzvklFyQAf/8/f+bzcZwA/qa7Qh6BO5C7+8d8vJLBRZkfepnvAZrbth5bRDzivFzzr/
xWuZh/CHh5T7zMLlO0BUWflAjPzygRJpX1c9EeOfFwdglP/FpZme5+e0n3juUGOZW1yzpTOK+Ltv
kmcIvApzGpqr8a++WKyIHK7KSn5aGPfGKDeiOlYPqWsV3N0/fynn3z/CBL4SBXjg8kSBEP35YSqh
+GNlcZvPsvaDJjoVSdq+rd2RNWo7Yh3M+rsl0andXHeFaEN7D3er0s+lxJfvbdAlpwvxTyUF7z3t
vwgFek4CQX1dqUyQf8Ax0G/E6c8v+t8+GI7EpkmN5dacsX9d0ByShEFV2u2ndgVjRM1hwU7+qhBB
By9d13Dc3KWN6sb0r27Wvz99nMgZzcXY3n2GQL8sW6llTMgisH6nEnJcjQcGEbjcRtAz6Qo6Xg0u
BtmaX0Uf17wmZ2Q3CCEIKWysxVVPRaNngSYzJmv596x1yuTgwYGBctasPhzBv7hLv6hrfTS1iDxf
vyaAr2L6cD9/tgEh86KZRPd7HhfoojYlJzzNSWARPFSa7PpVHRPZy/DW8tKCb5NsaYVb2zZcVxbL
pPKz9RMPYFN+DSVND7P9+RXSDuX4tLW/LcC4CFldggUr24vMkgSgFFqViieVolny6bRiDNmG6QMT
EY1lLzVLNMAqJoEoP5c6vk/zflze69WUEJsB6Rj3gk6cxyJv6yIcyoPrDwHf7yGfi+VNj9ax+RLO
zOMcWtip1G/4+ifBS1vATnkWuiu5Rgd+dTsBTeUMXcmuJ2EAfmKtn/XoRepJiSFUD7Lkn8ybvC1Z
QTZ5HnZ8Zm5O6jrpG15eUHeXtHT5oqfkIPBmOgIQ8+ywIoNoaebOpcufDBkM8kcgnMgmPAZqycf7
cY5M2vg6LCVLsGSqnmFAzBJe2irmhD8OVN68GoO2Prz14LIP74e4CNQp9dUAWNZviXOfwfS1VznJ
SNNlWqaFZ2khEoBbV6jCWa9iJQF9cuAazZ5Jx97l28YsYUSh1Pl0ZqrTH28gINiZt9pGNsLlnW2n
pAaQatny+NGcN4tY3US21ezpDIf8DwwW5P9b2aPl/P47hn6wxN7DilnkWx65jpgh/GgB92AigZuX
XvqcxZEWPu8JDJq5qz79A+5cAHORPzDPyBkuLbIT8tmJRDKv6FmG+rriI+O29Gs08PZY6M3j0iUj
u5ZX4dgiKgcWZfPQkgSDoK/0TObqpg9KJHQb1ZIFFHNOB/iK9Xrh1PeV5h7008OYjSQ4XSx/KdZP
Q7Mo7mG3KOAz9HGAeaePcW2HRrMVTXjRAV62qiq2mSYBPN7R6vf4dysOZ/MmyqQPl5vBS1Wb7TtS
JrniyFWsAnuhPcWboZdvnl/hDT5/l8Hd9NQlkcrnt3RQNfkqTCWqe+S62RixdwnOzFzSyrvnH85T
aa7FT3LPD7cQtfgKosyqeFJI5OWUruBvcXlgYsnx2C4piJ/iVvoxz38x+fwNjKA14rJKPzH3eFCY
Vb9OnNi5nTqOzDNXUwL6p3JcfO5PRl4Pj6gprdVTH7f8dSCHkC9wVI6sDZSOmirDnwu+56tYOT9u
dF5RiJWDJ8xXGgQFv1TQEeWTCCR1I/EHveOpp6ioXO5C3kW9XE8QlWXZ3Kjax8K+H4QUXB+upsk8
1V6B8un/2DuP5bqRLA2/ykTvUQGbACaiN9dfmkuKpChRGwQlSvA+kTBPP1+SqhmR6qai97Po6lAV
RQCJxMljfrNpciB53mEKCm/qNpl5B/0wDdUGEoGvI1NS4D++EyZgWIB+jbOT+Ry7QO2TpaBNo8xm
ufZmHFXsddDjmOtuwxI8fkWiMNbiJDxPad6wKYvWXON776RXtZWg4roiV9dvmHYGqqc7urw90/C0
N7UoHrN2mAiU5DB1x/Mcyhb3GBk976Z1g7T2HiuQazxMFWX0Z29hxkcu/Oy+DoFVCjOFE7AlEBNu
ttKJs5kBWjPUYbgayNsBoEW2kLTXmAdq71CQA26OJPYIOSHRwXbmmUNYVgstgI5+XxJfoNYxWD4w
APwS2DxppkOKL0d8wXY5vVv+ZA5Tzx6KnLTN4/N6qRf+G7imobNOoBMJlX1bsUobJoCWA5TSNKyh
PfWjQDB0xyRo4C1VlmtzFtRzOfK7QugBLNLA4rNzzbSJpNphCTLyk5QwdHtWsoONdB7kpiqnD6HM
dEaYuNiVQn1yJ8H6SUYz4qRYRb4Fy5Y9G0q1nTPXR95+SxMP5Vx2elD0CzeeTMbApV0Ldm2zI1xy
HKm58Tnly8hjJrwN3EIfsrCWWrbjJLy0NjiUu5n4ALDfcK+Q8u6gkRKiPPfQtLLikYK6q/ELLW2d
YpnGmM/fEA+gGvlZhxD19eKMdevUcLw7omq4RdZ8dIyjxkd3kLQC5Mla1MCjrWsCzLuNWkDt52nN
4T9jZDuiaohA2WiwSjXEAT5senek04cAYgor+HNbowSg/9vs1syu10s66cRZ1MgB4OaC3elybxns
Smfr+F3YjSsy0ZjpJN5oiDqu3QBfCnpSCZLLJzsl7G6wBOkkwrSLNYsvcPmK7tYsp+IuhJGYsYe6
Nm2RzG4QSRG1Gppv4EqYundxabiXEXeK0WuFVPKXlJi77HK/qosnNyuW7gbqQ9k9jnSAxissVgqa
6sia1+eNA8hQd/yr0GvWLSJB/bAbRy9Qp64FdVPTUEdE+sIpOFa3USARFW95R8BA6wkoHSjuis4x
8GKcqXRKv3TjXKxcfwYfuGqwupYPGFcN7q0oUFqLgbC7+aR5L/YcwUJE8NiK2KdRLI8y4SQr1v5S
jAsUlbRgCL6LYAnX5xMfB9JeMqf9ZFrNTmFQ6Gw8ErTlLs7spObgE9I/65HeDVYOnWxrDdU+RJlA
xLIPscCxfRQvgdd16xgPmYNvO3LT1uaI+SHoP3NvjVZi45ELyYDps18s4O0ixzOum7wu3Y+AK6Ep
7k3QRU27DQH7TncwDh15afSyMm5cw+2Xe1mxq1deJ0T3EfxiDPOgkCDlm30wefEyIXjjI0wBtqfQ
StgSuWiUwgM61mFeO3ay9jGXa4OvFgDW6ikBNaXVm4Wc2+8hk0vajgPeUf7KhlEpIU1HVesFmyE3
vULso9LIxQnhISMHiiAarYL4PaEHT9+aiUGO++3G8qQmtghHOkZ86mweJrv+mX2bM5QoC1vEEsll
QMGpPlCb0oGu8nGcvaZxN000dpEinwJdlB8AlHpkYxHUlmbXodrA/q8MjLywT3YQ1OFYCQkkfNwt
3tSctRzgfA6JK3SEoz+uM8zUmCMr2sE1HyGK8WDNGJwzvTFISb2kZVp06SVlxikjK1rQy372MQ6I
doNX6zwF82hdOfiZBYcenw5VFuF+aMtUfPaqXpPfrcbwc5yODUmvoRlajzDp9T2ZvQZeN/beteH+
fB5NcjcDitHYEMuyINWHBmLU0cgZjhYgKnJWJRYHcqxdkBJVNhW/cSyH0uRByUsC+k2eBw2HgAg6
ljN6BLZDajLOoWSBmsrXJ2cAcJU77eLE59qDv/j1cqtcr+W/1VE48cvMrI74lnpw+9w/RgA6TuaY
lvMjdmaF3FGFCZPVPYZdqPPVMFJEG1sOnfg6jm1V74Sd+RWmxKC2rZ1sGp1LVY2vU5YkxP8v3ENu
E9L6gQUQGtQb9GCU1li2KvoG8IQjlLkhrXQey08Mn3WK9NzuEaDVOKV+nmAuABB1l9em7lhA0dF3
bzmRwUI2sZuF9X5OS4oOoB4sLGEm03cw9EbC9vl7JZaWT2g1YERERupXCb+xLkEpuJvcqmYU90mI
9FZMTfKAG6+cIu8zWlj0nl5eIwemZaGzaQ7yLmijiSd2ssriHQ298q3uVIGRGxNN5DKj8EHlvpfh
ENyIuByPLumougNqp7NYa2l086nr0FdMjg1AHH6XKbES0ur7sy7kAwEM+HNJv86a1ulodr6EvWCT
pcR2pLN5BYKk8w4mdmoquEbSwq7TC4GaKPczL3ALmUY4iIugfANOX90Vvas/EUZjuuFVZS0/EClM
1B8zC1vvz2lr6Q3mREPa2vvW9pFb2cQvp2uiVMyhOdQjieoaWXqyQOF0Ot+UeALgi1hkegphsgLZ
D/iTFX/g3+ufJivpluuxCHyOSwsVdc6wJPF1apiLIdbJvNPou335PBjL8V6KYax5qV1P4CsvnMlB
IEjBGMcBgyFy7vNVt+yFArA5OUG2cztX792issPqshytGN5gXIByH874BaVDUgtzg3c7MP3mWtXS
8Qhmo1LdrLB0ah2qmpIvZhrcPapuSCEN9vnQSIILBHznwh0tmWMri8J69qM0bV0EZo1HxYaKqX4h
QMFILyk8ec9y9pb53Blt6icGzPOk9pPttPmjSqyJRYleMp8+NhW5Rl8HHU+boj5KYvCzIg6WKiQx
mHCcoPpCXtLhTzE1S7edDcOYvjkK78Jr01CmuXaSJqEcUUkX98YhEI0z3IlFC+AiioPG/bUBl0nn
7GiCkYV1k6WLfBhROpGPmZqru6iPYt4aYqi6MzHB3gxhGyivIkcJvXq5Z9V1xEXblJr32PpNNfa6
fmA7CY/L09qLFh0qG2IyZlfgpmQCl2li6+O7bSWUKnlAHvXy6VWK6eaywiImrIAWtXXRtxupVK83
RjXq/pERObPekr4ZjNWV6U4gdVmQRVfcXmjgdgeNydefONVy3FwinemSvCIQHe/RjZyGD2Lyl/4Y
DJNVHAIgAn3HwWa45AfOJBWhE8Wlml8TurIjVmW46fImAfETxUHcPleNUx6jmnJsoVQSpEj4B7Hu
6VzZxTaMla4CXwqLIlr0TdfYjc7xmq9sTuENBdqS0VVBxkanSDLZ/WNSYTW5TaG4cutDNXESbsHN
RlJucTRw80u/oTnCDy4zOwrXBR2wJK/RSKAo92lardAZ6xcmA4lT5Y8OpuT8QvQ1deQIp14nuqWF
UFf+hx7X234gPSNE5kLU1QG3eDDDX/eMMEcLxghiwdcpwvmY+TmmNYm3MVyIvagJDh3P+4dLvu2q
6UtSnrq6nWf/7lQ1N1UVmFLIr54Y9fTmZWvALtad3fd7Yr9fCny7Vt3QAyNGU4yxfh0U2UncoB7k
1F9TN9LxCQaoo0gKCdbErvev9dwN/LV/DJOPNrUDKhopht+nUr0JM3wscufr5JQYIp0PSWmzEz3p
Aq9cJ11pcRYuAqejx6FCJ54miipa9BgR2aHupguhJxshJa+OPS+R+efso+oQYidF8j3Qghe+AE76
n3bacXiyUeYDOI7KJa5meil/USjBurdkdut7jxKYPffBAaXLQg5XSqj3V+q3PefQGIZiL5gE2QgP
vnkrpFGpXZFAPYZJ4AzzIZqDDF794utPREQgJv605d6OUCxejJZf8bgmMPRnscBfHq5reyeI6d8/
AtvXMUpOfGzXQ0pkv4ltqNbzJgrJ90kmZv78vcCtq7si2pXe8f1nf7sjmZp6cDH0VJXPzXq7I+Gz
T2oMY+cLPQlKxzlJ6FIFla/L+fev9HaVMfwzeVoHPJvPBOlt8xrL9BYThMz6AkTWzy9xftaleYrc
NYd8Yuus8f0LvkavMTTxGIMFSL0CrdNR5c0Okhl2X8E4d1+6ijlRsu2cSIc5guLMe426FvQuDkDx
nIRreFEJJ+P7N/As//7rF0iqBWzdRA4RLQse3X69h6kSk8Jq/AqsKPJh1ZZZFjhyuh5JmO1f0hbV
JTo1Fi5ybvPmZ1Pc8KRueZVCIttwxN1ML06ZebrFQ+t/5iuuobpQLSxFUHEk9Dl45H4TONIIAEhb
uSRa+yOwB1ob0HJVvUkikw9/5RCdyEWkP9A8ssZuGgEO5bTotgHJvC2PKaNlOKZ1bujcqle9TruM
zvapYvq01ce5aFJyG+T39BHfNF3DbfkvDfqe1J6omee2TpqyQD5nfDaAIwBNWak1XkyIcKx/EGcd
nUlbTUo3WSow3y8ugN+m/46/Y3lb0Mmq/qsayusaWGH/z3/8tuF814bqA28o1LDLt1t7oLJIDHOZ
H+qkdchZ40bqEihcpM4Afras33/jOlK8euGEWiw4mNEEYAF8jTj4NWgxKIO03AfjQxgL3WMc0lDk
lzhD2rlxMnuTO9D+hwNF1GRFOik0ilLfzfu38fbJHUe4JpETrSn+EbxVha0Quht5l8lDDrAOG42y
k+VHRK/t7sLu5en9i72NINiaeL5Dp0g42o/Pe7PJBSScNGn6/otqm2y59zJfb4ssa3Rm9f6l7Def
NL8dsVvUFARoVIpS8012EAPMKopK2R+rXpoBHuqWkPEupo1KpZtmI6fDioF3yf/5NGzYl5PnhPcU
a14XrNCDJEk/p+TR8/sGP2vyUGtxdaKexlQoqBXyVSR1lui21mToNkAgEeFLjioQuk2cl0xH7pRh
4eUKlsvjLIpjnJAIK6rU8ZqCABeto2EQR4tdVSMK+WIf8m+39Zv1Zg3A+Dom3yka2L9PTD0vlmEp
hunjUGb6ZI5qRhX5yhhrKuf311vr8/y6n/U7JXihwBMKjkUUn1/v57Fu6KlabnQXuPXztQaP1qlm
W+mjiVBPCHqZvReAdFiFaqp0l/Tnnzo16A6BMZosruf6up9JLdgQ6eyyj+goGHkGd+Ki51MF65k2
mC7tZ6CwfDt5FVEepwtBTe1+Dv6YFukhklGAQ2NgEpgo3uzwPNQvfPEyroJqBumw/9KaUBYdUIku
SaLfZGaRtYwrXxH4643sUt1Y/jlC44tk72bMPDj3Ihi3/MLZwrah/sN5G7x+faiuuUzyTZSAUQmH
12i+2cItT6ACuLjfCuX4nzGf9eydzXj0IHJMi+nxJ3IXu1N4PgcpQlkQZ6pDaefFPTrIpkLeD+Rs
2COEGRozMpVIFLYfI+rX/rqYesyokkDZhzTMPpSM2r6pxu0bnASMBL0GPxZXyovqc4xg+0tOpAR1
tTJB0tQAFPdpYY6szlBby7wVvFrT3dA1zO+NxYA+JIsJQYw+7K5dTqV85xYG4nFzh6tYM7dbZuLF
fcIM/wwEK1OCrJG08+p8ZIQnreILqAkPo/kYKPGwtKa1Affo39mcz49NUluQpDqR0MKI+35vo2d+
NwKIvk8dJwEHZRp4DBr07R4QisRdyGi6W+H2PWlRNByyach2jAnmZs0xISZcR8LUWA1uqc6Kqt7K
MVQ0bJIs+zQEQtA1j3AQlGNX3y3ZQEvMtYyEbp/hrmGufnDlbH61Z9l/gdoDX3PwMKOYoHXlfg9A
OJ3TF0jgv/2eXwdrNgRjZYKZR6rggud/C6epaf/4rRdXT7yv6Tq0I2TZ0NxEL1x0pvj4/hf9+oN+
uZgPUE4f8+RwbzOSaHFJ7bqwehKmX4IRmsw7q6K/uirL/FK5zkD9B3D1AyNCP/9DPvbbzn9+TLA6
jGw00e9NMBm8Hql4BGae2grPiJWDyd60Kx0L4Nv7D/n8m/7vGH5+SlQSweeEaIs5eC+/DluTjd6m
AivzZKG0qsh5OC5WNQVPupmSwr+p7DK6wb3RaCDfeiFOMwoH6D38VLGZCgnsC7CeuOpEF55VRut/
5LztyZOGQkIUJnmxZVU2K1ta7gdTZdWPEhWFi4r27Adlz/anEE8U/FJry2xgqsVXTonI6MrAuJzu
Tc4sDh11GmtdOD9ldSwZJQy4gcee+WhO0lkvvL8/5EJvQHgsiU4DSINYFxiW9tuUwDL8fsIRcnnC
UI7FT1In2Ttwww7TMj1WVlg8OHitbAY7ZujRdobAAnT2qs37b8bTK//qzfgarAnz24ZUwjH+Zg9Y
eYRrKA3jp3hgcEA7rcsxJUE5Z9MzJZEb5SJ8BtEBchQCSCXTnro81PStLlUjICcWfmxcLVbsHpwF
YTJ00MIvaOFU3rrLjUv4Vf7F7Mz7yimdO3qgxVVt8NJWgsHYvF7kxNglq/to7Tehf0PaqOodgi8/
ZpGliCU26T6nU3xI47q5KsG+y00d9cPXuUiGj6Zn5x+MKuCAEJM17hxbgkLHPSe+G4sQQY2kNXmA
ZMJ4RsmYEYCftaCufc7EW9czgosUF/hPFl3tSJvI4zDz/uLqtXu7ti7dBZ9DCpysrb+/X4rKgZYw
792PntrU9U5G62T3CCnMsKnbCjHFUUvAvX9F6zXwlV2FupBG3YJHcoDgYV736pIoDRddydH5HUNI
94y2GUpD0TAb5zQqsx2DCEmk9+LuqXHM4j6NJ3mRpqH5wVChs3v/XsTvW4tUk/D57O8hrLdgQODg
Xh/EVfU9htFZULfX0Ze6W/C9bLWmVWvaOR2OskZjXKLuNG9Q6PIO+AylG/okYbhm4Fkmm64WPh5J
6AXT+qWFXhl9cpmLtD+gLj6dxICleQyPHcqRH9rjqodI+sywLxEPs4J6HZSL1+wNlmWX5dK4DAUc
vRWtDONC9Ml8PU8jx1nmpc0uHjm9kYRJ84uSMS8ZpVOifFe0BVxQhTrcVjH0vMenc96Si/S3ErV1
dLsKLYrpA5dhJzIuWgu6ftf4FlSMXEHUIZM3MVeSiKjHyML4zeWIShN6YyketWvWr7aOgFPGbm+K
2P6EDnL6eUDF/YeLizOtHpVFf2p8/R5/2CkhoDmga+jN/tbXc2wmoeiv59/RezT9VTiG2VdQHjNT
Q14ZNZX/tPRDdBSV8XXGhgeHaqFgEr+/Sf7Vhg00BJmjD7UFegOvNyxIqb7sF7/4HpViHjbPL0Qs
Q1IguSXkzlxUeAfrbdjNIom2DVq0D0mA2RD7ZLHu/nAz/+KD1XR2E7SlrTUx7Nc3g5rdqGq0ab/H
viluW2H1N3aBEptPY/ecc3E4DTg9nzVuVR6xW7EuZeVzkKEfO12nfhIASK5GdZEag/MD5HzrYR+V
5rd/uMvfUgZfgHf1+MTBTFNUvlkyVUZzGbbu8J2udxt/JLPwEO6zXTyuelOdoG7AyR77RQSboPPq
H8li+jli2nYz7h38su+9sIhxax7zj3bnDkxIOAV2CF0ULHec+Wu3Zdz78qL/X6r6bm6+//Mfj08l
PhYpRLf0m3zDLxUE6X9PtNC01AcYmv/iL/1NSrX+AuFMI5x2OAKsdDH+5loYfviXz0ZF7IV0gtoW
+dW/yRYv5koB9Yyg5/xKtNU1/wKWrptwNLxfrBn/A1bq63SZLj2IfVqV1KWwXMnX3+R2lhIt86gY
ml9gUFvmVexdOd3YnABb/KmF/voDfbkWPWGTtSBY4LHz+gMF2W9A4rSqo++MjH3UbJ0yyGT3Mytw
0bbLn4DXrz+15+thDMMJbtK6Ykjw5tngHNq4I5tcj9kKLuCIH0RIUS8WOCvkadCmEGBwpsC6G0Vq
/yEcve6tPF8csK72k+Lt6bbp64dtDRNbDLjpxwUFsKeSvpRAGVQFF7O1TDdTtIT3kW3+6ZH/xRJ7
rJYurPVeewtypxWXdWPgl0ey8+kaETb5pKoyZWSfdtN1bM7/8QWJZtrBlyvqzuzblkZmGhP1Thce
EnQdzyl5A+TOJWo+gWN8AVcpHn75vK5f8q9fu5DWb+sKBhrSAN3oUDsZPTcEfknL0JQjzEWTOgz1
1GJSIiLIOgtFsFoFZALlGt1S6xQgd3b059y6aZmI3ldN44/rRORLhW9179/I2bZJMJSHHHCjGanW
FE6f0dD7wy6gNc17/r80kn2g5wC427AF0UOxn5vav9xvVYa0ZjE2OdD1i907o7S96LyPC0xEIR2A
1mtjazyD+QgIbNWTSt3xDc43RlggZWEmQpylfeAcy7nxHmOn7wQKlwV7qY9sem9LYJ2mNCkT1AFB
nzCLVtapBExfrtvcWywqkD7W0pqpvcLgfQl2jTdZJ6PzQf4OvgnQy5inG0uK6TqCLFCslk7V3tdA
Oc28wZp4Utsgb+3svHO86Rp9T0NsUjRHw0NmKuNTViRhdNN2MBuPXQSCtFr5/WzE9cpeEsv6zi5F
0nFlYWQ/XUo3VO6HqZrHCxB7BTRxLwN9Dp3fhgRLIOjmku90Uj3GGiOncpi3XQAotm0ehsxuHpbO
dI4ckGR5CME1D0HpqGuz7+sSKKOG+eCKom0RO+8x6MzpBjU1y16VKmoenERON0ZrWHeexHQsXVLv
0Qs9uzpWczg9iFrikyyArfSsrDfdDC5FG/hVF7P7oueCYZVG93aW4wA3YAT/WDCjPqF3zLqhoXw3
hLy0BUzh/dgu3qMwxHSTxshstM7oIe9cpzJAuslIGhLCaLp52atJFjv0Q5x0HC7THEXOIqvp6VBx
Ng/2rJp+D8erWBgYzHmCTFWUlse8NVoUG6EsBcgBunbyKWHkdE+zabY2Mh/8aQv/gH2iKuE+1ijz
PTAn5eNvy/AinLvwvsEhCqPYKmVnQLc31i4IgvMO21ZMPbQeF1RyDK6UwCpqzdfdPEwTtPZ1XDPY
3gE45SWFCZ4nQ5JR/I5gqG/S0YWLFqBmcHhef3eS3toZAneb5L6/wbgoAXxQhebp+WeQBarW5Wxm
xI0lORg864fEl2ozwjnYQRxjAyf68wDaNzaHvs+i6NxCdrhZq37E6KWdgvCGjqnVgVFlNDzQUgvM
7CRb0TdkbrQsptsGwyttPFKDq94VGVb1kWPwF6oitcwj+BBfTdCVjSo563uZGvvZHLJxA8Zsjm6a
pvKKVVJ7eIFUCXDrC3sJ5wdBlfKkZgP3EPSfl/R6nA17/NQ/O4xgsqb2PczicbWYeb0yAtiFmPhA
VPaUxzr3d412LAG7Tl8Ud6wdmrPrNsHTZHS0u0mQOScPU6I1yjCHCBzKuYzr6U6UKDcnTYRXmW3M
J9fLmSX5WKf0JiYqTTKLlZwn6wpdQ3kzJi32CxJJiS8S/VQoPE4P9TtG9/Fc+YjUukGNxc9g2jWU
5Rrlw25AOrQnbMJp988obMUJjBPK6AOKshcYo5a88AnJhdWSxem+ahb5FKYJ9i69MVDwsbnDMzfC
SGUTuqqHhe770b1Dm6hC9sH9KJPYAJvS0hnxs1MGSdA9tCOOgPygw6brUF+NV3OOZU5i8YcVcXm6
0SUyFPSoStKDMCJO6UXb5PSyefCYgN2XczJkKz/Wip6eUtMN1P7onr6qdWpcq3mY+3wqmMaNj6Ag
4vvMEwRMfIbuMsPMPqHPyoeFxoBzjExGhilTVmRiQjNZwXqpNhyj9Z3wGOmnWbVBsN7F98wpA+/M
A38aflr6xvpSdoaxHBcA0cGRmRiolrXV9BOaq1aXnwnbcb4usfIw1KrgXodNdDEaTXyNV1VyjIPw
jqZae1/I7nEuJx39U+u+L8MBWDHrhHsYcd7DmO4srBv7C35emFUBHzAvgcf6txCbchzk1XgEAGqo
jTO21prv0sczQwsNh7D5r6bBnobd4tr3JTKhGwAHSOSoMhk3yHm3Pr1/11OQY6LqVAG0+VpYDj/f
cGJ1H72E9unXMBhTpKLaJqp3S1CnYDHjfHDXeZ8bFzDGBpaujBpsqbz4M3rF9SGF63LlJ3B2Mx5p
71sN3PfZjvoHoMHkIrqZfeGMqbHOLcVrbeGnblPwbgQLt4g7HLn7GQOVLDgZ08yxAFKwZLQn+iez
yEK8UgDSAkYDTr6CcT/dAMsC1DNpvzO2cgVzgCb4iVkysbQVNjE9C/k9Ch7cHmR+eNGPvJp1UYTE
wRLjTKBVATDEtIHXg75KxRacHNwRRdGkJTSUnHjfKXB6iSIOKk/31UPACBdhU2CwGeguSMZhUiKS
FEBpcri88Ea868A7d4e648KMy93HBXWDgWEtYdIHQNRtAX3rrU9vJ7mWYxVU4B1HF2HXASWXwkPv
GuR3/1Q5MGdBUHbsCGbB3uNz1dqnHnG6RHqg22hAVrJBGcQnY8B8RuxfbsuqvK7Yt0lGJhEZBseX
3xHt26LrDsyyp2upyH3LYAy31oLn4RkSGKLqQUqULj7BdDScNa3V+mG0ke64sj3FXadlw7OOSrM0
KkjG/o3bNgWi442Qbl2uiiTWkhNjYCrfBwLuCgxJ+6xdw0OcbyOj9h6QdSKwzpg+XMBrQ5g1L4as
58iwaAD6C4LagEfFhbs4QU9c9K3bojawhhsS44fs2nCfDGM4gcwsyHJSaq17exrZFhhXcZK3obTu
HHDxDV56EwOWzofqxp2kekURrgTI5jFcXg9N4HFgdoSq20i/UYhqvCaGgeWm6HmNhtVSNeCThfDa
xusbI90WAW49GsOPExfrRGp5KxzaBrcKRppoQH8mcRLcoGUeCo4qrNsRpA7idk53QBqN2PqYBWTL
8X4apbeCfDLdFGjJb1PTjXKgmWXKPKXAgFCgkl+io8GUDc+zM7r9CdLa+HohQTZv+R+uQsw3z4ps
aS55/e1NHRBZclBenycjTM8MGWNv0SccPTNC9rGNmvo8+cYOvKbHc7RiU2luvOmH5+5MI7fFZScO
COlOFw87ZtHWplss7BgmprA1fVjUswrrBmIhIH3SEOR3UbJYWTkZCcjc/IdBsxTviTo6hEtdpivZ
ApbgCxzXRIUfVdf+MIr5Kpzc8ci+JjEYWvMqlI155WELu1EYlot+Lg/T4LVbcuPodhLDvMs4RDco
fIzbyXWvXLAXl5M9VB9425zL+OadcfKVexd3d0bVjqRtKLZxWFwOOe5rDkt1Zc5N/LExxPCA2Zxz
qlWJKpoTmySQU7svMNzYCHXtlNYNmV+1tRmz/vBE5J05zrMeTAnXwkR2xx/dKDgY2fId3TJeiDvw
Ce+YTo7JBtWCoibRNlSzNjiB+9UMYpgIkphECM4roqHE1GhobeMomJs3l4iKs0nLhGiTio4duWDQ
EGGwUST99ZyPGaA90u7N+2WU+7Yq0ep0THSYRSP2QrvsdXWK6mIWcuI1aJw/J/1wudBi14nv+9f5
rfpBtRZkBhwYyn6Xwu31ddC2Q9C6ls2hqEBArgbft+5aTRRbuZNVn+PYQOnyHA7fv+5vpT/X1cJd
QlCZwoTWz/9L1UVJXjgYOjaHKSvEozTAq5T9VEy70U+IX3VZzTdCJMTiFvvy9A+jOfo2r2s+rq4l
w0DACW7iLTZr7jO6J5aoD6MXUYAsQWffBTrqZj4qOygPNvzTBOnz4OjMGxAdwf15Af6/Y/eHjh1I
OJce17/v2N19nx77X9t1P//G35Kqzl8eWFn0T0PBPIbN87/tOrA/fwn6sXSYLYorCLH/265zEGIF
HWf7TGJ1yynkO0CTXyb//Ift/QXSgz6Ai9kcjS/M6v6Ddh3zVt3G/qWhQDMBX8UA1AOYHTa3rTff
L1vblABp27qmfmnt7pMyXH/VF4AMMZI44RzUbhMDcX4EOfIbfwwueyqTz0Jl7W1TG7et2fVnA914
yMX+cunWg3GcQU5FewVM53qoWuORjxTakajNlkoh8oFue3bcX4NOnZ0PrgsHtFxhZmv5xwVUun1C
YsqsP/YF5gN0GvKldtAFg1pyGTSdqclVuI1NmMiESpYuaBD02XbLEps+rZcR7tpHQHeS8Z1flYV1
loSTsFeoToZy6yem2+8wgbGbM4l1bkGfoMoD01xhd0ErKy2zxTrz69m+d+e4px201CjArKULTWWP
CN/sHQf4nLi95nPqZ3cRSHw6PjASVLuhtKsfsyoKnmJU/f0NgmIgsbddwpBbwDfFQxJppC5roKMW
br+HtGufg7Ze+vWAz/F5xKyIIlCC2t0piORqC1V9pm1fZwesmqmaqxT/lgKe1SEzpgDMbeA94EXt
riAaJoe0T29jfDd4WUN22dpVfcjs8T6rU2efyTFbWWUYHxCwfcaVxMkndPvHeDur9EiSeVm73XlC
nvipj8tqjRsfZ9eENU6lQhSuYvFNTtFIPjzis8KIwW7DdT45R/h495OCJTGHVnYGiPtrnNawwKN8
uF2CoV+h5V3uB5bUcGCpeT5zB0pNfxfY1R4lmRuc2e9FYf+oi1SeLwCZoajFpyVp/XU5yAdk589Q
a6gOuUwxl8CufoKUyVyvEedNA22mgwSRQCVDkCy/b0wD29zOqJGvV99FWgmE1ZboegxrWlymJgQO
GM72TrTJ5yHfu8p99oO5slEJ2yiqvnVs4WaKZm9yEQ1FdxlIDGNR7DaPfp2muwryJTyhOFk/8+fS
wVb7Unnp14Ci+2zq5nnbtJ6BhPCMU1UWf4+cqL7yDHnryXS6xVK6gNtHIsOYPz1UuRCrIUX+26ln
FP6RrNtJdI2PxIVk13V2uIvhpMJPM0KYduP32stL+Iuy3kTEjhW+p2m1jqb0a+24NYVEBac8pkWB
xWuPVJbmsFRSO7kYVH6mAtpggJRAH+PO8ipscgsAREV0XJC4W5V90648aXzy5shcOfmUnSWtF64N
9Hd+aJ3JL8PiI24r0WwdcQ/qVSt0vmoyHlX5cC4ohWj1dEELaGcxfmCWgHKk4kD3GMYGZrzpMrXM
a2pT42Dn5nAzW7ge3xZujuyqie2yNpNMTw3E7J1To9ca+ZHfry0S+bsef7a1NC1cmNKsts+qAbPD
9exIrsbGypdVNMpvDOSoLiKlroGyWjQ92BZxqAprFUzT/NQ2BNVtjL/Y2SDT6gBEYB5hqLG1Ji2/
Zk5wTi0vX5Ffyh9W24K+jRFv2wn4FcmPOetRB6SyaZEtMNtmPCHQ0mMnwm5BnthFSQ2YoQlaNiz3
YxpAgWsNe09fhCfLR/rHmdj7SU2UmNAFBHyI7CAsHppkiz6/W2cbhQvFVUxjxg6WzxNQjXtMiaZT
kRmPfFKf7CXF9gfOCrmsPJNG654yJucblOEy5PPSpwipnU1qN+l92WXkjnhCpJc2csbYvQ+IUZF8
W9dUIB/bws4DWhNOeNHgxHxmhXKHLo+6UPh03QDbMW5Jdf1Hm3IQ9eyQRLIMkQcd4oTPeJxsexvV
1bSbi9m8FNEMkiuS/QaQpTwVPURZfk+1o8Sa953+anM8lT4gMensopYKyWiLhIJUXReJm6Id3B9G
FJjsVYQ4E2fJEqz+h73zWJLd2JbsrzzrOWhAQA96ApGysvQpNYGVOAUNBLT4+l4gedtIXvXu/I5I
I0+dUpmBHb7dl0M8qO4mfXmthto8kLd0P1vR3REnSljr57Sp6E7/Yi1Z6aUqKD7cIkej0JwgHwgv
EJeR/XdUowGAL1DOy2Am3CMGjQsKiyFUydRbuJkArtc4D5zlOgW8d7Mq6nhZ8OfRyzYghlSz8OaO
wX60xa/qaLxPXIN47SSQX7Ns8KTW7hGoW87g/sLtY4N+0ymEK4NXIgrWscdaT7UWnE+E+XviBMLL
nTon5ljCEhtq99DM815ZGveIVBX5NP+o5LTc8nMhlRuq2+1j0Ng7y46GpqysmeYx8NAlQqo/0J0c
zBGm5QBR+egqbgzvRn7PuKLQ3uqQRuthp270MNKhCL8GrG6SUcmOqrb5pOTN18baK6isOWtzgVw/
mY1PnqG6YfWgXlFsU4eVuuAWSXuVRgHTOij4gbxG0kU64hRDfOBmrjh8z0OeIeaUOeddY72tK/po
xUUbxbZ/E3Wen00ZRZ62QEuP9GmB5ZFRql6MqNKpkfhTnn8PVuHuZrm+MdKCmFxdzjJKlaMLJYOR
8Ajp8tNz4w/aDyYf/0p7G+UiAiqkddeT4Yw83AWGSjV+xbX4Ld3mp9GnxQ5cxOyNs/FctljoyrxD
JXP4q1Zig54c5v67HQxB/2GWB4BpIaR35Dhrs8juXFHLo+qI9Yo9AT8GO38byojag5F3F6fU+Ows
NQ+MXn9IU0CTY4w5KpsdznUrLT5E1QvW8RhVcTxau2y0qdZxlWrHTF9eCU1Q+UhaE2Tc8gHebQGW
aNnetEXiJtJhoQqx8glVdqVLsCNlXq3oRPS2D3TKT7nkyx8p4n7lbZ/3l03weWxsk4/VVcDYm2Gj
mCdfKdz4bsBGc2v2UfZqZ/DHLGvy6yK+NrhMHxDWYxr3kkyG4IL5QSdpYvxwzXzCoW213tI7obFG
lvCbDuQISSRaIFaMO1BtRkLfcS2+cCtWZrDwe/YE3RQ3o7b2B2rB7IM9m87bRFzpdVDnzwwqxM2q
6rRzjmA+D3hRdS7r1ohelM0VJ6uEvG/iiHXF6CJrmyavCLW8b0iJ3U8LPn2fU1NhxBBS+KbRFd9d
i/l9e6PG/E65x21FZ621l1IzecuQP64PbeeupNoxnwRLrD9IYny+3atXtKRkLx3LyA8ilqdiSqI1
yOqEAF+sfyERmg8Vy9xPLc6UEnywRSWckg7zUU51S8tTTqA1ABg6f6qFUwSyHroHME7NMeLwvGzx
uL1bWberVZ3pqettFAlRzwdNWTNeztZof0WxzW5CdDayhZk+m7I1LtqQmkELmiQ0U136spZrEbSN
TTi61+v7Vjco8YDC1F3PuXDQWyKqOu1eDtRjtU5fBuPcLTcVFuV9rLW0MdpTv9NsTYSSr2vf0wiw
z0ywXPvGLtJnTrP8mUfc8AJwUH3Isz46qJmdHlVzYuKNGuvUVKNCeYjS4T1aaAF+ikWaLedRWUoK
RpP25CqCN0SiTpQJQmE/iaYd/aScNRyEkIbQQmKgqmrX3vXr3D+rVI59oTaOxDJr91yTAbghj9P+
qHUT06Hd1VRQ6+hJeWlymWW6Wp9cchJ1xvWhmx5jGiIgLZvG4AarK/WtcFQuY0h9WJ+f6akoy9CJ
CuvHFDmr9RLnSroGozPzZHUGw+WNSHUzcqFF84CRG0RYUURfR3uyFIaV4aFYK9ZfXVIpF2oW0lcq
3KtdGzmExct1Lo7DUCFHO1nseIaRK47XlVP5rII7uxv5o4e55HhtS/eBWq2KIawZPqqygueU2NnO
6tf43FaMpKQltg6CciwfaTQk/6PaYj+xbbrCB9nslrJPgjqmHUwqawFAu5XmbmKBcofM3raBuVKn
kI0QM8ZMG67KagW8i0H7wNYuvhXshpZ7x87a+maOk9kM3HhWG4tmHdJvDAulTNyFfsBhEEJ2X4yb
qTPEHobnyXio+9jKkYeHhXaBtjtkblK6Hq63cT0Xs6Ggq2VaWKyyamlzTThHyW/gbess/dDj3XsW
TloCXSSYax/anPfiBxaDKFCVLIqv0nFMG4+XcJuFwomnwBIDIlcO8Z/TB8/b1dgrFPFQsnY/Nz13
Aa1R9qQak2DsF+XUTK08trwmg6HX0yuJYc+PxGB/l21tfKoVIGmvBRmU7edSPna5G6WvmmYMfmm4
06Xn/eg5kItMPGaO8xPMdXywhnIr2YI/4zdpaz+t2aSGqcXpHLpdke860a3vKoP1eWJ57hXcjzHv
qfuav/a0iqa/kzKVL8lslPfTpJmnVaaTL0pDBibbTeT2pNRD+M+YndWI6aDJuz00E81vIX5cGxit
AoJSxo+OKTLs5xlcORS4MOZZx3DeLHQ7tn04FPZRkdUY1Fzc72mdcHdtrop305iNQwmIxotyTqaC
zhAKLetkn8a0kbb1tiNJS4tfL0ywj8JVxj0E3ht9TtwvtWpvRr4SlgOqYEUrlkOjFQ2j1ABLiCst
wjiyccjrptlJdzbDZoHqXvGipLIyS8l/goUJ3YLHeDQr+RttKBI6l10eFOBnAficya8mehPR0/vO
V1RloZhX13d1ZJQQVW3lpscyfC+n5EAopbjM+UDNbVxhpYwhyIQF0cefErbbJYrSlIO2iQ9RDQ8+
7zj4Bwn8ukiI37WYFlqqW3joTMtd0qvu9TjHeZhVqXXAJ2qG9MRzYHZ1fUpV7dZxSpr1Orw1SPfx
e2eDx6nqpQdHpDXOda40rT+Xah5qRWR4WeHqrzHkE0+ftpVyiVXiVZHda4MfnyZRZ29gh1C9Wo5f
KnYdQD7qeoR8thVIUHLJIrIfvLmKC3/JddQHMh8QoAusA3oSjvy2PMTnF0xG5yTG+bI2X1VWvHQZ
PTWFGNQ6HEh31CyT9JBIpaCX141OWdqZ73kHabGE1uUzM4NjViqkynDbXQyxMTdXtZVVvFo6e6+p
ue3j9UuvijjOb9EfVDUYjHlwwlFiGex65m3cGCJoNvlndjp5dJumgKBPbVacOerPqeKKlsFwP5RG
D5BbacRd1lNcksv2s0/m/mSXaeapLBRP6FpBkiySZajFfkQo+UnY5Xi35pDygN1+cF9jFFuqlID8
mpXHagA8RJ9AtzzDeOs89J6LrpfRE6PUY0rdI/Ca3j4nYNh9cIAMjrTlRtPadF4yKG1QjcObqzWX
SVt0L8nEE+HhnJ5ig324hf8D/4TzjA+89HS8pIGrOqNPW7D5uNY5m981F+dqSfBtVq+9tLsD2N2H
1tI2YBzz38J0VMWyekhqgQtEK476WBlfncnOTI1bPZBK+TTbjv4tZUnvTFw5VFSjejB8z2ybvNWi
b3PpKQuq4wyHhXSit5HySlaE49giUCzTfaNpK0QfJ4qQnfppgiNjLDT+lKXGHWc297Seu/eEL83e
k7pZW1sNs02rb5v0dLTyHrDUvD0J2kimFV83V50o4Fcl7UuemfJmtAwGay2HKy/wuVDMLdjVhaNT
aF04qAmgKCK7R/6F/5VXzreIxT0RWA4PJ8U4ItX8BD7rx6Tp02eUA7vZ50oeh+xWDM+22XWZxXxa
U0Iqiqo9tTyS/ELrJbjxTQuUVewv7mCzq7K25XzPlEeVzF6YTMJxJzgSoFDiWMjq4UAg7I0i8NPM
C95nt6Ee81i5RISsiNey1Mka+ySBR+4mPbdDO7eKkzSR/2C7dz6l543PZEqg2Giu2ni8Ywn+pVLa
GtAPbYbuXN01hqwChBn7CHpBsO7pkz13FwTEtVRuJmE8p5rRnWlmlwEbQdh/hV7BVpdxmNalxkqA
y1lrDh0OwFhFuegpcc3NLwkp4W6AgH7IognIU7285bGGctbTz05RUOplvf4RmaP2MDlmHljzMrU+
mafpp9nZ4wNnn/Asy2x9KtmHU9sgRqnUVGkRFK6idRR0FpojwlaFIuFa1cXoi86PVt0YAgFEcgjt
WCs3LDLZ3Ybno8YKbZeni3zvtLp+NXE/l0GurOsnfVa00WlLrrxv/K4bWy2UQ8YDrwW+Yc8HB8oj
3UZckWyXjWCAB+vU4mAI9XJZPpizeGvFsnxPM825qSc9usCjGT6V1PqOW22R2HuU7tQgQ9+tUAV9
M7WnypepOv2AVzXcCpEY63U7OzX2H7us96igJcaJXpfBurrUQ9SpZgdWns6BFGnV+ilojF0q8fYb
sCqvtbQ1R9/kYXBIo/Fxic0fTAjmQxPF9Y5NaX/gfbCEVttBQnOdp8mxOOGTSjzEagFFLaGQT+ui
93KGKJTRPexDNhdpUGwbwPMkGGquaDLpvKYfkzMzRD/vYqut/TZLreFkVJw/ntXDldzHEdhLRKIi
8Sa0sC2Uypa04nLDeEdk06Rko26fWmk056ZxHBqoiSqo+GfQ+BaZRf7CuYCDbHb16yk11ceRv8AK
nGZYn4ecWgTexkDKdARqggvV0l30QQ5XNq+exlfl1O/JsKRXqyT7HfDAcoHuDTET0zKRehI9q9W2
3yYhTpnXMrfsN/bADm/tIeuBgyYsYpW5YWh1DOwDMUwkGHL6/GAOskd8UnNpsZLEISGF4j4BtY2/
SOdncVDBA55ZNS/LPUXEM+0WvNHClWxPykC/ZdcEj2hG0FIG+AG/J8brkBXBHYUKmbd2Fut4GGSB
KYdpH6dRcwdNXTxnW9FZAN+95L5uarddQySDFMbo3Hdmy/OUs6y+LVZlfFaMFOBP0qDLlKvrXNpF
6Z9xpKnXKgGNvZCU6XB57fS7jijzvatgnicWErlnEsGCIFGanwAOjg/EtBBDWQnzLqWusE3oK3Qq
wcyYJFvBc8abkmTSEgwTqiAxIzfOrlH4MShhPtGLc6aJxSTjMZn8psssjPo2zgLgLbcQLQ3Cg4sU
4WaOe1RXOz5llPhSI5Ms34UstddI6xjUVgu2DEpHe524Lq7HOEub58EyCUUpPHVjgG487MnMc9lJ
Q6jl2V4qeCSwKJTnNprt4zipfSg7K7+SWoUJI7c19QrU4/SDDud+5pRlmZwok+FbrRFxnPTKncwb
eQ3yyDmUiRaH3bjK/dSphq8D94qxfk79xSlK/QX1VuEhNslHlfnuqq2baTf0TP/ImTYqjZLcL0k2
+g6UHET7eus07srL0LufyqhpIYdTdLASkwQwLRoXd+StocPYo0VWP9aJ5txWs4WRbTHHk6XYK5Us
UREYNF/zonFtmuD79tQl7nDBfppf0U7wQQ2KFo7RosI2WN5hQSa+MFjHRk6GrKjR4B407fJEW1K0
s1taP6RY9VDhhb5PcEf6Y0tFBjhgNJs6rxaB0LZSHD1rgUW4iWASgWqYBe1rWhg0tIMVPSztbGH3
0brhFnoqOjBhvSIgNjwW97OZpNiXedjQJ0xzQL6O+RVlz8Fksr5BY6Vab6mTnZYTyXdxzpn5yn9X
o7tOn5ebCb6EJ8b8ye3Eix5zWJtKFaaGvgYoJe9uhT3FJbNLlUESY50r1ADPVb0TWm4cJgP7Qpzh
IZVcFQzT9N1BXb04Xm8gF1OHkzXPxMezWysegJWKA4NVvx9XY3xTZtYgQlde2MOrpECYkOdGSfdy
5EE9O8N76WbN3TQ0d0MtigXPn8OjXdsugkmh3ABLBwimCpBJlSqujFH5MhR7uNSiIhfF+e9BsCSf
b7jGSz9RCx6X89Uo5Xxsi+b5v2vr/02hBzLWFjD852vrazxiyf/8fSHo7x/4t+219YtpmbDmwajT
x0Aq9A/bawpBN0eCKjgqf91D//+wifsLrcBIZoalCpXUAovt37fX5FBcnTg1DzSg+ULVtf9ke01G
7U/La7DFNgktlujYThhXtL8GpklLcLrNtrha8YDSqkiz+tJHQS1Ur+TBCCIMrb/E3MYeyswaj5Fn
fUWpsjSfGsNDN0rlKuJrp0hcKXcxpjcfTGJ3qePqkLT6cHKayQ6Q16laHyr23VUHHrqKlXOfOpon
0XQfRgoScWCBovaGOlP2mmxq7uu40yyqRDz+PoDBTQO0yx0jVrENlYl83bOXmKxj0+RiYfU8wZMg
99tEd1xkbuauDoB6qJ7B8X9oOnAHACBy3y6sE7wHyBqgFPHEfQ2mNgGM5ugqxzbzW71aLlEbx+HU
qwGt9Z9bXYbXFJ0S0nOq7RZ1XfdUmrDWjcVeqczq2SXPF8LxpoeqMMJibm/afDFCTEj9eyt6fVfY
JU3e6JIHvcT0xwKp8/hJGXAyHZfb0ZDe2xgkg5JLy0HmyHKg9nCbSTke4j67aRdXRTfOV3ZWXDUG
aBabyAufUzX1AEat6U3lgD4PAe6Up/Yl0bAK4429Z4uJPB7Ze7ccDtLYaBqF2DbNdesbWK0CEal7
haGTBenyZPYjPUj99k3gFwj6gSVvsQyx35qKhTlt+CgBtOrzXJ5kpaVnidHQ18Uc1qu9U1IKu8y1
qYCcIgFShWx7DcsON3JP/VKrvpOzWEjXSHla9BTlXx1MuH1oLPowzzthxK4HWnA5CjqnHm1qw46d
5oyBbU/Nrps1cyc6BYT+DLcBBC7bWAe/3sACtSG9HrI7f5OzNM6N4hyXKip9YepNMHTtRBKfpZPO
bckFsB4UlF/mWfOIzvZEU8AVK37bi7nQ7ZQqVUPSLOzVGMVXM3vLmt7Yw/hssZZPFbuEDOEMXhXb
WRhDo2sGvCYAQzIITLwknDa+c+us3g0bCFDE7MFz4u+jQ4YVlR2lpzePZDe0t8VYNT9vuzNaz8e6
GDP4OkeGGZLwwaxihPIVqUcBzeunkCYDO5bGIYGcHBrJQu01Dx+Ym+0LPE5uIPYcBVhER8KwS7Mn
dmqENdiAnUWB3y7Ssx+tsOILEY9ypzsfsduppzm2uddJS3mEFl5uBorECJCy03tW0Y5fMUuypU6W
vUzd9lGtZtCTtpvfA9Ewgq5bL2T3ip3DIhtDeGLt1pyCK5N4dljNGo4qoai32OfWUKXLM9Q6J/Gh
Wosg6fUMfTizjppoIz+NnfEgRHzszVGcO0UdAkUk8sdg6vwUHZQvYRChtGJ3CsypbDyaZ1O/MzP1
xxJRytIrGiTLsVl3fSKp4h5WJLg1rx5yRV9uqRJRT1rfTSb2GSthhafkSWhJZ6IHrrTwaMCi0LGl
7/hSuQAorNtdS7mqMFXvaxC9ipF/pKOVbA3exXFsqPcenJEE68rPU66diWm4QNXX1e85SpyAdm/z
JEc2lJnVP6hOehyq0To5q02GpDXvIaI3uE50VojuTGPRVFiBQTLDwwzyOfTFfboQX9GG22KAbaxm
qQaWVflZGuuyK2g+R7a5Sif+PDLbHjcq6yyjqnZAA1ofy6wMls3imNi642lG+t7U8UTj8PrQ1QLs
wObpL3JbwQY8AKRXnSUUaS2Ctmp4SXEbuyzC3lHd/u42m0E2pUlsBKj7EAH280vbDYm+e4CZ0ISN
5ufIPowr/hJdm22m79VC004RpU67rBBjmC9c9pABufK7pXPAfH5TF+LNsrqrDODssTPnJ2fqkDBS
q/eLRbeOg5pWj647PhdAWgISYj+tZJr8MUpBScbFo9CGsw1ncjM4nPDIlJ5Z18WlsCH1qS2LcFIC
EVRxP2qa77Yd1CB1jQhBaqj3BsncIDKXLGymvriCYdzuDYo6PFOP3EORcVvTkzd3IQOwGMuhLirt
vFrZsAN40WApKZjAHT5jta6PDfbTW2jGV5nGQwiXO16qiSVersXFrh1M01NL80HmpO2tvknPS9Md
45aq3nHUFfy6A7IjwmqQQP58LfL5ZYoGZJrF/qpxw3hJXLBdxlqxBzakoH9F3HjL0b0htH+rUi7l
NYaxfeHTRVIm4fcmpYQAP6jlqEOCk7u5SUlxWUZx1BLlGaxTtl1Iv3Ru+5yFw3B0gH9z1qSAUKPI
Qi+e01MyGtwZFU65yVFMHxdKidQs9H266ibY1EnfCQD+/mxIbR/b2fMETuS4Ks4jLJkzm3X2F0r8
rSvSBktTRDsFMrdHq5e2o0/CCTWjVE+ORHIFT1yRW6kJSSMABBPUDr36YFNY9T+MFMGSRmC0GZcd
0IR7me6CvqEK4wn7bmnzViRQxJq84dVXOjckD9xJenYC45M3GbkEs9MPjWCvTOefpFfzhz5MlY5a
sSwtAAX2szWnN2Ue66990JWIzHvdoKGRnujfWqNbfeyQYrPfGqXRj38tmKY/cG3b32BX/3WF/htX
qDBM61/muG/an+Dv/mgL/f1Dfh+sgZr+wq6YTQHeTp0BlhH592phwp0M3TqWX+rCHGZoZt5qm9b/
7/8xrF8EOTw+jggys7PAmfq3wVr7xXVBjnE2WgaIEdX9TwZrXfwl+Mu0vJm5oU+qQjfZJPzF0J13
w5pPg5veZrmrZ67PMMqJ38a5deNG0jDuDKtpu31dsDraRRH2V6a4MbX8PBrpfblmqqEY087xUJLZ
yXv9PnHgNc/PEP+VnHKNnNNIjlV+oElFnW63xo2vEvVK5VDuqtTxuZ4jZYhBq+PEq3mDOOO+dtEc
6SLITiXg7W+dbA5ycgfIXtlc10jE8QmZsvHqOqYjs7eLexNg7T6m3SLQ3UK9yfO0Hn3eUMOAKbTF
grMWEm8Oqqnyg1qAD2dmxcgiEAcQpV/XVoI9Ml3X7GrODYySJMnepmwQ3NIlcyydV8l9azt5EnT1
vNyOA1VDCGNTiQVS8h2zbV4xT3RNIdk0JMm5oQs1HtPYB59qfaTT2P/oeERn16aYFTA70r5JW5WI
xpLOPPILa9mathIARTDbXXZVap8uD7bZb1JTJJcXrFeQSVQXH9kyR/EDN6YIFC8jOCEpvvxjakXJ
eZ3m+YUaWlR2y5jVI5u1MYR+2FGNCtZY29m9hdkTp5Z8RtKgvCBuiM849lielK7CUaFsFT0c1Ktz
4+QTywa9YK/kZWsqSM3NEDhQObquDazCXl77YWmsW74Tofoip+wjQBClMF4d9LBTES6oTUy+7ZZZ
L4nT/IADiD6IGHeGuVW8DnVi3zWrMXNRSfI4gPhV3+VI0yc6cqBDol3eKaY7hRXi6CkybJ7s0NCt
L1AqWsD1abjmyrhyo1rqMuFEXlxH2zWVIq+MWM2Wi1oNqi1PgkAuPj0XhL/DIZ+xrGUeS+iBN3Jq
549rhfbvqQAM462ZizkLRk1HnirKuULQSQGVYFsVQknFF8BPD5tNzO9q1Ub7gVBTOgX21tPxRNzL
xl1ZdyqCkGtFXqsmxIy5jWwdsPih69M2qBMRk3HyVTY2vLSsgHTOFmgplSsspjHivjPX11R+pFdj
1SdnK6omDHoJ1LScFGsIK5kbyAwy1WSW3uQWQm5qclgYaeoD93WMkL229Bpk6VjBndOW9q6K0/Q2
ncEIYFccKcytYfvyzo4cO8KZCFIa32ZNUlBGchyv1jUdmkAoBh0gCb/NQI4lzyqVPgawkkrlxrek
ZFMaaGkssC+YdSf8gKa6b3ObRWBMKSCvOEOhdtkm3F8odnqtMAcBCowiNHOCH1YblIUzvYi0q/c9
k2Z8MtTuHttItt7RWvQJmrziPaWgkftc6xfzuqcahSG6SUrwfDgWXuaoVvFqLkPyuK4gdfYUkbXV
nv9IIg//Vd8fOImWB6Nx5/ooTCYdPwWOZ+1ZDwu8mlmkH+mpar8nAqfmQJJLR/ddH8ZcwJuZ8kSj
cDha5sCRinbWu069rFEm7oxq4v0YGW5WUujFaWYOpHzypQEpO+vOKcMqlwfOpMzz1QwA7WzrXQXQ
lUzj3nGiLiy0OCLdyu+KzQWcpkCshn6nyEUddwDgisByM3GmR9cNdSdT3FCBy5gEBhvNR7kaaaDq
heD3TD1b9oFnKHunl1r5QW3g+IoDemypx2AVOrEVHulCRv8sNUvpj6gGhg8xPutCC+xSe+YPGDSk
KfBjPVNYcok9y1nJ1xidYgrMt4ZtSq5ZS2EwXXID81mTsNbEMAb/sBq5/rM957IQbUx5TA9mORgX
imNoTnGqqHjUMGI9YeZ/NngJwxruIK17dKSIg+VM9p1lphp+0mgJepE0R9uFwAe4vxchdQVR7Nfz
NN9XUWdcF7T0EDqFuaRdAAfWbJ8YfvdOU+svTT+/xDO1Xl5vpUT7KGMrHJzBak8mcYROeClR3IHG
g/chwYWwX/P8iu+0mWAiFyGjWNblUOp4t8zMN5Qojk5Nx6lxbTi5tvuvXPm/kitta4tU/XO58j6p
v37+z7Er3quvP01Vv33g71MVlcKgyFlNQ5CC8euSjfnbVMX/cgA/cLv7GzTnbzOV+IWPgKdiOUDJ
VOvPMxXhH5XR5ddR6z+I2fyGvv1DygZ6PW1PKpI+dxvAJn8FqTTEH3GDufUB0h8tLktCDVhOfpgK
OJc2PWG+TOU4XoBnshYe5EsRm8pRnexrUQ+Q+Eoq1TAAG+WdS2Eb92v1icxonEICBeRc83IM1kHR
j60GW81YFArwAJmxrrKvJZ0mnpi1W0znFLno5QX73kVXpn3UywjQKhb/ATqbV4y8MUlffg/qkF5z
X7b8reTBAwiOcKGwophNiGo4Ws61q97Cw0JuaKf37X3omTm3MWOhr65Pv7sCH23JSR/atXNt6zNu
eBsbY1x9u3mFMYO6UnYjHtu6nSHyCzXJtwZuQm6Hko2q4jH5vC+SlEPdrJ9mT9Z91D5r23pplm6H
Abrg6ZLoz1HDurfFajupkDEAB65Ykpxrrddf8rF4t1WUVzWe7tU2v2w/gb4E1WHkxXcmWfN2iJM7
vVi22h2kxWG7mo7T+Bjr073D6okKQytmJ+F+8rR391piABNezlu90XEtwI0oE1B+lHDfMNMTfciC
cgbYCslyP0njJdHzUzwX722T0b9uXhNgZ+yBVBkafEMsDwlILLcGD8AdMYZd47JwRLA5oZJRZARL
3qOFIvNEzQ9KJPRgcVek3AGGS5jmLp5whWqCHh9rCBuZn2VSvg8aoXN1WXOvR4IFP9KFZDdI9hKR
YYV324tpPyTrWXOQ6OgNOVOTRlt1nnzr1FqEppZe8nw+C345B6dmvMVZxCxtLE9rBAWbhqkCTUJX
grzjE42pkwUJaa0r2ntO9bI+tUZD3585P5aqGcxLhecroU8pqtP3CqZIWIj506nX8yhiKgoTsh55
A81vVj+cRr9xp1TzrQmRWvSH1RxajPE05jQAH1OJntvqh5gbNLMuJQhYvEAcD+vZqhfcZ9PWqKRr
OkwTXgkUqPZM96XuyU59qmLt09XZfZdba1AfFyfNpsSwHR6NuaDJhfoaFV5LgCH+UY+0xMvTHkay
qF3qF2jc0KDN4EXm504v0zWXsJe6qTBxQnGUpkGD5PZxfJ9eMiPlTLr1ktrtcqCCefUUbb5mTS7f
skgBY5/BNWyVaLzTLV52xRyz7G8MEzMMjjVmvvHU1OZ4pCfUOc6jotwgYRYhV/3yhtF12UG5GU/c
fzCRKIX+2Wvd2zK21pXm5JJk9lynyPIt0X7qbMqGtirqWN8ju8ZWFEu2HvvMaKonDH1PZHDIkq9G
56ZeKbg6JdG1UeVvrb6M5LoKBF0LJKeeBrJf2rAx5oToNvFY5MK5jU/OrwRcu7kulOS2qkkVMCc9
1TQw041imqQ/zHfIPO1nVYmBd2WWhIXF/oUMjCc3R0e5mUPxxUe3qMp00FS8/PFEfxK4A2nTwG9N
Rq6Js6BkyWai4qvY+CG8DJtIY7dByJXctj3Qq8OLbsntF1uxrgfRUNE5tt/K1J4N698x6/9yK+YU
d8HsccPmrU/e+a9B3DSzDIAueU0cBSaePjT9NpJfp2bD8Kf9u46Nv2Op8dmovFB1kwyo5vw1VI3h
cqBr164OEMRp4tIwzhUb3lTnQP/Dw/QfULD+Pt4McZE1Hp8M0CEGedZsf8iATnh89CySNYmo/N2N
OA234zjTJhYkAIzqI/+m/jbr/FOw8p9XdwRYnY3yKNjeYbrY/vnnzxnrlZs4HfjspTcTZC3KuDAQ
+4rO7loxKcvk+y0KROOO0+1ff7u6zt/956cxn9u1WE1CQwCltf08/vD9EpeeVqKV1aErcexldenc
EjeiXbZTz8yA+UF158+pm8ddPo3jKcOLGIBlpjiJEqOE21tcrechJkaPunhw3RLT0NBiZJ7Ok8Xx
7VhomiSevKbOLpXV7koKxeYyflLNpAys2bimS5Z61prqSNMk2hkTrMFlw/Hwr7/Tf/ASApDNilbD
oPD3XGGBPxREjcEyU3Q7owZO4K635Yo/+N98nn/0E2X/uvEI2aGaf2XxuZOGcOJsr1VMwMdunm8X
LTVCFaOIV3FjCQioXHosH3fFuNzavVreIRSnvrHG383W4LeNKnRZUHop5nNMzgAI6fCouNa13o57
sOk96JoUaFScWPtmFkz1plj2ZSzkhj9Kz4PadvdVPj/NLY/9QaTGiR1tiaRM/SRwqu8oZe1W5cVW
f+XU+1mhqYxaKwcwBZ0TPLylfvh/7J3JctzIlm1/pazmSIM7+kFNomMwggy2okRNYExSQt/3+Pq3
HFJWipSu+LLGectMt26mSEQADm/O2XvtcII5G+JqCrJZnX5HuOLEFMhuvnamylhJye8GPvW5tmiR
OYI91u9v5C9mGAPSvocQB0YwlbfXI3NGv1GZGBr38yCW7cTIzGaV0l5pg7H//bXYYf/0Flg66xRs
A+ivSjDw41tQExfloGPJ91bS30LQPuDxfgdsvbxJb940AKV4xdSfP+P1gDqhWNP1fF+g79k1EUpM
05+f1UxPZX7CiuIfEmnusY+c0EuGWydPD9rof2zi+E/X7nMMZT3mujQ29nBnWWQ9Zieypy+FCL7O
9mBsoZgl+9RAhRPTVFihcmku0shGzVp+cFv+MRL/4Bz97LSG0UL0t8BRV9FM3cka/aDhEXfXjSUN
Kxl9tXKGIJjWS/Rrh8SiWEEWMxtUJPijJWDYQ49ac3i8LXKUSqgJ3sHNK7jA24fyncTLPGyab/M6
clm2I3G6+V6kHBT6MCOPsO3YwWsJ3znkDiB1jGlsu6fMAg7jN7VOuSm7ojjy4FKW2kIboZTmo5dq
bVFsulD/NMSlsXF1Z14lvX3yO/LzEDwjK5PxBpwPIYoFMjInnh7ItXtGEL6KnOhuNNgdehVfuNbG
syTUH0g0Q3BMIPuZkQ5nXjncBpaN3Y0GLb0SZay2gfl7mhkTvkueGoLeB6+s+3cyNn7xkrBmqP8I
AyGJkK8H7hDgWmqHPt8Pbr5hi4NUd+DjELK78svgnScixGuM9rJSuazCTGvAEtyf3snKNCZDml2+
r2WTb4WNOMP144PPSuUJng96OsrIEwekXjJNxTE7wCC9tBM2gF3h2ygIySaJ6PNScZ2xqwIAxF/q
/tkk4kLr3auUcE3iMhU+L0dhZpTNMySC2zGdjhlg3pUaZoGRPGFxZpeKdTie9cuqA1MNQmDNdnXb
t7G7a3mky/GSuqmBSpG/6ClsmIacLcZqtSv9DkY70tzz0R2vl0OQnxO2MbRJgaN6uI9aDpIurvL1
XHHUs+bhvkbTvJpMb+UZ/b1MMA9rEQgbdmuCel5E0COdddreGf8EPCcDsuz6nTDrZqteo2a0cMkM
96RlcYCwEo33CUJgWrFb0v34Euamu3FK/nZNPEiFOH0NR7W68KzxGdDpZui4wbSwLiODM4s3shU3
U/NTHPa3AwzRtYFXASLpQevjw0y0JS0KXuC2TQ8cis8yn5UlCnoGJm+HjXIxFdbnsBnyQyKsU99A
OcMcvVYHIzRpEcrZuji67OzT1vwkEYi8sx7bv3i92etYlkohYkS9xTXTKI4rWkXZvnGmZzQPt43O
utdzzMLnSK2P/ddy1C5ajzzVJQRavfM5sSPT0AyrKubHoCptkpZQKA8ZkNvXhgOoK6jWJJnlSNrJ
SEPHr3FAS5AcBPirqzwNnkmp8i7L2gs3M4y7LUZrD6lAyi7fMU5SY46J2+mhN9hu6TWuQ4LJu/UY
YIVJXXbWAQdD1sMQz+s6DthmO3F33/bMoKiEbmv0T+gX0su+625NCzBRkdrjNqoTY1ORfQwh7h6/
IXpWrI/Uwadnu5kJ8y3bW5LbY3RQZH6ziHDI7O4N6KFqN99i4vm2vv7bsXyvY2nZkj3bf66wXX9B
ADyl/VMePb2qsH37wb8qbOYfACld0vFczkEga5grv/ctXf0PCwA5vktb2kvJ7O++paRvibmPw4Uh
1EmDs8D3vqUBs1pQPXaEy1zOwcr8J31LuZyJXu03HNM0iO/TpenQZOXXvdrTsN1syJfSkSGpDNoN
3UOKyFY6MMIJGfe2rHjCWKOXrrPd0NqVt8LkUJ+DsETqOlek66zDFCU+grU2tShvWKjBgCx17P+f
EcD6V4NtMy1jsdpQviKibobhCFxBaxpIsZO5mYGZlEQFgHjcIi9hwcRcgfO2jsP5TBOyeKibiT4W
9LETsV361sGB8cGXmoHIJnUIwvOwEWzpDlV3QQJsbq+zWUG/NOrO0wymJEepgchsVVAGpdxTetTa
OiRUXZjvI2eOvmhsjZ6HWYsuR37mkzUVeJRBA5gXZBP4cGCchpXSMXA1rjqirreFNljXcIXTY294
8VVUhO1lPzRIGf14RsrrkzVetP24pZeKPsYJUHVb3JT1OA4dinC7WaVZBj0PIqW+6lPL+ODW3GZi
TXDxd4o1lyMzJguWxGApq2ArPe68GZniMMxedt1qho1Yfs5u9DktruPOra9C3zWxSOtJfrAcjlPk
BfrrZIAcwz5Tb9coPC5zR+Aqnhx7YBZKaJasc0v/CC20vegK81NDGNedaJocFxVRJCltqzgAjta5
yVled8bDmCZyByrYPcvKIB7X/ez7QIzQQk6GTtW1yOdLy+qbWywbbry1F3ybArnRe8q3ZiZunf46
U6i3ZjAr9Nb6tYnNr1DdN+MEa6V7xP0SfKgzY7zqmxgRNhw5wkSJHF/QciGQOUPh5sAz+9Af4/zG
0lvzEqvNRxC42J8VqG5SyLpcwevAWFRbW2P9GCDb6YVo10kSx7d+B/aOiG1n4ysUXmAXZ0lsuNvM
RIEUYhzc+As+j5Bjfx97vrXrFF3PG4Zn3A8aFWQF4AtbWHwMctChis9HpgKWCxwkW+FawwbDoolO
z7opGG34Y3BtK9Zfpqh/0Hg/zVlEH13RAEPFBbQUIRCLh7UOOmpTooM7miqSICKG4LxUdEErheo0
KeIg2WMY9RWFsKbxsk5xpJxIOmTcLLjCUZELyymkAsT+exMvYMPSRoLpKtohxhYLRFFkwkC0zWwK
xAc8SWO0wz08IAWzSJGj2hV/4ygO36iKkwbwGKNHYg13Fo0ry1xZFW29B2EyFra6FUdHG+DUTeuG
fvhxNGeMM52IU2OXe4qqnNrUTF3RRyfPneRHDzeHjqxe4Huv0XHVW+jP7Gmw8eTx+VCgC8SUi6l4
NcY6QU9ndaHV/V0fReZw1yYR2W2o8zWAvQkk2/gxSdp6zjdYBnL27aHFCRXmkYeLvYHKsWGYBcEj
mUl4SeNQ0GjGzZdBF6Tyq29HHBXIJkQ0KiXcMDnBBpEYLW62Dm0SUHNxzceuIFXkmcx6kdggcGeP
JlratRhj2xw69yr30W3wX7afnMcAJTVa4HrX+vd50lEc1CtkJWvZ1tLnxRLjdll+/l2p31mpKZ6Y
v9UWfXxqwigP2tf6ou8/9oO+iMMRFA+LMhsYBAByP+iLnEVytOiH/mqDKc0+x3QF3bc5diLM/2uJ
RrNvmaQAUD+XrK6CT/cPWmGvN8DkQ7APYJtAp41GvqTv9nqBRohTMU91sID6NJvXeTR2NzUHIns1
DlXz+YctzLt1zeVinBFVQdMzqT+8PUwH1qhW1Na8CbWpfMzNQiL3670HjkyqFyN1Km+EPTx5fVy/
U1xR3+Pvjcj3S9MH1FVeA+6JN+XNSEvE2IIGuJm9kUt7NZ36fhogUDudLe4NnEpQzPRaGmv6Vkwn
v//mr4/I6vIA/SRFJM+F4STeXl4aUZB7zFU3KektQHq0HoGD3nZzifRUXW7MXPfi99eUjJE335mL
MlRMUCI2qO035/K8zP0uKD15A7pY3ucAt88l+LVqhwrOeyhbEARmZHDxTnSIx2B5ti92CSw71di9
riuiPM9KdhfjvtHqwN/OM4hjshvw8GKT1cWxL32oHNFcIEmAl43sYQSHZ6x//z1eQ0a/3Tvb4JBG
Mxivytt8Ondw0fQjybwRHQbHpKOgOabkhu5chPz3dMqIBFds8d9f9XU9/PtVyWCyQaFxYe/NgLE1
2IajVYubWEGsQStEZ5WTh1/1eMQhKQj5sNCunoAvwe9b0K+/v/7PLyaOEhcTO9pBxs3bd6X3vBy1
3ihuvmUNqBcGj/Z4HfSVeCeT9k1FZfmuHAR4s1ydC/5ULfYnp811vRM3ZuQRo4ARN9n1EeA9wFBG
84LUznzqdVu9nXqWrSEi87JosUPRIgHP8c+/OK15ZktBcM1Po1aaWuFVuq/fdG3FS2I6flpcYJPV
+xXlDe//8JIQsKXeS/4PheWbE4ooYz3SjF7e1A32TkgDYOOXwIQlPgNqmwlRoCmOOIYY5R446hPq
6RHHfCw0qpfIpI+aDZ4+qCzgNQlGq4s26b3tEroRhn018Ftj3jIcq+Nw8Fiz093vb9nS6Ho9u5EF
w/NDqWUhg3xbpo7TwO9ciI83vh+TPDI70L+XcTO2WflY1zREUHAx703cwAUGHkQz5f5m8qo91VuE
PhE6zfRsHmbACcLXm5clYuP3n/MXs6BCrnKKohWIlONNNV3DwNvbEN5uLArrHK8UHVeUcHKFDv8f
Zvl7I1u+fYvYJzKqWXNBFMN1fXvFrA1krCdTczMAbT9abWY9odtUfxgIzzrdGK9rwwar40c+4GA2
emG+GmCz3UVdArgZA1f7YqDkvmaTGJ3p5N4/RobJxKnGxHKLkJqxeImI8k3TO8VxiTvSkJqfSzyt
KJm64p0S6LeG2I/Pm8Va5zlzsDY5WP90rJ7dxHMqRJA3KPUAc5XTXG9iR4uvKgQU7T4H5DUg6OuB
NkkL0eE6Ipgs3HloO+MV9X9DX09j6a1ljLdCz1pn1y8KxNBuOkGrLwDVofkW7C14qDDs9HDQPkDS
CNoNKcZFvRoWUSPhvWGzQVPKmxErxSNLgBI/KtKh6Zb5Db6T8Og2WXwhM7c4EZWH29Ytas679L+1
T2JykitRTOmznjRiA3IUa7ec5rnk8/Xhy0RlysbwFRLv1bJ+H8gJpoNFWGN5XS2KTXA59P9MJeS0
nNCtVhDptfKhy1OSPgzfce48SuY6hTq00pTG+gplGhmLGHxt0lLWdivdPynFASLJs6ZN9jNqBQC1
XWfW5xKmu3buE/90IYOOA0PZ+weclt7dNPQCYJnZB/UNnSBEqbGlcjWrRiYQ7cKgLK+dIEuh1Xhm
6G/cmAyXIOxYdhPGiAPsFPleAeSWSGGor2wNiKAXLfj6rLCsJ8iWbBNyl9mGLSATcV+SwtJEEz82
OQ1cft9AY0HDNoW3wynIuQDuknSszAKrdgmqqFOCWlx5qGtto6gu0L2iuQ2+CXDLaHTPQe6GJ7J+
2mcX8iloTioDZ3oU1xtkScGplma9qxEkFBUt0UHX5084r5DWwO3aoN/CoN8WBfCIqjkj3NHfYd4u
PmdeY30qDFyElV2GLwyU8UvQ+XG7msMg3+gdj2cd+i0HrqC0qD86/ZqBlekGSS75OEKa1LRphaDh
xazA54wobct71M5Rcuxzt0nMQ55Tob93ejSlHkoJJEPOJsMViQagRQWpWBIcYn3JfwviDqhhoxXX
UJIQUTnZGRV14ZWftLC3DT5uEmOUnqopc3eEerH5mTnCgs3jTudK06MHLpshZnDzqUIHiV46HcoJ
to+ffhi1hic2+S2LwkQSN1xKlTmBd5zEkYlRiUhZqPznvOJ3IIYrH7264cnaYuahgk7V1rpeu7ia
BoZXHkAOapKeKTsyg5vOced2PU/k/PjWgPcq0tmvEoTDbJSRUbSkjA1SNi8NGSXntlLFaibzkGNm
RHTVCFNWFW+oS4HN4NdPlcWH48RBLJQT+A+dTcc8mbLimOSJvK/ohvOXitS7aNue+ZnpDEBkanpZ
sBGi5Z8EMxQlCtlsfJAu8A9mByP9zrW4ObVkpV61qcHfqEMRn0BJMMVQsXMvgiWcyCnG2+/SXo0Z
dZkj2cO5F77FIurEVQ1Dym1eKk/dSk/lLjVNx/+7fNoM+FW8MpC+XBdsOyW1smi6rpa9SJLaZn2V
g9tCE0ZEFsIUQf2aneEkB3EP+9DbShlPt13EccMgEJ3qtxyvw3YkYWNJppkk915kE1+KV5IrJWHf
vECXHm/pbjQvsAiwoAUxu0896UmgIgV1S3G1eSlV1kblBdVjnGTsfseomW6XjcJMlux0WBj1cmR/
Hzcpj7biw4zSjV9MI8U2GalkmoJAuZMe8krbha+fGkjAxQXDiGcn1adF88fC05ArssRX6bHOJrwo
Kg+VWFI+gkZmNZ8SSeyXj3X5iWo+sRZ9ga7pHCA/nxyENTsoxLTTeFFpNbSsZYMD6MjbJnPcvnw7
/CzE+ilGLr2hO2uiXgRKiqGA6o55OVBEomhpmU+YAokdYdnhA5ZyjOeVq+VDjLlb+H+iQeLi+fIK
Cd+Kx10/1mobxMqDen24cc2BLCyv4RmVvsvmjv/pAXqut7lpMbcV6qiShFl0JibBxgBQ+rnNkz7l
jeGc83WKo9FrNv7GDtOihmkSxGIX1fthYMUFTM2+HIL5SYcSCbYUBR8GtZ7tqunGU3dZDoEWgtNA
A0b7EOnzChWea2yVaPQCAxcDuAWYxp/C9R7GPnLu48SFuNVWOkEvS+4MdDPrKcwG7ukIUIQjgJoE
UDNQ/opwL6zTJMI9MJE/VKH5OJa2unw2tO46Vm89Wb/lYwz35+iptBi2+9W+8g2eaiQbdPgs5NyH
Qeffq2QySnHj9TgF9hM8Sd5XhBwZdks40pvA4o2v64ZPsoxEc4wFTLyIKcAS7NG3osZ4x562Cppr
b/RR07uFekBxhcJsJwu/2me18B4iSJDIsjmONijtWjZF0gU+vJJDkN2R5WU9GcqfLDWXMwDICZam
0RX3g6HyHgwJf2TFPE9MGMDe8tEOSnbvlRjIeVPfkJWIPXIDin1VF7T2lgPvTF7S4ywMXtGAI2rE
1K2vBo60913FPwTEw2Np1S5tptZNqoTaMS7L5jTrjKgyRWRruCHffbZK+mfS1dDrymxTq+Cg5a7V
ZT96FBtFOm9q9XFCm2+RRL75VHYt72uuwjnSJB9v9XnCpO4Ys7EDzypwRTYB01FEhscagRuzY9jU
FhQzhjwquoSgtzDySZkccJPsp8iC9GXRdbNux3qAipTD5Vbpbrr1ZI5qZuFvew/EyHNsTTuTrLcC
NLpHBFMKVN3mp9MulNUd7ZSBIeIn3GiknuIUxcvcN0p4BkUgmOTZigTqSA5kCqNIxphYbsC3uUgd
3PtYMi+oibUOHFacZewCBGJZG1vgAaMTTX/WLEM3y/g0Qa6dxRQCzvq8MpNLp3MZIq6O7JM4sv4Q
BhP21m8DArSm+7XEANyvs5rYJC3G/JAuCYY2tZRlVNgk9SJvkD5JSah9zkSVEwdqqWpD0miU5O08
F8gIrZyZCImstnYqSRECMQXhPZH6QtqQMfqQVyAvNgf+3cRGqN5w9hQnisLkJ6rJwQrtYtiINODN
cvyKFcYh/GlXlAwaskmY7Y1IXNGywKsSAjVCOi2g8LVEE4Dl5P0ykzbJSC53uNlAxdTy3cbcJQP0
JcUgFiAQB4Ex4bjpWyaFIqh7fwcYgFSrvFOfNu7ojG6NauK6QTmNt98C+kqOag+eSrgKrIDv3U09
DrpBmq22ic2aXhUxjSUWFuFG477t+jy8Eg2V3fOcafRUL6lplttyBRj+jHZd+HN931odm5BAS7wH
fSCDPS9H9X0db6DZIZ27zh2zK1yEsCZ8IrgArO0t3HwrRyWUDEkQfw0Mot4cpdM0QPIn674weIFH
lkfy/liRpgg6XkvJ02OHMtkPSTxxn6OSB1pYwwwdu4uNnZ67U78KqgIRUD9m51FZxpeG2QixZtXM
zjnZj/scDA06n7LMQUYbxVdvTNkv2BJBmskmE99VI/HjjWPT6gekt2l4AEdKIdILQ/ZUnYkQWGIA
PtcKSRWGKhuRLqk/aHdBDBQK3XnJn5UnuEmGNY/XVADR2RsDEw7KdYy9PXscMsbH2yp0x1sACuzw
wOesuwqzz3JQTkhnOg6Gx6vqhSpuXicO6dqfHYpN0KaJUvMHPum4LCZ+yLw9W1GRAP9X2TqJV5JJ
qdZwAUn1wUeKotANarLTUdGimYxLpryWOa0AjeIfqaepdLCCQCAvMM+VQ+4UjJZH4lTbvMiZiAng
t+Y5ZzCea25L1k+wZozWLGC2msEf3/dceb3Mm16cMDmSjmvATMl5J1K13yx9z73IaoivG1xizNH4
rB8T2NP0DZn36opXqCX87Czy4T+S17WzVUjGap7B3K4524V7CSzpi9nbegMnvOONazXc1lZSeRfa
tx1GRdCRxsqcQSQkjdWZdeecA9vYKjEF8EOyB86Ktul2BHyAZ3eb1nrSk1ncE0FAyc7ymJWo83BL
HHxT1Jp8yUkis1lY7H6y70Mq1pu5cozzEornqZ4DNR0sW2ZLz74SXUaHEzK3vguSDE+4PbVyx5XD
+7Duxg8opueLEJ3ZBzjMCX5QB2eHxWln3rEgKtqhnUFXncxSuyYSCu8aob342IzaGPcSv8dzVxrW
SwwF4gtkzp5EjLF5GORAkCv7KknlotEviEgvzlJlj0P3iVOuW1xzFYr0alsRYXuwjDE6YbcgwS62
o49Z2QZ3Nnv8cd1l6YR0Hy/e5FrTiYaV/yGkRftcVBO/yVpse2AvsfDNi50vxTyBDb0F0ruqvd5+
XKoz/3Z43uvw2EsB5T9rMT5GzXORN9ErA7nx7ae+N3hc+4+lTIx24n/xS98bPJ78gwGNT9wzoZ47
8Jv+FmI4f+hgl0y0FjTPMYtTfPzLQC6JHCLtnuORKVXb4B8JMd4W3jzPopZKQwl4zeLHet3loTER
JiQu2N82m3UmxmtLMFvM08Ss19Ycff5ZpU9dkMQT+jyq7maLN1XVhG9dyjKzjoYl0Ur0Q3RGP3O8
tgml2wekPL9Twn5b51uuZ9rcL9orCGHeVBa92J4bvALm0SlC+ylWR4tls9pYfXT2+6/2tpPEpXjU
tARoSGD7VwlSr2S6cMGDLhHmMVFn8Aic995qZ6YmbMPMqvAxH5wkZr7yWXR+f+lffEtGEi1EKPi0
0d76HYYq6Sddq81jIylL526pyvBWzgLH9jl7pw7/U1eAL8oIREBk2bgdiAp6/UVH+E+ZM0bmcSho
5nEEZEcCcFxnM9y3DqtFThkuPGQs3u56qjkkMweqlMoRxMVal/l7tfqfvz5xayrEXgmewJ+96VXG
IuScG/jm0V2SwLHUqIpswh//t2sJ1YAApK36rG8GVBAbRHZOk4mVmMDZziSk08FZdLsEVf/+qar7
+GMxl6Rz6vaoGC1HZ2i97fTgblLLT2ceez/8CuQVMI6kYP/7i/zq3jEJIdPlYsxSbx4mhW3TaWVq
Hmd4isfY7TnMLNJPwd77vW6nUHfn7VeCAickokpu4Vv7AaQl0c+aMI6xRPS4WRoocHLZfadwhR5d
wsufTHviJVUNJxLlCa4Cxnb+++/8ixFs4/Gk/qxeVbXJeD2CfaTKEGkS8zi6rTwYMAI07EpsjUqt
YYRy8Mm2SSJrezXNaMo3y8trqQ4oM8h7HehfPQHEcB4cRZ40PfDXHyYBWjdmCUyxJSB82acO5M0c
Ocl4299/8V9dysbIQweNpeWnPvtYuhyxnco4Rha31/OUswPYB1O9i1r6nW7E67WF6VvZeHUHJ63k
cj8N35L0q5T4YO0A55MTgqbV9JkMCl3zQKGyB4jrvjOWxespWF0SYDfEFRsVIw/4bTe9TGZT0vD2
DrpPJQEsLhv9pm7GWxsf/23U+DzX5TQQutTOIDVQDaV7cATJxXYebES1By1X75cZ5FupZ5qppqx8
4sppaKuyzDtPZInC/PuVQPFhO8ymDEQkHdAg37rHQKHG5pgZ5gFyWwbFk3SqIrIBMokm6UggyCZ6
ihwW6oLMobic7K3gl93UFFeyLcQITp4+In7gqajoXmZyYl9GmTB0v51qJT2McMPOkCqMJTjmrURA
HXA59OD0qwkQ4cdqVUlzJn5u08TSOB9kXD22qmvlBqZxqGNuIOa9eLomjY9aok2x6wFlsoYM0/Mr
sReNxa8mMA6kVuaFgNzTmkSBFcFnBqyGvOIaqkBlNyG12Upl+Zk9IfakqlGUI4eKEVKaHKGo2bfo
L9ly24elN9e0QUYdvhaktScArV7oIlWPGJ5leUBWNd2iWKVmLFuNWg+OseizmDwemTNDY0qAkA3+
Q0XKwmPeJvZTEkFwItJAWk+T8CiQC7IgVnZP4TajTPpczr7c95VT3dY2mj9r4NjrRIHZoz/1oPsP
IEiy9VJ91AwOOtQ06Pn5lCmM0STPl3bhw2TK6GxpkC+t4+WE2s6S++MNvnPbNMH8IHuECaVn8pwy
mxaQGOvmJcElBUrcaHG0Nj7CTHeqvYeuJP6ErttknBNQzm/J1LF7brlvZqfKvcsqB77e3QHZxDYF
TreO92AhYFBPDkh7oBO2SWcin2bnQLCJqsxQdVyK73osOf3STRu36GkpGy4F0ioi9wslIQUqB5o3
Vcw4LkEMFu5EdJLuEza9HCU16lvEQpk9LWI5KgEIfFJIfEt4tV0Qq8MIDiZgQLMrTqFG42szWRkl
GQr6VC6cyWS9aRMORyuRY6ggOgotR6P7/Fq3xQY+atRrSuGyFrWtg7hjgiQoV/TUON+XRjBfzhDA
grWIaOH2BRHZNt00JDt5jZDUmkR9Fxiz3M8EnDgbGdjm57zv83sXzvglcOp0UxEqIUCiUNfbiUiv
D1Fa9OdBqloJTTqO6yGfyUbQG9+mOjdHaHlt+mIrOBPTydXJgMjMEDNslnhgFK2GQj9tj/WUz9N9
gr9gCySnLA+JDl5bEcKgzuhNfkPJCGx37HcZBYO6/eqac3FuSac7YYgkVGMaY5+zYMLMtJ5VVXfQ
IWGCIpzKT3aa1M2usSb7eZwd8m/aPL+g1VkHOyXkwNrTldFGxEVOvmdXnLy4J4crn5vwc6A6cA7R
vJdAh3Do5ZN/BDXjVGduM9iPWPdwMOQke9nBUBwglhEjNQ7m/DlPq2RLJOi8bkTPY3SR+iBqHfLP
cRk7LXEOtHwTvXbO1Ga0WTkjPc+NkhhsK/aAq57Nyy5zJd74EM9ejij1tqPkd46cpTyP67DZTVY3
fYEEP5BlGmk38EOzT1HSgzuZ4BRC6cH6UJGLCJT/yWkh25Aqr218yDrrrq/FLisLfpGrUX+mYQkM
3S+Im6xJf9ioYOACEW7lkY68qhH3BIV68uVwwU7X3SOIn6xNHmGLMkkuoVGYev7GJEWPonjZUJZv
8GMUE/l1WdF9gH8OMb7Pmx24SZLCQv05JQvpk5dGchV5Ytw1GlTJLuVzeHBVbliVsPvPTO8XtlkN
qzLQeaIOKoQL6g/5NZKv8hp5HYNaAxzWPi1tA02CjCX2hBPDtihbsgNxq7PBlsZIDZ3Ztn0Jap0J
qZg9cQ80liGrt3SyaqdDc+J2o6VvQdcS19UWlU4PmVbcDLNUK2CX0zBbKl6OyqpvG4/12O0skpfI
mymORZ2q3ybGkgjURYeHUoKNGSz0a23kHNWQwoZJtqdw05cmr34XWkTHjia6sKX5VJYM23Xh9PRN
Emp1jxKgLfs5EtzBxhay4J0PmzL7bMVQSb9OZW+q1mLrb1OnbbZ5bA5f0KRUAYEBmvWRfj7Re6HX
7NNiQjSbj0HUrVIRh382ffsUU1bdWiZq27U/MX18gjTfaXfRXBbG3pWhe4K8S4MVdvwW3mNFNqs9
7zAXlx9QMpC/AMN4+NBbdXZLi+KrTMl1JIv3KmnBHDCvAuyQXg0ZtSvlS9CGwcscRcNd0Dk8Od54
kI+QL1HLB86AwyyMkkkBfZ0DfBycaOMAMX7d2Mzj6wT41LCHmKQfzaqYLvEwGLf2PEbAsTJiEVc2
TwGIDf7TBy2HFrgdRUvWTl2bVzP6nKuKKKPbLHKrdV2I5hmXe7ot2tn4ExhEf2ztEjSo5cuILFXX
iNZJiHpi6ObBW2VVynSBsJyQEtc8IFf40wdGfze0QYKOrtMv6yiwPieDjW2gTkOPtVIRtKhhByT+
TtFlPVrGQfMGsBNhHzRPMhpK7G/IFPLIIp3Q1jV0F22T1WeCKW8H67GDOySk9FeR6Tsj2X+5cW8n
ZYkjzJiJeAv9C33q5ps2hF/m9cHw2KVt1W31pjGjwxiNo7V2CzQ2K9cn/fFkjxS4z7ywa/accrWL
2JmLD3pELtZaAxCLF1Vz9IS6qDucBlb4r6KvmsuuLPuzkYXwmMdNRjSRF/pU7QXHi5DJ7QwfuIho
KSvmSNA7/U0g+wFXdOyj+G6Y8h6TscWUPKXWxRhJplHC+3BTVeDxho0kstBfp3khL1tnInwWBZVw
t27qmEyIgkhYieN858H4oBdAfdc0K5IFUnveN50T3TYEZ33oxNQ8uClY536ckzX0eLoimDHgMFP2
Xo1z7OA6HBwyQvw5fEGgwzrU6qAgfK0nbcnkVl33M+eUPKWEvbYKP7pCHzZ+0OtBu7SiFjFFZFTG
ztWM2lmhBLV2RAVaZAzKyGvOOsbuV/Be48fSNdpncsydl8GGyLTTafQ2a5pfdF3iInXqle9St4fg
VEWbOkTNtHfa8qsVEmjWxMgKVnPUtMjcR9B/RZGTuzxG1bQykaCtwdnVV1pKX1jqtt+Sd8aePZgn
0h8R78AOsTqzdUG4EE1J0HX/CchFgawmmOMr6sKOjn80T69yEP547gDyIRw2eGopBSTCtcohHbuH
MaxGsqCW/fq/tdB3a6FUyX442mye2qf/+rIwo05P2Zf/+e+P6INQu/9oSYPupH7mL6m7Doje4vBv
I5ul1KDQSn9J3YXgX6merUE9k8PQ34VQ6w+yC6QBymOBZRqc+P4qhOqKpImDjEqprnOelf9E7v66
1kIpUgcgxSHcEiijKbCqk/MPpAm/G0Rk+dVw6rKXoEkJSPjzh7tx/e1A918kOV0XUd42//PffPEf
Kh8/X0Cdln+4QD0aaVaOXMCNmTih3nbeU9SfIo8m7cvvL7UUhn44UlIGA0qKC8AwTA9LwNuKwiQa
kVpsky9ji9TfmK2pJg3dJu3WlUllfW7iMXCfQ9CBLbquEuL5TMaohT7hgAKwCrIXlF2uE1wFnRnq
nnMGql41I/LuS8SGN8ouuhq4nHlE+jufp40X+/W9G+vT0Uak699PVbujwGMdGkJArmPgGoT4xn6V
t2sE53TBjBqUjOxtyEzQSA2PLJk0q8LkrvJk0CO+M3POnhs+BF6eiJ4K8eSdPNQc1j5MaLyPqV91
JPj2AJZ3GTOfkR2dFl+uRcjHyRV4hT5rBXHdiRZkJEm2sl7rDizVKxIuyvkYt16o3Q0Ilcx8a/QB
1qpyTT4r0emEHddRc/bvrPH/w4sDNKJqMP+5g7J/Gp6i6MdJ4/uP/DVpWCb9Eyo67MrRfaP0/3vS
sPU/pGkrnwslUv4KLofvJhkp/2C/jlkBcIxpKsLc/84awv3Do3cCKdfQKUO63j8zybwuOMH9pZbG
O6bKNtTBEcy/fquRfKZzjDXzrmnKEu3qnJEk0Qs+pzqzqchudKBhlNbPpYOSLgwT7RZP5XSWm5zj
iElzrTVcf1IudT8dNpot1i1jcWuNaP0aAnJ5F7SAVwbBIYzfeiyJtWWje16EY7LrKG1uSxF7F3Dw
0a947EMi4CxnhZxg6MfGvGdlRWsotO5LPmtzTfr5YF5pYxRejXkapehW2uHJQ5zw5Bgh0XVByG1b
h4GS+dVJPe+cVKdXOWnln/hD4ydouNO1llATRag2PU7AqpEZByQVGtPcfunrQKxkiRYuYA24gQFz
o/SBSEXTRn7oDHY1mx/Gyy/m1cWs8vdktzwCOm4ElXi4h5j5lNnlh4k1m00z1vzGvptrwzu3DMyG
qHBU/asg9QD9UdU6q0hm3jUpoPIiH0hUXZW2W1jrKNH7szmM4d85VnFO8HAPH8oKTxJ9wYuIEu1j
XlnNbThpIwm/MYAR6/9xd3ZNbSNLGP4rqb23S5+WdHG26gAGTIBsWALJlcuAI8mWJevDlqxff56R
ZGIJQjaZVK3qaPciu5CxZtzT09P99vtmwEVtGjDvggDRP5Rw10CC9OiDbSefwDia54jlXlpurt1q
noaKvPMEk3j8g8PEaZ8mTBqcvDBg6j2CfKTbnbUm2eNOFdQNjWg1/aKKb9+NIvUzpxu3M0tJJiAx
kskKJhakHEJ0G1cD6tupviivig1EbuulyjI4Zl58cJHTu8jR8/17uuNPdAtqc20dqbD7aPkHjy6o
S92NKQza0zuSStqZg7An5GT5FnboQDn3wxyZvUEyIM4Vqs1wZCMgvMKm9UzZvldK/SkcbS7zRFMB
s0zN851NXoxrNtwXxW45LiDAGNMe7Z2a/pdg7SwuED/PH30vQv0oQ7hwTZsmyUkuqUlGFnNK7wSQ
m81phkbBDZtyeW1t8d8B+NnzpU5U7C8SNKhodz4Ba2TCEwElhQ8BGDwYFVGetXDOUIfS0JYhw2SF
ILyKkG+JrJK/uIKxML7cQUp/v8vC9dwO4lVyFIIzQgzEBI0nMi6noZem53SM+e+DLFOupgKGZ4fq
9gogBJPT9A3Z2dgrFwhPefByl4ar3QzAqn9IM5UF1Xz31C/t8jw3xd4cLEsa7fL03vDS+MFxl+6l
YSQOcglF8aOKaNtnEQ3YUJPTL6WLVkENffv2huGAnU653wxuvEzhzuVsQtrd0+AOIkr7hMQBVz5H
2E4SlY+5ZpPvydL17tjId97Tgtv/9Rq6+4s4U+J7K0Y0F8SjchbbazpojeVJTMPyp1XMKMstCC1U
jxFhDPjuL6MpXchK5pZj+r2LMfBi7aaA8hElStKcx7vNYHcFJB4FRnWwO91CuSMcKlRHibnO1LGZ
DbQxvNQxYxbb4jpZRuXHymzXi5jEG2HCVRKb6qW6jqZgMmzlsz1YpfcOqMd72rTiaz/1AUggpkw/
mq6H/gMaeWcxpHtAXgtnA8XQZjM6MwCdWeOl7cGfrXA7H7/tr7R2CUwsP5GZbYl6pWaCCRBb+8Bf
5TGUH26ZTG+0BF2Uk4wePfSt48Hfi9JhBuoCJu5RnA5uFzt/y02Idow1V//QK85s+Jp3Rzp7cHOk
BfH0wgYSPoMqKCG0i/O1e4wI3fRLYoB1gSUpUCdwdA9Of34ChjheqRpyLmtmx35CCoVwvrvWDXfX
bAyoFBb5teuexsi+JeRd8TME0vgLbYSLCT1zMCZfup4B6THfq/lo+pW9pwtgaDTTC0u9HOVwOHka
vESnMVqqt4CfgVV5qO/aR2+/e3UefzssqsXnIgHjhAY/oEYJsrP4q8RPSiM3b6KNadLQQ2rtK9Y8
tc8ToNV3KtmVq0WRFh8CaxueZbQOoOwWhiNEcf3tBfxziLs4WjIJzDyZRFY8uM1GK+fMyY0M9iWo
fj6UdupfWhrzzyEcIFGd5unXLccEX5FvPKTTfDNB3Akt22UMLG2DWlJ4Zm25rK8XJtStGpxv2WYz
vdeAyp8P7IF9kfpkCqD5Hp0Gqe6e0pJffElGYXmW5NvpxN/Rwl6GVmhDj6MVc9Ul9QIbl6DuTtea
Oi71tXOqR8sHdQVK3NPD+Egn+TKBDnr6JbTY6sQEwO7E1iMQdp+SKS0QY8qjvB5Y1ouySLQb9CN3
m5PVQt/CsRmTe1hD5I1k6fQLlredG8FKeBCxNAtrerHxYWQwFNHASgZZu1n7sF/ttNXylutG6R4Z
8cj/bK0Wj3q0AoiO6PlkmWuQkScaXR9GoF16RZ7SuRMU1wu15Cx52xAIEvmmW5bgcDlSHBgRzCoc
7IQN+OrVBrRVfOMheGsd7xQ22FHlm4O8iM/IIHrHFkhwsLn0p5wSiq1nIy0rP5ZI/i7H7iqdeIPY
4qK4CC5iqKJQAlgpPqDJwcJfwRAQnmYIh7NdVUt52OVK8An3nz1oubGdb3zLGJyQ519ZaNfboHJD
wrEryOLN8cqCGfaoMCiVHgU6HLqngUpDy5FTIq5lu4MCuem1NUG9/BM6QBSJaOTYwcdIzcmJR4OP
OhsrP0khB36K0Sn8iH15yIrH0XmhlumZITJOKDCJkFN8r6iTZPcwep+bA/L2JwXVTroXdvfqGrVd
PbL1I94Hktt0wYYAl4ixLrQUIUrI6h51GkpOku12eRGpC+W8dAL4/Ud6GZ+VseZFkPlODed4vVl6
d5wD/l06WAQBVboc5aDIXy3u0S51StSC4pF7DsRNKY5XZIzQovBoERpw+78ZbHMR4IBRvVDsgqMK
0tWTBLYFgLjeJhtnhbdSmO4SlxdEKQuV5gl/nmYbtsHO02AjobhtGCd0aIa3rpulk6licOqU6kJ/
8PQpfHOuOlov3w8yCH9jVBE/AgaNBuPSjZWHFaVDRCBiKJF2eHYh2F2ql66Zo6yMIdjInlMUHhgw
RR/TnK9/VunxAfaikM8E/jyFmZ1+4ZuE2PI8E5g90vll+ZUeJHuC5sQAZDfarkAupuhZKUmZj43t
1gEUOfI91D6nKEMnNMQc0UylIyjuJieZQzocksUpwkN6GXy1rPyG7D4VYLJmEYJuSwsV53y5urYQ
5/1Lg5qMEmGAdG3q7MqP1Ub6v8mHNRMR6apxdWP9uJknu5t5SgY53dMjiJ9WeZvb6Nd+6e2BmjzZ
DzJsFvmvAyf2/E7VC781RDDLYBZ8IgdnqEPgfKoJcxMwER6cWoDKYfPjgaUN0Z2BDErjnsql/GBx
vjf9t2dWr+Pbv/PWq9cJxMnTf/7gOi5ybq1MQfVOPzF9OKqAfAhSDIH242E9D6cvxHxGpkkBVFyb
6uX5V1bhEQ3KTFgh8PwWdpTc4z9bg84I30yANTBZSYssajVFhQjncA0c+ENgDxgJuFH11B/YJ0uA
wYeXlrIEQxuS/hEo2dctAZUBGsC5AtlE3/+KCcyeyJafUAFJ/Meslf9SxFcmNXudbT4Cz0uM2/7y
BRjZYNaaAui4evo2ey6lgmlVbvoqkl3gpm2V2oB4Ol6QLUCDBPTZJAirp3a7PdoCKFnwznKLQN4U
B0hW1HyeZMsPACPXHZBipEKrp3cnAshXwboptQqGgtAI+WHQ7fUqkAg+XAXbGfIxsP7Aw1M/fdsQ
oIyl94MxJMkDyFVtFqHjFSDSHeIuYLIBDCue2vZ6tB80xWgcdc1a/yuxkU7iH/RUxWl5aALWaGgp
UF4/H4i19+3R7LmgYrZS+0C3hpppgIqFzGf/FR8uAmygQxBIALONmq+5/sAeLYLGK3YrST8bHxr4
RJI/0OA0k+zEh7ZJeEw502GZqqf+wB6tAgRlsosg9oFD0gPY++umoAgaOWDUo95tBEqAL9SnftYG
2AmU+OH9AXVdPR0bsGyIcwEDCOB69fRuFdCnkg4OBIkg+UKafetJdo5FyySCAnKhQ2NQPb0LDuBM
JK8u5xNFJRhDV0Vz3aEztGi+I7ftEEPWs+/dFYkgWbQ+SE0fZ0jTH9E2eYfq6UYFCuV16NYc1NZ6
FxRRvQIIIDV/zR6S+DXVUePrxRl7aAU2AbJN46Um0EXi6Z0j4NUFs6PUKnAa0GDGRUj0HYmHAQ9X
wbGHOi2F3CMaT9G/+zLHWG2gErGhNoTRnO4hCBVfWwVbHwIKI5kNTKx6+mcL1LTql/r1VcAj4PEU
iwtT7RE6R6OqQiovOj85HnvnEfj+pA8EQgM4QOyR+S0vcLgXCA+p29KMzdlTPf1bBRgNZf0iCUQR
/gJl+mbrrVVA25w2W7qpm/ixd6tAbfqF6PvPhokkELkR0ha/nyWb63AViJCofqMNsr9T9+6qwItJ
35lZBQB0I7LJxrPfO1wFRyfZrAiG6Obn/VsFRDBk/aIO0FgwhEJRVPvFTqTgCMla1SbB0iSbexcv
NZQUUpECpwNFA4crWDPLziqQSoO4h4gKStXq6d8ZKVBzkvESHOuoFZEsO4iHDnfEyBlCo6EKFtva
VnpoC7CGSK4CUSPlBVNg7utZdu4OSMyMVCC7Dtj9ftoChPZCjUxuR4ywBRjy6VmoZ9mNnY0hnYPU
NbX6k3qUR9IgX5GdvqgyYUrWc+r8pUMgoUzqVmsChd4dDqyCtBGwFUglESvB4lQ9LOuhQ4DkB50U
2FIEw4Z4+hcuQc7AVye3FUiZADqAeub1QEFVyC/DzihoP6qP6tNeIOKXnj/AC5LnukVz06tW4AyJ
ICyNhFv98/7tBZ2OLFkroNqGzydGeH0vWIQQuAuA//VWcPpnCyL9L7sK+nBkczGgh6z+rrtXBwHS
IfdaNSyI3+jf6WBUoHApj6BTRbCh9Ee7uX66hyOX7bpxr0k/1luwT36Be770GUmSVcMtqEbjFzq2
APPfEA0PNo1oW2HBezR/kWSWDZd1nRw7lVWqd7UVdOZPoGgj9wpSo3EJPfSLI7X+an49sSb2Aq0W
cIY1V6dOuGyBQqBfk4aAxkp6twoAJF5oXf10SsUaGiriLRa9WtXTWQU07YcQF5HHa0Kp3u0IDXqm
+sj6dVswWAXQSZg8l+nqaceL7BNqbwKusT8k++YXkKuSrr2By4H/UcSLr+PzKL7wE26QxjcUY7+8
I70j8klGvCO7HvwRyiCv2UK1IwgcK1m4ns1fIAxlIyVwRxrNaPBW1k+n4ABK0xQdjgKbVD29SynB
gPlCrfen/aI4A4HmNEmEFyU4ytF0GduiQve8Sv2yBTJiWn1k/bpfFNhtALvExU3A2LlHVyA1iySr
Nurf6QiTZH2tl5i/CTSXbBpt5HWk1Jk/0F1kyAV5YZNN6d3p2LB9YJq/vgqi7AIRKffkJo/QWQXu
0MQIKhB/er2rp2+nI5e+Jt0nsQoQpSA4xz+dcJn+DZpGhUJ3Ezz8RDLpH9wsnvthjmEkeKo6Yfx5
+lrDzPd+Yf/dv/x50wVStXrQ5ND6RdEYU3923Q8i/vvPFkC+uhcd/HB/T6o+p/nrzQRffnTrs/az
2v/Pc3+ezJJHBIur7qDmNWtKm/8Gs4fZavYSnf/tTf7zR+s9Dw7EHwycLjvjitKE9LgJkpphe+AK
Pyw/8HIWprN0/4ria6xB6rIjH88C/2uUdMTsa8ir9NhRECWzp+jwrWsEpfzIYTh/zPzHTdYavGrh
kh38ZB7AipLMD0euQX/SIzf9Ju+ir+8g9NmsHvyWsdSoOtlPOWXV/afWwFz/RS5FduSzeZS47Vfm
1ijgP7Ijf5+H5vs0N88n3VtbffI081oGqNZIHdkXnqDbFUZ+e0fWHRPSQ4dP/qzjRWpgifTIUd42
ixqjIDvs+5e+qYbGSQ/MAJvH5W5vX5Xbq5FGskNfRhvoJrrLXKMVZMe+mvlhy3tQhvwdx8vVDG7D
Wfh0uBxNa4b8K6fp7BHCxnmWtWwainbRDSg9vv/o+e6s3WxZtxTID81ZkEZZy7Kb+rL82Gnq8+96
7e/XoIqg6vLt7xg92iTdoUVNVHroKMw6xi1I4Enyy458PX9IkLpsr3ZdwpMfejtrn1tNV7L8wPm7
89lqnXp++1hnfFFv+h3jX8yTdN7yVODgREnvdwx+NS/8x9YxxuC/40S/nufvvkTJcv+alXXX+D3p
94Znynt3PEsiTsq2uYB7V/ef+GpX/j862q+rDziZLbt7v04Ty77/B89vr3idd5UedhkQkbRvNaR0
BQuU9NDJ3O32s1dZUtmB/5qHIRwm21nnmtCk32SHv/Gip/m7SfribKtznLLD/x1tvmOITYnt93zA
S0Ns2kRkh79l9edpOm+FFHqd85Ifu2jfKpsGcNlxP2Uzb2/Qwqc0KUrZYe/myYqTrTVynfCRHtnn
ZtMx76bfTXbo+xnnDqKM7a3ZlPSkB5+n2bu7114e6Bf5fOnx35JYk7ybvUFZ/ObIr2Wankv3L/NP
e5KU1/5aO7kmfuMxmM+SP/8HAAD//w==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8" Type="http://schemas.openxmlformats.org/officeDocument/2006/relationships/image" Target="../media/image4.emf"/><Relationship Id="rId13" Type="http://schemas.microsoft.com/office/2014/relationships/chartEx" Target="../charts/chartEx4.xml"/><Relationship Id="rId3" Type="http://schemas.openxmlformats.org/officeDocument/2006/relationships/chart" Target="../charts/chart4.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2.emf"/><Relationship Id="rId11" Type="http://schemas.openxmlformats.org/officeDocument/2006/relationships/chart" Target="../charts/chart8.xml"/><Relationship Id="rId5" Type="http://schemas.openxmlformats.org/officeDocument/2006/relationships/chart" Target="../charts/chart6.xml"/><Relationship Id="rId15" Type="http://schemas.openxmlformats.org/officeDocument/2006/relationships/chart" Target="../charts/chart10.xml"/><Relationship Id="rId10" Type="http://schemas.openxmlformats.org/officeDocument/2006/relationships/chart" Target="../charts/chart7.xml"/><Relationship Id="rId4" Type="http://schemas.openxmlformats.org/officeDocument/2006/relationships/chart" Target="../charts/chart5.xml"/><Relationship Id="rId9" Type="http://schemas.openxmlformats.org/officeDocument/2006/relationships/image" Target="../media/image5.emf"/><Relationship Id="rId1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426720</xdr:colOff>
      <xdr:row>1</xdr:row>
      <xdr:rowOff>167640</xdr:rowOff>
    </xdr:from>
    <xdr:to>
      <xdr:col>12</xdr:col>
      <xdr:colOff>121920</xdr:colOff>
      <xdr:row>16</xdr:row>
      <xdr:rowOff>167640</xdr:rowOff>
    </xdr:to>
    <xdr:graphicFrame macro="">
      <xdr:nvGraphicFramePr>
        <xdr:cNvPr id="2" name="Chart 1">
          <a:extLst>
            <a:ext uri="{FF2B5EF4-FFF2-40B4-BE49-F238E27FC236}">
              <a16:creationId xmlns:a16="http://schemas.microsoft.com/office/drawing/2014/main" id="{A72577EB-2BD7-6C0E-3FCB-E77017CF3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106680</xdr:colOff>
      <xdr:row>6</xdr:row>
      <xdr:rowOff>41910</xdr:rowOff>
    </xdr:from>
    <xdr:to>
      <xdr:col>13</xdr:col>
      <xdr:colOff>411480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678AEFA-5C66-7BA4-1004-0B7A306363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342900</xdr:colOff>
      <xdr:row>6</xdr:row>
      <xdr:rowOff>45720</xdr:rowOff>
    </xdr:from>
    <xdr:to>
      <xdr:col>17</xdr:col>
      <xdr:colOff>342900</xdr:colOff>
      <xdr:row>19</xdr:row>
      <xdr:rowOff>135255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BDFA66D-349B-C8C3-8636-953D349281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1362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8</xdr:row>
      <xdr:rowOff>175260</xdr:rowOff>
    </xdr:from>
    <xdr:to>
      <xdr:col>20</xdr:col>
      <xdr:colOff>426720</xdr:colOff>
      <xdr:row>22</xdr:row>
      <xdr:rowOff>81915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0805A88-4C94-B952-62AC-896DBAC6BF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26240"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9</xdr:row>
      <xdr:rowOff>129540</xdr:rowOff>
    </xdr:from>
    <xdr:to>
      <xdr:col>4</xdr:col>
      <xdr:colOff>487680</xdr:colOff>
      <xdr:row>23</xdr:row>
      <xdr:rowOff>36195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9E8D92F-1263-E2D2-8AD3-9940D2B26E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9760" y="1775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11</xdr:col>
      <xdr:colOff>548640</xdr:colOff>
      <xdr:row>21</xdr:row>
      <xdr:rowOff>45720</xdr:rowOff>
    </xdr:to>
    <xdr:graphicFrame macro="">
      <xdr:nvGraphicFramePr>
        <xdr:cNvPr id="2" name="Chart 1">
          <a:extLst>
            <a:ext uri="{FF2B5EF4-FFF2-40B4-BE49-F238E27FC236}">
              <a16:creationId xmlns:a16="http://schemas.microsoft.com/office/drawing/2014/main" id="{BC1005E9-84F0-A80C-DBC7-138D2681C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2</xdr:row>
      <xdr:rowOff>148590</xdr:rowOff>
    </xdr:from>
    <xdr:to>
      <xdr:col>13</xdr:col>
      <xdr:colOff>76200</xdr:colOff>
      <xdr:row>17</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2BF069-7A8B-A950-AF4D-5DD3303E9F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38700" y="514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342900</xdr:colOff>
      <xdr:row>43</xdr:row>
      <xdr:rowOff>179830</xdr:rowOff>
    </xdr:to>
    <xdr:pic>
      <xdr:nvPicPr>
        <xdr:cNvPr id="5" name="Picture 4">
          <a:extLst>
            <a:ext uri="{FF2B5EF4-FFF2-40B4-BE49-F238E27FC236}">
              <a16:creationId xmlns:a16="http://schemas.microsoft.com/office/drawing/2014/main" id="{5EAAA098-0E14-75D4-BB5D-F0B64F843B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63700" cy="8043670"/>
        </a:xfrm>
        <a:prstGeom prst="rect">
          <a:avLst/>
        </a:prstGeom>
        <a:gradFill>
          <a:gsLst>
            <a:gs pos="25000">
              <a:schemeClr val="tx1">
                <a:lumMod val="85000"/>
                <a:lumOff val="15000"/>
                <a:alpha val="80000"/>
              </a:schemeClr>
            </a:gs>
            <a:gs pos="100000">
              <a:schemeClr val="tx1">
                <a:lumMod val="65000"/>
                <a:lumOff val="35000"/>
              </a:schemeClr>
            </a:gs>
          </a:gsLst>
          <a:lin ang="5400000" scaled="1"/>
        </a:gradFill>
      </xdr:spPr>
    </xdr:pic>
    <xdr:clientData/>
  </xdr:twoCellAnchor>
  <xdr:twoCellAnchor>
    <xdr:from>
      <xdr:col>0</xdr:col>
      <xdr:colOff>99060</xdr:colOff>
      <xdr:row>0</xdr:row>
      <xdr:rowOff>0</xdr:rowOff>
    </xdr:from>
    <xdr:to>
      <xdr:col>23</xdr:col>
      <xdr:colOff>53340</xdr:colOff>
      <xdr:row>1</xdr:row>
      <xdr:rowOff>175260</xdr:rowOff>
    </xdr:to>
    <xdr:sp macro="" textlink="">
      <xdr:nvSpPr>
        <xdr:cNvPr id="6" name="Rectangle: Rounded Corners 5">
          <a:extLst>
            <a:ext uri="{FF2B5EF4-FFF2-40B4-BE49-F238E27FC236}">
              <a16:creationId xmlns:a16="http://schemas.microsoft.com/office/drawing/2014/main" id="{75738330-0500-59E2-823E-FF44D7A0B502}"/>
            </a:ext>
          </a:extLst>
        </xdr:cNvPr>
        <xdr:cNvSpPr/>
      </xdr:nvSpPr>
      <xdr:spPr>
        <a:xfrm>
          <a:off x="99060" y="0"/>
          <a:ext cx="13975080" cy="358140"/>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lt1"/>
              </a:solidFill>
              <a:latin typeface="Lato"/>
              <a:ea typeface="Lato"/>
              <a:cs typeface="Lato"/>
            </a:rPr>
            <a:t>Ecommerce</a:t>
          </a:r>
          <a:r>
            <a:rPr lang="en-IN" sz="1600">
              <a:latin typeface="Arial Rounded MT Bold" panose="020F0704030504030204" pitchFamily="34" charset="0"/>
            </a:rPr>
            <a:t> Sales Analysis </a:t>
          </a:r>
          <a:r>
            <a:rPr lang="en-IN" sz="1600" b="1">
              <a:solidFill>
                <a:schemeClr val="lt1"/>
              </a:solidFill>
              <a:latin typeface="Lato"/>
              <a:ea typeface="Lato"/>
              <a:cs typeface="Lato"/>
            </a:rPr>
            <a:t>Dashboard</a:t>
          </a:r>
        </a:p>
      </xdr:txBody>
    </xdr:sp>
    <xdr:clientData/>
  </xdr:twoCellAnchor>
  <xdr:twoCellAnchor>
    <xdr:from>
      <xdr:col>0</xdr:col>
      <xdr:colOff>312420</xdr:colOff>
      <xdr:row>1</xdr:row>
      <xdr:rowOff>152401</xdr:rowOff>
    </xdr:from>
    <xdr:to>
      <xdr:col>22</xdr:col>
      <xdr:colOff>457198</xdr:colOff>
      <xdr:row>9</xdr:row>
      <xdr:rowOff>46568</xdr:rowOff>
    </xdr:to>
    <xdr:grpSp>
      <xdr:nvGrpSpPr>
        <xdr:cNvPr id="98" name="Group 97">
          <a:extLst>
            <a:ext uri="{FF2B5EF4-FFF2-40B4-BE49-F238E27FC236}">
              <a16:creationId xmlns:a16="http://schemas.microsoft.com/office/drawing/2014/main" id="{56363B40-40B3-1754-833C-1572679DE32D}"/>
            </a:ext>
          </a:extLst>
        </xdr:cNvPr>
        <xdr:cNvGrpSpPr/>
      </xdr:nvGrpSpPr>
      <xdr:grpSpPr>
        <a:xfrm>
          <a:off x="312420" y="335667"/>
          <a:ext cx="13513537" cy="1360293"/>
          <a:chOff x="251460" y="434340"/>
          <a:chExt cx="13555978" cy="1470659"/>
        </a:xfrm>
      </xdr:grpSpPr>
      <xdr:grpSp>
        <xdr:nvGrpSpPr>
          <xdr:cNvPr id="25" name="Group 24">
            <a:extLst>
              <a:ext uri="{FF2B5EF4-FFF2-40B4-BE49-F238E27FC236}">
                <a16:creationId xmlns:a16="http://schemas.microsoft.com/office/drawing/2014/main" id="{14D752AE-E321-5A3D-CA4D-C466698BC47D}"/>
              </a:ext>
            </a:extLst>
          </xdr:cNvPr>
          <xdr:cNvGrpSpPr/>
        </xdr:nvGrpSpPr>
        <xdr:grpSpPr>
          <a:xfrm>
            <a:off x="251460" y="464820"/>
            <a:ext cx="2514598" cy="1440179"/>
            <a:chOff x="198120" y="457200"/>
            <a:chExt cx="2155372" cy="1409701"/>
          </a:xfrm>
        </xdr:grpSpPr>
        <xdr:grpSp>
          <xdr:nvGrpSpPr>
            <xdr:cNvPr id="21" name="Group 20">
              <a:extLst>
                <a:ext uri="{FF2B5EF4-FFF2-40B4-BE49-F238E27FC236}">
                  <a16:creationId xmlns:a16="http://schemas.microsoft.com/office/drawing/2014/main" id="{AA75677F-9236-BF7C-7DFF-CFB99D18A439}"/>
                </a:ext>
              </a:extLst>
            </xdr:cNvPr>
            <xdr:cNvGrpSpPr/>
          </xdr:nvGrpSpPr>
          <xdr:grpSpPr>
            <a:xfrm>
              <a:off x="198120" y="457200"/>
              <a:ext cx="2155372" cy="1409701"/>
              <a:chOff x="198120" y="457200"/>
              <a:chExt cx="2155372" cy="1409701"/>
            </a:xfrm>
          </xdr:grpSpPr>
          <xdr:sp macro="" textlink="">
            <xdr:nvSpPr>
              <xdr:cNvPr id="7" name="Shape 24">
                <a:extLst>
                  <a:ext uri="{FF2B5EF4-FFF2-40B4-BE49-F238E27FC236}">
                    <a16:creationId xmlns:a16="http://schemas.microsoft.com/office/drawing/2014/main" id="{93707902-276C-4321-9D22-EDC023CE3826}"/>
                  </a:ext>
                </a:extLst>
              </xdr:cNvPr>
              <xdr:cNvSpPr/>
            </xdr:nvSpPr>
            <xdr:spPr>
              <a:xfrm>
                <a:off x="198120" y="457200"/>
                <a:ext cx="2155372" cy="298350"/>
              </a:xfrm>
              <a:prstGeom prst="roundRect">
                <a:avLst>
                  <a:gd name="adj" fmla="val 16667"/>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 SALES</a:t>
                </a:r>
                <a:endParaRPr sz="1400">
                  <a:solidFill>
                    <a:schemeClr val="bg2"/>
                  </a:solidFill>
                </a:endParaRPr>
              </a:p>
            </xdr:txBody>
          </xdr:sp>
          <xdr:sp macro="" textlink="">
            <xdr:nvSpPr>
              <xdr:cNvPr id="8" name="Shape 23">
                <a:extLst>
                  <a:ext uri="{FF2B5EF4-FFF2-40B4-BE49-F238E27FC236}">
                    <a16:creationId xmlns:a16="http://schemas.microsoft.com/office/drawing/2014/main" id="{8D182265-CA24-4D98-A5BA-658F57952722}"/>
                  </a:ext>
                </a:extLst>
              </xdr:cNvPr>
              <xdr:cNvSpPr/>
            </xdr:nvSpPr>
            <xdr:spPr>
              <a:xfrm>
                <a:off x="205740" y="754381"/>
                <a:ext cx="2141220" cy="1112520"/>
              </a:xfrm>
              <a:prstGeom prst="roundRect">
                <a:avLst>
                  <a:gd name="adj" fmla="val 5968"/>
                </a:avLst>
              </a:prstGeom>
              <a:gradFill>
                <a:gsLst>
                  <a:gs pos="25000">
                    <a:schemeClr val="tx1">
                      <a:lumMod val="85000"/>
                      <a:lumOff val="15000"/>
                      <a:alpha val="80000"/>
                    </a:schemeClr>
                  </a:gs>
                  <a:gs pos="100000">
                    <a:schemeClr val="tx1">
                      <a:lumMod val="65000"/>
                      <a:lumOff val="35000"/>
                    </a:schemeClr>
                  </a:gs>
                </a:gsLst>
                <a:lin ang="5400000" scaled="1"/>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grpSp>
        <xdr:sp macro="" textlink="KPI!B17">
          <xdr:nvSpPr>
            <xdr:cNvPr id="9" name="Rectangle: Rounded Corners 8">
              <a:extLst>
                <a:ext uri="{FF2B5EF4-FFF2-40B4-BE49-F238E27FC236}">
                  <a16:creationId xmlns:a16="http://schemas.microsoft.com/office/drawing/2014/main" id="{FAFA3E78-ED1B-6DCE-D7DC-DDEE996F0FC6}"/>
                </a:ext>
              </a:extLst>
            </xdr:cNvPr>
            <xdr:cNvSpPr/>
          </xdr:nvSpPr>
          <xdr:spPr>
            <a:xfrm>
              <a:off x="213360" y="830580"/>
              <a:ext cx="2133602" cy="327741"/>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9E08DB48-57F7-40EE-A2F5-2B3D8ABED49C}" type="TxLink">
                <a:rPr lang="en-US" sz="1600" b="1">
                  <a:solidFill>
                    <a:schemeClr val="bg2"/>
                  </a:solidFill>
                  <a:latin typeface="Lato"/>
                  <a:ea typeface="Lato"/>
                  <a:cs typeface="Lato"/>
                </a:rPr>
                <a:pPr marL="0" lvl="0" indent="0" algn="ctr" rtl="0">
                  <a:spcBef>
                    <a:spcPts val="0"/>
                  </a:spcBef>
                  <a:spcAft>
                    <a:spcPts val="0"/>
                  </a:spcAft>
                  <a:buNone/>
                </a:pPr>
                <a:t> $22,97,200.86 </a:t>
              </a:fld>
              <a:endParaRPr lang="en-IN" sz="1600" b="1">
                <a:solidFill>
                  <a:schemeClr val="bg2"/>
                </a:solidFill>
                <a:latin typeface="Lato"/>
                <a:ea typeface="Lato"/>
                <a:cs typeface="Lato"/>
              </a:endParaRPr>
            </a:p>
          </xdr:txBody>
        </xdr:sp>
        <xdr:sp macro="" textlink="KPI!B17">
          <xdr:nvSpPr>
            <xdr:cNvPr id="11" name="Rectangle: Rounded Corners 10">
              <a:extLst>
                <a:ext uri="{FF2B5EF4-FFF2-40B4-BE49-F238E27FC236}">
                  <a16:creationId xmlns:a16="http://schemas.microsoft.com/office/drawing/2014/main" id="{514125C8-F666-4F80-895E-1ACE53449F92}"/>
                </a:ext>
              </a:extLst>
            </xdr:cNvPr>
            <xdr:cNvSpPr/>
          </xdr:nvSpPr>
          <xdr:spPr>
            <a:xfrm>
              <a:off x="198121" y="1538718"/>
              <a:ext cx="2142311" cy="290082"/>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IN" sz="1600" b="1">
                  <a:solidFill>
                    <a:schemeClr val="bg2"/>
                  </a:solidFill>
                  <a:latin typeface="Lato"/>
                  <a:ea typeface="Lato"/>
                  <a:cs typeface="Lato"/>
                </a:rPr>
                <a:t>YOY</a:t>
              </a:r>
              <a:r>
                <a:rPr lang="en-IN" sz="1600" b="1" baseline="0">
                  <a:solidFill>
                    <a:schemeClr val="bg2"/>
                  </a:solidFill>
                  <a:latin typeface="Lato"/>
                  <a:ea typeface="Lato"/>
                  <a:cs typeface="Lato"/>
                </a:rPr>
                <a:t> Growth</a:t>
              </a:r>
              <a:endParaRPr lang="en-IN" sz="1600" b="1">
                <a:solidFill>
                  <a:schemeClr val="bg2"/>
                </a:solidFill>
                <a:latin typeface="Lato"/>
                <a:ea typeface="Lato"/>
                <a:cs typeface="Lato"/>
              </a:endParaRPr>
            </a:p>
          </xdr:txBody>
        </xdr:sp>
      </xdr:grpSp>
      <xdr:grpSp>
        <xdr:nvGrpSpPr>
          <xdr:cNvPr id="68" name="Group 67">
            <a:extLst>
              <a:ext uri="{FF2B5EF4-FFF2-40B4-BE49-F238E27FC236}">
                <a16:creationId xmlns:a16="http://schemas.microsoft.com/office/drawing/2014/main" id="{A746CEF0-3F24-4799-B28F-03F435EEABF7}"/>
              </a:ext>
            </a:extLst>
          </xdr:cNvPr>
          <xdr:cNvGrpSpPr/>
        </xdr:nvGrpSpPr>
        <xdr:grpSpPr>
          <a:xfrm>
            <a:off x="3025140" y="457200"/>
            <a:ext cx="2514598" cy="1440179"/>
            <a:chOff x="198120" y="457200"/>
            <a:chExt cx="2155372" cy="1409701"/>
          </a:xfrm>
        </xdr:grpSpPr>
        <xdr:grpSp>
          <xdr:nvGrpSpPr>
            <xdr:cNvPr id="69" name="Group 68">
              <a:extLst>
                <a:ext uri="{FF2B5EF4-FFF2-40B4-BE49-F238E27FC236}">
                  <a16:creationId xmlns:a16="http://schemas.microsoft.com/office/drawing/2014/main" id="{3FD99B77-1004-7A96-F169-A52E877D0EF9}"/>
                </a:ext>
              </a:extLst>
            </xdr:cNvPr>
            <xdr:cNvGrpSpPr/>
          </xdr:nvGrpSpPr>
          <xdr:grpSpPr>
            <a:xfrm>
              <a:off x="198120" y="457200"/>
              <a:ext cx="2155372" cy="1409701"/>
              <a:chOff x="198120" y="457200"/>
              <a:chExt cx="2155372" cy="1409701"/>
            </a:xfrm>
          </xdr:grpSpPr>
          <xdr:sp macro="" textlink="">
            <xdr:nvSpPr>
              <xdr:cNvPr id="72" name="Shape 24">
                <a:extLst>
                  <a:ext uri="{FF2B5EF4-FFF2-40B4-BE49-F238E27FC236}">
                    <a16:creationId xmlns:a16="http://schemas.microsoft.com/office/drawing/2014/main" id="{8BF68732-C78E-1E3C-357E-60189C9A167D}"/>
                  </a:ext>
                </a:extLst>
              </xdr:cNvPr>
              <xdr:cNvSpPr/>
            </xdr:nvSpPr>
            <xdr:spPr>
              <a:xfrm>
                <a:off x="198120" y="457200"/>
                <a:ext cx="2155372" cy="298350"/>
              </a:xfrm>
              <a:prstGeom prst="roundRect">
                <a:avLst>
                  <a:gd name="adj" fmla="val 16667"/>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PROFIT</a:t>
                </a:r>
                <a:endParaRPr sz="1400">
                  <a:solidFill>
                    <a:schemeClr val="bg2"/>
                  </a:solidFill>
                </a:endParaRPr>
              </a:p>
            </xdr:txBody>
          </xdr:sp>
          <xdr:sp macro="" textlink="">
            <xdr:nvSpPr>
              <xdr:cNvPr id="73" name="Shape 23">
                <a:extLst>
                  <a:ext uri="{FF2B5EF4-FFF2-40B4-BE49-F238E27FC236}">
                    <a16:creationId xmlns:a16="http://schemas.microsoft.com/office/drawing/2014/main" id="{E026AFD1-221F-B860-3013-C0F80E6EC5B2}"/>
                  </a:ext>
                </a:extLst>
              </xdr:cNvPr>
              <xdr:cNvSpPr/>
            </xdr:nvSpPr>
            <xdr:spPr>
              <a:xfrm>
                <a:off x="205740" y="754381"/>
                <a:ext cx="2141220" cy="1112520"/>
              </a:xfrm>
              <a:prstGeom prst="roundRect">
                <a:avLst>
                  <a:gd name="adj" fmla="val 5968"/>
                </a:avLst>
              </a:prstGeom>
              <a:gradFill>
                <a:gsLst>
                  <a:gs pos="25000">
                    <a:schemeClr val="tx1">
                      <a:lumMod val="85000"/>
                      <a:lumOff val="15000"/>
                      <a:alpha val="80000"/>
                    </a:schemeClr>
                  </a:gs>
                  <a:gs pos="100000">
                    <a:schemeClr val="tx1">
                      <a:lumMod val="65000"/>
                      <a:lumOff val="35000"/>
                    </a:schemeClr>
                  </a:gs>
                </a:gsLst>
                <a:lin ang="5400000" scaled="1"/>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grpSp>
        <xdr:sp macro="" textlink="KPI!$E$17">
          <xdr:nvSpPr>
            <xdr:cNvPr id="70" name="Rectangle: Rounded Corners 69">
              <a:extLst>
                <a:ext uri="{FF2B5EF4-FFF2-40B4-BE49-F238E27FC236}">
                  <a16:creationId xmlns:a16="http://schemas.microsoft.com/office/drawing/2014/main" id="{7C81CD56-3228-B6C5-8292-D20460D64243}"/>
                </a:ext>
              </a:extLst>
            </xdr:cNvPr>
            <xdr:cNvSpPr/>
          </xdr:nvSpPr>
          <xdr:spPr>
            <a:xfrm>
              <a:off x="213360" y="830580"/>
              <a:ext cx="2133602" cy="327741"/>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B2F61C9A-0E49-4D3C-B37A-4D2E55303E55}" type="TxLink">
                <a:rPr lang="en-US" sz="1600" b="1" i="0" u="none" strike="noStrike">
                  <a:solidFill>
                    <a:schemeClr val="bg2"/>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$2,86,397.02 </a:t>
              </a:fld>
              <a:endParaRPr lang="en-IN" sz="2400" b="1">
                <a:solidFill>
                  <a:schemeClr val="bg2"/>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71" name="Rectangle: Rounded Corners 70">
              <a:extLst>
                <a:ext uri="{FF2B5EF4-FFF2-40B4-BE49-F238E27FC236}">
                  <a16:creationId xmlns:a16="http://schemas.microsoft.com/office/drawing/2014/main" id="{90365DA2-B247-0200-DA19-78E301821B9F}"/>
                </a:ext>
              </a:extLst>
            </xdr:cNvPr>
            <xdr:cNvSpPr/>
          </xdr:nvSpPr>
          <xdr:spPr>
            <a:xfrm>
              <a:off x="198121" y="1538718"/>
              <a:ext cx="2142311" cy="290082"/>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IN" sz="1600" b="1">
                  <a:solidFill>
                    <a:schemeClr val="bg2"/>
                  </a:solidFill>
                  <a:latin typeface="Lato"/>
                  <a:ea typeface="Lato"/>
                  <a:cs typeface="Lato"/>
                </a:rPr>
                <a:t>YOY</a:t>
              </a:r>
              <a:r>
                <a:rPr lang="en-IN" sz="1600" b="1" baseline="0">
                  <a:solidFill>
                    <a:schemeClr val="bg2"/>
                  </a:solidFill>
                  <a:latin typeface="Lato"/>
                  <a:ea typeface="Lato"/>
                  <a:cs typeface="Lato"/>
                </a:rPr>
                <a:t> Growth</a:t>
              </a:r>
              <a:endParaRPr lang="en-IN" sz="1600" b="1">
                <a:solidFill>
                  <a:schemeClr val="bg2"/>
                </a:solidFill>
                <a:latin typeface="Lato"/>
                <a:ea typeface="Lato"/>
                <a:cs typeface="Lato"/>
              </a:endParaRPr>
            </a:p>
          </xdr:txBody>
        </xdr:sp>
      </xdr:grpSp>
      <xdr:grpSp>
        <xdr:nvGrpSpPr>
          <xdr:cNvPr id="74" name="Group 73">
            <a:extLst>
              <a:ext uri="{FF2B5EF4-FFF2-40B4-BE49-F238E27FC236}">
                <a16:creationId xmlns:a16="http://schemas.microsoft.com/office/drawing/2014/main" id="{A7474354-62B9-43E4-916F-34D01A1D0153}"/>
              </a:ext>
            </a:extLst>
          </xdr:cNvPr>
          <xdr:cNvGrpSpPr/>
        </xdr:nvGrpSpPr>
        <xdr:grpSpPr>
          <a:xfrm>
            <a:off x="5737860" y="449580"/>
            <a:ext cx="2514598" cy="1440179"/>
            <a:chOff x="198120" y="457200"/>
            <a:chExt cx="2155372" cy="1409701"/>
          </a:xfrm>
        </xdr:grpSpPr>
        <xdr:grpSp>
          <xdr:nvGrpSpPr>
            <xdr:cNvPr id="75" name="Group 74">
              <a:extLst>
                <a:ext uri="{FF2B5EF4-FFF2-40B4-BE49-F238E27FC236}">
                  <a16:creationId xmlns:a16="http://schemas.microsoft.com/office/drawing/2014/main" id="{6AE170C3-03B2-AC22-F889-1AC845B0FFFA}"/>
                </a:ext>
              </a:extLst>
            </xdr:cNvPr>
            <xdr:cNvGrpSpPr/>
          </xdr:nvGrpSpPr>
          <xdr:grpSpPr>
            <a:xfrm>
              <a:off x="198120" y="457200"/>
              <a:ext cx="2155372" cy="1409701"/>
              <a:chOff x="198120" y="457200"/>
              <a:chExt cx="2155372" cy="1409701"/>
            </a:xfrm>
          </xdr:grpSpPr>
          <xdr:sp macro="" textlink="">
            <xdr:nvSpPr>
              <xdr:cNvPr id="78" name="Shape 24">
                <a:extLst>
                  <a:ext uri="{FF2B5EF4-FFF2-40B4-BE49-F238E27FC236}">
                    <a16:creationId xmlns:a16="http://schemas.microsoft.com/office/drawing/2014/main" id="{FCB6F6C6-D4FB-08A2-A310-2E4D2E81C99F}"/>
                  </a:ext>
                </a:extLst>
              </xdr:cNvPr>
              <xdr:cNvSpPr/>
            </xdr:nvSpPr>
            <xdr:spPr>
              <a:xfrm>
                <a:off x="198120" y="457200"/>
                <a:ext cx="2155372" cy="298350"/>
              </a:xfrm>
              <a:prstGeom prst="roundRect">
                <a:avLst>
                  <a:gd name="adj" fmla="val 16667"/>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QUANTITY</a:t>
                </a:r>
                <a:endParaRPr sz="1400">
                  <a:solidFill>
                    <a:schemeClr val="bg2"/>
                  </a:solidFill>
                </a:endParaRPr>
              </a:p>
            </xdr:txBody>
          </xdr:sp>
          <xdr:sp macro="" textlink="">
            <xdr:nvSpPr>
              <xdr:cNvPr id="79" name="Shape 23">
                <a:extLst>
                  <a:ext uri="{FF2B5EF4-FFF2-40B4-BE49-F238E27FC236}">
                    <a16:creationId xmlns:a16="http://schemas.microsoft.com/office/drawing/2014/main" id="{20A8E85A-BB8B-A7D8-36A3-12241372D469}"/>
                  </a:ext>
                </a:extLst>
              </xdr:cNvPr>
              <xdr:cNvSpPr/>
            </xdr:nvSpPr>
            <xdr:spPr>
              <a:xfrm>
                <a:off x="205740" y="754381"/>
                <a:ext cx="2141220" cy="1112520"/>
              </a:xfrm>
              <a:prstGeom prst="roundRect">
                <a:avLst>
                  <a:gd name="adj" fmla="val 5968"/>
                </a:avLst>
              </a:prstGeom>
              <a:gradFill>
                <a:gsLst>
                  <a:gs pos="25000">
                    <a:schemeClr val="tx1">
                      <a:lumMod val="85000"/>
                      <a:lumOff val="15000"/>
                      <a:alpha val="80000"/>
                    </a:schemeClr>
                  </a:gs>
                  <a:gs pos="100000">
                    <a:schemeClr val="tx1">
                      <a:lumMod val="65000"/>
                      <a:lumOff val="35000"/>
                    </a:schemeClr>
                  </a:gs>
                </a:gsLst>
                <a:lin ang="5400000" scaled="1"/>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grpSp>
        <xdr:sp macro="" textlink="KPI!$H$17">
          <xdr:nvSpPr>
            <xdr:cNvPr id="76" name="Rectangle: Rounded Corners 75">
              <a:extLst>
                <a:ext uri="{FF2B5EF4-FFF2-40B4-BE49-F238E27FC236}">
                  <a16:creationId xmlns:a16="http://schemas.microsoft.com/office/drawing/2014/main" id="{C36F6D5C-621D-2A09-17ED-ECAB5B0A97E5}"/>
                </a:ext>
              </a:extLst>
            </xdr:cNvPr>
            <xdr:cNvSpPr/>
          </xdr:nvSpPr>
          <xdr:spPr>
            <a:xfrm>
              <a:off x="213360" y="830580"/>
              <a:ext cx="2133602" cy="327741"/>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EC80157B-7506-4248-9012-913B47A1ADC6}" type="TxLink">
                <a:rPr lang="en-US" sz="1600" b="1" i="0" u="none" strike="noStrike">
                  <a:solidFill>
                    <a:schemeClr val="bg2"/>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37873</a:t>
              </a:fld>
              <a:endParaRPr lang="en-IN" sz="2400" b="1">
                <a:solidFill>
                  <a:schemeClr val="bg2"/>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77" name="Rectangle: Rounded Corners 76">
              <a:extLst>
                <a:ext uri="{FF2B5EF4-FFF2-40B4-BE49-F238E27FC236}">
                  <a16:creationId xmlns:a16="http://schemas.microsoft.com/office/drawing/2014/main" id="{09357932-0EA4-FD65-4742-619314CD9A65}"/>
                </a:ext>
              </a:extLst>
            </xdr:cNvPr>
            <xdr:cNvSpPr/>
          </xdr:nvSpPr>
          <xdr:spPr>
            <a:xfrm>
              <a:off x="198121" y="1538718"/>
              <a:ext cx="2142311" cy="290082"/>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IN" sz="1600" b="1">
                  <a:solidFill>
                    <a:schemeClr val="bg2"/>
                  </a:solidFill>
                  <a:latin typeface="Lato"/>
                  <a:ea typeface="Lato"/>
                  <a:cs typeface="Lato"/>
                </a:rPr>
                <a:t>YOY</a:t>
              </a:r>
              <a:r>
                <a:rPr lang="en-IN" sz="1600" b="1" baseline="0">
                  <a:solidFill>
                    <a:schemeClr val="bg2"/>
                  </a:solidFill>
                  <a:latin typeface="Lato"/>
                  <a:ea typeface="Lato"/>
                  <a:cs typeface="Lato"/>
                </a:rPr>
                <a:t> Growth</a:t>
              </a:r>
              <a:endParaRPr lang="en-IN" sz="1600" b="1">
                <a:solidFill>
                  <a:schemeClr val="bg2"/>
                </a:solidFill>
                <a:latin typeface="Lato"/>
                <a:ea typeface="Lato"/>
                <a:cs typeface="Lato"/>
              </a:endParaRPr>
            </a:p>
          </xdr:txBody>
        </xdr:sp>
      </xdr:grpSp>
      <xdr:grpSp>
        <xdr:nvGrpSpPr>
          <xdr:cNvPr id="80" name="Group 79">
            <a:extLst>
              <a:ext uri="{FF2B5EF4-FFF2-40B4-BE49-F238E27FC236}">
                <a16:creationId xmlns:a16="http://schemas.microsoft.com/office/drawing/2014/main" id="{4A9903BD-9CA5-4C3F-B8A2-915C6F6A1319}"/>
              </a:ext>
            </a:extLst>
          </xdr:cNvPr>
          <xdr:cNvGrpSpPr/>
        </xdr:nvGrpSpPr>
        <xdr:grpSpPr>
          <a:xfrm>
            <a:off x="8503920" y="449580"/>
            <a:ext cx="2514598" cy="1440179"/>
            <a:chOff x="198120" y="457200"/>
            <a:chExt cx="2155372" cy="1409701"/>
          </a:xfrm>
        </xdr:grpSpPr>
        <xdr:grpSp>
          <xdr:nvGrpSpPr>
            <xdr:cNvPr id="81" name="Group 80">
              <a:extLst>
                <a:ext uri="{FF2B5EF4-FFF2-40B4-BE49-F238E27FC236}">
                  <a16:creationId xmlns:a16="http://schemas.microsoft.com/office/drawing/2014/main" id="{9EF939AC-8A91-FD5D-0AED-FA8A5B49304B}"/>
                </a:ext>
              </a:extLst>
            </xdr:cNvPr>
            <xdr:cNvGrpSpPr/>
          </xdr:nvGrpSpPr>
          <xdr:grpSpPr>
            <a:xfrm>
              <a:off x="198120" y="457200"/>
              <a:ext cx="2155372" cy="1409701"/>
              <a:chOff x="198120" y="457200"/>
              <a:chExt cx="2155372" cy="1409701"/>
            </a:xfrm>
          </xdr:grpSpPr>
          <xdr:sp macro="" textlink="">
            <xdr:nvSpPr>
              <xdr:cNvPr id="84" name="Shape 24">
                <a:extLst>
                  <a:ext uri="{FF2B5EF4-FFF2-40B4-BE49-F238E27FC236}">
                    <a16:creationId xmlns:a16="http://schemas.microsoft.com/office/drawing/2014/main" id="{CA2A6BEC-25D3-9693-E23B-F29BA41DF913}"/>
                  </a:ext>
                </a:extLst>
              </xdr:cNvPr>
              <xdr:cNvSpPr/>
            </xdr:nvSpPr>
            <xdr:spPr>
              <a:xfrm>
                <a:off x="198120" y="457200"/>
                <a:ext cx="2155372" cy="298350"/>
              </a:xfrm>
              <a:prstGeom prst="roundRect">
                <a:avLst>
                  <a:gd name="adj" fmla="val 16667"/>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NO</a:t>
                </a:r>
                <a:r>
                  <a:rPr lang="en-US" sz="1600" b="1" baseline="0">
                    <a:solidFill>
                      <a:schemeClr val="bg2"/>
                    </a:solidFill>
                    <a:latin typeface="Lato"/>
                    <a:ea typeface="Lato"/>
                    <a:cs typeface="Lato"/>
                    <a:sym typeface="Lato"/>
                  </a:rPr>
                  <a:t> OF ORDERS</a:t>
                </a:r>
                <a:endParaRPr sz="1400">
                  <a:solidFill>
                    <a:schemeClr val="bg2"/>
                  </a:solidFill>
                </a:endParaRPr>
              </a:p>
            </xdr:txBody>
          </xdr:sp>
          <xdr:sp macro="" textlink="">
            <xdr:nvSpPr>
              <xdr:cNvPr id="85" name="Shape 23">
                <a:extLst>
                  <a:ext uri="{FF2B5EF4-FFF2-40B4-BE49-F238E27FC236}">
                    <a16:creationId xmlns:a16="http://schemas.microsoft.com/office/drawing/2014/main" id="{F721AA58-AA8E-F5C9-E976-8E3E7D8F06C9}"/>
                  </a:ext>
                </a:extLst>
              </xdr:cNvPr>
              <xdr:cNvSpPr/>
            </xdr:nvSpPr>
            <xdr:spPr>
              <a:xfrm>
                <a:off x="205740" y="754381"/>
                <a:ext cx="2141220" cy="1112520"/>
              </a:xfrm>
              <a:prstGeom prst="roundRect">
                <a:avLst>
                  <a:gd name="adj" fmla="val 5968"/>
                </a:avLst>
              </a:prstGeom>
              <a:gradFill>
                <a:gsLst>
                  <a:gs pos="25000">
                    <a:schemeClr val="tx1">
                      <a:lumMod val="85000"/>
                      <a:lumOff val="15000"/>
                      <a:alpha val="80000"/>
                    </a:schemeClr>
                  </a:gs>
                  <a:gs pos="100000">
                    <a:schemeClr val="tx1">
                      <a:lumMod val="65000"/>
                      <a:lumOff val="35000"/>
                    </a:schemeClr>
                  </a:gs>
                </a:gsLst>
                <a:lin ang="5400000" scaled="1"/>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grpSp>
        <xdr:sp macro="" textlink="KPI!$K$17">
          <xdr:nvSpPr>
            <xdr:cNvPr id="82" name="Rectangle: Rounded Corners 81">
              <a:extLst>
                <a:ext uri="{FF2B5EF4-FFF2-40B4-BE49-F238E27FC236}">
                  <a16:creationId xmlns:a16="http://schemas.microsoft.com/office/drawing/2014/main" id="{E4185A4D-A3A2-0B64-A4EE-7F529812B1D4}"/>
                </a:ext>
              </a:extLst>
            </xdr:cNvPr>
            <xdr:cNvSpPr/>
          </xdr:nvSpPr>
          <xdr:spPr>
            <a:xfrm>
              <a:off x="213360" y="830580"/>
              <a:ext cx="2133602" cy="327741"/>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482BCD10-1A0E-4BA1-9960-E36B5832717C}" type="TxLink">
                <a:rPr lang="en-US" sz="1600" b="1" i="0" u="none" strike="noStrike">
                  <a:solidFill>
                    <a:schemeClr val="bg2"/>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9994</a:t>
              </a:fld>
              <a:endParaRPr lang="en-IN" sz="2400" b="1">
                <a:solidFill>
                  <a:schemeClr val="bg2"/>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83" name="Rectangle: Rounded Corners 82">
              <a:extLst>
                <a:ext uri="{FF2B5EF4-FFF2-40B4-BE49-F238E27FC236}">
                  <a16:creationId xmlns:a16="http://schemas.microsoft.com/office/drawing/2014/main" id="{DEE0ACCE-CB46-92BE-5C5C-A2FB3FB0B8D0}"/>
                </a:ext>
              </a:extLst>
            </xdr:cNvPr>
            <xdr:cNvSpPr/>
          </xdr:nvSpPr>
          <xdr:spPr>
            <a:xfrm>
              <a:off x="198121" y="1538718"/>
              <a:ext cx="2142311" cy="290082"/>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IN" sz="1600" b="1">
                  <a:solidFill>
                    <a:schemeClr val="bg2"/>
                  </a:solidFill>
                  <a:latin typeface="Lato"/>
                  <a:ea typeface="Lato"/>
                  <a:cs typeface="Lato"/>
                </a:rPr>
                <a:t>YOY</a:t>
              </a:r>
              <a:r>
                <a:rPr lang="en-IN" sz="1600" b="1" baseline="0">
                  <a:solidFill>
                    <a:schemeClr val="bg2"/>
                  </a:solidFill>
                  <a:latin typeface="Lato"/>
                  <a:ea typeface="Lato"/>
                  <a:cs typeface="Lato"/>
                </a:rPr>
                <a:t> Growth</a:t>
              </a:r>
              <a:endParaRPr lang="en-IN" sz="1600" b="1">
                <a:solidFill>
                  <a:schemeClr val="bg2"/>
                </a:solidFill>
                <a:latin typeface="Lato"/>
                <a:ea typeface="Lato"/>
                <a:cs typeface="Lato"/>
              </a:endParaRPr>
            </a:p>
          </xdr:txBody>
        </xdr:sp>
      </xdr:grpSp>
      <xdr:grpSp>
        <xdr:nvGrpSpPr>
          <xdr:cNvPr id="86" name="Group 85">
            <a:extLst>
              <a:ext uri="{FF2B5EF4-FFF2-40B4-BE49-F238E27FC236}">
                <a16:creationId xmlns:a16="http://schemas.microsoft.com/office/drawing/2014/main" id="{FEBA3837-ACD6-4029-B0A2-53BA418F617E}"/>
              </a:ext>
            </a:extLst>
          </xdr:cNvPr>
          <xdr:cNvGrpSpPr/>
        </xdr:nvGrpSpPr>
        <xdr:grpSpPr>
          <a:xfrm>
            <a:off x="11292840" y="434340"/>
            <a:ext cx="2514598" cy="1440179"/>
            <a:chOff x="198120" y="457200"/>
            <a:chExt cx="2155372" cy="1409701"/>
          </a:xfrm>
        </xdr:grpSpPr>
        <xdr:grpSp>
          <xdr:nvGrpSpPr>
            <xdr:cNvPr id="87" name="Group 86">
              <a:extLst>
                <a:ext uri="{FF2B5EF4-FFF2-40B4-BE49-F238E27FC236}">
                  <a16:creationId xmlns:a16="http://schemas.microsoft.com/office/drawing/2014/main" id="{C9D8D04B-A415-214C-7220-B008F028C139}"/>
                </a:ext>
              </a:extLst>
            </xdr:cNvPr>
            <xdr:cNvGrpSpPr/>
          </xdr:nvGrpSpPr>
          <xdr:grpSpPr>
            <a:xfrm>
              <a:off x="198120" y="457200"/>
              <a:ext cx="2155372" cy="1409701"/>
              <a:chOff x="198120" y="457200"/>
              <a:chExt cx="2155372" cy="1409701"/>
            </a:xfrm>
          </xdr:grpSpPr>
          <xdr:sp macro="" textlink="">
            <xdr:nvSpPr>
              <xdr:cNvPr id="90" name="Shape 24">
                <a:extLst>
                  <a:ext uri="{FF2B5EF4-FFF2-40B4-BE49-F238E27FC236}">
                    <a16:creationId xmlns:a16="http://schemas.microsoft.com/office/drawing/2014/main" id="{18B4F113-9276-FFB7-5DE8-81D9E4ABA5BA}"/>
                  </a:ext>
                </a:extLst>
              </xdr:cNvPr>
              <xdr:cNvSpPr/>
            </xdr:nvSpPr>
            <xdr:spPr>
              <a:xfrm>
                <a:off x="198120" y="457200"/>
                <a:ext cx="2155372" cy="298350"/>
              </a:xfrm>
              <a:prstGeom prst="roundRect">
                <a:avLst>
                  <a:gd name="adj" fmla="val 16667"/>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PROFIT MARGIN</a:t>
                </a:r>
                <a:endParaRPr sz="1400">
                  <a:solidFill>
                    <a:schemeClr val="bg2"/>
                  </a:solidFill>
                </a:endParaRPr>
              </a:p>
            </xdr:txBody>
          </xdr:sp>
          <xdr:sp macro="" textlink="">
            <xdr:nvSpPr>
              <xdr:cNvPr id="91" name="Shape 23">
                <a:extLst>
                  <a:ext uri="{FF2B5EF4-FFF2-40B4-BE49-F238E27FC236}">
                    <a16:creationId xmlns:a16="http://schemas.microsoft.com/office/drawing/2014/main" id="{76DBF567-B02A-8C70-5F05-6F0835A2AD07}"/>
                  </a:ext>
                </a:extLst>
              </xdr:cNvPr>
              <xdr:cNvSpPr/>
            </xdr:nvSpPr>
            <xdr:spPr>
              <a:xfrm>
                <a:off x="205740" y="754381"/>
                <a:ext cx="2141220" cy="1112520"/>
              </a:xfrm>
              <a:prstGeom prst="roundRect">
                <a:avLst>
                  <a:gd name="adj" fmla="val 5968"/>
                </a:avLst>
              </a:prstGeom>
              <a:gradFill>
                <a:gsLst>
                  <a:gs pos="25000">
                    <a:schemeClr val="tx1">
                      <a:lumMod val="85000"/>
                      <a:lumOff val="15000"/>
                      <a:alpha val="80000"/>
                    </a:schemeClr>
                  </a:gs>
                  <a:gs pos="100000">
                    <a:schemeClr val="tx1">
                      <a:lumMod val="65000"/>
                      <a:lumOff val="35000"/>
                    </a:schemeClr>
                  </a:gs>
                </a:gsLst>
                <a:lin ang="5400000" scaled="1"/>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grpSp>
        <xdr:sp macro="" textlink="KPI!$N$17">
          <xdr:nvSpPr>
            <xdr:cNvPr id="88" name="Rectangle: Rounded Corners 87">
              <a:extLst>
                <a:ext uri="{FF2B5EF4-FFF2-40B4-BE49-F238E27FC236}">
                  <a16:creationId xmlns:a16="http://schemas.microsoft.com/office/drawing/2014/main" id="{41BC8A95-05D9-D123-FEC1-9368F5A7471E}"/>
                </a:ext>
              </a:extLst>
            </xdr:cNvPr>
            <xdr:cNvSpPr/>
          </xdr:nvSpPr>
          <xdr:spPr>
            <a:xfrm>
              <a:off x="213360" y="830580"/>
              <a:ext cx="2133602" cy="327741"/>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7E1D6C79-FC5F-42A2-9266-0074E008BFE0}" type="TxLink">
                <a:rPr lang="en-US" sz="1600" b="1" i="0" u="none" strike="noStrike">
                  <a:solidFill>
                    <a:schemeClr val="bg2"/>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12.47%</a:t>
              </a:fld>
              <a:endParaRPr lang="en-IN" sz="2400" b="1">
                <a:solidFill>
                  <a:schemeClr val="bg2"/>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89" name="Rectangle: Rounded Corners 88">
              <a:extLst>
                <a:ext uri="{FF2B5EF4-FFF2-40B4-BE49-F238E27FC236}">
                  <a16:creationId xmlns:a16="http://schemas.microsoft.com/office/drawing/2014/main" id="{86209B15-4885-884F-9F93-05E2C52D2646}"/>
                </a:ext>
              </a:extLst>
            </xdr:cNvPr>
            <xdr:cNvSpPr/>
          </xdr:nvSpPr>
          <xdr:spPr>
            <a:xfrm>
              <a:off x="198121" y="1538718"/>
              <a:ext cx="2142311" cy="290082"/>
            </a:xfrm>
            <a:prstGeom prst="roundRect">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IN" sz="1600" b="1">
                  <a:solidFill>
                    <a:schemeClr val="bg2"/>
                  </a:solidFill>
                  <a:latin typeface="Lato"/>
                  <a:ea typeface="Lato"/>
                  <a:cs typeface="Lato"/>
                </a:rPr>
                <a:t>YOY</a:t>
              </a:r>
              <a:r>
                <a:rPr lang="en-IN" sz="1600" b="1" baseline="0">
                  <a:solidFill>
                    <a:schemeClr val="bg2"/>
                  </a:solidFill>
                  <a:latin typeface="Lato"/>
                  <a:ea typeface="Lato"/>
                  <a:cs typeface="Lato"/>
                </a:rPr>
                <a:t> Growth</a:t>
              </a:r>
              <a:endParaRPr lang="en-IN" sz="1600" b="1">
                <a:solidFill>
                  <a:schemeClr val="bg2"/>
                </a:solidFill>
                <a:latin typeface="Lato"/>
                <a:ea typeface="Lato"/>
                <a:cs typeface="Lato"/>
              </a:endParaRPr>
            </a:p>
          </xdr:txBody>
        </xdr:sp>
      </xdr:grpSp>
    </xdr:grpSp>
    <xdr:clientData/>
  </xdr:twoCellAnchor>
  <xdr:twoCellAnchor>
    <xdr:from>
      <xdr:col>5</xdr:col>
      <xdr:colOff>480060</xdr:colOff>
      <xdr:row>5</xdr:row>
      <xdr:rowOff>15241</xdr:rowOff>
    </xdr:from>
    <xdr:to>
      <xdr:col>8</xdr:col>
      <xdr:colOff>243840</xdr:colOff>
      <xdr:row>8</xdr:row>
      <xdr:rowOff>1</xdr:rowOff>
    </xdr:to>
    <xdr:graphicFrame macro="">
      <xdr:nvGraphicFramePr>
        <xdr:cNvPr id="94" name="Chart 93">
          <a:extLst>
            <a:ext uri="{FF2B5EF4-FFF2-40B4-BE49-F238E27FC236}">
              <a16:creationId xmlns:a16="http://schemas.microsoft.com/office/drawing/2014/main" id="{0BC62EB8-AE0D-414C-B9B2-F13AA5DE8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61807</xdr:colOff>
      <xdr:row>4</xdr:row>
      <xdr:rowOff>53340</xdr:rowOff>
    </xdr:from>
    <xdr:to>
      <xdr:col>13</xdr:col>
      <xdr:colOff>38947</xdr:colOff>
      <xdr:row>8</xdr:row>
      <xdr:rowOff>38100</xdr:rowOff>
    </xdr:to>
    <xdr:graphicFrame macro="">
      <xdr:nvGraphicFramePr>
        <xdr:cNvPr id="95" name="Chart 94">
          <a:extLst>
            <a:ext uri="{FF2B5EF4-FFF2-40B4-BE49-F238E27FC236}">
              <a16:creationId xmlns:a16="http://schemas.microsoft.com/office/drawing/2014/main" id="{69C59589-9B62-45C3-B1F9-03AEAEA67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419100</xdr:colOff>
      <xdr:row>4</xdr:row>
      <xdr:rowOff>121920</xdr:rowOff>
    </xdr:from>
    <xdr:to>
      <xdr:col>17</xdr:col>
      <xdr:colOff>365760</xdr:colOff>
      <xdr:row>8</xdr:row>
      <xdr:rowOff>7621</xdr:rowOff>
    </xdr:to>
    <xdr:graphicFrame macro="">
      <xdr:nvGraphicFramePr>
        <xdr:cNvPr id="96" name="Chart 95">
          <a:extLst>
            <a:ext uri="{FF2B5EF4-FFF2-40B4-BE49-F238E27FC236}">
              <a16:creationId xmlns:a16="http://schemas.microsoft.com/office/drawing/2014/main" id="{1E1D96DA-4502-4056-B65F-6FC342B0A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153246</xdr:colOff>
      <xdr:row>4</xdr:row>
      <xdr:rowOff>144780</xdr:rowOff>
    </xdr:from>
    <xdr:to>
      <xdr:col>22</xdr:col>
      <xdr:colOff>31326</xdr:colOff>
      <xdr:row>8</xdr:row>
      <xdr:rowOff>102447</xdr:rowOff>
    </xdr:to>
    <xdr:graphicFrame macro="">
      <xdr:nvGraphicFramePr>
        <xdr:cNvPr id="97" name="Chart 96">
          <a:extLst>
            <a:ext uri="{FF2B5EF4-FFF2-40B4-BE49-F238E27FC236}">
              <a16:creationId xmlns:a16="http://schemas.microsoft.com/office/drawing/2014/main" id="{6E9893DC-CE8A-493F-8883-4AC7B99CF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380153</xdr:colOff>
          <xdr:row>7</xdr:row>
          <xdr:rowOff>129541</xdr:rowOff>
        </xdr:from>
        <xdr:to>
          <xdr:col>8</xdr:col>
          <xdr:colOff>543836</xdr:colOff>
          <xdr:row>9</xdr:row>
          <xdr:rowOff>15240</xdr:rowOff>
        </xdr:to>
        <xdr:pic>
          <xdr:nvPicPr>
            <xdr:cNvPr id="100" name="Picture 99">
              <a:extLst>
                <a:ext uri="{FF2B5EF4-FFF2-40B4-BE49-F238E27FC236}">
                  <a16:creationId xmlns:a16="http://schemas.microsoft.com/office/drawing/2014/main" id="{1A33BDAC-E18C-3BD9-5378-6E3D04E2F6FC}"/>
                </a:ext>
              </a:extLst>
            </xdr:cNvPr>
            <xdr:cNvPicPr>
              <a:picLocks noChangeAspect="1" noChangeArrowheads="1"/>
              <a:extLst>
                <a:ext uri="{84589F7E-364E-4C9E-8A38-B11213B215E9}">
                  <a14:cameraTool cellRange="'KPI YOY'!$I$9" spid="_x0000_s9282"/>
                </a:ext>
              </a:extLst>
            </xdr:cNvPicPr>
          </xdr:nvPicPr>
          <xdr:blipFill>
            <a:blip xmlns:r="http://schemas.openxmlformats.org/officeDocument/2006/relationships" r:embed="rId6"/>
            <a:srcRect/>
            <a:stretch>
              <a:fillRect/>
            </a:stretch>
          </xdr:blipFill>
          <xdr:spPr bwMode="auto">
            <a:xfrm>
              <a:off x="4647353" y="1409701"/>
              <a:ext cx="773283" cy="25145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66887</xdr:colOff>
          <xdr:row>7</xdr:row>
          <xdr:rowOff>120227</xdr:rowOff>
        </xdr:from>
        <xdr:to>
          <xdr:col>13</xdr:col>
          <xdr:colOff>236220</xdr:colOff>
          <xdr:row>9</xdr:row>
          <xdr:rowOff>7731</xdr:rowOff>
        </xdr:to>
        <xdr:pic>
          <xdr:nvPicPr>
            <xdr:cNvPr id="102" name="Picture 101">
              <a:extLst>
                <a:ext uri="{FF2B5EF4-FFF2-40B4-BE49-F238E27FC236}">
                  <a16:creationId xmlns:a16="http://schemas.microsoft.com/office/drawing/2014/main" id="{6D2CA737-A348-A2BD-5B1A-ED1C85203876}"/>
                </a:ext>
              </a:extLst>
            </xdr:cNvPr>
            <xdr:cNvPicPr>
              <a:picLocks noChangeAspect="1" noChangeArrowheads="1"/>
              <a:extLst>
                <a:ext uri="{84589F7E-364E-4C9E-8A38-B11213B215E9}">
                  <a14:cameraTool cellRange="'KPI YOY'!$J$9" spid="_x0000_s9283"/>
                </a:ext>
              </a:extLst>
            </xdr:cNvPicPr>
          </xdr:nvPicPr>
          <xdr:blipFill>
            <a:blip xmlns:r="http://schemas.openxmlformats.org/officeDocument/2006/relationships" r:embed="rId7"/>
            <a:srcRect/>
            <a:stretch>
              <a:fillRect/>
            </a:stretch>
          </xdr:blipFill>
          <xdr:spPr bwMode="auto">
            <a:xfrm>
              <a:off x="7382087" y="1400387"/>
              <a:ext cx="778933" cy="25326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328506</xdr:colOff>
          <xdr:row>7</xdr:row>
          <xdr:rowOff>113454</xdr:rowOff>
        </xdr:from>
        <xdr:to>
          <xdr:col>17</xdr:col>
          <xdr:colOff>525780</xdr:colOff>
          <xdr:row>9</xdr:row>
          <xdr:rowOff>10076</xdr:rowOff>
        </xdr:to>
        <xdr:pic>
          <xdr:nvPicPr>
            <xdr:cNvPr id="104" name="Picture 103">
              <a:extLst>
                <a:ext uri="{FF2B5EF4-FFF2-40B4-BE49-F238E27FC236}">
                  <a16:creationId xmlns:a16="http://schemas.microsoft.com/office/drawing/2014/main" id="{F0785C2E-F2B9-F866-0C2D-8674DB98DFF1}"/>
                </a:ext>
              </a:extLst>
            </xdr:cNvPr>
            <xdr:cNvPicPr>
              <a:picLocks noChangeAspect="1" noChangeArrowheads="1"/>
              <a:extLst>
                <a:ext uri="{84589F7E-364E-4C9E-8A38-B11213B215E9}">
                  <a14:cameraTool cellRange="'KPI YOY'!$K$9" spid="_x0000_s9284"/>
                </a:ext>
              </a:extLst>
            </xdr:cNvPicPr>
          </xdr:nvPicPr>
          <xdr:blipFill>
            <a:blip xmlns:r="http://schemas.openxmlformats.org/officeDocument/2006/relationships" r:embed="rId8"/>
            <a:srcRect/>
            <a:stretch>
              <a:fillRect/>
            </a:stretch>
          </xdr:blipFill>
          <xdr:spPr bwMode="auto">
            <a:xfrm>
              <a:off x="10082106" y="1393614"/>
              <a:ext cx="806874" cy="26238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136313</xdr:colOff>
          <xdr:row>7</xdr:row>
          <xdr:rowOff>137161</xdr:rowOff>
        </xdr:from>
        <xdr:to>
          <xdr:col>22</xdr:col>
          <xdr:colOff>281941</xdr:colOff>
          <xdr:row>9</xdr:row>
          <xdr:rowOff>17187</xdr:rowOff>
        </xdr:to>
        <xdr:pic>
          <xdr:nvPicPr>
            <xdr:cNvPr id="106" name="Picture 105">
              <a:extLst>
                <a:ext uri="{FF2B5EF4-FFF2-40B4-BE49-F238E27FC236}">
                  <a16:creationId xmlns:a16="http://schemas.microsoft.com/office/drawing/2014/main" id="{82C9C071-2C16-1881-83AF-57A97921D307}"/>
                </a:ext>
              </a:extLst>
            </xdr:cNvPr>
            <xdr:cNvPicPr>
              <a:picLocks noChangeAspect="1" noChangeArrowheads="1"/>
              <a:extLst>
                <a:ext uri="{84589F7E-364E-4C9E-8A38-B11213B215E9}">
                  <a14:cameraTool cellRange="'KPI YOY'!$L$9" spid="_x0000_s9285"/>
                </a:ext>
              </a:extLst>
            </xdr:cNvPicPr>
          </xdr:nvPicPr>
          <xdr:blipFill>
            <a:blip xmlns:r="http://schemas.openxmlformats.org/officeDocument/2006/relationships" r:embed="rId9"/>
            <a:srcRect/>
            <a:stretch>
              <a:fillRect/>
            </a:stretch>
          </xdr:blipFill>
          <xdr:spPr bwMode="auto">
            <a:xfrm>
              <a:off x="12937913" y="1417321"/>
              <a:ext cx="755228" cy="2457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82973</xdr:colOff>
      <xdr:row>4</xdr:row>
      <xdr:rowOff>137160</xdr:rowOff>
    </xdr:from>
    <xdr:to>
      <xdr:col>3</xdr:col>
      <xdr:colOff>486833</xdr:colOff>
      <xdr:row>8</xdr:row>
      <xdr:rowOff>45720</xdr:rowOff>
    </xdr:to>
    <xdr:graphicFrame macro="">
      <xdr:nvGraphicFramePr>
        <xdr:cNvPr id="109" name="Chart 108">
          <a:extLst>
            <a:ext uri="{FF2B5EF4-FFF2-40B4-BE49-F238E27FC236}">
              <a16:creationId xmlns:a16="http://schemas.microsoft.com/office/drawing/2014/main" id="{2BFC02FB-E541-4985-A6AC-4FDE98DE1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289560</xdr:colOff>
      <xdr:row>9</xdr:row>
      <xdr:rowOff>53340</xdr:rowOff>
    </xdr:from>
    <xdr:to>
      <xdr:col>22</xdr:col>
      <xdr:colOff>472440</xdr:colOff>
      <xdr:row>25</xdr:row>
      <xdr:rowOff>121920</xdr:rowOff>
    </xdr:to>
    <xdr:grpSp>
      <xdr:nvGrpSpPr>
        <xdr:cNvPr id="125" name="Group 124">
          <a:extLst>
            <a:ext uri="{FF2B5EF4-FFF2-40B4-BE49-F238E27FC236}">
              <a16:creationId xmlns:a16="http://schemas.microsoft.com/office/drawing/2014/main" id="{8842C343-B651-8F88-04F0-92E5B9B10BF9}"/>
            </a:ext>
          </a:extLst>
        </xdr:cNvPr>
        <xdr:cNvGrpSpPr/>
      </xdr:nvGrpSpPr>
      <xdr:grpSpPr>
        <a:xfrm>
          <a:off x="289560" y="1702732"/>
          <a:ext cx="13551639" cy="3000834"/>
          <a:chOff x="289560" y="1699260"/>
          <a:chExt cx="13594080" cy="2994660"/>
        </a:xfrm>
      </xdr:grpSpPr>
      <xdr:sp macro="" textlink="">
        <xdr:nvSpPr>
          <xdr:cNvPr id="110" name="Rectangle: Rounded Corners 109">
            <a:extLst>
              <a:ext uri="{FF2B5EF4-FFF2-40B4-BE49-F238E27FC236}">
                <a16:creationId xmlns:a16="http://schemas.microsoft.com/office/drawing/2014/main" id="{90E06A2E-6685-603D-BDA2-628DE2F96AEA}"/>
              </a:ext>
            </a:extLst>
          </xdr:cNvPr>
          <xdr:cNvSpPr/>
        </xdr:nvSpPr>
        <xdr:spPr>
          <a:xfrm>
            <a:off x="289560" y="1744980"/>
            <a:ext cx="5326380" cy="292608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 name="Rectangle: Rounded Corners 110">
            <a:extLst>
              <a:ext uri="{FF2B5EF4-FFF2-40B4-BE49-F238E27FC236}">
                <a16:creationId xmlns:a16="http://schemas.microsoft.com/office/drawing/2014/main" id="{7CA7F920-AF8E-4CEF-8DD0-7D2FEA5E9D13}"/>
              </a:ext>
            </a:extLst>
          </xdr:cNvPr>
          <xdr:cNvSpPr/>
        </xdr:nvSpPr>
        <xdr:spPr>
          <a:xfrm>
            <a:off x="5684520" y="1699260"/>
            <a:ext cx="4434840" cy="296418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2" name="Rectangle: Rounded Corners 111">
            <a:extLst>
              <a:ext uri="{FF2B5EF4-FFF2-40B4-BE49-F238E27FC236}">
                <a16:creationId xmlns:a16="http://schemas.microsoft.com/office/drawing/2014/main" id="{4D4E9AEC-FAC6-44F7-87BE-924E861060CB}"/>
              </a:ext>
            </a:extLst>
          </xdr:cNvPr>
          <xdr:cNvSpPr/>
        </xdr:nvSpPr>
        <xdr:spPr>
          <a:xfrm>
            <a:off x="10195560" y="1722120"/>
            <a:ext cx="3688080" cy="297180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9" name="Rectangle: Rounded Corners 118">
            <a:extLst>
              <a:ext uri="{FF2B5EF4-FFF2-40B4-BE49-F238E27FC236}">
                <a16:creationId xmlns:a16="http://schemas.microsoft.com/office/drawing/2014/main" id="{3B05333F-60B2-FA6D-3DC1-DD0D325C81E6}"/>
              </a:ext>
            </a:extLst>
          </xdr:cNvPr>
          <xdr:cNvSpPr/>
        </xdr:nvSpPr>
        <xdr:spPr>
          <a:xfrm>
            <a:off x="434340" y="1844040"/>
            <a:ext cx="326136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Lato" panose="020F0502020204030203" pitchFamily="34" charset="0"/>
                <a:ea typeface="Lato" panose="020F0502020204030203" pitchFamily="34" charset="0"/>
                <a:cs typeface="Lato" panose="020F0502020204030203" pitchFamily="34" charset="0"/>
              </a:rPr>
              <a:t>SALES</a:t>
            </a:r>
            <a:r>
              <a:rPr lang="en-IN" sz="1100" b="1" baseline="0">
                <a:latin typeface="Lato" panose="020F0502020204030203" pitchFamily="34" charset="0"/>
                <a:ea typeface="Lato" panose="020F0502020204030203" pitchFamily="34" charset="0"/>
                <a:cs typeface="Lato" panose="020F0502020204030203" pitchFamily="34" charset="0"/>
              </a:rPr>
              <a:t> AND PROFIT ANALYSIS</a:t>
            </a:r>
            <a:endParaRPr lang="en-IN" sz="11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120" name="Rectangle: Rounded Corners 119">
            <a:extLst>
              <a:ext uri="{FF2B5EF4-FFF2-40B4-BE49-F238E27FC236}">
                <a16:creationId xmlns:a16="http://schemas.microsoft.com/office/drawing/2014/main" id="{0B549533-968F-4616-92C2-9AEFB50E89DA}"/>
              </a:ext>
            </a:extLst>
          </xdr:cNvPr>
          <xdr:cNvSpPr/>
        </xdr:nvSpPr>
        <xdr:spPr>
          <a:xfrm>
            <a:off x="5768340" y="1905000"/>
            <a:ext cx="316992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Lato" panose="020F0502020204030203" pitchFamily="34" charset="0"/>
                <a:ea typeface="Lato" panose="020F0502020204030203" pitchFamily="34" charset="0"/>
                <a:cs typeface="Lato" panose="020F0502020204030203" pitchFamily="34" charset="0"/>
              </a:rPr>
              <a:t>CATEGORY WISE PROFIT</a:t>
            </a:r>
          </a:p>
        </xdr:txBody>
      </xdr:sp>
      <xdr:sp macro="" textlink="">
        <xdr:nvSpPr>
          <xdr:cNvPr id="121" name="Rectangle: Rounded Corners 120">
            <a:extLst>
              <a:ext uri="{FF2B5EF4-FFF2-40B4-BE49-F238E27FC236}">
                <a16:creationId xmlns:a16="http://schemas.microsoft.com/office/drawing/2014/main" id="{00DE6165-EE7E-4BE0-8978-2934BCA0B43A}"/>
              </a:ext>
            </a:extLst>
          </xdr:cNvPr>
          <xdr:cNvSpPr/>
        </xdr:nvSpPr>
        <xdr:spPr>
          <a:xfrm>
            <a:off x="10302240" y="1905000"/>
            <a:ext cx="339852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Lato" panose="020F0502020204030203" pitchFamily="34" charset="0"/>
                <a:ea typeface="Lato" panose="020F0502020204030203" pitchFamily="34" charset="0"/>
                <a:cs typeface="Lato" panose="020F0502020204030203" pitchFamily="34" charset="0"/>
              </a:rPr>
              <a:t>CATEGORY WISE SALES SHARE %</a:t>
            </a:r>
          </a:p>
        </xdr:txBody>
      </xdr:sp>
    </xdr:grpSp>
    <xdr:clientData/>
  </xdr:twoCellAnchor>
  <xdr:twoCellAnchor>
    <xdr:from>
      <xdr:col>0</xdr:col>
      <xdr:colOff>281940</xdr:colOff>
      <xdr:row>25</xdr:row>
      <xdr:rowOff>167640</xdr:rowOff>
    </xdr:from>
    <xdr:to>
      <xdr:col>22</xdr:col>
      <xdr:colOff>480060</xdr:colOff>
      <xdr:row>42</xdr:row>
      <xdr:rowOff>7620</xdr:rowOff>
    </xdr:to>
    <xdr:grpSp>
      <xdr:nvGrpSpPr>
        <xdr:cNvPr id="127" name="Group 126">
          <a:extLst>
            <a:ext uri="{FF2B5EF4-FFF2-40B4-BE49-F238E27FC236}">
              <a16:creationId xmlns:a16="http://schemas.microsoft.com/office/drawing/2014/main" id="{A6441739-CC6B-9BD7-D448-B492A4B30888}"/>
            </a:ext>
          </a:extLst>
        </xdr:cNvPr>
        <xdr:cNvGrpSpPr/>
      </xdr:nvGrpSpPr>
      <xdr:grpSpPr>
        <a:xfrm>
          <a:off x="281940" y="4749286"/>
          <a:ext cx="13566879" cy="2955499"/>
          <a:chOff x="281940" y="4739640"/>
          <a:chExt cx="13609320" cy="2948940"/>
        </a:xfrm>
      </xdr:grpSpPr>
      <xdr:sp macro="" textlink="">
        <xdr:nvSpPr>
          <xdr:cNvPr id="116" name="Rectangle: Rounded Corners 115">
            <a:extLst>
              <a:ext uri="{FF2B5EF4-FFF2-40B4-BE49-F238E27FC236}">
                <a16:creationId xmlns:a16="http://schemas.microsoft.com/office/drawing/2014/main" id="{E2162841-4525-4867-BDF1-4B5E252E40D5}"/>
              </a:ext>
            </a:extLst>
          </xdr:cNvPr>
          <xdr:cNvSpPr/>
        </xdr:nvSpPr>
        <xdr:spPr>
          <a:xfrm>
            <a:off x="281940" y="4739640"/>
            <a:ext cx="5326380" cy="292608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 name="Rectangle: Rounded Corners 116">
            <a:extLst>
              <a:ext uri="{FF2B5EF4-FFF2-40B4-BE49-F238E27FC236}">
                <a16:creationId xmlns:a16="http://schemas.microsoft.com/office/drawing/2014/main" id="{BF66E055-3AD4-432F-8215-C3B3AF919C4C}"/>
              </a:ext>
            </a:extLst>
          </xdr:cNvPr>
          <xdr:cNvSpPr/>
        </xdr:nvSpPr>
        <xdr:spPr>
          <a:xfrm>
            <a:off x="5692140" y="4747260"/>
            <a:ext cx="4030980" cy="293370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Rectangle: Rounded Corners 117">
            <a:extLst>
              <a:ext uri="{FF2B5EF4-FFF2-40B4-BE49-F238E27FC236}">
                <a16:creationId xmlns:a16="http://schemas.microsoft.com/office/drawing/2014/main" id="{3C8977F1-BC0E-4ECB-86D0-9EBC8FB42E79}"/>
              </a:ext>
            </a:extLst>
          </xdr:cNvPr>
          <xdr:cNvSpPr/>
        </xdr:nvSpPr>
        <xdr:spPr>
          <a:xfrm>
            <a:off x="9822180" y="4739640"/>
            <a:ext cx="4069080" cy="2948940"/>
          </a:xfrm>
          <a:prstGeom prst="roundRect">
            <a:avLst>
              <a:gd name="adj" fmla="val 4723"/>
            </a:avLst>
          </a:prstGeom>
          <a:gradFill>
            <a:gsLst>
              <a:gs pos="2500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2" name="Rectangle: Rounded Corners 121">
            <a:extLst>
              <a:ext uri="{FF2B5EF4-FFF2-40B4-BE49-F238E27FC236}">
                <a16:creationId xmlns:a16="http://schemas.microsoft.com/office/drawing/2014/main" id="{FF0035AD-0A8A-4A24-A83D-CE92F636EA26}"/>
              </a:ext>
            </a:extLst>
          </xdr:cNvPr>
          <xdr:cNvSpPr/>
        </xdr:nvSpPr>
        <xdr:spPr>
          <a:xfrm>
            <a:off x="472440" y="4838700"/>
            <a:ext cx="328422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2"/>
                </a:solidFill>
                <a:latin typeface="Lato" panose="020F0502020204030203" pitchFamily="34" charset="0"/>
                <a:ea typeface="Lato" panose="020F0502020204030203" pitchFamily="34" charset="0"/>
                <a:cs typeface="Lato" panose="020F0502020204030203" pitchFamily="34" charset="0"/>
              </a:rPr>
              <a:t>SALES BY</a:t>
            </a:r>
            <a:r>
              <a:rPr lang="en-IN" sz="1100" b="1" baseline="0">
                <a:solidFill>
                  <a:schemeClr val="bg2"/>
                </a:solidFill>
                <a:latin typeface="Lato" panose="020F0502020204030203" pitchFamily="34" charset="0"/>
                <a:ea typeface="Lato" panose="020F0502020204030203" pitchFamily="34" charset="0"/>
                <a:cs typeface="Lato" panose="020F0502020204030203" pitchFamily="34" charset="0"/>
              </a:rPr>
              <a:t> STATE</a:t>
            </a:r>
            <a:endParaRPr lang="en-IN" sz="1100" b="1">
              <a:solidFill>
                <a:schemeClr val="bg2"/>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23" name="Rectangle: Rounded Corners 122">
            <a:extLst>
              <a:ext uri="{FF2B5EF4-FFF2-40B4-BE49-F238E27FC236}">
                <a16:creationId xmlns:a16="http://schemas.microsoft.com/office/drawing/2014/main" id="{E1AEC13F-7197-4052-A37F-86E8DE562D0F}"/>
              </a:ext>
            </a:extLst>
          </xdr:cNvPr>
          <xdr:cNvSpPr/>
        </xdr:nvSpPr>
        <xdr:spPr>
          <a:xfrm>
            <a:off x="5806440" y="4876800"/>
            <a:ext cx="313182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Lato" panose="020F0502020204030203" pitchFamily="34" charset="0"/>
                <a:ea typeface="Lato" panose="020F0502020204030203" pitchFamily="34" charset="0"/>
                <a:cs typeface="Lato" panose="020F0502020204030203" pitchFamily="34" charset="0"/>
              </a:rPr>
              <a:t>TOP 5</a:t>
            </a:r>
            <a:r>
              <a:rPr lang="en-IN" sz="1100" b="1" baseline="0">
                <a:latin typeface="Lato" panose="020F0502020204030203" pitchFamily="34" charset="0"/>
                <a:ea typeface="Lato" panose="020F0502020204030203" pitchFamily="34" charset="0"/>
                <a:cs typeface="Lato" panose="020F0502020204030203" pitchFamily="34" charset="0"/>
              </a:rPr>
              <a:t> </a:t>
            </a:r>
            <a:r>
              <a:rPr lang="en-IN" sz="1100" b="1">
                <a:latin typeface="Lato" panose="020F0502020204030203" pitchFamily="34" charset="0"/>
                <a:ea typeface="Lato" panose="020F0502020204030203" pitchFamily="34" charset="0"/>
                <a:cs typeface="Lato" panose="020F0502020204030203" pitchFamily="34" charset="0"/>
              </a:rPr>
              <a:t>CATEGORIES</a:t>
            </a:r>
          </a:p>
        </xdr:txBody>
      </xdr:sp>
      <xdr:sp macro="" textlink="">
        <xdr:nvSpPr>
          <xdr:cNvPr id="124" name="Rectangle: Rounded Corners 123">
            <a:extLst>
              <a:ext uri="{FF2B5EF4-FFF2-40B4-BE49-F238E27FC236}">
                <a16:creationId xmlns:a16="http://schemas.microsoft.com/office/drawing/2014/main" id="{931D18D1-F0DC-48DE-BF2E-8205E7A771E6}"/>
              </a:ext>
            </a:extLst>
          </xdr:cNvPr>
          <xdr:cNvSpPr/>
        </xdr:nvSpPr>
        <xdr:spPr>
          <a:xfrm>
            <a:off x="9944100" y="4899660"/>
            <a:ext cx="3573780" cy="426720"/>
          </a:xfrm>
          <a:prstGeom prst="roundRect">
            <a:avLst/>
          </a:prstGeom>
          <a:gradFill>
            <a:gsLst>
              <a:gs pos="2500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2"/>
                </a:solidFill>
                <a:latin typeface="Lato" panose="020F0502020204030203" pitchFamily="34" charset="0"/>
                <a:ea typeface="Lato" panose="020F0502020204030203" pitchFamily="34" charset="0"/>
                <a:cs typeface="Lato" panose="020F0502020204030203" pitchFamily="34" charset="0"/>
              </a:rPr>
              <a:t>FILTER</a:t>
            </a:r>
          </a:p>
        </xdr:txBody>
      </xdr:sp>
    </xdr:grpSp>
    <xdr:clientData/>
  </xdr:twoCellAnchor>
  <xdr:twoCellAnchor>
    <xdr:from>
      <xdr:col>0</xdr:col>
      <xdr:colOff>358140</xdr:colOff>
      <xdr:row>12</xdr:row>
      <xdr:rowOff>99060</xdr:rowOff>
    </xdr:from>
    <xdr:to>
      <xdr:col>9</xdr:col>
      <xdr:colOff>22860</xdr:colOff>
      <xdr:row>25</xdr:row>
      <xdr:rowOff>91440</xdr:rowOff>
    </xdr:to>
    <xdr:graphicFrame macro="">
      <xdr:nvGraphicFramePr>
        <xdr:cNvPr id="128" name="Chart 127">
          <a:extLst>
            <a:ext uri="{FF2B5EF4-FFF2-40B4-BE49-F238E27FC236}">
              <a16:creationId xmlns:a16="http://schemas.microsoft.com/office/drawing/2014/main" id="{1832D59D-2AEA-488A-9F97-A2A2FFDB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213360</xdr:colOff>
      <xdr:row>12</xdr:row>
      <xdr:rowOff>22860</xdr:rowOff>
    </xdr:from>
    <xdr:to>
      <xdr:col>16</xdr:col>
      <xdr:colOff>312420</xdr:colOff>
      <xdr:row>25</xdr:row>
      <xdr:rowOff>22860</xdr:rowOff>
    </xdr:to>
    <mc:AlternateContent xmlns:mc="http://schemas.openxmlformats.org/markup-compatibility/2006">
      <mc:Choice xmlns:cx1="http://schemas.microsoft.com/office/drawing/2015/9/8/chartex" Requires="cx1">
        <xdr:graphicFrame macro="">
          <xdr:nvGraphicFramePr>
            <xdr:cNvPr id="129" name="Chart 128">
              <a:extLst>
                <a:ext uri="{FF2B5EF4-FFF2-40B4-BE49-F238E27FC236}">
                  <a16:creationId xmlns:a16="http://schemas.microsoft.com/office/drawing/2014/main" id="{33D801E3-2E8C-4E82-AC68-2634C2086A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699760" y="2217420"/>
              <a:ext cx="436626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525780</xdr:colOff>
      <xdr:row>29</xdr:row>
      <xdr:rowOff>76200</xdr:rowOff>
    </xdr:from>
    <xdr:to>
      <xdr:col>9</xdr:col>
      <xdr:colOff>137160</xdr:colOff>
      <xdr:row>41</xdr:row>
      <xdr:rowOff>167640</xdr:rowOff>
    </xdr:to>
    <mc:AlternateContent xmlns:mc="http://schemas.openxmlformats.org/markup-compatibility/2006">
      <mc:Choice xmlns:cx4="http://schemas.microsoft.com/office/drawing/2016/5/10/chartex" Requires="cx4">
        <xdr:graphicFrame macro="">
          <xdr:nvGraphicFramePr>
            <xdr:cNvPr id="131" name="Chart 130">
              <a:extLst>
                <a:ext uri="{FF2B5EF4-FFF2-40B4-BE49-F238E27FC236}">
                  <a16:creationId xmlns:a16="http://schemas.microsoft.com/office/drawing/2014/main" id="{3226BB0E-DAB3-4F89-9A8E-228DA5597C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25780" y="5379720"/>
              <a:ext cx="5097780"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396240</xdr:colOff>
      <xdr:row>30</xdr:row>
      <xdr:rowOff>45720</xdr:rowOff>
    </xdr:from>
    <xdr:to>
      <xdr:col>15</xdr:col>
      <xdr:colOff>388620</xdr:colOff>
      <xdr:row>40</xdr:row>
      <xdr:rowOff>91440</xdr:rowOff>
    </xdr:to>
    <xdr:graphicFrame macro="">
      <xdr:nvGraphicFramePr>
        <xdr:cNvPr id="132" name="Chart 131">
          <a:extLst>
            <a:ext uri="{FF2B5EF4-FFF2-40B4-BE49-F238E27FC236}">
              <a16:creationId xmlns:a16="http://schemas.microsoft.com/office/drawing/2014/main" id="{7E993009-A193-4038-871F-7600F82A5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423334</xdr:colOff>
      <xdr:row>13</xdr:row>
      <xdr:rowOff>42333</xdr:rowOff>
    </xdr:from>
    <xdr:to>
      <xdr:col>22</xdr:col>
      <xdr:colOff>457200</xdr:colOff>
      <xdr:row>25</xdr:row>
      <xdr:rowOff>101600</xdr:rowOff>
    </xdr:to>
    <xdr:graphicFrame macro="">
      <xdr:nvGraphicFramePr>
        <xdr:cNvPr id="2" name="Chart 1">
          <a:extLst>
            <a:ext uri="{FF2B5EF4-FFF2-40B4-BE49-F238E27FC236}">
              <a16:creationId xmlns:a16="http://schemas.microsoft.com/office/drawing/2014/main" id="{1BE0DC51-2DE3-4DD0-9ED9-554AFD1E1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228599</xdr:colOff>
      <xdr:row>30</xdr:row>
      <xdr:rowOff>50799</xdr:rowOff>
    </xdr:from>
    <xdr:to>
      <xdr:col>20</xdr:col>
      <xdr:colOff>245533</xdr:colOff>
      <xdr:row>38</xdr:row>
      <xdr:rowOff>169333</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0E20B9A4-975D-42D8-A4F0-DC15927A85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66675" y="5548774"/>
              <a:ext cx="1232276" cy="1584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186267</xdr:colOff>
      <xdr:row>30</xdr:row>
      <xdr:rowOff>50801</xdr:rowOff>
    </xdr:from>
    <xdr:to>
      <xdr:col>18</xdr:col>
      <xdr:colOff>42333</xdr:colOff>
      <xdr:row>38</xdr:row>
      <xdr:rowOff>152400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F5690088-5A91-43EF-8A71-4377EC5E86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9001" y="5548776"/>
              <a:ext cx="1071408" cy="156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353061</xdr:colOff>
      <xdr:row>30</xdr:row>
      <xdr:rowOff>56726</xdr:rowOff>
    </xdr:from>
    <xdr:to>
      <xdr:col>22</xdr:col>
      <xdr:colOff>389466</xdr:colOff>
      <xdr:row>38</xdr:row>
      <xdr:rowOff>186266</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75A79EB1-F329-4FB3-928F-10165C47682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506479" y="5554701"/>
              <a:ext cx="1251746" cy="1595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99060</xdr:colOff>
      <xdr:row>6</xdr:row>
      <xdr:rowOff>45720</xdr:rowOff>
    </xdr:from>
    <xdr:to>
      <xdr:col>11</xdr:col>
      <xdr:colOff>403860</xdr:colOff>
      <xdr:row>21</xdr:row>
      <xdr:rowOff>45720</xdr:rowOff>
    </xdr:to>
    <xdr:graphicFrame macro="">
      <xdr:nvGraphicFramePr>
        <xdr:cNvPr id="2" name="Chart 1">
          <a:extLst>
            <a:ext uri="{FF2B5EF4-FFF2-40B4-BE49-F238E27FC236}">
              <a16:creationId xmlns:a16="http://schemas.microsoft.com/office/drawing/2014/main" id="{F00FA4D2-C7CD-F42C-AE34-FFB5AAEFD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15240</xdr:rowOff>
    </xdr:from>
    <xdr:to>
      <xdr:col>1</xdr:col>
      <xdr:colOff>769620</xdr:colOff>
      <xdr:row>20</xdr:row>
      <xdr:rowOff>53340</xdr:rowOff>
    </xdr:to>
    <xdr:graphicFrame macro="">
      <xdr:nvGraphicFramePr>
        <xdr:cNvPr id="2" name="Chart 1">
          <a:extLst>
            <a:ext uri="{FF2B5EF4-FFF2-40B4-BE49-F238E27FC236}">
              <a16:creationId xmlns:a16="http://schemas.microsoft.com/office/drawing/2014/main" id="{D435E660-07AD-8185-CC42-73DCC8197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18</xdr:row>
      <xdr:rowOff>7620</xdr:rowOff>
    </xdr:from>
    <xdr:to>
      <xdr:col>4</xdr:col>
      <xdr:colOff>800100</xdr:colOff>
      <xdr:row>20</xdr:row>
      <xdr:rowOff>160020</xdr:rowOff>
    </xdr:to>
    <xdr:graphicFrame macro="">
      <xdr:nvGraphicFramePr>
        <xdr:cNvPr id="3" name="Chart 2">
          <a:extLst>
            <a:ext uri="{FF2B5EF4-FFF2-40B4-BE49-F238E27FC236}">
              <a16:creationId xmlns:a16="http://schemas.microsoft.com/office/drawing/2014/main" id="{5EDCBDC7-57F7-406C-6A90-BA5215884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18</xdr:row>
      <xdr:rowOff>30480</xdr:rowOff>
    </xdr:from>
    <xdr:to>
      <xdr:col>8</xdr:col>
      <xdr:colOff>0</xdr:colOff>
      <xdr:row>20</xdr:row>
      <xdr:rowOff>114300</xdr:rowOff>
    </xdr:to>
    <xdr:graphicFrame macro="">
      <xdr:nvGraphicFramePr>
        <xdr:cNvPr id="4" name="Chart 3">
          <a:extLst>
            <a:ext uri="{FF2B5EF4-FFF2-40B4-BE49-F238E27FC236}">
              <a16:creationId xmlns:a16="http://schemas.microsoft.com/office/drawing/2014/main" id="{8B4C7C18-6D4B-7618-DF70-94E174D85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18</xdr:row>
      <xdr:rowOff>38100</xdr:rowOff>
    </xdr:from>
    <xdr:to>
      <xdr:col>10</xdr:col>
      <xdr:colOff>960120</xdr:colOff>
      <xdr:row>20</xdr:row>
      <xdr:rowOff>137160</xdr:rowOff>
    </xdr:to>
    <xdr:graphicFrame macro="">
      <xdr:nvGraphicFramePr>
        <xdr:cNvPr id="5" name="Chart 4">
          <a:extLst>
            <a:ext uri="{FF2B5EF4-FFF2-40B4-BE49-F238E27FC236}">
              <a16:creationId xmlns:a16="http://schemas.microsoft.com/office/drawing/2014/main" id="{9D3D1B89-9CC0-3512-D94A-3A6F52048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17</xdr:row>
      <xdr:rowOff>175260</xdr:rowOff>
    </xdr:from>
    <xdr:to>
      <xdr:col>13</xdr:col>
      <xdr:colOff>975360</xdr:colOff>
      <xdr:row>20</xdr:row>
      <xdr:rowOff>91440</xdr:rowOff>
    </xdr:to>
    <xdr:graphicFrame macro="">
      <xdr:nvGraphicFramePr>
        <xdr:cNvPr id="6" name="Chart 5">
          <a:extLst>
            <a:ext uri="{FF2B5EF4-FFF2-40B4-BE49-F238E27FC236}">
              <a16:creationId xmlns:a16="http://schemas.microsoft.com/office/drawing/2014/main" id="{313B2C83-AA81-BC6E-BB0E-F2EEFB59C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165.776298032404" createdVersion="8" refreshedVersion="8" minRefreshableVersion="3" recordCount="9994" xr:uid="{5AA074CA-780A-4260-B2A5-F4FEDBB5ACA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68089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6723F-11C5-415A-B3D0-8D28C36277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
      <pivotArea collapsedLevelsAreSubtotals="1" fieldPosition="0">
        <references count="1">
          <reference field="22" count="1">
            <x v="1"/>
          </reference>
        </references>
      </pivotArea>
    </format>
    <format dxfId="10">
      <pivotArea collapsedLevelsAreSubtotals="1" fieldPosition="0">
        <references count="1">
          <reference field="22" count="1">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1">
          <reference field="22" count="1">
            <x v="4"/>
          </reference>
        </references>
      </pivotArea>
    </format>
    <format dxfId="7">
      <pivotArea collapsedLevelsAreSubtotals="1" fieldPosition="0">
        <references count="1">
          <reference field="22" count="1">
            <x v="5"/>
          </reference>
        </references>
      </pivotArea>
    </format>
    <format dxfId="6">
      <pivotArea collapsedLevelsAreSubtotals="1" fieldPosition="0">
        <references count="1">
          <reference field="22" count="1">
            <x v="6"/>
          </reference>
        </references>
      </pivotArea>
    </format>
    <format dxfId="5">
      <pivotArea collapsedLevelsAreSubtotals="1" fieldPosition="0">
        <references count="1">
          <reference field="22" count="1">
            <x v="7"/>
          </reference>
        </references>
      </pivotArea>
    </format>
    <format dxfId="4">
      <pivotArea collapsedLevelsAreSubtotals="1" fieldPosition="0">
        <references count="1">
          <reference field="22" count="1">
            <x v="8"/>
          </reference>
        </references>
      </pivotArea>
    </format>
    <format dxfId="3">
      <pivotArea collapsedLevelsAreSubtotals="1" fieldPosition="0">
        <references count="1">
          <reference field="22" count="1">
            <x v="9"/>
          </reference>
        </references>
      </pivotArea>
    </format>
    <format dxfId="2">
      <pivotArea collapsedLevelsAreSubtotals="1" fieldPosition="0">
        <references count="1">
          <reference field="22" count="1">
            <x v="10"/>
          </reference>
        </references>
      </pivotArea>
    </format>
    <format dxfId="1">
      <pivotArea collapsedLevelsAreSubtotals="1" fieldPosition="0">
        <references count="1">
          <reference field="22" count="1">
            <x v="11"/>
          </reference>
        </references>
      </pivotArea>
    </format>
    <format dxfId="0">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F7475-48B0-40E0-AB8A-4D1B0B5FD0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24B75-7860-48C1-8E83-B463DEEA5D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29BD35-2082-4F74-82B4-16817FC5C3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7EF47D-CCEB-434D-829A-07D4A336BA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6" count="1" selected="0">
            <x v="5"/>
          </reference>
        </references>
      </pivotArea>
    </chartFormat>
    <chartFormat chart="7" format="4">
      <pivotArea type="data" outline="0" fieldPosition="0">
        <references count="2">
          <reference field="4294967294" count="1" selected="0">
            <x v="0"/>
          </reference>
          <reference field="16" count="1" selected="0">
            <x v="13"/>
          </reference>
        </references>
      </pivotArea>
    </chartFormat>
    <chartFormat chart="7" format="5">
      <pivotArea type="data" outline="0" fieldPosition="0">
        <references count="2">
          <reference field="4294967294" count="1" selected="0">
            <x v="0"/>
          </reference>
          <reference field="16" count="1" selected="0">
            <x v="14"/>
          </reference>
        </references>
      </pivotArea>
    </chartFormat>
    <chartFormat chart="7" format="6">
      <pivotArea type="data" outline="0" fieldPosition="0">
        <references count="2">
          <reference field="4294967294" count="1" selected="0">
            <x v="0"/>
          </reference>
          <reference field="16" count="1" selected="0">
            <x v="16"/>
          </reference>
        </references>
      </pivotArea>
    </chartFormat>
    <chartFormat chart="7"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E45A69-C557-4728-A7BE-1494F397ED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05306C-7523-4FED-A9F0-DF16D01475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48BE43-2ECA-4153-BDDB-20D28F6013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88510-911F-4786-9BA0-91B98145F6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016176-F0CA-4052-9BD2-9DCC35449E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012EC9-C689-4599-A92B-B0637D89F82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44B69F-5736-4383-8B1C-6ECD019586C3}" sourceName="Year">
  <pivotTables>
    <pivotTable tabId="4" name="PivotTable2"/>
    <pivotTable tabId="3" name="PivotTable1"/>
    <pivotTable tabId="8" name="PivotTable4"/>
    <pivotTable tabId="8" name="PivotTable5"/>
    <pivotTable tabId="8" name="PivotTable6"/>
    <pivotTable tabId="8" name="PivotTable7"/>
    <pivotTable tabId="8" name="PivotTable8"/>
    <pivotTable tabId="6" name="PivotTable2"/>
    <pivotTable tabId="5" name="PivotTable1"/>
    <pivotTable tabId="7" name="PivotTable3"/>
  </pivotTables>
  <data>
    <tabular pivotCacheId="96808974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7B6066-1C99-4D41-98B7-BF54619FCFCD}" sourceName="Segment">
  <pivotTables>
    <pivotTable tabId="4" name="PivotTable2"/>
    <pivotTable tabId="3" name="PivotTable1"/>
    <pivotTable tabId="8" name="PivotTable4"/>
    <pivotTable tabId="8" name="PivotTable5"/>
    <pivotTable tabId="8" name="PivotTable6"/>
    <pivotTable tabId="8" name="PivotTable7"/>
    <pivotTable tabId="8" name="PivotTable8"/>
    <pivotTable tabId="9" name="PivotTable9"/>
    <pivotTable tabId="6" name="PivotTable2"/>
    <pivotTable tabId="5" name="PivotTable1"/>
    <pivotTable tabId="7" name="PivotTable3"/>
  </pivotTables>
  <data>
    <tabular pivotCacheId="9680897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7745E4-A084-4967-A756-F6E4AAA2130B}" sourceName="Region">
  <pivotTables>
    <pivotTable tabId="4" name="PivotTable2"/>
    <pivotTable tabId="3" name="PivotTable1"/>
    <pivotTable tabId="8" name="PivotTable4"/>
    <pivotTable tabId="8" name="PivotTable5"/>
    <pivotTable tabId="8" name="PivotTable6"/>
    <pivotTable tabId="8" name="PivotTable7"/>
    <pivotTable tabId="8" name="PivotTable8"/>
    <pivotTable tabId="9" name="PivotTable9"/>
    <pivotTable tabId="6" name="PivotTable2"/>
    <pivotTable tabId="5" name="PivotTable1"/>
    <pivotTable tabId="7" name="PivotTable3"/>
  </pivotTables>
  <data>
    <tabular pivotCacheId="96808974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155D2C8-3A32-4A69-98D4-A62394BB81EC}" cache="Slicer_Year" caption="Year" rowHeight="234950"/>
  <slicer name="Segment" xr10:uid="{1DEA7C40-6D4C-45D3-A481-407EA458D2B8}" cache="Slicer_Segment" caption="Segment" rowHeight="234950"/>
  <slicer name="Region" xr10:uid="{DD5C443C-591E-4578-B438-68D617D6820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51781B3-976A-43A6-8529-B097C1A036B9}" cache="Slicer_Year" caption="Year" style="Demo" rowHeight="234950"/>
  <slicer name="Segment 1" xr10:uid="{74B57045-5694-4C02-AF59-EFA2877434F1}" cache="Slicer_Segment" caption="Segment" style="Demo" rowHeight="234950"/>
  <slicer name="Region 1" xr10:uid="{13D7E3BA-5811-4DA4-81F9-B82B2AA5BD52}" cache="Slicer_Region" caption="Region" style="Dem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D943-A323-4772-A641-1BD69AD36228}">
  <dimension ref="A3:C16"/>
  <sheetViews>
    <sheetView workbookViewId="0">
      <selection activeCell="D26" sqref="D26"/>
    </sheetView>
  </sheetViews>
  <sheetFormatPr defaultRowHeight="14.4" x14ac:dyDescent="0.3"/>
  <cols>
    <col min="1" max="1" width="12.44140625" bestFit="1" customWidth="1"/>
    <col min="2" max="2" width="11.21875" bestFit="1" customWidth="1"/>
    <col min="3" max="3" width="12" bestFit="1" customWidth="1"/>
  </cols>
  <sheetData>
    <row r="3" spans="1:3" x14ac:dyDescent="0.3">
      <c r="A3" s="6" t="s">
        <v>10933</v>
      </c>
      <c r="B3" s="5" t="s">
        <v>10947</v>
      </c>
      <c r="C3" s="10" t="s">
        <v>10948</v>
      </c>
    </row>
    <row r="4" spans="1:3" x14ac:dyDescent="0.3">
      <c r="A4" s="8" t="s">
        <v>10935</v>
      </c>
      <c r="B4" s="11">
        <v>95365.937600000019</v>
      </c>
      <c r="C4" s="12">
        <v>9199.2699999999986</v>
      </c>
    </row>
    <row r="5" spans="1:3" x14ac:dyDescent="0.3">
      <c r="A5" s="8" t="s">
        <v>10936</v>
      </c>
      <c r="B5" s="11">
        <v>60172.649400000024</v>
      </c>
      <c r="C5" s="12">
        <v>10288.898699999991</v>
      </c>
    </row>
    <row r="6" spans="1:3" x14ac:dyDescent="0.3">
      <c r="A6" s="8" t="s">
        <v>10937</v>
      </c>
      <c r="B6" s="11">
        <v>199252.98399999991</v>
      </c>
      <c r="C6" s="12">
        <v>26806.573700000015</v>
      </c>
    </row>
    <row r="7" spans="1:3" x14ac:dyDescent="0.3">
      <c r="A7" s="8" t="s">
        <v>10938</v>
      </c>
      <c r="B7" s="11">
        <v>141851.5674</v>
      </c>
      <c r="C7" s="12">
        <v>13437.806799999998</v>
      </c>
    </row>
    <row r="8" spans="1:3" x14ac:dyDescent="0.3">
      <c r="A8" s="8" t="s">
        <v>10939</v>
      </c>
      <c r="B8" s="11">
        <v>156122.28669999994</v>
      </c>
      <c r="C8" s="12">
        <v>22308.51279999999</v>
      </c>
    </row>
    <row r="9" spans="1:3" x14ac:dyDescent="0.3">
      <c r="A9" s="8" t="s">
        <v>10940</v>
      </c>
      <c r="B9" s="11">
        <v>147082.61130000011</v>
      </c>
      <c r="C9" s="12">
        <v>20899.334500000012</v>
      </c>
    </row>
    <row r="10" spans="1:3" x14ac:dyDescent="0.3">
      <c r="A10" s="8" t="s">
        <v>10941</v>
      </c>
      <c r="B10" s="11">
        <v>149580.83800000031</v>
      </c>
      <c r="C10" s="12">
        <v>13535.38299999998</v>
      </c>
    </row>
    <row r="11" spans="1:3" x14ac:dyDescent="0.3">
      <c r="A11" s="8" t="s">
        <v>10942</v>
      </c>
      <c r="B11" s="11">
        <v>159589.45099999988</v>
      </c>
      <c r="C11" s="12">
        <v>21896.715399999972</v>
      </c>
    </row>
    <row r="12" spans="1:3" x14ac:dyDescent="0.3">
      <c r="A12" s="8" t="s">
        <v>10943</v>
      </c>
      <c r="B12" s="11">
        <v>309770.09970000025</v>
      </c>
      <c r="C12" s="12">
        <v>37293.192500000034</v>
      </c>
    </row>
    <row r="13" spans="1:3" x14ac:dyDescent="0.3">
      <c r="A13" s="8" t="s">
        <v>10944</v>
      </c>
      <c r="B13" s="11">
        <v>197115.20170000009</v>
      </c>
      <c r="C13" s="12">
        <v>31469.663800000035</v>
      </c>
    </row>
    <row r="14" spans="1:3" x14ac:dyDescent="0.3">
      <c r="A14" s="8" t="s">
        <v>10945</v>
      </c>
      <c r="B14" s="11">
        <v>349120.07400000008</v>
      </c>
      <c r="C14" s="12">
        <v>35825.536599999927</v>
      </c>
    </row>
    <row r="15" spans="1:3" x14ac:dyDescent="0.3">
      <c r="A15" s="8" t="s">
        <v>10946</v>
      </c>
      <c r="B15" s="11">
        <v>332177.15950000001</v>
      </c>
      <c r="C15" s="12">
        <v>43436.13390000003</v>
      </c>
    </row>
    <row r="16" spans="1:3" x14ac:dyDescent="0.3">
      <c r="A16" s="9" t="s">
        <v>10934</v>
      </c>
      <c r="B16" s="30">
        <v>2297200.8603000008</v>
      </c>
      <c r="C16" s="31">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E46C-920A-4DDA-80BA-1717B4A4FDC1}">
  <dimension ref="A3:E7"/>
  <sheetViews>
    <sheetView workbookViewId="0">
      <selection activeCell="P23" sqref="P23"/>
    </sheetView>
  </sheetViews>
  <sheetFormatPr defaultRowHeight="14.4" x14ac:dyDescent="0.3"/>
  <cols>
    <col min="1" max="1" width="13.109375" bestFit="1" customWidth="1"/>
    <col min="2" max="2" width="12" bestFit="1" customWidth="1"/>
    <col min="4" max="4" width="13.109375" bestFit="1" customWidth="1"/>
    <col min="5" max="5" width="12.44140625" customWidth="1"/>
  </cols>
  <sheetData>
    <row r="3" spans="1:5" x14ac:dyDescent="0.3">
      <c r="A3" s="6" t="s">
        <v>10933</v>
      </c>
      <c r="B3" s="7" t="s">
        <v>10948</v>
      </c>
      <c r="D3" s="14" t="s">
        <v>10949</v>
      </c>
      <c r="E3" s="14" t="s">
        <v>21</v>
      </c>
    </row>
    <row r="4" spans="1:5" x14ac:dyDescent="0.3">
      <c r="A4" s="8" t="s">
        <v>71</v>
      </c>
      <c r="B4" s="7">
        <v>145454.9480999998</v>
      </c>
      <c r="D4" t="str">
        <f>A4</f>
        <v>Technology</v>
      </c>
      <c r="E4" s="15">
        <f>GETPIVOTDATA("Profit",$A$3,"Category",A4)</f>
        <v>145454.9480999998</v>
      </c>
    </row>
    <row r="5" spans="1:5" x14ac:dyDescent="0.3">
      <c r="A5" s="13" t="s">
        <v>46</v>
      </c>
      <c r="B5" s="28">
        <v>122490.8008000001</v>
      </c>
      <c r="D5" t="str">
        <f t="shared" ref="D5:D7" si="0">A5</f>
        <v>Office Supplies</v>
      </c>
      <c r="E5" s="15">
        <f>GETPIVOTDATA("Profit",$A$3,"Category",A5)</f>
        <v>122490.8008000001</v>
      </c>
    </row>
    <row r="6" spans="1:5" x14ac:dyDescent="0.3">
      <c r="A6" s="13" t="s">
        <v>32</v>
      </c>
      <c r="B6" s="28">
        <v>18451.272799999992</v>
      </c>
      <c r="D6" t="str">
        <f t="shared" si="0"/>
        <v>Furniture</v>
      </c>
      <c r="E6" s="15">
        <f>GETPIVOTDATA("Profit",$A$3,"Category",A6)</f>
        <v>18451.272799999992</v>
      </c>
    </row>
    <row r="7" spans="1:5" x14ac:dyDescent="0.3">
      <c r="A7" s="9" t="s">
        <v>10934</v>
      </c>
      <c r="B7" s="29">
        <v>286397.02169999992</v>
      </c>
      <c r="D7" t="str">
        <f t="shared" si="0"/>
        <v>Grand Total</v>
      </c>
      <c r="E7" s="1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2177-C4AD-4165-B5CD-66639162B665}">
  <dimension ref="A3:B7"/>
  <sheetViews>
    <sheetView workbookViewId="0">
      <selection activeCell="O17" sqref="O17"/>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16">
        <v>0.32300170530281774</v>
      </c>
    </row>
    <row r="5" spans="1:2" x14ac:dyDescent="0.3">
      <c r="A5" s="13" t="s">
        <v>46</v>
      </c>
      <c r="B5" s="17">
        <v>0.31301008302169103</v>
      </c>
    </row>
    <row r="6" spans="1:2" x14ac:dyDescent="0.3">
      <c r="A6" s="13" t="s">
        <v>71</v>
      </c>
      <c r="B6" s="17">
        <v>0.36398821167549117</v>
      </c>
    </row>
    <row r="7" spans="1:2" x14ac:dyDescent="0.3">
      <c r="A7" s="9" t="s">
        <v>10934</v>
      </c>
      <c r="B7"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2873-F5BE-4114-82AE-B25BE34961AF}">
  <dimension ref="A3:E53"/>
  <sheetViews>
    <sheetView topLeftCell="A47" workbookViewId="0">
      <selection activeCell="H22" sqref="H22"/>
    </sheetView>
  </sheetViews>
  <sheetFormatPr defaultRowHeight="14.4" x14ac:dyDescent="0.3"/>
  <cols>
    <col min="1" max="1" width="17.33203125" bestFit="1" customWidth="1"/>
    <col min="2" max="2" width="12" bestFit="1" customWidth="1"/>
    <col min="4" max="4" width="17.33203125" bestFit="1" customWidth="1"/>
    <col min="5" max="5" width="9.44140625" bestFit="1" customWidth="1"/>
  </cols>
  <sheetData>
    <row r="3" spans="1:5" x14ac:dyDescent="0.3">
      <c r="A3" s="6" t="s">
        <v>10933</v>
      </c>
      <c r="B3" s="7" t="s">
        <v>10947</v>
      </c>
      <c r="D3" s="19" t="s">
        <v>11</v>
      </c>
      <c r="E3" s="19" t="s">
        <v>18</v>
      </c>
    </row>
    <row r="4" spans="1:5" x14ac:dyDescent="0.3">
      <c r="A4" s="8" t="s">
        <v>358</v>
      </c>
      <c r="B4" s="7">
        <v>19510.639999999992</v>
      </c>
      <c r="D4" t="str">
        <f>A4</f>
        <v>Alabama</v>
      </c>
      <c r="E4" s="15">
        <f>GETPIVOTDATA("Sales",$A$3,"State",A4)</f>
        <v>19510.639999999992</v>
      </c>
    </row>
    <row r="5" spans="1:5" x14ac:dyDescent="0.3">
      <c r="A5" s="13" t="s">
        <v>310</v>
      </c>
      <c r="B5" s="28">
        <v>35282.000999999997</v>
      </c>
      <c r="D5" t="str">
        <f t="shared" ref="D5:D52" si="0">A5</f>
        <v>Arizona</v>
      </c>
      <c r="E5" s="15">
        <f t="shared" ref="E5:E52" si="1">GETPIVOTDATA("Sales",$A$3,"State",A5)</f>
        <v>35282.000999999997</v>
      </c>
    </row>
    <row r="6" spans="1:5" x14ac:dyDescent="0.3">
      <c r="A6" s="13" t="s">
        <v>1707</v>
      </c>
      <c r="B6" s="28">
        <v>11678.129999999997</v>
      </c>
      <c r="D6" t="str">
        <f t="shared" si="0"/>
        <v>Arkansas</v>
      </c>
      <c r="E6" s="15">
        <f t="shared" si="1"/>
        <v>11678.129999999997</v>
      </c>
    </row>
    <row r="7" spans="1:5" x14ac:dyDescent="0.3">
      <c r="A7" s="13" t="s">
        <v>43</v>
      </c>
      <c r="B7" s="28">
        <v>457687.63150000101</v>
      </c>
      <c r="D7" t="str">
        <f t="shared" si="0"/>
        <v>California</v>
      </c>
      <c r="E7" s="15">
        <f t="shared" si="1"/>
        <v>457687.63150000101</v>
      </c>
    </row>
    <row r="8" spans="1:5" x14ac:dyDescent="0.3">
      <c r="A8" s="13" t="s">
        <v>457</v>
      </c>
      <c r="B8" s="28">
        <v>32108.117999999995</v>
      </c>
      <c r="D8" t="str">
        <f t="shared" si="0"/>
        <v>Colorado</v>
      </c>
      <c r="E8" s="15">
        <f t="shared" si="1"/>
        <v>32108.117999999995</v>
      </c>
    </row>
    <row r="9" spans="1:5" x14ac:dyDescent="0.3">
      <c r="A9" s="13" t="s">
        <v>747</v>
      </c>
      <c r="B9" s="28">
        <v>13384.356999999996</v>
      </c>
      <c r="D9" t="str">
        <f t="shared" si="0"/>
        <v>Connecticut</v>
      </c>
      <c r="E9" s="15">
        <f t="shared" si="1"/>
        <v>13384.356999999996</v>
      </c>
    </row>
    <row r="10" spans="1:5" x14ac:dyDescent="0.3">
      <c r="A10" s="13" t="s">
        <v>245</v>
      </c>
      <c r="B10" s="28">
        <v>27451.068999999992</v>
      </c>
      <c r="D10" t="str">
        <f t="shared" si="0"/>
        <v>Delaware</v>
      </c>
      <c r="E10" s="15">
        <f t="shared" si="1"/>
        <v>27451.068999999992</v>
      </c>
    </row>
    <row r="11" spans="1:5" x14ac:dyDescent="0.3">
      <c r="A11" s="13" t="s">
        <v>3034</v>
      </c>
      <c r="B11" s="28">
        <v>2865.0199999999995</v>
      </c>
      <c r="D11" t="str">
        <f t="shared" si="0"/>
        <v>District of Columbia</v>
      </c>
      <c r="E11" s="15">
        <f t="shared" si="1"/>
        <v>2865.0199999999995</v>
      </c>
    </row>
    <row r="12" spans="1:5" x14ac:dyDescent="0.3">
      <c r="A12" s="13" t="s">
        <v>54</v>
      </c>
      <c r="B12" s="28">
        <v>89473.707999999999</v>
      </c>
      <c r="D12" t="str">
        <f t="shared" si="0"/>
        <v>Florida</v>
      </c>
      <c r="E12" s="15">
        <f t="shared" si="1"/>
        <v>89473.707999999999</v>
      </c>
    </row>
    <row r="13" spans="1:5" x14ac:dyDescent="0.3">
      <c r="A13" s="13" t="s">
        <v>1272</v>
      </c>
      <c r="B13" s="28">
        <v>49095.840000000004</v>
      </c>
      <c r="D13" t="str">
        <f t="shared" si="0"/>
        <v>Georgia</v>
      </c>
      <c r="E13" s="15">
        <f t="shared" si="1"/>
        <v>49095.840000000004</v>
      </c>
    </row>
    <row r="14" spans="1:5" x14ac:dyDescent="0.3">
      <c r="A14" s="13" t="s">
        <v>6260</v>
      </c>
      <c r="B14" s="28">
        <v>4382.4860000000017</v>
      </c>
      <c r="D14" t="str">
        <f t="shared" si="0"/>
        <v>Idaho</v>
      </c>
      <c r="E14" s="15">
        <f t="shared" si="1"/>
        <v>4382.4860000000017</v>
      </c>
    </row>
    <row r="15" spans="1:5" x14ac:dyDescent="0.3">
      <c r="A15" s="13" t="s">
        <v>211</v>
      </c>
      <c r="B15" s="28">
        <v>80166.10099999985</v>
      </c>
      <c r="D15" t="str">
        <f t="shared" si="0"/>
        <v>Illinois</v>
      </c>
      <c r="E15" s="15">
        <f t="shared" si="1"/>
        <v>80166.10099999985</v>
      </c>
    </row>
    <row r="16" spans="1:5" x14ac:dyDescent="0.3">
      <c r="A16" s="13" t="s">
        <v>254</v>
      </c>
      <c r="B16" s="28">
        <v>53555.360000000001</v>
      </c>
      <c r="D16" t="str">
        <f t="shared" si="0"/>
        <v>Indiana</v>
      </c>
      <c r="E16" s="15">
        <f t="shared" si="1"/>
        <v>53555.360000000001</v>
      </c>
    </row>
    <row r="17" spans="1:5" x14ac:dyDescent="0.3">
      <c r="A17" s="13" t="s">
        <v>489</v>
      </c>
      <c r="B17" s="28">
        <v>4579.7599999999993</v>
      </c>
      <c r="D17" t="str">
        <f t="shared" si="0"/>
        <v>Iowa</v>
      </c>
      <c r="E17" s="15">
        <f t="shared" si="1"/>
        <v>4579.7599999999993</v>
      </c>
    </row>
    <row r="18" spans="1:5" x14ac:dyDescent="0.3">
      <c r="A18" s="13" t="s">
        <v>4530</v>
      </c>
      <c r="B18" s="28">
        <v>2914.31</v>
      </c>
      <c r="D18" t="str">
        <f t="shared" si="0"/>
        <v>Kansas</v>
      </c>
      <c r="E18" s="15">
        <f t="shared" si="1"/>
        <v>2914.31</v>
      </c>
    </row>
    <row r="19" spans="1:5" x14ac:dyDescent="0.3">
      <c r="A19" s="13" t="s">
        <v>29</v>
      </c>
      <c r="B19" s="28">
        <v>36591.749999999971</v>
      </c>
      <c r="D19" t="str">
        <f t="shared" si="0"/>
        <v>Kentucky</v>
      </c>
      <c r="E19" s="15">
        <f t="shared" si="1"/>
        <v>36591.749999999971</v>
      </c>
    </row>
    <row r="20" spans="1:5" x14ac:dyDescent="0.3">
      <c r="A20" s="13" t="s">
        <v>736</v>
      </c>
      <c r="B20" s="28">
        <v>9217.0299999999988</v>
      </c>
      <c r="D20" t="str">
        <f t="shared" si="0"/>
        <v>Louisiana</v>
      </c>
      <c r="E20" s="15">
        <f t="shared" si="1"/>
        <v>9217.0299999999988</v>
      </c>
    </row>
    <row r="21" spans="1:5" x14ac:dyDescent="0.3">
      <c r="A21" s="13" t="s">
        <v>5235</v>
      </c>
      <c r="B21" s="28">
        <v>1270.53</v>
      </c>
      <c r="D21" t="str">
        <f t="shared" si="0"/>
        <v>Maine</v>
      </c>
      <c r="E21" s="15">
        <f t="shared" si="1"/>
        <v>1270.53</v>
      </c>
    </row>
    <row r="22" spans="1:5" x14ac:dyDescent="0.3">
      <c r="A22" s="13" t="s">
        <v>2735</v>
      </c>
      <c r="B22" s="28">
        <v>23705.523000000005</v>
      </c>
      <c r="D22" t="str">
        <f t="shared" si="0"/>
        <v>Maryland</v>
      </c>
      <c r="E22" s="15">
        <f t="shared" si="1"/>
        <v>23705.523000000005</v>
      </c>
    </row>
    <row r="23" spans="1:5" x14ac:dyDescent="0.3">
      <c r="A23" s="13" t="s">
        <v>1245</v>
      </c>
      <c r="B23" s="28">
        <v>28634.43399999999</v>
      </c>
      <c r="D23" t="str">
        <f t="shared" si="0"/>
        <v>Massachusetts</v>
      </c>
      <c r="E23" s="15">
        <f t="shared" si="1"/>
        <v>28634.43399999999</v>
      </c>
    </row>
    <row r="24" spans="1:5" x14ac:dyDescent="0.3">
      <c r="A24" s="13" t="s">
        <v>238</v>
      </c>
      <c r="B24" s="28">
        <v>76269.614000000016</v>
      </c>
      <c r="D24" t="str">
        <f t="shared" si="0"/>
        <v>Michigan</v>
      </c>
      <c r="E24" s="15">
        <f t="shared" si="1"/>
        <v>76269.614000000016</v>
      </c>
    </row>
    <row r="25" spans="1:5" x14ac:dyDescent="0.3">
      <c r="A25" s="13" t="s">
        <v>229</v>
      </c>
      <c r="B25" s="28">
        <v>29863.149999999994</v>
      </c>
      <c r="D25" t="str">
        <f t="shared" si="0"/>
        <v>Minnesota</v>
      </c>
      <c r="E25" s="15">
        <f t="shared" si="1"/>
        <v>29863.149999999994</v>
      </c>
    </row>
    <row r="26" spans="1:5" x14ac:dyDescent="0.3">
      <c r="A26" s="13" t="s">
        <v>1487</v>
      </c>
      <c r="B26" s="28">
        <v>10771.34</v>
      </c>
      <c r="D26" t="str">
        <f t="shared" si="0"/>
        <v>Mississippi</v>
      </c>
      <c r="E26" s="15">
        <f t="shared" si="1"/>
        <v>10771.34</v>
      </c>
    </row>
    <row r="27" spans="1:5" x14ac:dyDescent="0.3">
      <c r="A27" s="13" t="s">
        <v>596</v>
      </c>
      <c r="B27" s="28">
        <v>22205.149999999998</v>
      </c>
      <c r="D27" t="str">
        <f t="shared" si="0"/>
        <v>Missouri</v>
      </c>
      <c r="E27" s="15">
        <f t="shared" si="1"/>
        <v>22205.149999999998</v>
      </c>
    </row>
    <row r="28" spans="1:5" x14ac:dyDescent="0.3">
      <c r="A28" s="13" t="s">
        <v>1762</v>
      </c>
      <c r="B28" s="28">
        <v>5589.3519999999971</v>
      </c>
      <c r="D28" t="str">
        <f t="shared" si="0"/>
        <v>Montana</v>
      </c>
      <c r="E28" s="15">
        <f t="shared" si="1"/>
        <v>5589.3519999999971</v>
      </c>
    </row>
    <row r="29" spans="1:5" x14ac:dyDescent="0.3">
      <c r="A29" s="13" t="s">
        <v>138</v>
      </c>
      <c r="B29" s="28">
        <v>7464.9299999999985</v>
      </c>
      <c r="D29" t="str">
        <f t="shared" si="0"/>
        <v>Nebraska</v>
      </c>
      <c r="E29" s="15">
        <f t="shared" si="1"/>
        <v>7464.9299999999985</v>
      </c>
    </row>
    <row r="30" spans="1:5" x14ac:dyDescent="0.3">
      <c r="A30" s="13" t="s">
        <v>1392</v>
      </c>
      <c r="B30" s="28">
        <v>16729.101999999999</v>
      </c>
      <c r="D30" t="str">
        <f t="shared" si="0"/>
        <v>Nevada</v>
      </c>
      <c r="E30" s="15">
        <f t="shared" si="1"/>
        <v>16729.101999999999</v>
      </c>
    </row>
    <row r="31" spans="1:5" x14ac:dyDescent="0.3">
      <c r="A31" s="13" t="s">
        <v>2694</v>
      </c>
      <c r="B31" s="28">
        <v>7292.5239999999994</v>
      </c>
      <c r="D31" t="str">
        <f t="shared" si="0"/>
        <v>New Hampshire</v>
      </c>
      <c r="E31" s="15">
        <f t="shared" si="1"/>
        <v>7292.5239999999994</v>
      </c>
    </row>
    <row r="32" spans="1:5" x14ac:dyDescent="0.3">
      <c r="A32" s="13" t="s">
        <v>788</v>
      </c>
      <c r="B32" s="28">
        <v>35764.312000000013</v>
      </c>
      <c r="D32" t="str">
        <f t="shared" si="0"/>
        <v>New Jersey</v>
      </c>
      <c r="E32" s="15">
        <f t="shared" si="1"/>
        <v>35764.312000000013</v>
      </c>
    </row>
    <row r="33" spans="1:5" x14ac:dyDescent="0.3">
      <c r="A33" s="13" t="s">
        <v>668</v>
      </c>
      <c r="B33" s="28">
        <v>4783.5220000000008</v>
      </c>
      <c r="D33" t="str">
        <f t="shared" si="0"/>
        <v>New Mexico</v>
      </c>
      <c r="E33" s="15">
        <f t="shared" si="1"/>
        <v>4783.5220000000008</v>
      </c>
    </row>
    <row r="34" spans="1:5" x14ac:dyDescent="0.3">
      <c r="A34" s="13" t="s">
        <v>267</v>
      </c>
      <c r="B34" s="28">
        <v>310876.27099999978</v>
      </c>
      <c r="D34" t="str">
        <f t="shared" si="0"/>
        <v>New York</v>
      </c>
      <c r="E34" s="15">
        <f t="shared" si="1"/>
        <v>310876.27099999978</v>
      </c>
    </row>
    <row r="35" spans="1:5" x14ac:dyDescent="0.3">
      <c r="A35" s="13" t="s">
        <v>88</v>
      </c>
      <c r="B35" s="28">
        <v>55603.163999999968</v>
      </c>
      <c r="D35" t="str">
        <f t="shared" si="0"/>
        <v>North Carolina</v>
      </c>
      <c r="E35" s="15">
        <f t="shared" si="1"/>
        <v>55603.163999999968</v>
      </c>
    </row>
    <row r="36" spans="1:5" x14ac:dyDescent="0.3">
      <c r="A36" s="13" t="s">
        <v>7449</v>
      </c>
      <c r="B36" s="28">
        <v>919.91</v>
      </c>
      <c r="D36" t="str">
        <f t="shared" si="0"/>
        <v>North Dakota</v>
      </c>
      <c r="E36" s="15">
        <f t="shared" si="1"/>
        <v>919.91</v>
      </c>
    </row>
    <row r="37" spans="1:5" x14ac:dyDescent="0.3">
      <c r="A37" s="13" t="s">
        <v>498</v>
      </c>
      <c r="B37" s="28">
        <v>78258.135999999926</v>
      </c>
      <c r="D37" t="str">
        <f t="shared" si="0"/>
        <v>Ohio</v>
      </c>
      <c r="E37" s="15">
        <f t="shared" si="1"/>
        <v>78258.135999999926</v>
      </c>
    </row>
    <row r="38" spans="1:5" x14ac:dyDescent="0.3">
      <c r="A38" s="13" t="s">
        <v>649</v>
      </c>
      <c r="B38" s="28">
        <v>19683.390000000003</v>
      </c>
      <c r="D38" t="str">
        <f t="shared" si="0"/>
        <v>Oklahoma</v>
      </c>
      <c r="E38" s="15">
        <f t="shared" si="1"/>
        <v>19683.390000000003</v>
      </c>
    </row>
    <row r="39" spans="1:5" x14ac:dyDescent="0.3">
      <c r="A39" s="13" t="s">
        <v>420</v>
      </c>
      <c r="B39" s="28">
        <v>17431.149999999991</v>
      </c>
      <c r="D39" t="str">
        <f t="shared" si="0"/>
        <v>Oregon</v>
      </c>
      <c r="E39" s="15">
        <f t="shared" si="1"/>
        <v>17431.149999999991</v>
      </c>
    </row>
    <row r="40" spans="1:5" x14ac:dyDescent="0.3">
      <c r="A40" s="13" t="s">
        <v>147</v>
      </c>
      <c r="B40" s="28">
        <v>116511.91400000003</v>
      </c>
      <c r="D40" t="str">
        <f t="shared" si="0"/>
        <v>Pennsylvania</v>
      </c>
      <c r="E40" s="15">
        <f t="shared" si="1"/>
        <v>116511.91400000003</v>
      </c>
    </row>
    <row r="41" spans="1:5" x14ac:dyDescent="0.3">
      <c r="A41" s="13" t="s">
        <v>1399</v>
      </c>
      <c r="B41" s="28">
        <v>22627.955999999995</v>
      </c>
      <c r="D41" t="str">
        <f t="shared" si="0"/>
        <v>Rhode Island</v>
      </c>
      <c r="E41" s="15">
        <f t="shared" si="1"/>
        <v>22627.955999999995</v>
      </c>
    </row>
    <row r="42" spans="1:5" x14ac:dyDescent="0.3">
      <c r="A42" s="13" t="s">
        <v>383</v>
      </c>
      <c r="B42" s="28">
        <v>8481.7099999999991</v>
      </c>
      <c r="D42" t="str">
        <f t="shared" si="0"/>
        <v>South Carolina</v>
      </c>
      <c r="E42" s="15">
        <f t="shared" si="1"/>
        <v>8481.7099999999991</v>
      </c>
    </row>
    <row r="43" spans="1:5" x14ac:dyDescent="0.3">
      <c r="A43" s="13" t="s">
        <v>5326</v>
      </c>
      <c r="B43" s="28">
        <v>1315.5600000000002</v>
      </c>
      <c r="D43" t="str">
        <f t="shared" si="0"/>
        <v>South Dakota</v>
      </c>
      <c r="E43" s="15">
        <f t="shared" si="1"/>
        <v>1315.5600000000002</v>
      </c>
    </row>
    <row r="44" spans="1:5" x14ac:dyDescent="0.3">
      <c r="A44" s="13" t="s">
        <v>335</v>
      </c>
      <c r="B44" s="28">
        <v>30661.872999999981</v>
      </c>
      <c r="D44" t="str">
        <f t="shared" si="0"/>
        <v>Tennessee</v>
      </c>
      <c r="E44" s="15">
        <f t="shared" si="1"/>
        <v>30661.872999999981</v>
      </c>
    </row>
    <row r="45" spans="1:5" x14ac:dyDescent="0.3">
      <c r="A45" s="13" t="s">
        <v>104</v>
      </c>
      <c r="B45" s="28">
        <v>170188.04580000002</v>
      </c>
      <c r="D45" t="str">
        <f t="shared" si="0"/>
        <v>Texas</v>
      </c>
      <c r="E45" s="15">
        <f t="shared" si="1"/>
        <v>170188.04580000002</v>
      </c>
    </row>
    <row r="46" spans="1:5" x14ac:dyDescent="0.3">
      <c r="A46" s="13" t="s">
        <v>121</v>
      </c>
      <c r="B46" s="28">
        <v>11220.055999999999</v>
      </c>
      <c r="D46" t="str">
        <f t="shared" si="0"/>
        <v>Utah</v>
      </c>
      <c r="E46" s="15">
        <f t="shared" si="1"/>
        <v>11220.055999999999</v>
      </c>
    </row>
    <row r="47" spans="1:5" x14ac:dyDescent="0.3">
      <c r="A47" s="13" t="s">
        <v>5203</v>
      </c>
      <c r="B47" s="28">
        <v>8929.369999999999</v>
      </c>
      <c r="D47" t="str">
        <f t="shared" si="0"/>
        <v>Vermont</v>
      </c>
      <c r="E47" s="15">
        <f t="shared" si="1"/>
        <v>8929.369999999999</v>
      </c>
    </row>
    <row r="48" spans="1:5" x14ac:dyDescent="0.3">
      <c r="A48" s="13" t="s">
        <v>319</v>
      </c>
      <c r="B48" s="28">
        <v>70636.719999999987</v>
      </c>
      <c r="D48" t="str">
        <f t="shared" si="0"/>
        <v>Virginia</v>
      </c>
      <c r="E48" s="15">
        <f t="shared" si="1"/>
        <v>70636.719999999987</v>
      </c>
    </row>
    <row r="49" spans="1:5" x14ac:dyDescent="0.3">
      <c r="A49" s="13" t="s">
        <v>96</v>
      </c>
      <c r="B49" s="28">
        <v>138641.26999999993</v>
      </c>
      <c r="D49" t="str">
        <f t="shared" si="0"/>
        <v>Washington</v>
      </c>
      <c r="E49" s="15">
        <f t="shared" si="1"/>
        <v>138641.26999999993</v>
      </c>
    </row>
    <row r="50" spans="1:5" x14ac:dyDescent="0.3">
      <c r="A50" s="13" t="s">
        <v>9726</v>
      </c>
      <c r="B50" s="28">
        <v>1209.8240000000001</v>
      </c>
      <c r="D50" t="str">
        <f t="shared" si="0"/>
        <v>West Virginia</v>
      </c>
      <c r="E50" s="15">
        <f t="shared" si="1"/>
        <v>1209.8240000000001</v>
      </c>
    </row>
    <row r="51" spans="1:5" x14ac:dyDescent="0.3">
      <c r="A51" s="13" t="s">
        <v>114</v>
      </c>
      <c r="B51" s="28">
        <v>32114.610000000019</v>
      </c>
      <c r="D51" t="str">
        <f t="shared" si="0"/>
        <v>Wisconsin</v>
      </c>
      <c r="E51" s="15">
        <f t="shared" si="1"/>
        <v>32114.610000000019</v>
      </c>
    </row>
    <row r="52" spans="1:5" x14ac:dyDescent="0.3">
      <c r="A52" s="13" t="s">
        <v>8542</v>
      </c>
      <c r="B52" s="28">
        <v>1603.1360000000002</v>
      </c>
      <c r="D52" t="str">
        <f t="shared" si="0"/>
        <v>Wyoming</v>
      </c>
      <c r="E52" s="15">
        <f t="shared" si="1"/>
        <v>1603.1360000000002</v>
      </c>
    </row>
    <row r="53" spans="1:5" x14ac:dyDescent="0.3">
      <c r="A53" s="9" t="s">
        <v>10934</v>
      </c>
      <c r="B53" s="29">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E7E9-BE82-4E88-81E3-C7ACCFCF794C}">
  <dimension ref="A1"/>
  <sheetViews>
    <sheetView showGridLines="0" tabSelected="1" view="pageBreakPreview" zoomScale="79" zoomScaleNormal="100" zoomScaleSheetLayoutView="90" workbookViewId="0">
      <selection activeCell="Y27" sqref="Y27"/>
    </sheetView>
  </sheetViews>
  <sheetFormatPr defaultRowHeight="14.4" x14ac:dyDescent="0.3"/>
  <sheetData/>
  <pageMargins left="0.7" right="0.7" top="0.75" bottom="0.75" header="0.3" footer="0.3"/>
  <pageSetup scale="10" fitToWidth="0" fitToHeight="0"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D1C4-E034-4CEF-AB97-C4A2F62B63FF}">
  <dimension ref="A3:B9"/>
  <sheetViews>
    <sheetView workbookViewId="0">
      <selection activeCell="O18" sqref="O18"/>
    </sheetView>
  </sheetViews>
  <sheetFormatPr defaultRowHeight="14.4" x14ac:dyDescent="0.3"/>
  <cols>
    <col min="1" max="1" width="12.44140625" bestFit="1" customWidth="1"/>
    <col min="2" max="2" width="11.21875" bestFit="1" customWidth="1"/>
  </cols>
  <sheetData>
    <row r="3" spans="1:2" x14ac:dyDescent="0.3">
      <c r="A3" s="6" t="s">
        <v>10933</v>
      </c>
      <c r="B3" s="7" t="s">
        <v>10947</v>
      </c>
    </row>
    <row r="4" spans="1:2" x14ac:dyDescent="0.3">
      <c r="A4" s="8" t="s">
        <v>75</v>
      </c>
      <c r="B4" s="7">
        <v>203412.73300000009</v>
      </c>
    </row>
    <row r="5" spans="1:2" x14ac:dyDescent="0.3">
      <c r="A5" s="13" t="s">
        <v>56</v>
      </c>
      <c r="B5" s="28">
        <v>206965.53200000009</v>
      </c>
    </row>
    <row r="6" spans="1:2" x14ac:dyDescent="0.3">
      <c r="A6" s="13" t="s">
        <v>59</v>
      </c>
      <c r="B6" s="28">
        <v>223843.60800000012</v>
      </c>
    </row>
    <row r="7" spans="1:2" x14ac:dyDescent="0.3">
      <c r="A7" s="13" t="s">
        <v>36</v>
      </c>
      <c r="B7" s="28">
        <v>328449.1030000007</v>
      </c>
    </row>
    <row r="8" spans="1:2" x14ac:dyDescent="0.3">
      <c r="A8" s="13" t="s">
        <v>72</v>
      </c>
      <c r="B8" s="28">
        <v>330007.05400000012</v>
      </c>
    </row>
    <row r="9" spans="1:2" x14ac:dyDescent="0.3">
      <c r="A9" s="9" t="s">
        <v>10934</v>
      </c>
      <c r="B9" s="2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66CC0-D666-4E74-BF81-EC1BA43AF1AC}">
  <dimension ref="A3:N17"/>
  <sheetViews>
    <sheetView workbookViewId="0">
      <selection activeCell="N17" sqref="N17"/>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6" t="s">
        <v>10933</v>
      </c>
      <c r="B3" s="7" t="s">
        <v>10947</v>
      </c>
      <c r="D3" s="6" t="s">
        <v>10933</v>
      </c>
      <c r="E3" s="7" t="s">
        <v>10948</v>
      </c>
      <c r="G3" s="6" t="s">
        <v>10933</v>
      </c>
      <c r="H3" s="7" t="s">
        <v>10954</v>
      </c>
      <c r="J3" s="6" t="s">
        <v>10933</v>
      </c>
      <c r="K3" s="7" t="s">
        <v>10955</v>
      </c>
      <c r="M3" s="6" t="s">
        <v>10933</v>
      </c>
      <c r="N3" s="7" t="s">
        <v>10956</v>
      </c>
    </row>
    <row r="4" spans="1:14" x14ac:dyDescent="0.3">
      <c r="A4" s="8" t="s">
        <v>10935</v>
      </c>
      <c r="B4" s="7">
        <v>95365.937600000019</v>
      </c>
      <c r="D4" s="8" t="s">
        <v>10935</v>
      </c>
      <c r="E4" s="7">
        <v>9199.2699999999986</v>
      </c>
      <c r="G4" s="8" t="s">
        <v>10935</v>
      </c>
      <c r="H4" s="7">
        <v>1500</v>
      </c>
      <c r="J4" s="8" t="s">
        <v>10935</v>
      </c>
      <c r="K4" s="7">
        <v>387</v>
      </c>
      <c r="M4" s="8" t="s">
        <v>10935</v>
      </c>
      <c r="N4" s="7">
        <v>9.6462848596792869E-2</v>
      </c>
    </row>
    <row r="5" spans="1:14" x14ac:dyDescent="0.3">
      <c r="A5" s="8" t="s">
        <v>10936</v>
      </c>
      <c r="B5" s="7">
        <v>60172.649400000024</v>
      </c>
      <c r="D5" s="8" t="s">
        <v>10936</v>
      </c>
      <c r="E5" s="7">
        <v>10288.898699999991</v>
      </c>
      <c r="G5" s="8" t="s">
        <v>10936</v>
      </c>
      <c r="H5" s="7">
        <v>1068</v>
      </c>
      <c r="J5" s="8" t="s">
        <v>10936</v>
      </c>
      <c r="K5" s="7">
        <v>301</v>
      </c>
      <c r="M5" s="8" t="s">
        <v>10936</v>
      </c>
      <c r="N5" s="7">
        <v>0.17098962406664425</v>
      </c>
    </row>
    <row r="6" spans="1:14" x14ac:dyDescent="0.3">
      <c r="A6" s="8" t="s">
        <v>10937</v>
      </c>
      <c r="B6" s="7">
        <v>199252.98399999991</v>
      </c>
      <c r="D6" s="8" t="s">
        <v>10937</v>
      </c>
      <c r="E6" s="7">
        <v>26806.573700000015</v>
      </c>
      <c r="G6" s="8" t="s">
        <v>10937</v>
      </c>
      <c r="H6" s="7">
        <v>2491</v>
      </c>
      <c r="J6" s="8" t="s">
        <v>10937</v>
      </c>
      <c r="K6" s="7">
        <v>680</v>
      </c>
      <c r="M6" s="8" t="s">
        <v>10937</v>
      </c>
      <c r="N6" s="7">
        <v>0.13453536886554246</v>
      </c>
    </row>
    <row r="7" spans="1:14" x14ac:dyDescent="0.3">
      <c r="A7" s="8" t="s">
        <v>10938</v>
      </c>
      <c r="B7" s="7">
        <v>141851.5674</v>
      </c>
      <c r="D7" s="8" t="s">
        <v>10938</v>
      </c>
      <c r="E7" s="7">
        <v>13437.806799999998</v>
      </c>
      <c r="G7" s="8" t="s">
        <v>10938</v>
      </c>
      <c r="H7" s="7">
        <v>2441</v>
      </c>
      <c r="J7" s="8" t="s">
        <v>10938</v>
      </c>
      <c r="K7" s="7">
        <v>663</v>
      </c>
      <c r="M7" s="8" t="s">
        <v>10938</v>
      </c>
      <c r="N7" s="7">
        <v>9.4731465053942004E-2</v>
      </c>
    </row>
    <row r="8" spans="1:14" x14ac:dyDescent="0.3">
      <c r="A8" s="8" t="s">
        <v>10939</v>
      </c>
      <c r="B8" s="7">
        <v>156122.28669999994</v>
      </c>
      <c r="D8" s="8" t="s">
        <v>10939</v>
      </c>
      <c r="E8" s="7">
        <v>22308.51279999999</v>
      </c>
      <c r="G8" s="8" t="s">
        <v>10939</v>
      </c>
      <c r="H8" s="7">
        <v>2850</v>
      </c>
      <c r="J8" s="8" t="s">
        <v>10939</v>
      </c>
      <c r="K8" s="7">
        <v>750</v>
      </c>
      <c r="M8" s="8" t="s">
        <v>10939</v>
      </c>
      <c r="N8" s="7">
        <v>0.14289127626517142</v>
      </c>
    </row>
    <row r="9" spans="1:14" x14ac:dyDescent="0.3">
      <c r="A9" s="8" t="s">
        <v>10940</v>
      </c>
      <c r="B9" s="7">
        <v>147082.61130000011</v>
      </c>
      <c r="D9" s="8" t="s">
        <v>10940</v>
      </c>
      <c r="E9" s="7">
        <v>20899.334500000012</v>
      </c>
      <c r="G9" s="8" t="s">
        <v>10940</v>
      </c>
      <c r="H9" s="7">
        <v>2644</v>
      </c>
      <c r="J9" s="8" t="s">
        <v>10940</v>
      </c>
      <c r="K9" s="7">
        <v>709</v>
      </c>
      <c r="M9" s="8" t="s">
        <v>10940</v>
      </c>
      <c r="N9" s="7">
        <v>0.1420924901678027</v>
      </c>
    </row>
    <row r="10" spans="1:14" x14ac:dyDescent="0.3">
      <c r="A10" s="8" t="s">
        <v>10941</v>
      </c>
      <c r="B10" s="7">
        <v>149580.83800000031</v>
      </c>
      <c r="D10" s="8" t="s">
        <v>10941</v>
      </c>
      <c r="E10" s="7">
        <v>13535.38299999998</v>
      </c>
      <c r="G10" s="8" t="s">
        <v>10941</v>
      </c>
      <c r="H10" s="7">
        <v>2705</v>
      </c>
      <c r="J10" s="8" t="s">
        <v>10941</v>
      </c>
      <c r="K10" s="7">
        <v>708</v>
      </c>
      <c r="M10" s="8" t="s">
        <v>10941</v>
      </c>
      <c r="N10" s="7">
        <v>9.0488749635163512E-2</v>
      </c>
    </row>
    <row r="11" spans="1:14" x14ac:dyDescent="0.3">
      <c r="A11" s="8" t="s">
        <v>10942</v>
      </c>
      <c r="B11" s="7">
        <v>159589.45099999988</v>
      </c>
      <c r="D11" s="8" t="s">
        <v>10942</v>
      </c>
      <c r="E11" s="7">
        <v>21896.715399999972</v>
      </c>
      <c r="G11" s="8" t="s">
        <v>10942</v>
      </c>
      <c r="H11" s="7">
        <v>2796</v>
      </c>
      <c r="J11" s="8" t="s">
        <v>10942</v>
      </c>
      <c r="K11" s="7">
        <v>710</v>
      </c>
      <c r="M11" s="8" t="s">
        <v>10942</v>
      </c>
      <c r="N11" s="7">
        <v>0.13720653378273723</v>
      </c>
    </row>
    <row r="12" spans="1:14" x14ac:dyDescent="0.3">
      <c r="A12" s="8" t="s">
        <v>10943</v>
      </c>
      <c r="B12" s="7">
        <v>309770.09970000025</v>
      </c>
      <c r="D12" s="8" t="s">
        <v>10943</v>
      </c>
      <c r="E12" s="7">
        <v>37293.192500000034</v>
      </c>
      <c r="G12" s="8" t="s">
        <v>10943</v>
      </c>
      <c r="H12" s="7">
        <v>5073</v>
      </c>
      <c r="J12" s="8" t="s">
        <v>10943</v>
      </c>
      <c r="K12" s="7">
        <v>1386</v>
      </c>
      <c r="M12" s="8" t="s">
        <v>10943</v>
      </c>
      <c r="N12" s="7">
        <v>0.12038990379031732</v>
      </c>
    </row>
    <row r="13" spans="1:14" x14ac:dyDescent="0.3">
      <c r="A13" s="8" t="s">
        <v>10944</v>
      </c>
      <c r="B13" s="7">
        <v>197115.20170000009</v>
      </c>
      <c r="D13" s="8" t="s">
        <v>10944</v>
      </c>
      <c r="E13" s="7">
        <v>31469.663800000035</v>
      </c>
      <c r="G13" s="8" t="s">
        <v>10944</v>
      </c>
      <c r="H13" s="7">
        <v>3095</v>
      </c>
      <c r="J13" s="8" t="s">
        <v>10944</v>
      </c>
      <c r="K13" s="7">
        <v>817</v>
      </c>
      <c r="M13" s="8" t="s">
        <v>10944</v>
      </c>
      <c r="N13" s="7">
        <v>0.15965112547684351</v>
      </c>
    </row>
    <row r="14" spans="1:14" x14ac:dyDescent="0.3">
      <c r="A14" s="8" t="s">
        <v>10945</v>
      </c>
      <c r="B14" s="7">
        <v>349120.07400000008</v>
      </c>
      <c r="D14" s="8" t="s">
        <v>10945</v>
      </c>
      <c r="E14" s="7">
        <v>35825.536599999927</v>
      </c>
      <c r="G14" s="8" t="s">
        <v>10945</v>
      </c>
      <c r="H14" s="7">
        <v>5741</v>
      </c>
      <c r="J14" s="8" t="s">
        <v>10945</v>
      </c>
      <c r="K14" s="7">
        <v>1462</v>
      </c>
      <c r="M14" s="8" t="s">
        <v>10945</v>
      </c>
      <c r="N14" s="7">
        <v>0.10261666191099604</v>
      </c>
    </row>
    <row r="15" spans="1:14" x14ac:dyDescent="0.3">
      <c r="A15" s="8" t="s">
        <v>10946</v>
      </c>
      <c r="B15" s="7">
        <v>332177.15950000001</v>
      </c>
      <c r="D15" s="8" t="s">
        <v>10946</v>
      </c>
      <c r="E15" s="7">
        <v>43436.13390000003</v>
      </c>
      <c r="G15" s="8" t="s">
        <v>10946</v>
      </c>
      <c r="H15" s="7">
        <v>5469</v>
      </c>
      <c r="J15" s="8" t="s">
        <v>10946</v>
      </c>
      <c r="K15" s="7">
        <v>1421</v>
      </c>
      <c r="M15" s="8" t="s">
        <v>10946</v>
      </c>
      <c r="N15" s="7">
        <v>0.13076195234308405</v>
      </c>
    </row>
    <row r="16" spans="1:14" x14ac:dyDescent="0.3">
      <c r="A16" s="9" t="s">
        <v>10934</v>
      </c>
      <c r="B16" s="29">
        <v>2297200.8603000008</v>
      </c>
      <c r="D16" s="9" t="s">
        <v>10934</v>
      </c>
      <c r="E16" s="29">
        <v>286397.02169999998</v>
      </c>
      <c r="G16" s="9" t="s">
        <v>10934</v>
      </c>
      <c r="H16" s="29">
        <v>37873</v>
      </c>
      <c r="J16" s="9" t="s">
        <v>10934</v>
      </c>
      <c r="K16" s="29">
        <v>9994</v>
      </c>
      <c r="M16" s="9" t="s">
        <v>10934</v>
      </c>
      <c r="N16" s="29">
        <v>0.12467217240315856</v>
      </c>
    </row>
    <row r="17" spans="2:14" x14ac:dyDescent="0.3">
      <c r="B17" s="20">
        <f>GETPIVOTDATA("Sales",$A$3)</f>
        <v>2297200.8603000008</v>
      </c>
      <c r="E17" s="20">
        <f>GETPIVOTDATA("Profit",$D$3)</f>
        <v>286397.02169999998</v>
      </c>
      <c r="H17" s="21">
        <f>GETPIVOTDATA("Quantity",$G$3)</f>
        <v>37873</v>
      </c>
      <c r="K17" s="21">
        <f>GETPIVOTDATA("Order ID",$J$3)</f>
        <v>9994</v>
      </c>
      <c r="N17" s="22">
        <f>GETPIVOTDATA("Profit Margin",$M$3)</f>
        <v>0.12467217240315856</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EBCB6193-CFFE-4F95-ADE1-B6B1BEA628B5}">
          <x14:colorSeries rgb="FF376092"/>
          <x14:colorNegative rgb="FFD00000"/>
          <x14:colorAxis rgb="FF000000"/>
          <x14:colorMarkers rgb="FFD00000"/>
          <x14:colorFirst rgb="FFD00000"/>
          <x14:colorLast rgb="FFD00000"/>
          <x14:colorHigh rgb="FFD00000"/>
          <x14:colorLow rgb="FFD00000"/>
          <x14:sparklines>
            <x14:sparkline>
              <xm:f>KPI!B4:B15</xm:f>
              <xm:sqref>R4</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091-663F-4A66-90FB-851E38D30890}">
  <dimension ref="A3:Q13"/>
  <sheetViews>
    <sheetView workbookViewId="0">
      <selection activeCell="H9" sqref="H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0.109375" customWidth="1"/>
    <col min="9" max="9" width="10.44140625" customWidth="1"/>
    <col min="10" max="10" width="10.21875" customWidth="1"/>
    <col min="11" max="11" width="9.5546875" customWidth="1"/>
    <col min="12" max="12" width="9.21875" customWidth="1"/>
  </cols>
  <sheetData>
    <row r="3" spans="1:17" x14ac:dyDescent="0.3">
      <c r="A3" s="6" t="s">
        <v>10933</v>
      </c>
      <c r="B3" s="5" t="s">
        <v>10947</v>
      </c>
      <c r="C3" s="23" t="s">
        <v>10948</v>
      </c>
      <c r="D3" s="23" t="s">
        <v>10954</v>
      </c>
      <c r="E3" s="23" t="s">
        <v>10955</v>
      </c>
      <c r="F3" s="10" t="s">
        <v>10956</v>
      </c>
    </row>
    <row r="4" spans="1:17" x14ac:dyDescent="0.3">
      <c r="A4" s="8" t="s">
        <v>10950</v>
      </c>
      <c r="B4" s="5">
        <v>484247.49810000096</v>
      </c>
      <c r="C4" s="23">
        <v>49543.974100000007</v>
      </c>
      <c r="D4" s="23">
        <v>7581</v>
      </c>
      <c r="E4" s="23">
        <v>1993</v>
      </c>
      <c r="F4" s="10">
        <v>0.10231126499236715</v>
      </c>
    </row>
    <row r="5" spans="1:17" x14ac:dyDescent="0.3">
      <c r="A5" s="13" t="s">
        <v>10951</v>
      </c>
      <c r="B5" s="32">
        <v>470532.50899999985</v>
      </c>
      <c r="C5" s="33">
        <v>61618.603700000051</v>
      </c>
      <c r="D5" s="33">
        <v>7979</v>
      </c>
      <c r="E5" s="33">
        <v>2102</v>
      </c>
      <c r="F5" s="34">
        <v>0.13095504034557592</v>
      </c>
    </row>
    <row r="6" spans="1:17" x14ac:dyDescent="0.3">
      <c r="A6" s="13" t="s">
        <v>10952</v>
      </c>
      <c r="B6" s="32">
        <v>608473.83000000066</v>
      </c>
      <c r="C6" s="33">
        <v>81726.930800000177</v>
      </c>
      <c r="D6" s="33">
        <v>9810</v>
      </c>
      <c r="E6" s="33">
        <v>2580</v>
      </c>
      <c r="F6" s="34">
        <v>0.13431461924993568</v>
      </c>
    </row>
    <row r="7" spans="1:17" x14ac:dyDescent="0.3">
      <c r="A7" s="24" t="s">
        <v>10953</v>
      </c>
      <c r="B7" s="35">
        <v>733947.0231999997</v>
      </c>
      <c r="C7" s="36">
        <v>93507.513099999967</v>
      </c>
      <c r="D7" s="36">
        <v>12503</v>
      </c>
      <c r="E7" s="36">
        <v>3319</v>
      </c>
      <c r="F7" s="37">
        <v>0.12740362743390987</v>
      </c>
    </row>
    <row r="9" spans="1:17" ht="15" x14ac:dyDescent="0.35">
      <c r="H9" s="27">
        <f>(GETPIVOTDATA("Sum of Sales",$A$3,"Years (Order Date)",2014)/GETPIVOTDATA("Sum of Sales",$A$3,"Years (Order Date)",2013))-1</f>
        <v>0.20620967905883303</v>
      </c>
      <c r="I9" s="27">
        <f>(GETPIVOTDATA("Sum of Profit",$A$3,"Years (Order Date)",2014)/GETPIVOTDATA("Sum of Profit",$A$3,"Years (Order Date)",2013))-1</f>
        <v>0.14414565902185772</v>
      </c>
      <c r="J9" s="27">
        <f>(GETPIVOTDATA("Sum of Quantity",$A$3,"Years (Order Date)",2014)/GETPIVOTDATA("Sum of Quantity",$A$3,"Years (Order Date)",2013))-1</f>
        <v>0.27451580020387367</v>
      </c>
      <c r="K9" s="27">
        <f>(GETPIVOTDATA("Count of Order ID",$A$3,"Years (Order Date)",2014)/GETPIVOTDATA("Count of Order ID",$A$3,"Years (Order Date)",2013))-1</f>
        <v>0.2864341085271318</v>
      </c>
      <c r="L9" s="27">
        <f>(GETPIVOTDATA("Sum of Profit Margin",$A$3,"Years (Order Date)",2014)/GETPIVOTDATA("Sum of Profit Margin",$A$3,"Years (Order Date)",2013))-1</f>
        <v>-5.1453757264990463E-2</v>
      </c>
    </row>
    <row r="10" spans="1:17" x14ac:dyDescent="0.3">
      <c r="L10" s="26"/>
    </row>
    <row r="13" spans="1:17" x14ac:dyDescent="0.3">
      <c r="Q13" s="25" t="s">
        <v>10957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9" sqref="B9"/>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U19" sqref="U19"/>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Dashboard</vt:lpstr>
      <vt:lpstr>Top Five Categories</vt:lpstr>
      <vt:lpstr>KPI</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kunal gohil</cp:lastModifiedBy>
  <dcterms:created xsi:type="dcterms:W3CDTF">2015-06-05T18:17:20Z</dcterms:created>
  <dcterms:modified xsi:type="dcterms:W3CDTF">2026-06-17T13:16:59Z</dcterms:modified>
</cp:coreProperties>
</file>