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0EF0D0F-2889-4CDC-9EB6-2E1925F57EE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5" i="1" l="1"/>
  <c r="K4" i="1"/>
  <c r="K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H25" i="1"/>
  <c r="H8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9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<sst xmlns="http://schemas.openxmlformats.org/spreadsheetml/2006/main" count="182" uniqueCount="86">
  <si>
    <t>Student name</t>
  </si>
  <si>
    <t>Exam name</t>
  </si>
  <si>
    <t>Exam date</t>
  </si>
  <si>
    <t>Exam points</t>
  </si>
  <si>
    <t>James Walker</t>
  </si>
  <si>
    <t>Biology</t>
  </si>
  <si>
    <t>05/06/2016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</si>
  <si>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</si>
  <si>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</si>
  <si>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</si>
  <si>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</si>
  <si>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</si>
  <si>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</si>
  <si>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</si>
  <si>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</si>
  <si>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</si>
  <si>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</si>
  <si>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</si>
  <si>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</si>
  <si>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</si>
  <si>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</si>
  <si>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</si>
  <si>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</si>
  <si>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</si>
  <si>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</si>
  <si>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</si>
  <si>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</si>
  <si>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</si>
  <si>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</si>
  <si>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</si>
  <si>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</si>
  <si>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</si>
  <si>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</si>
  <si>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</si>
  <si>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</si>
  <si>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</si>
  <si>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</si>
  <si>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</si>
  <si>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</si>
  <si>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</si>
  <si>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Christen Ballard</t>
  </si>
  <si>
    <t>Dacey Baxter</t>
  </si>
  <si>
    <t>Nasim Sampson</t>
  </si>
  <si>
    <t>Yoshi Sherman</t>
  </si>
  <si>
    <t>Veda Malone</t>
  </si>
  <si>
    <t>Chemistry</t>
  </si>
  <si>
    <t>15/06/2016</t>
  </si>
  <si>
    <t>Scarlett Fisher</t>
  </si>
  <si>
    <t>Meredith Parsons</t>
  </si>
  <si>
    <t>Jerome Buckley</t>
  </si>
  <si>
    <t>Jacob Foreman</t>
  </si>
  <si>
    <t>Gisela Robertson</t>
  </si>
  <si>
    <t>Sylvia Kent</t>
  </si>
  <si>
    <t>Mercedes King</t>
  </si>
  <si>
    <t>Logan Madden</t>
  </si>
  <si>
    <t>Ryan Herman</t>
  </si>
  <si>
    <t>Cora Frazier</t>
  </si>
  <si>
    <t>Yolanda Carter</t>
  </si>
  <si>
    <t>Sum=&gt;</t>
  </si>
  <si>
    <t>sumif=&gt;</t>
  </si>
  <si>
    <t>average=&gt;</t>
  </si>
  <si>
    <t>min=&gt;</t>
  </si>
  <si>
    <t>max=&gt;</t>
  </si>
  <si>
    <t>count=&gt;</t>
  </si>
  <si>
    <t>countblank=&gt;</t>
  </si>
  <si>
    <t>left=&gt;</t>
  </si>
  <si>
    <t>middle=&gt;</t>
  </si>
  <si>
    <t>right=&gt;</t>
  </si>
  <si>
    <t>concat=&gt;</t>
  </si>
  <si>
    <t>trim=&gt;</t>
  </si>
  <si>
    <t>power=&gt;</t>
  </si>
  <si>
    <t>replace=&gt;</t>
  </si>
  <si>
    <t>upper=&gt;</t>
  </si>
  <si>
    <t>lower=&gt;</t>
  </si>
  <si>
    <t>DATE=&gt;</t>
  </si>
  <si>
    <t>SECOND=&gt;</t>
  </si>
  <si>
    <t>DAY=&gt;</t>
  </si>
  <si>
    <t>MONTH=&gt;</t>
  </si>
  <si>
    <t>YEAR=&gt;</t>
  </si>
  <si>
    <t>if=&gt;</t>
  </si>
  <si>
    <t>counta=&gt;</t>
  </si>
  <si>
    <t>Index</t>
  </si>
  <si>
    <t>Match</t>
  </si>
  <si>
    <t>mean=&gt;</t>
  </si>
  <si>
    <t>medain=&gt;</t>
  </si>
  <si>
    <t>mode=&gt;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</si>
</sst>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N2" sqref="N2"/>
    </sheetView>
  </sheetViews>
  <sheetFormatPr defaultRowHeight="14.4"/>
  <cols>
    <col min="1" max="1" width="23" customWidth="1"/>
    <col min="2" max="2" width="54" customWidth="1"/>
    <col min="3" max="3" width="13.44140625" customWidth="1"/>
    <col min="4" max="4" width="14.88671875" customWidth="1"/>
    <col min="5" max="5" width="16.21875" customWidth="1"/>
    <col min="6" max="6" width="8.88671875" customWidth="1"/>
    <col min="7" max="7" width="12.77734375" customWidth="1"/>
    <col min="8" max="8" width="16.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81</v>
      </c>
      <c r="F1" s="1" t="s">
        <v>82</v>
      </c>
    </row>
    <row r="2" spans="1:11">
      <c r="A2" t="s">
        <v>4</v>
      </c>
      <c r="B2" t="s">
        <v>5</v>
      </c>
      <c r="C2" t="s">
        <v>6</v>
      </c>
      <c r="D2" s="2">
        <v>31</v>
      </c>
      <c r="E2" t="str">
        <f>INDEX(A2,1)</f>
        <v>James Walker</v>
      </c>
      <c r="F2">
        <f>MATCH(A2,A2:A51)</f>
        <v>1</v>
      </c>
      <c r="G2" t="s">
        <v>58</v>
      </c>
      <c r="H2" s="2">
        <f>SUM(D2:D51)</f>
        <v>2308</v>
      </c>
    </row>
    <row r="3" spans="1:11">
      <c r="A3" t="s">
        <v>7</v>
      </c>
      <c r="B3" t="s">
        <v>5</v>
      </c>
      <c r="C3" t="s">
        <v>6</v>
      </c>
      <c r="D3" s="2">
        <v>43</v>
      </c>
      <c r="E3" t="str">
        <f t="shared" ref="E3:E51" si="0">INDEX(A3,1)</f>
        <v>Velma Clemons</v>
      </c>
      <c r="F3">
        <f t="shared" ref="F3:F51" si="1">MATCH(A3,A3:A52)</f>
        <v>48</v>
      </c>
      <c r="G3" t="s">
        <v>59</v>
      </c>
      <c r="H3">
        <f>SUMIF(D2:D51,"&lt;50")</f>
        <v>866</v>
      </c>
      <c r="J3" t="s">
        <v>83</v>
      </c>
      <c r="K3" s="2">
        <f>AVERAGE(D2:D51)</f>
        <v>46.16</v>
      </c>
    </row>
    <row r="4" spans="1:11">
      <c r="A4" t="s">
        <v>8</v>
      </c>
      <c r="B4" t="s">
        <v>5</v>
      </c>
      <c r="C4" t="s">
        <v>6</v>
      </c>
      <c r="D4" s="2">
        <v>81</v>
      </c>
      <c r="E4" t="str">
        <f t="shared" si="0"/>
        <v>Kibo Underwood</v>
      </c>
      <c r="F4">
        <f t="shared" si="1"/>
        <v>15</v>
      </c>
      <c r="G4" t="s">
        <v>60</v>
      </c>
      <c r="H4" s="2">
        <f>AVERAGE(D2:D51)</f>
        <v>46.16</v>
      </c>
      <c r="J4" t="s">
        <v>84</v>
      </c>
      <c r="K4" s="2">
        <f>MEDIAN(D2:D51)</f>
        <v>43.5</v>
      </c>
    </row>
    <row r="5" spans="1:11">
      <c r="A5" t="s">
        <v>9</v>
      </c>
      <c r="B5" t="s">
        <v>5</v>
      </c>
      <c r="C5" t="s">
        <v>6</v>
      </c>
      <c r="D5" s="2">
        <v>11</v>
      </c>
      <c r="E5" t="str">
        <f t="shared" si="0"/>
        <v>Louis Mcgee</v>
      </c>
      <c r="F5">
        <f t="shared" si="1"/>
        <v>14</v>
      </c>
      <c r="G5" t="s">
        <v>61</v>
      </c>
      <c r="H5" s="2">
        <f>MIN(D2:D51)</f>
        <v>1</v>
      </c>
      <c r="J5" t="s">
        <v>85</v>
      </c>
      <c r="K5">
        <f>MODE(D2:D51)</f>
        <v>55</v>
      </c>
    </row>
    <row r="6" spans="1:11">
      <c r="A6" t="s">
        <v>10</v>
      </c>
      <c r="B6" t="s">
        <v>5</v>
      </c>
      <c r="C6" t="s">
        <v>6</v>
      </c>
      <c r="D6" s="2">
        <v>18</v>
      </c>
      <c r="E6" t="str">
        <f t="shared" si="0"/>
        <v>Phyllis Paul</v>
      </c>
      <c r="F6">
        <f t="shared" si="1"/>
        <v>40</v>
      </c>
      <c r="G6" t="s">
        <v>62</v>
      </c>
      <c r="H6" s="2">
        <f>MAX(D2:D51)</f>
        <v>100</v>
      </c>
    </row>
    <row r="7" spans="1:11">
      <c r="A7" t="s">
        <v>11</v>
      </c>
      <c r="B7" t="s">
        <v>5</v>
      </c>
      <c r="C7" t="s">
        <v>6</v>
      </c>
      <c r="D7" s="2">
        <v>55</v>
      </c>
      <c r="E7" t="str">
        <f t="shared" si="0"/>
        <v>Zenaida Decker</v>
      </c>
      <c r="F7">
        <f t="shared" si="1"/>
        <v>45</v>
      </c>
      <c r="G7" t="s">
        <v>63</v>
      </c>
      <c r="H7">
        <f>COUNT(D2:D51)</f>
        <v>50</v>
      </c>
    </row>
    <row r="8" spans="1:11">
      <c r="A8" t="s">
        <v>12</v>
      </c>
      <c r="B8" t="s">
        <v>5</v>
      </c>
      <c r="C8" t="s">
        <v>6</v>
      </c>
      <c r="D8" s="2">
        <v>38</v>
      </c>
      <c r="E8" t="str">
        <f t="shared" si="0"/>
        <v>Gillian Tillman</v>
      </c>
      <c r="F8">
        <f t="shared" si="1"/>
        <v>1</v>
      </c>
      <c r="G8" t="s">
        <v>80</v>
      </c>
      <c r="H8">
        <f>COUNTA(A8:D8)</f>
        <v>4</v>
      </c>
    </row>
    <row r="9" spans="1:11">
      <c r="A9" t="s">
        <v>13</v>
      </c>
      <c r="B9" t="s">
        <v>5</v>
      </c>
      <c r="C9" t="s">
        <v>6</v>
      </c>
      <c r="D9" s="2">
        <v>16</v>
      </c>
      <c r="E9" t="str">
        <f t="shared" si="0"/>
        <v>Constance Boone</v>
      </c>
      <c r="F9">
        <f t="shared" si="1"/>
        <v>15</v>
      </c>
      <c r="G9" t="s">
        <v>64</v>
      </c>
      <c r="H9">
        <f>COUNTBLANK(D2:D51)</f>
        <v>0</v>
      </c>
    </row>
    <row r="10" spans="1:11">
      <c r="A10" t="s">
        <v>14</v>
      </c>
      <c r="B10" t="s">
        <v>5</v>
      </c>
      <c r="C10" t="s">
        <v>6</v>
      </c>
      <c r="D10" s="2">
        <v>73</v>
      </c>
      <c r="E10" t="str">
        <f t="shared" si="0"/>
        <v>Giselle Lancaster</v>
      </c>
      <c r="F10">
        <f t="shared" si="1"/>
        <v>1</v>
      </c>
      <c r="G10" t="s">
        <v>65</v>
      </c>
      <c r="H10" t="str">
        <f>LEFT(A13,2)</f>
        <v>Jo</v>
      </c>
    </row>
    <row r="11" spans="1:11">
      <c r="A11" t="s">
        <v>15</v>
      </c>
      <c r="B11" t="s">
        <v>5</v>
      </c>
      <c r="C11" t="s">
        <v>6</v>
      </c>
      <c r="D11" s="2">
        <v>16</v>
      </c>
      <c r="E11" t="str">
        <f t="shared" si="0"/>
        <v>Kirsten Mcdowell</v>
      </c>
      <c r="F11">
        <f t="shared" si="1"/>
        <v>27</v>
      </c>
      <c r="G11" t="s">
        <v>66</v>
      </c>
      <c r="H11" t="str">
        <f>MID(A12,2,6)</f>
        <v>olomon</v>
      </c>
    </row>
    <row r="12" spans="1:11">
      <c r="A12" t="s">
        <v>16</v>
      </c>
      <c r="B12" t="s">
        <v>5</v>
      </c>
      <c r="C12" t="s">
        <v>6</v>
      </c>
      <c r="D12" s="2">
        <v>23</v>
      </c>
      <c r="E12" t="str">
        <f t="shared" si="0"/>
        <v>Solomon Ray</v>
      </c>
      <c r="F12">
        <f t="shared" si="1"/>
        <v>39</v>
      </c>
      <c r="G12" t="s">
        <v>67</v>
      </c>
      <c r="H12" t="str">
        <f>RIGHT(A6,5)</f>
        <v xml:space="preserve"> Paul</v>
      </c>
    </row>
    <row r="13" spans="1:11">
      <c r="A13" t="s">
        <v>17</v>
      </c>
      <c r="B13" t="s">
        <v>5</v>
      </c>
      <c r="C13" t="s">
        <v>6</v>
      </c>
      <c r="D13" s="2">
        <v>55</v>
      </c>
      <c r="E13" t="str">
        <f t="shared" si="0"/>
        <v>John Marshall</v>
      </c>
      <c r="F13">
        <f t="shared" si="1"/>
        <v>38</v>
      </c>
      <c r="G13" t="s">
        <v>68</v>
      </c>
      <c r="H13" t="str">
        <f>_xlfn.CONCAT(A6,B6)</f>
        <v>Phyllis PaulBiology</v>
      </c>
    </row>
    <row r="14" spans="1:11">
      <c r="A14" t="s">
        <v>18</v>
      </c>
      <c r="B14" t="s">
        <v>5</v>
      </c>
      <c r="C14" t="s">
        <v>6</v>
      </c>
      <c r="D14" s="2">
        <v>71</v>
      </c>
      <c r="E14" t="str">
        <f t="shared" si="0"/>
        <v>Merrill Carney</v>
      </c>
      <c r="F14">
        <f t="shared" si="1"/>
        <v>20</v>
      </c>
      <c r="G14" t="s">
        <v>69</v>
      </c>
      <c r="H14" t="str">
        <f>TRIM(A6)</f>
        <v>Phyllis Paul</v>
      </c>
    </row>
    <row r="15" spans="1:11">
      <c r="A15" t="s">
        <v>19</v>
      </c>
      <c r="B15" t="s">
        <v>5</v>
      </c>
      <c r="C15" t="s">
        <v>6</v>
      </c>
      <c r="D15" s="2">
        <v>12</v>
      </c>
      <c r="E15" t="str">
        <f t="shared" si="0"/>
        <v>Hakeem Gillespie</v>
      </c>
      <c r="F15">
        <f t="shared" si="1"/>
        <v>9</v>
      </c>
      <c r="G15" t="s">
        <v>70</v>
      </c>
      <c r="H15">
        <f>POWER(D46,2)</f>
        <v>81</v>
      </c>
    </row>
    <row r="16" spans="1:11">
      <c r="A16" t="s">
        <v>20</v>
      </c>
      <c r="B16" t="s">
        <v>5</v>
      </c>
      <c r="C16" t="s">
        <v>6</v>
      </c>
      <c r="D16" s="2">
        <v>77</v>
      </c>
      <c r="E16" t="str">
        <f t="shared" si="0"/>
        <v>Hayden Boyer</v>
      </c>
      <c r="F16">
        <f t="shared" si="1"/>
        <v>22</v>
      </c>
      <c r="G16" t="s">
        <v>71</v>
      </c>
      <c r="H16" t="str">
        <f>REPLACE(A6,1,1,"k")</f>
        <v>khyllis Paul</v>
      </c>
    </row>
    <row r="17" spans="1:8">
      <c r="A17" t="s">
        <v>21</v>
      </c>
      <c r="B17" t="s">
        <v>5</v>
      </c>
      <c r="C17" t="s">
        <v>6</v>
      </c>
      <c r="D17" s="2">
        <v>19</v>
      </c>
      <c r="E17" t="str">
        <f t="shared" si="0"/>
        <v>Griffin Mcleod</v>
      </c>
      <c r="F17">
        <f t="shared" si="1"/>
        <v>1</v>
      </c>
    </row>
    <row r="18" spans="1:8">
      <c r="A18" t="s">
        <v>22</v>
      </c>
      <c r="B18" t="s">
        <v>5</v>
      </c>
      <c r="C18" t="s">
        <v>6</v>
      </c>
      <c r="D18" s="2">
        <v>57</v>
      </c>
      <c r="E18" t="str">
        <f t="shared" si="0"/>
        <v>Allistair Patton</v>
      </c>
      <c r="F18">
        <f t="shared" si="1"/>
        <v>6</v>
      </c>
      <c r="G18" t="s">
        <v>72</v>
      </c>
      <c r="H18" t="str">
        <f>UPPER(A2)</f>
        <v>JAMES WALKER</v>
      </c>
    </row>
    <row r="19" spans="1:8" ht="15" thickBot="1">
      <c r="A19" t="s">
        <v>23</v>
      </c>
      <c r="B19" t="s">
        <v>5</v>
      </c>
      <c r="C19" t="s">
        <v>6</v>
      </c>
      <c r="D19" s="2">
        <v>78</v>
      </c>
      <c r="E19" t="str">
        <f t="shared" si="0"/>
        <v>Rina Slater</v>
      </c>
      <c r="F19">
        <f t="shared" si="1"/>
        <v>27</v>
      </c>
      <c r="G19" t="s">
        <v>73</v>
      </c>
      <c r="H19" t="str">
        <f>LOWER(A2)</f>
        <v>james walker</v>
      </c>
    </row>
    <row r="20" spans="1:8" ht="15" thickBot="1">
      <c r="A20" t="s">
        <v>24</v>
      </c>
      <c r="B20" t="s">
        <v>5</v>
      </c>
      <c r="C20" t="s">
        <v>6</v>
      </c>
      <c r="D20" s="2">
        <v>92</v>
      </c>
      <c r="E20" t="str">
        <f t="shared" si="0"/>
        <v>Caldwell Skinner</v>
      </c>
      <c r="F20">
        <f t="shared" si="1"/>
        <v>12</v>
      </c>
      <c r="G20" s="4" t="s">
        <v>74</v>
      </c>
      <c r="H20" s="3">
        <f ca="1">(NOW())</f>
        <v>45505.746752893516</v>
      </c>
    </row>
    <row r="21" spans="1:8" ht="15" thickBot="1">
      <c r="A21" t="s">
        <v>25</v>
      </c>
      <c r="B21" t="s">
        <v>5</v>
      </c>
      <c r="C21" t="s">
        <v>6</v>
      </c>
      <c r="D21" s="2">
        <v>23</v>
      </c>
      <c r="E21" t="str">
        <f t="shared" si="0"/>
        <v>Portia Galloway</v>
      </c>
      <c r="F21">
        <f t="shared" si="1"/>
        <v>28</v>
      </c>
      <c r="G21" s="4" t="s">
        <v>75</v>
      </c>
      <c r="H21">
        <f ca="1">SECOND(NOW())</f>
        <v>19</v>
      </c>
    </row>
    <row r="22" spans="1:8" ht="15" thickBot="1">
      <c r="A22" t="s">
        <v>26</v>
      </c>
      <c r="B22" t="s">
        <v>5</v>
      </c>
      <c r="C22" t="s">
        <v>6</v>
      </c>
      <c r="D22" s="2">
        <v>62</v>
      </c>
      <c r="E22" t="str">
        <f t="shared" si="0"/>
        <v>Noelle Valentine</v>
      </c>
      <c r="F22">
        <f t="shared" si="1"/>
        <v>17</v>
      </c>
      <c r="G22" s="4" t="s">
        <v>76</v>
      </c>
      <c r="H22">
        <f ca="1">DAY(TODAY())</f>
        <v>1</v>
      </c>
    </row>
    <row r="23" spans="1:8" ht="15" thickBot="1">
      <c r="A23" t="s">
        <v>27</v>
      </c>
      <c r="B23" t="s">
        <v>5</v>
      </c>
      <c r="C23" t="s">
        <v>6</v>
      </c>
      <c r="D23" s="2">
        <v>1</v>
      </c>
      <c r="E23" t="str">
        <f t="shared" si="0"/>
        <v>Abel Clay</v>
      </c>
      <c r="F23">
        <f t="shared" si="1"/>
        <v>1</v>
      </c>
      <c r="G23" s="4" t="s">
        <v>77</v>
      </c>
      <c r="H23" s="3">
        <f ca="1">MONTH(TODAY())</f>
        <v>8</v>
      </c>
    </row>
    <row r="24" spans="1:8" ht="15" thickBot="1">
      <c r="A24" t="s">
        <v>28</v>
      </c>
      <c r="B24" t="s">
        <v>5</v>
      </c>
      <c r="C24" t="s">
        <v>6</v>
      </c>
      <c r="D24" s="2">
        <v>100</v>
      </c>
      <c r="E24" t="str">
        <f t="shared" si="0"/>
        <v>Stephanie Kent</v>
      </c>
      <c r="F24">
        <f t="shared" si="1"/>
        <v>27</v>
      </c>
      <c r="G24" s="4" t="s">
        <v>78</v>
      </c>
      <c r="H24">
        <f ca="1">YEAR(TODAY())</f>
        <v>2024</v>
      </c>
    </row>
    <row r="25" spans="1:8" ht="15" thickBot="1">
      <c r="A25" t="s">
        <v>29</v>
      </c>
      <c r="B25" t="s">
        <v>5</v>
      </c>
      <c r="C25" t="s">
        <v>6</v>
      </c>
      <c r="D25" s="2">
        <v>49</v>
      </c>
      <c r="E25" t="str">
        <f t="shared" si="0"/>
        <v>Axel Petty</v>
      </c>
      <c r="F25">
        <f t="shared" si="1"/>
        <v>1</v>
      </c>
      <c r="G25" s="4" t="s">
        <v>79</v>
      </c>
      <c r="H25" t="str">
        <f>IF(D7&gt;18,"Eligible for voting","Not Eligible for voting")</f>
        <v>Eligible for voting</v>
      </c>
    </row>
    <row r="26" spans="1:8">
      <c r="A26" t="s">
        <v>30</v>
      </c>
      <c r="B26" t="s">
        <v>5</v>
      </c>
      <c r="C26" t="s">
        <v>6</v>
      </c>
      <c r="D26" s="2">
        <v>41</v>
      </c>
      <c r="E26" t="str">
        <f t="shared" si="0"/>
        <v>Nevada Morales</v>
      </c>
      <c r="F26">
        <f t="shared" si="1"/>
        <v>25</v>
      </c>
    </row>
    <row r="27" spans="1:8">
      <c r="A27" t="s">
        <v>31</v>
      </c>
      <c r="B27" t="s">
        <v>5</v>
      </c>
      <c r="C27" t="s">
        <v>6</v>
      </c>
      <c r="D27" s="2">
        <v>47</v>
      </c>
      <c r="E27" t="str">
        <f t="shared" si="0"/>
        <v>Fuller Bush</v>
      </c>
      <c r="F27">
        <f t="shared" si="1"/>
        <v>1</v>
      </c>
    </row>
    <row r="28" spans="1:8">
      <c r="A28" t="s">
        <v>32</v>
      </c>
      <c r="B28" t="s">
        <v>5</v>
      </c>
      <c r="C28" t="s">
        <v>6</v>
      </c>
      <c r="D28" s="2">
        <v>24</v>
      </c>
      <c r="E28" t="str">
        <f t="shared" si="0"/>
        <v>Quinn Mayo</v>
      </c>
      <c r="F28">
        <f t="shared" si="1"/>
        <v>11</v>
      </c>
    </row>
    <row r="29" spans="1:8">
      <c r="A29" t="s">
        <v>33</v>
      </c>
      <c r="B29" t="s">
        <v>5</v>
      </c>
      <c r="C29" t="s">
        <v>6</v>
      </c>
      <c r="D29" s="2">
        <v>33</v>
      </c>
      <c r="E29" t="str">
        <f t="shared" si="0"/>
        <v>Marcia Shepard</v>
      </c>
      <c r="F29">
        <f t="shared" si="1"/>
        <v>5</v>
      </c>
    </row>
    <row r="30" spans="1:8">
      <c r="A30" t="s">
        <v>34</v>
      </c>
      <c r="B30" t="s">
        <v>5</v>
      </c>
      <c r="C30" t="s">
        <v>6</v>
      </c>
      <c r="D30" s="2">
        <v>45</v>
      </c>
      <c r="E30" t="str">
        <f t="shared" si="0"/>
        <v>Kieran Moody</v>
      </c>
      <c r="F30">
        <f t="shared" si="1"/>
        <v>8</v>
      </c>
    </row>
    <row r="31" spans="1:8">
      <c r="A31" t="s">
        <v>35</v>
      </c>
      <c r="B31" t="s">
        <v>5</v>
      </c>
      <c r="C31" t="s">
        <v>6</v>
      </c>
      <c r="D31" s="2">
        <v>41</v>
      </c>
      <c r="E31" t="str">
        <f t="shared" si="0"/>
        <v>Brielle Thompson</v>
      </c>
      <c r="F31">
        <f t="shared" si="1"/>
        <v>1</v>
      </c>
    </row>
    <row r="32" spans="1:8">
      <c r="A32" t="s">
        <v>36</v>
      </c>
      <c r="B32" t="s">
        <v>5</v>
      </c>
      <c r="C32" t="s">
        <v>6</v>
      </c>
      <c r="D32" s="2">
        <v>78</v>
      </c>
      <c r="E32" t="str">
        <f t="shared" si="0"/>
        <v>Hashim Gay</v>
      </c>
      <c r="F32">
        <f t="shared" si="1"/>
        <v>6</v>
      </c>
    </row>
    <row r="33" spans="1:6">
      <c r="A33" t="s">
        <v>37</v>
      </c>
      <c r="B33" t="s">
        <v>5</v>
      </c>
      <c r="C33" t="s">
        <v>6</v>
      </c>
      <c r="D33" s="2">
        <v>25</v>
      </c>
      <c r="E33" t="str">
        <f t="shared" si="0"/>
        <v>Deborah Roberts</v>
      </c>
      <c r="F33">
        <f t="shared" si="1"/>
        <v>1</v>
      </c>
    </row>
    <row r="34" spans="1:6">
      <c r="A34" t="s">
        <v>38</v>
      </c>
      <c r="B34" t="s">
        <v>5</v>
      </c>
      <c r="C34" t="s">
        <v>6</v>
      </c>
      <c r="D34" s="2">
        <v>44</v>
      </c>
      <c r="E34" t="str">
        <f t="shared" si="0"/>
        <v>Nomlanga Clarke</v>
      </c>
      <c r="F34">
        <f t="shared" si="1"/>
        <v>15</v>
      </c>
    </row>
    <row r="35" spans="1:6">
      <c r="A35" t="s">
        <v>39</v>
      </c>
      <c r="B35" t="s">
        <v>5</v>
      </c>
      <c r="C35" t="s">
        <v>6</v>
      </c>
      <c r="D35" s="2">
        <v>86</v>
      </c>
      <c r="E35" t="str">
        <f t="shared" si="0"/>
        <v>Elaine Downs</v>
      </c>
      <c r="F35">
        <f t="shared" si="1"/>
        <v>3</v>
      </c>
    </row>
    <row r="36" spans="1:6">
      <c r="A36" t="s">
        <v>40</v>
      </c>
      <c r="B36" t="s">
        <v>5</v>
      </c>
      <c r="C36" t="s">
        <v>6</v>
      </c>
      <c r="D36" s="2">
        <v>97</v>
      </c>
      <c r="E36" t="str">
        <f t="shared" si="0"/>
        <v>Christen Ballard</v>
      </c>
      <c r="F36">
        <f t="shared" si="1"/>
        <v>1</v>
      </c>
    </row>
    <row r="37" spans="1:6">
      <c r="A37" t="s">
        <v>41</v>
      </c>
      <c r="B37" t="s">
        <v>5</v>
      </c>
      <c r="C37" t="s">
        <v>6</v>
      </c>
      <c r="D37" s="2">
        <v>35</v>
      </c>
      <c r="E37" t="str">
        <f t="shared" si="0"/>
        <v>Dacey Baxter</v>
      </c>
      <c r="F37">
        <f t="shared" si="1"/>
        <v>1</v>
      </c>
    </row>
    <row r="38" spans="1:6">
      <c r="A38" t="s">
        <v>42</v>
      </c>
      <c r="B38" t="s">
        <v>5</v>
      </c>
      <c r="C38" t="s">
        <v>6</v>
      </c>
      <c r="D38" s="2">
        <v>75</v>
      </c>
      <c r="E38" t="str">
        <f t="shared" si="0"/>
        <v>Nasim Sampson</v>
      </c>
      <c r="F38">
        <f t="shared" si="1"/>
        <v>8</v>
      </c>
    </row>
    <row r="39" spans="1:6">
      <c r="A39" t="s">
        <v>43</v>
      </c>
      <c r="B39" t="s">
        <v>5</v>
      </c>
      <c r="C39" t="s">
        <v>6</v>
      </c>
      <c r="D39" s="2">
        <v>48</v>
      </c>
      <c r="E39" t="str">
        <f t="shared" si="0"/>
        <v>Yoshi Sherman</v>
      </c>
      <c r="F39">
        <f t="shared" si="1"/>
        <v>13</v>
      </c>
    </row>
    <row r="40" spans="1:6">
      <c r="A40" t="s">
        <v>44</v>
      </c>
      <c r="B40" t="s">
        <v>45</v>
      </c>
      <c r="C40" t="s">
        <v>46</v>
      </c>
      <c r="D40" s="2">
        <v>52</v>
      </c>
      <c r="E40" t="str">
        <f t="shared" si="0"/>
        <v>Veda Malone</v>
      </c>
      <c r="F40">
        <f t="shared" si="1"/>
        <v>11</v>
      </c>
    </row>
    <row r="41" spans="1:6">
      <c r="A41" t="s">
        <v>47</v>
      </c>
      <c r="B41" t="s">
        <v>45</v>
      </c>
      <c r="C41" t="s">
        <v>46</v>
      </c>
      <c r="D41" s="2">
        <v>20</v>
      </c>
      <c r="E41" t="str">
        <f t="shared" si="0"/>
        <v>Scarlett Fisher</v>
      </c>
      <c r="F41">
        <f t="shared" si="1"/>
        <v>5</v>
      </c>
    </row>
    <row r="42" spans="1:6">
      <c r="A42" t="s">
        <v>48</v>
      </c>
      <c r="B42" t="s">
        <v>45</v>
      </c>
      <c r="C42" t="s">
        <v>46</v>
      </c>
      <c r="D42" s="2">
        <v>32</v>
      </c>
      <c r="E42" t="str">
        <f t="shared" si="0"/>
        <v>Meredith Parsons</v>
      </c>
      <c r="F42">
        <f t="shared" si="1"/>
        <v>9</v>
      </c>
    </row>
    <row r="43" spans="1:6">
      <c r="A43" t="s">
        <v>49</v>
      </c>
      <c r="B43" t="s">
        <v>45</v>
      </c>
      <c r="C43" t="s">
        <v>46</v>
      </c>
      <c r="D43" s="2">
        <v>19</v>
      </c>
      <c r="E43" t="str">
        <f t="shared" si="0"/>
        <v>Jerome Buckley</v>
      </c>
      <c r="F43">
        <f t="shared" si="1"/>
        <v>3</v>
      </c>
    </row>
    <row r="44" spans="1:6">
      <c r="A44" t="s">
        <v>50</v>
      </c>
      <c r="B44" t="s">
        <v>45</v>
      </c>
      <c r="C44" t="s">
        <v>46</v>
      </c>
      <c r="D44" s="2">
        <v>61</v>
      </c>
      <c r="E44" t="str">
        <f t="shared" si="0"/>
        <v>Jacob Foreman</v>
      </c>
      <c r="F44">
        <f t="shared" si="1"/>
        <v>1</v>
      </c>
    </row>
    <row r="45" spans="1:6">
      <c r="A45" t="s">
        <v>51</v>
      </c>
      <c r="B45" t="s">
        <v>45</v>
      </c>
      <c r="C45" t="s">
        <v>46</v>
      </c>
      <c r="D45" s="2">
        <v>34</v>
      </c>
      <c r="E45" t="str">
        <f t="shared" si="0"/>
        <v>Gisela Robertson</v>
      </c>
      <c r="F45">
        <f t="shared" si="1"/>
        <v>6</v>
      </c>
    </row>
    <row r="46" spans="1:6">
      <c r="A46" t="s">
        <v>52</v>
      </c>
      <c r="B46" t="s">
        <v>45</v>
      </c>
      <c r="C46" t="s">
        <v>46</v>
      </c>
      <c r="D46" s="2">
        <v>9</v>
      </c>
      <c r="E46" t="str">
        <f t="shared" si="0"/>
        <v>Sylvia Kent</v>
      </c>
      <c r="F46">
        <f t="shared" si="1"/>
        <v>5</v>
      </c>
    </row>
    <row r="47" spans="1:6">
      <c r="A47" t="s">
        <v>53</v>
      </c>
      <c r="B47" t="s">
        <v>45</v>
      </c>
      <c r="C47" t="s">
        <v>46</v>
      </c>
      <c r="D47" s="2">
        <v>22</v>
      </c>
      <c r="E47" t="str">
        <f t="shared" si="0"/>
        <v>Mercedes King</v>
      </c>
      <c r="F47">
        <f t="shared" si="1"/>
        <v>1</v>
      </c>
    </row>
    <row r="48" spans="1:6">
      <c r="A48" t="s">
        <v>54</v>
      </c>
      <c r="B48" t="s">
        <v>45</v>
      </c>
      <c r="C48" t="s">
        <v>46</v>
      </c>
      <c r="D48" s="2">
        <v>46</v>
      </c>
      <c r="E48" t="str">
        <f t="shared" si="0"/>
        <v>Logan Madden</v>
      </c>
      <c r="F48">
        <f t="shared" si="1"/>
        <v>3</v>
      </c>
    </row>
    <row r="49" spans="1:6">
      <c r="A49" t="s">
        <v>55</v>
      </c>
      <c r="B49" t="s">
        <v>45</v>
      </c>
      <c r="C49" t="s">
        <v>46</v>
      </c>
      <c r="D49" s="2">
        <v>100</v>
      </c>
      <c r="E49" t="str">
        <f t="shared" si="0"/>
        <v>Ryan Herman</v>
      </c>
      <c r="F49">
        <f t="shared" si="1"/>
        <v>1</v>
      </c>
    </row>
    <row r="50" spans="1:6">
      <c r="A50" t="s">
        <v>56</v>
      </c>
      <c r="B50" t="s">
        <v>45</v>
      </c>
      <c r="C50" t="s">
        <v>46</v>
      </c>
      <c r="D50" s="2">
        <v>92</v>
      </c>
      <c r="E50" t="str">
        <f t="shared" si="0"/>
        <v>Cora Frazier</v>
      </c>
      <c r="F50">
        <f t="shared" si="1"/>
        <v>1</v>
      </c>
    </row>
    <row r="51" spans="1:6">
      <c r="A51" t="s">
        <v>57</v>
      </c>
      <c r="B51" t="s">
        <v>45</v>
      </c>
      <c r="C51" t="s">
        <v>46</v>
      </c>
      <c r="D51" s="2">
        <v>1</v>
      </c>
      <c r="E51" t="str">
        <f t="shared" si="0"/>
        <v>Yolanda Carter</v>
      </c>
      <c r="F51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Gupta</dc:creator>
  <cp:lastModifiedBy>Kunal Gupta</cp:lastModifiedBy>
  <dcterms:created xsi:type="dcterms:W3CDTF">2024-08-01T12:25:52Z</dcterms:created>
  <dcterms:modified xsi:type="dcterms:W3CDTF">2024-08-01T12:25:52Z</dcterms:modified>
</cp:coreProperties>
</file>