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my imps\project\Excel\Uber\"/>
    </mc:Choice>
  </mc:AlternateContent>
  <xr:revisionPtr revIDLastSave="0" documentId="13_ncr:1_{BD638FDC-8EAF-4392-9C33-D5424B12D2CA}" xr6:coauthVersionLast="47" xr6:coauthVersionMax="47" xr10:uidLastSave="{00000000-0000-0000-0000-000000000000}"/>
  <bookViews>
    <workbookView xWindow="-120" yWindow="-120" windowWidth="20730" windowHeight="11160" activeTab="7" xr2:uid="{5EB04E50-89F1-4C7D-A10B-A6F0183E9922}"/>
  </bookViews>
  <sheets>
    <sheet name="Dashboard" sheetId="15" r:id="rId1"/>
    <sheet name="Dashboard2" sheetId="16" r:id="rId2"/>
    <sheet name="Main" sheetId="1" r:id="rId3"/>
    <sheet name="Q1" sheetId="3" r:id="rId4"/>
    <sheet name="Q2" sheetId="4" r:id="rId5"/>
    <sheet name="Q3" sheetId="5" r:id="rId6"/>
    <sheet name="Q4" sheetId="6" r:id="rId7"/>
    <sheet name="Q5" sheetId="7" r:id="rId8"/>
    <sheet name="Q6" sheetId="8" r:id="rId9"/>
    <sheet name="Q7" sheetId="9" r:id="rId10"/>
    <sheet name="Q8" sheetId="10" r:id="rId11"/>
    <sheet name="Q9" sheetId="11" r:id="rId12"/>
    <sheet name="Q10" sheetId="12" r:id="rId13"/>
    <sheet name="Q11" sheetId="13" r:id="rId14"/>
    <sheet name="Analysis" sheetId="14" r:id="rId15"/>
    <sheet name="KPI" sheetId="17" r:id="rId16"/>
  </sheets>
  <definedNames>
    <definedName name="_xlnm._FilterDatabase" localSheetId="2" hidden="1">Main!$A$1:$H$337</definedName>
    <definedName name="_xlnm.Print_Area" localSheetId="0">Dashboard!$B$1:$X$49</definedName>
    <definedName name="_xlnm.Print_Area" localSheetId="1">Dashboard2!$B$1:$X$49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7" l="1"/>
  <c r="C6" i="17"/>
  <c r="C5" i="17"/>
  <c r="C4" i="17"/>
  <c r="C3" i="17"/>
  <c r="L9" i="14"/>
  <c r="L8" i="14"/>
  <c r="L7" i="14"/>
  <c r="L6" i="14"/>
  <c r="L5" i="14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H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4" i="10"/>
  <c r="C5" i="9"/>
  <c r="E5" i="7" a="1"/>
  <c r="E5" i="7" s="1"/>
  <c r="C5" i="7"/>
  <c r="B5" i="7"/>
  <c r="E3" i="5"/>
  <c r="E3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2" i="1"/>
  <c r="D5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6A31B-00C2-461C-B213-1FC882EE07BE}" keepAlive="1" name="Query - Uber dataset" description="Connection to the 'Uber dataset' query in the workbook." type="5" refreshedVersion="7" background="1" saveData="1">
    <dbPr connection="Provider=Microsoft.Mashup.OleDb.1;Data Source=$Workbook$;Location=&quot;Uber dataset&quot;;Extended Properties=&quot;&quot;" command="SELECT * FROM [Uber datas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<sst xmlns="http://schemas.openxmlformats.org/spreadsheetml/2006/main" count="134" uniqueCount="77">
  <si>
    <t>Date</t>
  </si>
  <si>
    <t>Time (Local)</t>
  </si>
  <si>
    <t xml:space="preserve">Eyeballs </t>
  </si>
  <si>
    <t xml:space="preserve">Zeroes </t>
  </si>
  <si>
    <t xml:space="preserve">Completed Trips </t>
  </si>
  <si>
    <t xml:space="preserve">Requests </t>
  </si>
  <si>
    <t>Unique Drivers</t>
  </si>
  <si>
    <t>Q1 Which date had the most completed trips during the two weeks?</t>
  </si>
  <si>
    <t>Row Labels</t>
  </si>
  <si>
    <t>Grand Total</t>
  </si>
  <si>
    <t xml:space="preserve">Sum of Completed Trips </t>
  </si>
  <si>
    <t>Q2 What was the highest number of completed trips within a 24-hour period?</t>
  </si>
  <si>
    <t>Q3 Which hour of the day had the most requests during the two-week period?</t>
  </si>
  <si>
    <t xml:space="preserve">Sum of Requests </t>
  </si>
  <si>
    <t>Q4 What percentages of all zeroes during the two week period occurred on weekends (Friday at 5 pm to Sunday at 3 am)?</t>
  </si>
  <si>
    <t>day</t>
  </si>
  <si>
    <t>(Multiple Items)</t>
  </si>
  <si>
    <t xml:space="preserve">Sum of Zeroes </t>
  </si>
  <si>
    <t>Friday</t>
  </si>
  <si>
    <t>Saturday</t>
  </si>
  <si>
    <t>Sunday</t>
  </si>
  <si>
    <t>Q5 What is the weighted average ratio of completed trips per driver during the two week period?</t>
  </si>
  <si>
    <t>Total Completed Trips</t>
  </si>
  <si>
    <t>Total Unique Drivers</t>
  </si>
  <si>
    <t>Completed Trips per Driver</t>
  </si>
  <si>
    <t>Weighted Average Ratio</t>
  </si>
  <si>
    <t>Q6 In drafting a driver schedule in terms of 8 hour shifts, when are the busiest 8 consecutive hours over the two week period in terms of unique requests? A new shift starts every 8 hours. Assume that a driver will work the same shift each day.</t>
  </si>
  <si>
    <t>Correlation</t>
  </si>
  <si>
    <t>Q7 Driver supply always increases when demand increases during the two week period.</t>
  </si>
  <si>
    <t>10:00 pm - 11:00 pm</t>
  </si>
  <si>
    <t>11:00 pm - 12:00 am</t>
  </si>
  <si>
    <t>Sum of Unique Drivers</t>
  </si>
  <si>
    <t>12 am to 08 am</t>
  </si>
  <si>
    <t>9 am to 4 pm</t>
  </si>
  <si>
    <t>5 pm to 11 pm</t>
  </si>
  <si>
    <t>Q8 In which 72 hour period is the ratio of Zeroes to Eyeballs the highest?</t>
  </si>
  <si>
    <t>10-09-2012 - 12-09-2012</t>
  </si>
  <si>
    <t>13-09-2012 - 15-09-2012</t>
  </si>
  <si>
    <t>16-09-2012 - 18-09-2012</t>
  </si>
  <si>
    <t>19-09-2012 - 21-09-2012</t>
  </si>
  <si>
    <t>22-09-2012 - 24-09-2012</t>
  </si>
  <si>
    <t>11-09-2012 - 13-09-2012</t>
  </si>
  <si>
    <t>14-09-2012 - 16-09-2012</t>
  </si>
  <si>
    <t>17-09-2012 - 19-09-2012</t>
  </si>
  <si>
    <t>20-09-2012 - 22-09-2012</t>
  </si>
  <si>
    <t>23-09-2012 - 25-09-2012</t>
  </si>
  <si>
    <t>12-09-2012 - 14-09-2012</t>
  </si>
  <si>
    <t>15-09-2012 - 17-09-2012</t>
  </si>
  <si>
    <t>18-09-2012 - 20-09-2012</t>
  </si>
  <si>
    <t>21-09-2012 - 23-09-2012</t>
  </si>
  <si>
    <t>Row Label</t>
  </si>
  <si>
    <t>Sum of Eyeballs</t>
  </si>
  <si>
    <t>Sum of Zeroes</t>
  </si>
  <si>
    <t>Ratio</t>
  </si>
  <si>
    <t>Highest Ratio</t>
  </si>
  <si>
    <t>Q9 If you could add 5 drivers to any single hour of every day during the two week period, which hour should you add them to?</t>
  </si>
  <si>
    <t>Q10 True or False: There is exactly two weeks of data in this analysis</t>
  </si>
  <si>
    <t>Q11 Looking at the data from all two weeks, which time might make the most sense to consider a true "end day" instead of midnight? (i.e when are supply and demand at both their natural minimums)</t>
  </si>
  <si>
    <t xml:space="preserve">Average of Completed Trips </t>
  </si>
  <si>
    <r>
      <t xml:space="preserve">The statement "There is exactly two weeks of data" is </t>
    </r>
    <r>
      <rPr>
        <b/>
        <sz val="16"/>
        <color theme="5" tint="-0.499984740745262"/>
        <rFont val="Calibri"/>
        <family val="2"/>
        <scheme val="minor"/>
      </rPr>
      <t>False</t>
    </r>
    <r>
      <rPr>
        <b/>
        <sz val="14"/>
        <color theme="5" tint="-0.499984740745262"/>
        <rFont val="Calibri"/>
        <family val="2"/>
        <scheme val="minor"/>
      </rPr>
      <t>, as our dataset spans 15 days, not exactly 14 days.</t>
    </r>
  </si>
  <si>
    <r>
      <t xml:space="preserve">The highest ratio occurs at Hour </t>
    </r>
    <r>
      <rPr>
        <b/>
        <sz val="14"/>
        <color theme="5" tint="-0.499984740745262"/>
        <rFont val="Calibri"/>
        <family val="2"/>
        <scheme val="minor"/>
      </rPr>
      <t>2 pm to 3 pm</t>
    </r>
    <r>
      <rPr>
        <b/>
        <sz val="12"/>
        <color theme="5" tint="-0.499984740745262"/>
        <rFont val="Calibri"/>
        <family val="2"/>
        <scheme val="minor"/>
      </rPr>
      <t xml:space="preserve"> with a ratio of 1.61 (100 requests with 62 unique drivers).
Therefore, Hour 2 is the best time to add 5 more drivers, as it has the highest demand relative to the available drivers.</t>
    </r>
  </si>
  <si>
    <r>
      <t xml:space="preserve">This means that, on average, each driver completed approximately </t>
    </r>
    <r>
      <rPr>
        <b/>
        <sz val="14"/>
        <color theme="5" tint="-0.499984740745262"/>
        <rFont val="Calibri"/>
        <family val="2"/>
        <scheme val="minor"/>
      </rPr>
      <t>7.13 trips</t>
    </r>
    <r>
      <rPr>
        <b/>
        <sz val="12"/>
        <color theme="5" tint="-0.499984740745262"/>
        <rFont val="Calibri"/>
        <family val="2"/>
        <scheme val="minor"/>
      </rPr>
      <t xml:space="preserve"> over the two-week period when accounting for the variation in unique drivers across different times.</t>
    </r>
  </si>
  <si>
    <r>
      <t xml:space="preserve">The busiest 8-hour shift is from </t>
    </r>
    <r>
      <rPr>
        <b/>
        <sz val="12"/>
        <color theme="5" tint="-0.499984740745262"/>
        <rFont val="Calibri"/>
        <family val="2"/>
        <scheme val="minor"/>
      </rPr>
      <t>5 PM to 11 PM</t>
    </r>
    <r>
      <rPr>
        <b/>
        <sz val="11"/>
        <color theme="5" tint="-0.499984740745262"/>
        <rFont val="Calibri"/>
        <family val="2"/>
        <scheme val="minor"/>
      </rPr>
      <t>, with 1,032 total requests over the two-week period. This shift saw significantly more activity compared to the 12 AM to 8 AM shift (446 requests) and the 9 AM to 4 PM shift (380 requests).</t>
    </r>
  </si>
  <si>
    <r>
      <rPr>
        <b/>
        <sz val="12"/>
        <color theme="5" tint="-0.499984740745262"/>
        <rFont val="Calibri"/>
        <family val="2"/>
        <scheme val="minor"/>
      </rPr>
      <t>False</t>
    </r>
    <r>
      <rPr>
        <b/>
        <sz val="11"/>
        <color theme="5" tint="-0.499984740745262"/>
        <rFont val="Calibri"/>
        <family val="2"/>
        <scheme val="minor"/>
      </rPr>
      <t xml:space="preserve">: The correlation between driver supply and demand during the two-week period is </t>
    </r>
    <r>
      <rPr>
        <b/>
        <sz val="12"/>
        <color theme="5" tint="-0.499984740745262"/>
        <rFont val="Calibri"/>
        <family val="2"/>
        <scheme val="minor"/>
      </rPr>
      <t>0.688</t>
    </r>
    <r>
      <rPr>
        <b/>
        <sz val="11"/>
        <color theme="5" tint="-0.499984740745262"/>
        <rFont val="Calibri"/>
        <family val="2"/>
        <scheme val="minor"/>
      </rPr>
      <t>, which indicates a moderate positive relationship. However, this does not suggest that driver supply always increases when demand increases.</t>
    </r>
  </si>
  <si>
    <r>
      <t xml:space="preserve">The 72-hour period with the highest ratio of Zeroes to Eyeballs is from </t>
    </r>
    <r>
      <rPr>
        <b/>
        <sz val="12"/>
        <color theme="5" tint="-0.499984740745262"/>
        <rFont val="Calibri"/>
        <family val="2"/>
        <scheme val="minor"/>
      </rPr>
      <t>15-09-2012 to 17-09-2012</t>
    </r>
    <r>
      <rPr>
        <b/>
        <sz val="11"/>
        <color theme="5" tint="-0.499984740745262"/>
        <rFont val="Calibri"/>
        <family val="2"/>
        <scheme val="minor"/>
      </rPr>
      <t xml:space="preserve">, with a ratio of </t>
    </r>
    <r>
      <rPr>
        <b/>
        <sz val="12"/>
        <color theme="5" tint="-0.499984740745262"/>
        <rFont val="Calibri"/>
        <family val="2"/>
        <scheme val="minor"/>
      </rPr>
      <t>0.27</t>
    </r>
    <r>
      <rPr>
        <b/>
        <sz val="11"/>
        <color theme="5" tint="-0.499984740745262"/>
        <rFont val="Calibri"/>
        <family val="2"/>
        <scheme val="minor"/>
      </rPr>
      <t>. This indicates that during this time frame, there was a higher proportion of Zeroes relative to Eyeballs compared to other periods in the dataset</t>
    </r>
  </si>
  <si>
    <r>
      <t>Based on the analysis of the two-week dataset, the optimal "end day" time is identified as</t>
    </r>
    <r>
      <rPr>
        <b/>
        <sz val="12"/>
        <color theme="5" tint="-0.499984740745262"/>
        <rFont val="Calibri"/>
        <family val="2"/>
        <scheme val="minor"/>
      </rPr>
      <t xml:space="preserve"> 4 AM to 5 AM</t>
    </r>
    <r>
      <rPr>
        <b/>
        <sz val="11"/>
        <color theme="5" tint="-0.499984740745262"/>
        <rFont val="Calibri"/>
        <family val="2"/>
        <scheme val="minor"/>
      </rPr>
      <t>. During this hour, the average number of completed trips is the lowest at 0.14, accompanied by a minimal number of unique drivers at 9. This indicates that both supply and demand are at their natural minimums, making it a more suitable time to consider as the end of the day rather than the traditional midnight.</t>
    </r>
  </si>
  <si>
    <t>Monday</t>
  </si>
  <si>
    <t>Tuesday</t>
  </si>
  <si>
    <t>Wednesday</t>
  </si>
  <si>
    <t>Thursday</t>
  </si>
  <si>
    <t>Extra Analysis Based on Days</t>
  </si>
  <si>
    <t>Uber Data Analysis</t>
  </si>
  <si>
    <t>Total Request</t>
  </si>
  <si>
    <t>Total Zeroes</t>
  </si>
  <si>
    <t>Total Drivers</t>
  </si>
  <si>
    <t>Average Eyeballs</t>
  </si>
  <si>
    <t>Completed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</si>
</sst>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0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A1CAC"/>
        <bgColor indexed="64"/>
      </patternFill>
    </fill>
    <fill>
      <patternFill patternType="solid">
        <fgColor rgb="FF2E073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0" borderId="2" xfId="0" applyNumberFormat="1" applyBorder="1"/>
    <xf numFmtId="0" fontId="0" fillId="0" borderId="3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1" fillId="2" borderId="4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left"/>
    </xf>
    <xf numFmtId="0" fontId="3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10" fontId="0" fillId="0" borderId="0" xfId="0" applyNumberFormat="1"/>
    <xf numFmtId="2" fontId="1" fillId="3" borderId="1" xfId="0" applyNumberFormat="1" applyFont="1" applyFill="1" applyBorder="1"/>
    <xf numFmtId="0" fontId="4" fillId="2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1" fillId="6" borderId="1" xfId="0" applyFont="1" applyFill="1" applyBorder="1"/>
    <xf numFmtId="0" fontId="0" fillId="0" borderId="0" xfId="0" applyAlignment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14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1" fillId="8" borderId="1" xfId="0" applyFont="1" applyFill="1" applyBorder="1"/>
    <xf numFmtId="14" fontId="0" fillId="7" borderId="1" xfId="0" applyNumberFormat="1" applyFill="1" applyBorder="1" applyAlignment="1">
      <alignment horizontal="left"/>
    </xf>
    <xf numFmtId="2" fontId="0" fillId="0" borderId="0" xfId="0" applyNumberFormat="1"/>
    <xf numFmtId="2" fontId="0" fillId="0" borderId="1" xfId="0" applyNumberFormat="1" applyBorder="1"/>
    <xf numFmtId="2" fontId="1" fillId="9" borderId="1" xfId="0" applyNumberFormat="1" applyFont="1" applyFill="1" applyBorder="1"/>
    <xf numFmtId="14" fontId="0" fillId="10" borderId="1" xfId="0" applyNumberFormat="1" applyFill="1" applyBorder="1" applyAlignment="1">
      <alignment horizontal="left"/>
    </xf>
    <xf numFmtId="0" fontId="0" fillId="10" borderId="1" xfId="0" applyNumberFormat="1" applyFill="1" applyBorder="1"/>
    <xf numFmtId="2" fontId="0" fillId="10" borderId="1" xfId="0" applyNumberFormat="1" applyFill="1" applyBorder="1"/>
    <xf numFmtId="0" fontId="0" fillId="0" borderId="1" xfId="0" pivotButton="1" applyBorder="1"/>
    <xf numFmtId="0" fontId="1" fillId="11" borderId="1" xfId="0" applyFont="1" applyFill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1" fillId="12" borderId="1" xfId="0" applyFont="1" applyFill="1" applyBorder="1" applyAlignment="1">
      <alignment horizontal="center" vertical="center" wrapText="1"/>
    </xf>
    <xf numFmtId="0" fontId="0" fillId="14" borderId="0" xfId="0" applyFill="1"/>
    <xf numFmtId="0" fontId="12" fillId="13" borderId="0" xfId="0" applyFont="1" applyFill="1" applyAlignment="1">
      <alignment horizontal="center" vertical="center" wrapText="1"/>
    </xf>
    <xf numFmtId="0" fontId="12" fillId="1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0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theme="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E073F"/>
      <color rgb="FF7A1CAC"/>
      <color rgb="FFEBD3F8"/>
      <color rgb="FFAD4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Sum of Requests by Days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A1C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Analysis!$B$6:$B$13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Thursday</c:v>
                </c:pt>
                <c:pt idx="3">
                  <c:v>Wednesday</c:v>
                </c:pt>
                <c:pt idx="4">
                  <c:v>Sunday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Analysis!$C$6:$C$13</c:f>
              <c:numCache>
                <c:formatCode>General</c:formatCode>
                <c:ptCount val="7"/>
                <c:pt idx="0">
                  <c:v>120</c:v>
                </c:pt>
                <c:pt idx="1">
                  <c:v>133</c:v>
                </c:pt>
                <c:pt idx="2">
                  <c:v>162</c:v>
                </c:pt>
                <c:pt idx="3">
                  <c:v>168</c:v>
                </c:pt>
                <c:pt idx="4">
                  <c:v>272</c:v>
                </c:pt>
                <c:pt idx="5">
                  <c:v>377</c:v>
                </c:pt>
                <c:pt idx="6">
                  <c:v>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6-44B3-BC8D-A5D5562D4E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8356176"/>
        <c:axId val="1658357008"/>
      </c:barChart>
      <c:catAx>
        <c:axId val="165835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7008"/>
        <c:crosses val="autoZero"/>
        <c:auto val="1"/>
        <c:lblAlgn val="ctr"/>
        <c:lblOffset val="100"/>
        <c:noMultiLvlLbl val="0"/>
      </c:catAx>
      <c:valAx>
        <c:axId val="16583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6176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accent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Completed</a:t>
            </a:r>
            <a:r>
              <a:rPr lang="en-US" b="1" baseline="0">
                <a:solidFill>
                  <a:srgbClr val="EBD3F8"/>
                </a:solidFill>
              </a:rPr>
              <a:t> Trips by Days</a:t>
            </a:r>
            <a:endParaRPr lang="en-US" b="1">
              <a:solidFill>
                <a:srgbClr val="EBD3F8"/>
              </a:solidFill>
            </a:endParaRP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A1C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Analysis!$E$6:$E$13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Analysis!$F$6:$F$13</c:f>
              <c:numCache>
                <c:formatCode>General</c:formatCode>
                <c:ptCount val="7"/>
                <c:pt idx="0">
                  <c:v>87</c:v>
                </c:pt>
                <c:pt idx="1">
                  <c:v>82</c:v>
                </c:pt>
                <c:pt idx="2">
                  <c:v>132</c:v>
                </c:pt>
                <c:pt idx="3">
                  <c:v>115</c:v>
                </c:pt>
                <c:pt idx="4">
                  <c:v>298</c:v>
                </c:pt>
                <c:pt idx="5">
                  <c:v>447</c:v>
                </c:pt>
                <c:pt idx="6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2-472F-8A2C-454E2714FC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8356176"/>
        <c:axId val="1658357008"/>
      </c:barChart>
      <c:catAx>
        <c:axId val="165835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7008"/>
        <c:crosses val="autoZero"/>
        <c:auto val="1"/>
        <c:lblAlgn val="ctr"/>
        <c:lblOffset val="100"/>
        <c:noMultiLvlLbl val="0"/>
      </c:catAx>
      <c:valAx>
        <c:axId val="165835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EBD3F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EBD3F8"/>
                </a:solidFill>
              </a:rPr>
              <a:t>Sum of Zeroes by Days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A1C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Analysis!$H$6:$H$13</c:f>
              <c:strCache>
                <c:ptCount val="7"/>
                <c:pt idx="0">
                  <c:v>Saturday</c:v>
                </c:pt>
                <c:pt idx="1">
                  <c:v>Friday</c:v>
                </c:pt>
                <c:pt idx="2">
                  <c:v>Sunday</c:v>
                </c:pt>
                <c:pt idx="3">
                  <c:v>Tuesday</c:v>
                </c:pt>
                <c:pt idx="4">
                  <c:v>Thursday</c:v>
                </c:pt>
                <c:pt idx="5">
                  <c:v>Monday</c:v>
                </c:pt>
                <c:pt idx="6">
                  <c:v>Wednesday</c:v>
                </c:pt>
              </c:strCache>
            </c:strRef>
          </c:cat>
          <c:val>
            <c:numRef>
              <c:f>Analysis!$I$6:$I$13</c:f>
              <c:numCache>
                <c:formatCode>General</c:formatCode>
                <c:ptCount val="7"/>
                <c:pt idx="0">
                  <c:v>477</c:v>
                </c:pt>
                <c:pt idx="1">
                  <c:v>216</c:v>
                </c:pt>
                <c:pt idx="2">
                  <c:v>208</c:v>
                </c:pt>
                <c:pt idx="3">
                  <c:v>158</c:v>
                </c:pt>
                <c:pt idx="4">
                  <c:v>148</c:v>
                </c:pt>
                <c:pt idx="5">
                  <c:v>121</c:v>
                </c:pt>
                <c:pt idx="6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3-4582-BEF3-14F47F40BF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7647296"/>
        <c:axId val="1657653536"/>
      </c:barChart>
      <c:catAx>
        <c:axId val="16576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53536"/>
        <c:crosses val="autoZero"/>
        <c:auto val="1"/>
        <c:lblAlgn val="ctr"/>
        <c:lblOffset val="100"/>
        <c:noMultiLvlLbl val="0"/>
      </c:catAx>
      <c:valAx>
        <c:axId val="16576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Study.xlsx]Q4!PivotTable7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% of Cars not</a:t>
            </a:r>
            <a:r>
              <a:rPr lang="en-US" b="1" baseline="0">
                <a:solidFill>
                  <a:srgbClr val="EBD3F8"/>
                </a:solidFill>
              </a:rPr>
              <a:t> Available During Weekends</a:t>
            </a:r>
            <a:endParaRPr lang="en-US" b="1">
              <a:solidFill>
                <a:srgbClr val="EBD3F8"/>
              </a:solidFill>
            </a:endParaRP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D49E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7A1CAC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EBD3F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D49E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71-473D-8126-965AAB7B4844}"/>
              </c:ext>
            </c:extLst>
          </c:dPt>
          <c:dPt>
            <c:idx val="1"/>
            <c:bubble3D val="0"/>
            <c:spPr>
              <a:solidFill>
                <a:srgbClr val="7A1CA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1-473D-8126-965AAB7B4844}"/>
              </c:ext>
            </c:extLst>
          </c:dPt>
          <c:dPt>
            <c:idx val="2"/>
            <c:bubble3D val="0"/>
            <c:spPr>
              <a:solidFill>
                <a:srgbClr val="EBD3F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71-473D-8126-965AAB7B48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'Q4'!$A$7:$A$10</c:f>
              <c:strCache>
                <c:ptCount val="3"/>
                <c:pt idx="0">
                  <c:v>Friday</c:v>
                </c:pt>
                <c:pt idx="1">
                  <c:v>Saturday</c:v>
                </c:pt>
                <c:pt idx="2">
                  <c:v>Sunday</c:v>
                </c:pt>
              </c:strCache>
            </c:strRef>
          </c:cat>
          <c:val>
            <c:numRef>
              <c:f>'Q4'!$B$7:$B$10</c:f>
              <c:numCache>
                <c:formatCode>0.00%</c:formatCode>
                <c:ptCount val="3"/>
                <c:pt idx="0">
                  <c:v>0.27611940298507465</c:v>
                </c:pt>
                <c:pt idx="1">
                  <c:v>0.52052238805970152</c:v>
                </c:pt>
                <c:pt idx="2">
                  <c:v>0.20335820895522388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71-473D-8126-965AAB7B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>
          <a:alpha val="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EBD3F8"/>
                </a:solidFill>
              </a:rPr>
              <a:t>Completed Trips by Date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A1C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'Q1'!$A$4:$A$19</c:f>
              <c:strCache>
                <c:ptCount val="15"/>
                <c:pt idx="0">
                  <c:v>22-09-2012</c:v>
                </c:pt>
                <c:pt idx="1">
                  <c:v>15-09-2012</c:v>
                </c:pt>
                <c:pt idx="2">
                  <c:v>21-09-2012</c:v>
                </c:pt>
                <c:pt idx="3">
                  <c:v>23-09-2012</c:v>
                </c:pt>
                <c:pt idx="4">
                  <c:v>14-09-2012</c:v>
                </c:pt>
                <c:pt idx="5">
                  <c:v>16-09-2012</c:v>
                </c:pt>
                <c:pt idx="6">
                  <c:v>12-09-2012</c:v>
                </c:pt>
                <c:pt idx="7">
                  <c:v>20-09-2012</c:v>
                </c:pt>
                <c:pt idx="8">
                  <c:v>17-09-2012</c:v>
                </c:pt>
                <c:pt idx="9">
                  <c:v>13-09-2012</c:v>
                </c:pt>
                <c:pt idx="10">
                  <c:v>18-09-2012</c:v>
                </c:pt>
                <c:pt idx="11">
                  <c:v>19-09-2012</c:v>
                </c:pt>
                <c:pt idx="12">
                  <c:v>11-09-2012</c:v>
                </c:pt>
                <c:pt idx="13">
                  <c:v>10-09-2012</c:v>
                </c:pt>
                <c:pt idx="14">
                  <c:v>24-09-2012</c:v>
                </c:pt>
              </c:strCache>
            </c:strRef>
          </c:cat>
          <c:val>
            <c:numRef>
              <c:f>'Q1'!$B$4:$B$19</c:f>
              <c:numCache>
                <c:formatCode>General</c:formatCode>
                <c:ptCount val="15"/>
                <c:pt idx="0">
                  <c:v>248</c:v>
                </c:pt>
                <c:pt idx="1">
                  <c:v>199</c:v>
                </c:pt>
                <c:pt idx="2">
                  <c:v>190</c:v>
                </c:pt>
                <c:pt idx="3">
                  <c:v>111</c:v>
                </c:pt>
                <c:pt idx="4">
                  <c:v>108</c:v>
                </c:pt>
                <c:pt idx="5">
                  <c:v>93</c:v>
                </c:pt>
                <c:pt idx="6">
                  <c:v>91</c:v>
                </c:pt>
                <c:pt idx="7">
                  <c:v>70</c:v>
                </c:pt>
                <c:pt idx="8">
                  <c:v>57</c:v>
                </c:pt>
                <c:pt idx="9">
                  <c:v>45</c:v>
                </c:pt>
                <c:pt idx="10">
                  <c:v>42</c:v>
                </c:pt>
                <c:pt idx="11">
                  <c:v>41</c:v>
                </c:pt>
                <c:pt idx="12">
                  <c:v>40</c:v>
                </c:pt>
                <c:pt idx="13">
                  <c:v>26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BF-4E15-BB0B-C8A2E02D37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8356176"/>
        <c:axId val="1658357008"/>
      </c:barChart>
      <c:catAx>
        <c:axId val="165835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7008"/>
        <c:crosses val="autoZero"/>
        <c:auto val="1"/>
        <c:lblAlgn val="ctr"/>
        <c:lblOffset val="100"/>
        <c:noMultiLvlLbl val="0"/>
      </c:catAx>
      <c:valAx>
        <c:axId val="165835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6176"/>
        <c:crosses val="autoZero"/>
        <c:crossBetween val="between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EBD3F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EBD3F8"/>
                </a:solidFill>
              </a:rPr>
              <a:t>Sum of Zeroes by Days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A1C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A1C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Analysis!$H$6:$H$13</c:f>
              <c:strCache>
                <c:ptCount val="7"/>
                <c:pt idx="0">
                  <c:v>Saturday</c:v>
                </c:pt>
                <c:pt idx="1">
                  <c:v>Friday</c:v>
                </c:pt>
                <c:pt idx="2">
                  <c:v>Sunday</c:v>
                </c:pt>
                <c:pt idx="3">
                  <c:v>Tuesday</c:v>
                </c:pt>
                <c:pt idx="4">
                  <c:v>Thursday</c:v>
                </c:pt>
                <c:pt idx="5">
                  <c:v>Monday</c:v>
                </c:pt>
                <c:pt idx="6">
                  <c:v>Wednesday</c:v>
                </c:pt>
              </c:strCache>
            </c:strRef>
          </c:cat>
          <c:val>
            <c:numRef>
              <c:f>Analysis!$I$6:$I$13</c:f>
              <c:numCache>
                <c:formatCode>General</c:formatCode>
                <c:ptCount val="7"/>
                <c:pt idx="0">
                  <c:v>477</c:v>
                </c:pt>
                <c:pt idx="1">
                  <c:v>216</c:v>
                </c:pt>
                <c:pt idx="2">
                  <c:v>208</c:v>
                </c:pt>
                <c:pt idx="3">
                  <c:v>158</c:v>
                </c:pt>
                <c:pt idx="4">
                  <c:v>148</c:v>
                </c:pt>
                <c:pt idx="5">
                  <c:v>121</c:v>
                </c:pt>
                <c:pt idx="6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3-46CC-AD56-492138BA1B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7647296"/>
        <c:axId val="1657653536"/>
      </c:barChart>
      <c:catAx>
        <c:axId val="16576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53536"/>
        <c:crosses val="autoZero"/>
        <c:auto val="1"/>
        <c:lblAlgn val="ctr"/>
        <c:lblOffset val="100"/>
        <c:noMultiLvlLbl val="0"/>
      </c:catAx>
      <c:valAx>
        <c:axId val="16576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Study.xlsx]Q4!PivotTable7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% of Cars not</a:t>
            </a:r>
            <a:r>
              <a:rPr lang="en-US" b="1" baseline="0">
                <a:solidFill>
                  <a:srgbClr val="EBD3F8"/>
                </a:solidFill>
              </a:rPr>
              <a:t> Available During Weekends</a:t>
            </a:r>
            <a:endParaRPr lang="en-US" b="1">
              <a:solidFill>
                <a:srgbClr val="EBD3F8"/>
              </a:solidFill>
            </a:endParaRP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AD49E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7A1CAC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EBD3F8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AD49E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7A1CAC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EBD3F8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AD49E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7A1CAC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EBD3F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AD49E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1-4998-BC34-15846192F7F2}"/>
              </c:ext>
            </c:extLst>
          </c:dPt>
          <c:dPt>
            <c:idx val="1"/>
            <c:bubble3D val="0"/>
            <c:spPr>
              <a:solidFill>
                <a:srgbClr val="7A1CA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1-4998-BC34-15846192F7F2}"/>
              </c:ext>
            </c:extLst>
          </c:dPt>
          <c:dPt>
            <c:idx val="2"/>
            <c:bubble3D val="0"/>
            <c:spPr>
              <a:solidFill>
                <a:srgbClr val="EBD3F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1-4998-BC34-15846192F7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'Q4'!$A$7:$A$10</c:f>
              <c:strCache>
                <c:ptCount val="3"/>
                <c:pt idx="0">
                  <c:v>Friday</c:v>
                </c:pt>
                <c:pt idx="1">
                  <c:v>Saturday</c:v>
                </c:pt>
                <c:pt idx="2">
                  <c:v>Sunday</c:v>
                </c:pt>
              </c:strCache>
            </c:strRef>
          </c:cat>
          <c:val>
            <c:numRef>
              <c:f>'Q4'!$B$7:$B$10</c:f>
              <c:numCache>
                <c:formatCode>0.00%</c:formatCode>
                <c:ptCount val="3"/>
                <c:pt idx="0">
                  <c:v>0.27611940298507465</c:v>
                </c:pt>
                <c:pt idx="1">
                  <c:v>0.52052238805970152</c:v>
                </c:pt>
                <c:pt idx="2">
                  <c:v>0.20335820895522388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1-4998-BC34-15846192F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2E073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>
          <a:alpha val="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Study.xlsx]Q2!PivotTable1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Completed Trips Within 24 Hours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BD3F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A1CA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A1CAC"/>
              </a:solidFill>
              <a:ln w="9525">
                <a:solidFill>
                  <a:srgbClr val="7A1CA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'Q2'!$B$4:$B$28</c:f>
              <c:numCache>
                <c:formatCode>General</c:formatCode>
                <c:ptCount val="24"/>
                <c:pt idx="0">
                  <c:v>102</c:v>
                </c:pt>
                <c:pt idx="1">
                  <c:v>71</c:v>
                </c:pt>
                <c:pt idx="2">
                  <c:v>61</c:v>
                </c:pt>
                <c:pt idx="3">
                  <c:v>21</c:v>
                </c:pt>
                <c:pt idx="4">
                  <c:v>2</c:v>
                </c:pt>
                <c:pt idx="5">
                  <c:v>4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20</c:v>
                </c:pt>
                <c:pt idx="10">
                  <c:v>18</c:v>
                </c:pt>
                <c:pt idx="11">
                  <c:v>36</c:v>
                </c:pt>
                <c:pt idx="12">
                  <c:v>46</c:v>
                </c:pt>
                <c:pt idx="13">
                  <c:v>44</c:v>
                </c:pt>
                <c:pt idx="14">
                  <c:v>49</c:v>
                </c:pt>
                <c:pt idx="15">
                  <c:v>47</c:v>
                </c:pt>
                <c:pt idx="16">
                  <c:v>68</c:v>
                </c:pt>
                <c:pt idx="17">
                  <c:v>78</c:v>
                </c:pt>
                <c:pt idx="18">
                  <c:v>92</c:v>
                </c:pt>
                <c:pt idx="19">
                  <c:v>120</c:v>
                </c:pt>
                <c:pt idx="20">
                  <c:v>76</c:v>
                </c:pt>
                <c:pt idx="21">
                  <c:v>88</c:v>
                </c:pt>
                <c:pt idx="22">
                  <c:v>134</c:v>
                </c:pt>
                <c:pt idx="23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1-4C10-B87A-094BDCD94C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4252272"/>
        <c:axId val="1754236048"/>
      </c:lineChart>
      <c:catAx>
        <c:axId val="17542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36048"/>
        <c:crosses val="autoZero"/>
        <c:auto val="1"/>
        <c:lblAlgn val="ctr"/>
        <c:lblOffset val="100"/>
        <c:noMultiLvlLbl val="0"/>
      </c:catAx>
      <c:valAx>
        <c:axId val="175423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Study.xlsx]Q3!PivotTable2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BD3F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EBD3F8"/>
                </a:solidFill>
              </a:rPr>
              <a:t>Sum of Requests by Hours</a:t>
            </a:r>
          </a:p>
        </c:rich>
      </c:tx>
      <c:overlay val="0"/>
      <c:spPr>
        <a:solidFill>
          <a:srgbClr val="7A1CAC"/>
        </a:solidFill>
        <a:ln>
          <a:solidFill>
            <a:srgbClr val="AD49E1"/>
          </a:solidFill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E073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A1CA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A1CAC"/>
              </a:solidFill>
              <a:ln w="9525">
                <a:solidFill>
                  <a:srgbClr val="7A1CA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E073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'Q3'!$B$4:$B$28</c:f>
              <c:numCache>
                <c:formatCode>General</c:formatCode>
                <c:ptCount val="24"/>
                <c:pt idx="0">
                  <c:v>142</c:v>
                </c:pt>
                <c:pt idx="1">
                  <c:v>96</c:v>
                </c:pt>
                <c:pt idx="2">
                  <c:v>100</c:v>
                </c:pt>
                <c:pt idx="3">
                  <c:v>35</c:v>
                </c:pt>
                <c:pt idx="4">
                  <c:v>9</c:v>
                </c:pt>
                <c:pt idx="5">
                  <c:v>14</c:v>
                </c:pt>
                <c:pt idx="6">
                  <c:v>28</c:v>
                </c:pt>
                <c:pt idx="7">
                  <c:v>22</c:v>
                </c:pt>
                <c:pt idx="8">
                  <c:v>29</c:v>
                </c:pt>
                <c:pt idx="9">
                  <c:v>26</c:v>
                </c:pt>
                <c:pt idx="10">
                  <c:v>28</c:v>
                </c:pt>
                <c:pt idx="11">
                  <c:v>47</c:v>
                </c:pt>
                <c:pt idx="12">
                  <c:v>53</c:v>
                </c:pt>
                <c:pt idx="13">
                  <c:v>55</c:v>
                </c:pt>
                <c:pt idx="14">
                  <c:v>71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119</c:v>
                </c:pt>
                <c:pt idx="19">
                  <c:v>156</c:v>
                </c:pt>
                <c:pt idx="20">
                  <c:v>107</c:v>
                </c:pt>
                <c:pt idx="21">
                  <c:v>112</c:v>
                </c:pt>
                <c:pt idx="22">
                  <c:v>174</c:v>
                </c:pt>
                <c:pt idx="23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B4-4FC6-B860-146BEA7B93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4252272"/>
        <c:axId val="1754236048"/>
      </c:lineChart>
      <c:catAx>
        <c:axId val="17542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36048"/>
        <c:crosses val="autoZero"/>
        <c:auto val="1"/>
        <c:lblAlgn val="ctr"/>
        <c:lblOffset val="100"/>
        <c:noMultiLvlLbl val="0"/>
      </c:catAx>
      <c:valAx>
        <c:axId val="175423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E073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5227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Completed</a:t>
            </a:r>
            <a:r>
              <a:rPr lang="en-IN" b="1" baseline="0"/>
              <a:t> Trips by Date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'Q1'!$A$4:$A$19</c:f>
              <c:strCache>
                <c:ptCount val="15"/>
                <c:pt idx="0">
                  <c:v>22-09-2012</c:v>
                </c:pt>
                <c:pt idx="1">
                  <c:v>15-09-2012</c:v>
                </c:pt>
                <c:pt idx="2">
                  <c:v>21-09-2012</c:v>
                </c:pt>
                <c:pt idx="3">
                  <c:v>23-09-2012</c:v>
                </c:pt>
                <c:pt idx="4">
                  <c:v>14-09-2012</c:v>
                </c:pt>
                <c:pt idx="5">
                  <c:v>16-09-2012</c:v>
                </c:pt>
                <c:pt idx="6">
                  <c:v>12-09-2012</c:v>
                </c:pt>
                <c:pt idx="7">
                  <c:v>20-09-2012</c:v>
                </c:pt>
                <c:pt idx="8">
                  <c:v>17-09-2012</c:v>
                </c:pt>
                <c:pt idx="9">
                  <c:v>13-09-2012</c:v>
                </c:pt>
                <c:pt idx="10">
                  <c:v>18-09-2012</c:v>
                </c:pt>
                <c:pt idx="11">
                  <c:v>19-09-2012</c:v>
                </c:pt>
                <c:pt idx="12">
                  <c:v>11-09-2012</c:v>
                </c:pt>
                <c:pt idx="13">
                  <c:v>10-09-2012</c:v>
                </c:pt>
                <c:pt idx="14">
                  <c:v>24-09-2012</c:v>
                </c:pt>
              </c:strCache>
            </c:strRef>
          </c:cat>
          <c:val>
            <c:numRef>
              <c:f>'Q1'!$B$4:$B$19</c:f>
              <c:numCache>
                <c:formatCode>General</c:formatCode>
                <c:ptCount val="15"/>
                <c:pt idx="0">
                  <c:v>248</c:v>
                </c:pt>
                <c:pt idx="1">
                  <c:v>199</c:v>
                </c:pt>
                <c:pt idx="2">
                  <c:v>190</c:v>
                </c:pt>
                <c:pt idx="3">
                  <c:v>111</c:v>
                </c:pt>
                <c:pt idx="4">
                  <c:v>108</c:v>
                </c:pt>
                <c:pt idx="5">
                  <c:v>93</c:v>
                </c:pt>
                <c:pt idx="6">
                  <c:v>91</c:v>
                </c:pt>
                <c:pt idx="7">
                  <c:v>70</c:v>
                </c:pt>
                <c:pt idx="8">
                  <c:v>57</c:v>
                </c:pt>
                <c:pt idx="9">
                  <c:v>45</c:v>
                </c:pt>
                <c:pt idx="10">
                  <c:v>42</c:v>
                </c:pt>
                <c:pt idx="11">
                  <c:v>41</c:v>
                </c:pt>
                <c:pt idx="12">
                  <c:v>40</c:v>
                </c:pt>
                <c:pt idx="13">
                  <c:v>26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5-4305-9DFE-51C9FBE2EA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2320527"/>
        <c:axId val="1932327599"/>
      </c:barChart>
      <c:catAx>
        <c:axId val="193232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27599"/>
        <c:crosses val="autoZero"/>
        <c:auto val="1"/>
        <c:lblAlgn val="ctr"/>
        <c:lblOffset val="100"/>
        <c:noMultiLvlLbl val="0"/>
      </c:catAx>
      <c:valAx>
        <c:axId val="193232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2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 Trips Within 24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7A1CAC"/>
            </a:solidFill>
            <a:round/>
          </a:ln>
          <a:effectLst/>
        </c:spPr>
        <c:marker>
          <c:symbol val="circle"/>
          <c:size val="5"/>
          <c:spPr>
            <a:solidFill>
              <a:srgbClr val="7A1CAC"/>
            </a:solidFill>
            <a:ln w="9525">
              <a:solidFill>
                <a:srgbClr val="7A1CA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A1CA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A1CAC"/>
              </a:solidFill>
              <a:ln w="9525">
                <a:solidFill>
                  <a:srgbClr val="7A1CA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'Q2'!$B$4:$B$28</c:f>
              <c:numCache>
                <c:formatCode>General</c:formatCode>
                <c:ptCount val="24"/>
                <c:pt idx="0">
                  <c:v>102</c:v>
                </c:pt>
                <c:pt idx="1">
                  <c:v>71</c:v>
                </c:pt>
                <c:pt idx="2">
                  <c:v>61</c:v>
                </c:pt>
                <c:pt idx="3">
                  <c:v>21</c:v>
                </c:pt>
                <c:pt idx="4">
                  <c:v>2</c:v>
                </c:pt>
                <c:pt idx="5">
                  <c:v>4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20</c:v>
                </c:pt>
                <c:pt idx="10">
                  <c:v>18</c:v>
                </c:pt>
                <c:pt idx="11">
                  <c:v>36</c:v>
                </c:pt>
                <c:pt idx="12">
                  <c:v>46</c:v>
                </c:pt>
                <c:pt idx="13">
                  <c:v>44</c:v>
                </c:pt>
                <c:pt idx="14">
                  <c:v>49</c:v>
                </c:pt>
                <c:pt idx="15">
                  <c:v>47</c:v>
                </c:pt>
                <c:pt idx="16">
                  <c:v>68</c:v>
                </c:pt>
                <c:pt idx="17">
                  <c:v>78</c:v>
                </c:pt>
                <c:pt idx="18">
                  <c:v>92</c:v>
                </c:pt>
                <c:pt idx="19">
                  <c:v>120</c:v>
                </c:pt>
                <c:pt idx="20">
                  <c:v>76</c:v>
                </c:pt>
                <c:pt idx="21">
                  <c:v>88</c:v>
                </c:pt>
                <c:pt idx="22">
                  <c:v>134</c:v>
                </c:pt>
                <c:pt idx="23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5-450E-8F64-769BF98182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4252272"/>
        <c:axId val="1754236048"/>
      </c:lineChart>
      <c:catAx>
        <c:axId val="17542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36048"/>
        <c:crosses val="autoZero"/>
        <c:auto val="1"/>
        <c:lblAlgn val="ctr"/>
        <c:lblOffset val="100"/>
        <c:noMultiLvlLbl val="0"/>
      </c:catAx>
      <c:valAx>
        <c:axId val="175423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Study.xlsx]Q3!PivotTable2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Requests</a:t>
            </a:r>
            <a:r>
              <a:rPr lang="en-US" baseline="0"/>
              <a:t> by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'Q3'!$B$4:$B$28</c:f>
              <c:numCache>
                <c:formatCode>General</c:formatCode>
                <c:ptCount val="24"/>
                <c:pt idx="0">
                  <c:v>142</c:v>
                </c:pt>
                <c:pt idx="1">
                  <c:v>96</c:v>
                </c:pt>
                <c:pt idx="2">
                  <c:v>100</c:v>
                </c:pt>
                <c:pt idx="3">
                  <c:v>35</c:v>
                </c:pt>
                <c:pt idx="4">
                  <c:v>9</c:v>
                </c:pt>
                <c:pt idx="5">
                  <c:v>14</c:v>
                </c:pt>
                <c:pt idx="6">
                  <c:v>28</c:v>
                </c:pt>
                <c:pt idx="7">
                  <c:v>22</c:v>
                </c:pt>
                <c:pt idx="8">
                  <c:v>29</c:v>
                </c:pt>
                <c:pt idx="9">
                  <c:v>26</c:v>
                </c:pt>
                <c:pt idx="10">
                  <c:v>28</c:v>
                </c:pt>
                <c:pt idx="11">
                  <c:v>47</c:v>
                </c:pt>
                <c:pt idx="12">
                  <c:v>53</c:v>
                </c:pt>
                <c:pt idx="13">
                  <c:v>55</c:v>
                </c:pt>
                <c:pt idx="14">
                  <c:v>71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119</c:v>
                </c:pt>
                <c:pt idx="19">
                  <c:v>156</c:v>
                </c:pt>
                <c:pt idx="20">
                  <c:v>107</c:v>
                </c:pt>
                <c:pt idx="21">
                  <c:v>112</c:v>
                </c:pt>
                <c:pt idx="22">
                  <c:v>174</c:v>
                </c:pt>
                <c:pt idx="23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C-4F48-BDF7-19CDB4988D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54261840"/>
        <c:axId val="1754255600"/>
      </c:lineChart>
      <c:catAx>
        <c:axId val="175426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55600"/>
        <c:crosses val="autoZero"/>
        <c:auto val="1"/>
        <c:lblAlgn val="ctr"/>
        <c:lblOffset val="100"/>
        <c:noMultiLvlLbl val="0"/>
      </c:catAx>
      <c:valAx>
        <c:axId val="17542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6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Study.xlsx]Q4!PivotTable7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Cars not</a:t>
            </a:r>
            <a:r>
              <a:rPr lang="en-US" baseline="0"/>
              <a:t> Available During Weekends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92-43A0-8A04-72872B8C90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92-43A0-8A04-72872B8C90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92-43A0-8A04-72872B8C90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'Q4'!$A$7:$A$10</c:f>
              <c:strCache>
                <c:ptCount val="3"/>
                <c:pt idx="0">
                  <c:v>Friday</c:v>
                </c:pt>
                <c:pt idx="1">
                  <c:v>Saturday</c:v>
                </c:pt>
                <c:pt idx="2">
                  <c:v>Sunday</c:v>
                </c:pt>
              </c:strCache>
            </c:strRef>
          </c:cat>
          <c:val>
            <c:numRef>
              <c:f>'Q4'!$B$7:$B$10</c:f>
              <c:numCache>
                <c:formatCode>0.00%</c:formatCode>
                <c:ptCount val="3"/>
                <c:pt idx="0">
                  <c:v>0.27611940298507465</c:v>
                </c:pt>
                <c:pt idx="1">
                  <c:v>0.52052238805970152</c:v>
                </c:pt>
                <c:pt idx="2">
                  <c:v>0.20335820895522388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D-4192-B135-C1CE2AEA0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 of Requests by Days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Analysis!$B$6:$B$13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Thursday</c:v>
                </c:pt>
                <c:pt idx="3">
                  <c:v>Wednesday</c:v>
                </c:pt>
                <c:pt idx="4">
                  <c:v>Sunday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Analysis!$C$6:$C$13</c:f>
              <c:numCache>
                <c:formatCode>General</c:formatCode>
                <c:ptCount val="7"/>
                <c:pt idx="0">
                  <c:v>120</c:v>
                </c:pt>
                <c:pt idx="1">
                  <c:v>133</c:v>
                </c:pt>
                <c:pt idx="2">
                  <c:v>162</c:v>
                </c:pt>
                <c:pt idx="3">
                  <c:v>168</c:v>
                </c:pt>
                <c:pt idx="4">
                  <c:v>272</c:v>
                </c:pt>
                <c:pt idx="5">
                  <c:v>377</c:v>
                </c:pt>
                <c:pt idx="6">
                  <c:v>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9E-462F-BFDA-F67A2EF51D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8356176"/>
        <c:axId val="1658357008"/>
      </c:barChart>
      <c:catAx>
        <c:axId val="165835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7008"/>
        <c:crosses val="autoZero"/>
        <c:auto val="1"/>
        <c:lblAlgn val="ctr"/>
        <c:lblOffset val="100"/>
        <c:noMultiLvlLbl val="0"/>
      </c:catAx>
      <c:valAx>
        <c:axId val="16583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6176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accent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Completed</a:t>
            </a:r>
            <a:r>
              <a:rPr lang="en-US" b="1" baseline="0"/>
              <a:t> Trips by Days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Analysis!$E$6:$E$13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Analysis!$F$6:$F$13</c:f>
              <c:numCache>
                <c:formatCode>General</c:formatCode>
                <c:ptCount val="7"/>
                <c:pt idx="0">
                  <c:v>87</c:v>
                </c:pt>
                <c:pt idx="1">
                  <c:v>82</c:v>
                </c:pt>
                <c:pt idx="2">
                  <c:v>132</c:v>
                </c:pt>
                <c:pt idx="3">
                  <c:v>115</c:v>
                </c:pt>
                <c:pt idx="4">
                  <c:v>298</c:v>
                </c:pt>
                <c:pt idx="5">
                  <c:v>447</c:v>
                </c:pt>
                <c:pt idx="6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7-4258-BE80-837F7E9692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8356176"/>
        <c:axId val="1658357008"/>
      </c:barChart>
      <c:catAx>
        <c:axId val="165835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7008"/>
        <c:crosses val="autoZero"/>
        <c:auto val="1"/>
        <c:lblAlgn val="ctr"/>
        <c:lblOffset val="100"/>
        <c:noMultiLvlLbl val="0"/>
      </c:catAx>
      <c:valAx>
        <c:axId val="165835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5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Case Study.xlsx]Analysis!PivotTable13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 of Zeroes by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Analysis!$H$6:$H$13</c:f>
              <c:strCache>
                <c:ptCount val="7"/>
                <c:pt idx="0">
                  <c:v>Saturday</c:v>
                </c:pt>
                <c:pt idx="1">
                  <c:v>Friday</c:v>
                </c:pt>
                <c:pt idx="2">
                  <c:v>Sunday</c:v>
                </c:pt>
                <c:pt idx="3">
                  <c:v>Tuesday</c:v>
                </c:pt>
                <c:pt idx="4">
                  <c:v>Thursday</c:v>
                </c:pt>
                <c:pt idx="5">
                  <c:v>Monday</c:v>
                </c:pt>
                <c:pt idx="6">
                  <c:v>Wednesday</c:v>
                </c:pt>
              </c:strCache>
            </c:strRef>
          </c:cat>
          <c:val>
            <c:numRef>
              <c:f>Analysis!$I$6:$I$13</c:f>
              <c:numCache>
                <c:formatCode>General</c:formatCode>
                <c:ptCount val="7"/>
                <c:pt idx="0">
                  <c:v>477</c:v>
                </c:pt>
                <c:pt idx="1">
                  <c:v>216</c:v>
                </c:pt>
                <c:pt idx="2">
                  <c:v>208</c:v>
                </c:pt>
                <c:pt idx="3">
                  <c:v>158</c:v>
                </c:pt>
                <c:pt idx="4">
                  <c:v>148</c:v>
                </c:pt>
                <c:pt idx="5">
                  <c:v>121</c:v>
                </c:pt>
                <c:pt idx="6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7-422C-AB6D-54BCDF3D86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7647296"/>
        <c:axId val="1657653536"/>
      </c:barChart>
      <c:catAx>
        <c:axId val="16576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53536"/>
        <c:crosses val="autoZero"/>
        <c:auto val="1"/>
        <c:lblAlgn val="ctr"/>
        <c:lblOffset val="100"/>
        <c:noMultiLvlLbl val="0"/>
      </c:catAx>
      <c:valAx>
        <c:axId val="16576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122466</xdr:colOff>
      <xdr:row>8</xdr:row>
      <xdr:rowOff>176893</xdr:rowOff>
    </xdr:from>
    <xdr:to>
      <xdr:col>8</xdr:col>
      <xdr:colOff>27214</xdr:colOff>
      <xdr:row>26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6F935-6AA4-4D61-A0C9-50F68412F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152799</xdr:colOff>
      <xdr:row>9</xdr:row>
      <xdr:rowOff>0</xdr:rowOff>
    </xdr:from>
    <xdr:to>
      <xdr:col>15</xdr:col>
      <xdr:colOff>462643</xdr:colOff>
      <xdr:row>26</xdr:row>
      <xdr:rowOff>155864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C0C797-9173-4AA8-A20A-9CDF65256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571498</xdr:colOff>
      <xdr:row>27</xdr:row>
      <xdr:rowOff>85047</xdr:rowOff>
    </xdr:from>
    <xdr:to>
      <xdr:col>23</xdr:col>
      <xdr:colOff>490165</xdr:colOff>
      <xdr:row>48</xdr:row>
      <xdr:rowOff>37421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8711F-E747-4E13-948E-DB29FDB99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588818</xdr:colOff>
      <xdr:row>9</xdr:row>
      <xdr:rowOff>23812</xdr:rowOff>
    </xdr:from>
    <xdr:to>
      <xdr:col>23</xdr:col>
      <xdr:colOff>500062</xdr:colOff>
      <xdr:row>26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A3B378-40BA-47E2-BDCA-F4D98A749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108859</xdr:colOff>
      <xdr:row>27</xdr:row>
      <xdr:rowOff>97415</xdr:rowOff>
    </xdr:from>
    <xdr:to>
      <xdr:col>15</xdr:col>
      <xdr:colOff>476251</xdr:colOff>
      <xdr:row>48</xdr:row>
      <xdr:rowOff>23813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7A4E8B-50C7-4374-9043-370109163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155864</xdr:colOff>
      <xdr:row>6</xdr:row>
      <xdr:rowOff>155864</xdr:rowOff>
    </xdr:from>
    <xdr:to>
      <xdr:col>5</xdr:col>
      <xdr:colOff>340179</xdr:colOff>
      <xdr:row>8</xdr:row>
      <xdr:rowOff>27214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FA8D7FA-6DBD-4E2F-91FF-E4F44B259EF2}"/>
            </a:ext>
          </a:extLst>
        </xdr:cNvPr>
        <xdr:cNvSpPr/>
      </xdr:nvSpPr>
      <xdr:spPr>
        <a:xfrm>
          <a:off x="762000" y="1298864"/>
          <a:ext cx="2608861" cy="117021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rgbClr val="7A1CAC"/>
              </a:solidFill>
            </a:rPr>
            <a:t>Total Request</a:t>
          </a:r>
          <a:br>
            <a:rPr lang="en-IN" sz="2400">
              <a:solidFill>
                <a:srgbClr val="7A1CAC"/>
              </a:solidFill>
            </a:rPr>
          </a:br>
          <a:r>
            <a:rPr lang="en-IN" sz="2800" b="1">
              <a:solidFill>
                <a:srgbClr val="7A1CAC"/>
              </a:solidFill>
            </a:rPr>
            <a:t>1858</a:t>
          </a:r>
          <a:endParaRPr lang="en-IN" sz="2400" b="1">
            <a:solidFill>
              <a:srgbClr val="7A1CAC"/>
            </a:solidFill>
          </a:endParaRPr>
        </a:p>
      </xdr:txBody>
    </xdr:sp>
    <xdr:clientData/>
  </xdr:twoCellAnchor>
  <xdr:twoCellAnchor>
    <xdr:from>
      <xdr:col>5</xdr:col>
      <xdr:colOff>592779</xdr:colOff>
      <xdr:row>6</xdr:row>
      <xdr:rowOff>138545</xdr:rowOff>
    </xdr:from>
    <xdr:to>
      <xdr:col>10</xdr:col>
      <xdr:colOff>81644</xdr:colOff>
      <xdr:row>8</xdr:row>
      <xdr:rowOff>29935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E63FDB0-2008-42D4-861C-1AD4F2D34DA5}"/>
            </a:ext>
          </a:extLst>
        </xdr:cNvPr>
        <xdr:cNvSpPr/>
      </xdr:nvSpPr>
      <xdr:spPr>
        <a:xfrm>
          <a:off x="3623461" y="1281545"/>
          <a:ext cx="2519547" cy="11902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Total Zeroes 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1429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299360</xdr:colOff>
      <xdr:row>6</xdr:row>
      <xdr:rowOff>138545</xdr:rowOff>
    </xdr:from>
    <xdr:to>
      <xdr:col>14</xdr:col>
      <xdr:colOff>340180</xdr:colOff>
      <xdr:row>8</xdr:row>
      <xdr:rowOff>27213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7F66677-54A6-41E8-9101-AA1479033DEA}"/>
            </a:ext>
          </a:extLst>
        </xdr:cNvPr>
        <xdr:cNvSpPr/>
      </xdr:nvSpPr>
      <xdr:spPr>
        <a:xfrm>
          <a:off x="6360724" y="1281545"/>
          <a:ext cx="2465365" cy="118753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Total Drivers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2653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601436</xdr:colOff>
      <xdr:row>6</xdr:row>
      <xdr:rowOff>155864</xdr:rowOff>
    </xdr:from>
    <xdr:to>
      <xdr:col>19</xdr:col>
      <xdr:colOff>136073</xdr:colOff>
      <xdr:row>8</xdr:row>
      <xdr:rowOff>26223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EEA76ED-AF15-4234-A40C-C8A0EBD29D73}"/>
            </a:ext>
          </a:extLst>
        </xdr:cNvPr>
        <xdr:cNvSpPr/>
      </xdr:nvSpPr>
      <xdr:spPr>
        <a:xfrm>
          <a:off x="9087345" y="1298864"/>
          <a:ext cx="2565319" cy="116922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Average Eyeballs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19.90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363682</xdr:colOff>
      <xdr:row>6</xdr:row>
      <xdr:rowOff>138546</xdr:rowOff>
    </xdr:from>
    <xdr:to>
      <xdr:col>23</xdr:col>
      <xdr:colOff>530678</xdr:colOff>
      <xdr:row>8</xdr:row>
      <xdr:rowOff>42552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0AC3588-B783-48AA-9F6B-24FA3274FEE2}"/>
            </a:ext>
          </a:extLst>
        </xdr:cNvPr>
        <xdr:cNvSpPr/>
      </xdr:nvSpPr>
      <xdr:spPr>
        <a:xfrm>
          <a:off x="11880273" y="1281546"/>
          <a:ext cx="2591541" cy="120287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rgbClr val="7A1CAC"/>
              </a:solidFill>
            </a:rPr>
            <a:t>Completed</a:t>
          </a:r>
          <a:r>
            <a:rPr lang="en-IN" sz="2400" baseline="0">
              <a:solidFill>
                <a:srgbClr val="7A1CAC"/>
              </a:solidFill>
            </a:rPr>
            <a:t> Trips</a:t>
          </a:r>
          <a:br>
            <a:rPr lang="en-IN" sz="2400">
              <a:solidFill>
                <a:srgbClr val="7A1CAC"/>
              </a:solidFill>
            </a:rPr>
          </a:br>
          <a:r>
            <a:rPr lang="en-IN" sz="2800" b="1">
              <a:solidFill>
                <a:srgbClr val="7A1CAC"/>
              </a:solidFill>
            </a:rPr>
            <a:t>1365</a:t>
          </a:r>
          <a:endParaRPr lang="en-IN" sz="2400" b="1">
            <a:solidFill>
              <a:srgbClr val="7A1CAC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571498</xdr:colOff>
      <xdr:row>27</xdr:row>
      <xdr:rowOff>37423</xdr:rowOff>
    </xdr:from>
    <xdr:to>
      <xdr:col>23</xdr:col>
      <xdr:colOff>490165</xdr:colOff>
      <xdr:row>47</xdr:row>
      <xdr:rowOff>180297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4C3802-F329-46A1-8888-BB7ACB65D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588818</xdr:colOff>
      <xdr:row>8</xdr:row>
      <xdr:rowOff>166688</xdr:rowOff>
    </xdr:from>
    <xdr:to>
      <xdr:col>23</xdr:col>
      <xdr:colOff>500062</xdr:colOff>
      <xdr:row>26</xdr:row>
      <xdr:rowOff>119063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4FBD2E-7A36-4017-ABBD-707B64A1B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95250</xdr:colOff>
      <xdr:row>27</xdr:row>
      <xdr:rowOff>47626</xdr:rowOff>
    </xdr:from>
    <xdr:to>
      <xdr:col>15</xdr:col>
      <xdr:colOff>452437</xdr:colOff>
      <xdr:row>47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7A47CE-097B-41B8-A7BC-226B6DB25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71436</xdr:colOff>
      <xdr:row>6</xdr:row>
      <xdr:rowOff>108240</xdr:rowOff>
    </xdr:from>
    <xdr:to>
      <xdr:col>5</xdr:col>
      <xdr:colOff>340179</xdr:colOff>
      <xdr:row>7</xdr:row>
      <xdr:rowOff>289153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1FF461D-51EA-42C3-80A7-5F9CED874AD6}"/>
            </a:ext>
          </a:extLst>
        </xdr:cNvPr>
        <xdr:cNvSpPr/>
      </xdr:nvSpPr>
      <xdr:spPr>
        <a:xfrm>
          <a:off x="690561" y="1251240"/>
          <a:ext cx="2745243" cy="103816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rgbClr val="7A1CAC"/>
              </a:solidFill>
            </a:rPr>
            <a:t>Total Request</a:t>
          </a:r>
          <a:br>
            <a:rPr lang="en-IN" sz="2400">
              <a:solidFill>
                <a:srgbClr val="7A1CAC"/>
              </a:solidFill>
            </a:rPr>
          </a:br>
          <a:r>
            <a:rPr lang="en-IN" sz="2800" b="1">
              <a:solidFill>
                <a:srgbClr val="7A1CAC"/>
              </a:solidFill>
            </a:rPr>
            <a:t>1858</a:t>
          </a:r>
          <a:endParaRPr lang="en-IN" sz="2400" b="1">
            <a:solidFill>
              <a:srgbClr val="7A1CAC"/>
            </a:solidFill>
          </a:endParaRPr>
        </a:p>
      </xdr:txBody>
    </xdr:sp>
    <xdr:clientData/>
  </xdr:twoCellAnchor>
  <xdr:twoCellAnchor>
    <xdr:from>
      <xdr:col>5</xdr:col>
      <xdr:colOff>592779</xdr:colOff>
      <xdr:row>6</xdr:row>
      <xdr:rowOff>114733</xdr:rowOff>
    </xdr:from>
    <xdr:to>
      <xdr:col>10</xdr:col>
      <xdr:colOff>81644</xdr:colOff>
      <xdr:row>8</xdr:row>
      <xdr:rowOff>6123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813D74B-7A32-48F2-872C-C156CFD35536}"/>
            </a:ext>
          </a:extLst>
        </xdr:cNvPr>
        <xdr:cNvSpPr/>
      </xdr:nvSpPr>
      <xdr:spPr>
        <a:xfrm>
          <a:off x="3688404" y="1257733"/>
          <a:ext cx="2584490" cy="10582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Total Zeroes 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1429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299360</xdr:colOff>
      <xdr:row>6</xdr:row>
      <xdr:rowOff>114733</xdr:rowOff>
    </xdr:from>
    <xdr:to>
      <xdr:col>14</xdr:col>
      <xdr:colOff>340180</xdr:colOff>
      <xdr:row>8</xdr:row>
      <xdr:rowOff>3401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4B0A2F5-9401-41ED-A59B-40CBBB8144A2}"/>
            </a:ext>
          </a:extLst>
        </xdr:cNvPr>
        <xdr:cNvSpPr/>
      </xdr:nvSpPr>
      <xdr:spPr>
        <a:xfrm>
          <a:off x="6490610" y="1257733"/>
          <a:ext cx="2517320" cy="105548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Total Drivers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2653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601436</xdr:colOff>
      <xdr:row>6</xdr:row>
      <xdr:rowOff>132052</xdr:rowOff>
    </xdr:from>
    <xdr:to>
      <xdr:col>19</xdr:col>
      <xdr:colOff>136073</xdr:colOff>
      <xdr:row>8</xdr:row>
      <xdr:rowOff>2411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0DD53DE-0A0F-4466-9103-343B7BC6DCAC}"/>
            </a:ext>
          </a:extLst>
        </xdr:cNvPr>
        <xdr:cNvSpPr/>
      </xdr:nvSpPr>
      <xdr:spPr>
        <a:xfrm>
          <a:off x="9269186" y="1275052"/>
          <a:ext cx="2630262" cy="103717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  <a:t>Average Eyeballs</a:t>
          </a:r>
          <a:br>
            <a:rPr lang="en-IN" sz="2400">
              <a:solidFill>
                <a:srgbClr val="7A1CAC"/>
              </a:solidFill>
              <a:latin typeface="+mn-lt"/>
              <a:ea typeface="+mn-ea"/>
              <a:cs typeface="+mn-cs"/>
            </a:rPr>
          </a:br>
          <a:r>
            <a:rPr lang="en-IN" sz="2800" b="1">
              <a:solidFill>
                <a:srgbClr val="7A1CAC"/>
              </a:solidFill>
              <a:latin typeface="+mn-lt"/>
              <a:ea typeface="+mn-ea"/>
              <a:cs typeface="+mn-cs"/>
            </a:rPr>
            <a:t>19.90</a:t>
          </a:r>
          <a:endParaRPr lang="en-IN" sz="2400" b="1">
            <a:solidFill>
              <a:srgbClr val="7A1CAC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363682</xdr:colOff>
      <xdr:row>6</xdr:row>
      <xdr:rowOff>114734</xdr:rowOff>
    </xdr:from>
    <xdr:to>
      <xdr:col>23</xdr:col>
      <xdr:colOff>530678</xdr:colOff>
      <xdr:row>8</xdr:row>
      <xdr:rowOff>18740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249257F1-F41C-4236-8ECA-8FCB4AC883E4}"/>
            </a:ext>
          </a:extLst>
        </xdr:cNvPr>
        <xdr:cNvSpPr/>
      </xdr:nvSpPr>
      <xdr:spPr>
        <a:xfrm>
          <a:off x="12127057" y="1257734"/>
          <a:ext cx="2643496" cy="10708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rgbClr val="7A1CAC"/>
              </a:solidFill>
            </a:rPr>
            <a:t>Completed</a:t>
          </a:r>
          <a:r>
            <a:rPr lang="en-IN" sz="2400" baseline="0">
              <a:solidFill>
                <a:srgbClr val="7A1CAC"/>
              </a:solidFill>
            </a:rPr>
            <a:t> Trips</a:t>
          </a:r>
          <a:br>
            <a:rPr lang="en-IN" sz="2400">
              <a:solidFill>
                <a:srgbClr val="7A1CAC"/>
              </a:solidFill>
            </a:rPr>
          </a:br>
          <a:r>
            <a:rPr lang="en-IN" sz="2800" b="1">
              <a:solidFill>
                <a:srgbClr val="7A1CAC"/>
              </a:solidFill>
            </a:rPr>
            <a:t>1365</a:t>
          </a:r>
          <a:endParaRPr lang="en-IN" sz="2400" b="1">
            <a:solidFill>
              <a:srgbClr val="7A1CAC"/>
            </a:solidFill>
          </a:endParaRPr>
        </a:p>
      </xdr:txBody>
    </xdr:sp>
    <xdr:clientData/>
  </xdr:twoCellAnchor>
  <xdr:twoCellAnchor>
    <xdr:from>
      <xdr:col>1</xdr:col>
      <xdr:colOff>95250</xdr:colOff>
      <xdr:row>8</xdr:row>
      <xdr:rowOff>142877</xdr:rowOff>
    </xdr:from>
    <xdr:to>
      <xdr:col>15</xdr:col>
      <xdr:colOff>476249</xdr:colOff>
      <xdr:row>26</xdr:row>
      <xdr:rowOff>119063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FDD3F8-6960-4D38-B5A1-61E82D748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3</xdr:row>
      <xdr:rowOff>80962</xdr:rowOff>
    </xdr:from>
    <xdr:to>
      <xdr:col>17</xdr:col>
      <xdr:colOff>333375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4FC46-9FE1-4494-8D72-4D6B6FFD0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621925</xdr:colOff>
      <xdr:row>4</xdr:row>
      <xdr:rowOff>169209</xdr:rowOff>
    </xdr:from>
    <xdr:to>
      <xdr:col>9</xdr:col>
      <xdr:colOff>582705</xdr:colOff>
      <xdr:row>19</xdr:row>
      <xdr:rowOff>54909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16060-EC23-47C3-831F-9984B526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647699</xdr:colOff>
      <xdr:row>5</xdr:row>
      <xdr:rowOff>71437</xdr:rowOff>
    </xdr:from>
    <xdr:to>
      <xdr:col>10</xdr:col>
      <xdr:colOff>619124</xdr:colOff>
      <xdr:row>19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382082-CBB9-4298-90AE-A229615C9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</xdr:row>
      <xdr:rowOff>138112</xdr:rowOff>
    </xdr:from>
    <xdr:to>
      <xdr:col>10</xdr:col>
      <xdr:colOff>295275</xdr:colOff>
      <xdr:row>18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9C7578-4D23-46AC-AD46-D09CBB11F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14</xdr:row>
      <xdr:rowOff>128587</xdr:rowOff>
    </xdr:from>
    <xdr:to>
      <xdr:col>3</xdr:col>
      <xdr:colOff>324971</xdr:colOff>
      <xdr:row>29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6432A-DAD2-486B-8F32-718DACA78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517710</xdr:colOff>
      <xdr:row>14</xdr:row>
      <xdr:rowOff>132509</xdr:rowOff>
    </xdr:from>
    <xdr:to>
      <xdr:col>6</xdr:col>
      <xdr:colOff>582705</xdr:colOff>
      <xdr:row>29</xdr:row>
      <xdr:rowOff>18209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2095CB-F455-4C29-8092-B9E35C289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134471</xdr:colOff>
      <xdr:row>14</xdr:row>
      <xdr:rowOff>71518</xdr:rowOff>
    </xdr:from>
    <xdr:to>
      <xdr:col>10</xdr:col>
      <xdr:colOff>100853</xdr:colOff>
      <xdr:row>28</xdr:row>
      <xdr:rowOff>147718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DC5372-4773-4FD7-BAB4-2FAAAE46A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61.507859027777" createdVersion="7" refreshedVersion="7" minRefreshableVersion="3" recordCount="336" xr:uid="{74E21F6B-0A87-4259-AA77-A284BDF2DDED}">
  <cacheSource type="worksheet">
    <worksheetSource ref="A1:H337" sheet="Main"/>
  </cacheSource>
  <cacheFields count="7">
    <cacheField name="Date" numFmtId="14">
      <sharedItems containsSemiMixedTypes="0" containsNonDate="0" containsDate="1" containsString="0" minDate="2012-09-10T00:00:00" maxDate="2012-09-25T00:00:00" count="15"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</sharedItems>
    </cacheField>
    <cacheField name="Time (Local)" numFmtId="0">
      <sharedItems containsSemiMixedTypes="0" containsString="0" containsNumber="1" containsInteger="1" minValue="0" maxValue="23"/>
    </cacheField>
    <cacheField name="Eyeballs " numFmtId="0">
      <sharedItems containsSemiMixedTypes="0" containsString="0" containsNumber="1" containsInteger="1" minValue="0" maxValue="99"/>
    </cacheField>
    <cacheField name="Zeroes " numFmtId="0">
      <sharedItems containsSemiMixedTypes="0" containsString="0" containsNumber="1" containsInteger="1" minValue="0" maxValue="59"/>
    </cacheField>
    <cacheField name="Completed Trips " numFmtId="0">
      <sharedItems containsSemiMixedTypes="0" containsString="0" containsNumber="1" containsInteger="1" minValue="0" maxValue="36"/>
    </cacheField>
    <cacheField name="Requests " numFmtId="0">
      <sharedItems containsSemiMixedTypes="0" containsString="0" containsNumber="1" containsInteger="1" minValue="0" maxValue="46"/>
    </cacheField>
    <cacheField name="Unique Drivers" numFmtId="0">
      <sharedItems containsSemiMixedTypes="0" containsString="0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61.516689930555" createdVersion="7" refreshedVersion="7" minRefreshableVersion="3" recordCount="336" xr:uid="{9CEFCB54-2E5B-4332-9495-1989D949AEA6}">
  <cacheSource type="worksheet">
    <worksheetSource name="Data"/>
  </cacheSource>
  <cacheFields count="8">
    <cacheField name="Date" numFmtId="14">
      <sharedItems containsSemiMixedTypes="0" containsNonDate="0" containsDate="1" containsString="0" minDate="2012-09-10T00:00:00" maxDate="2012-09-25T00:00:00" count="15"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</sharedItems>
      <fieldGroup base="0">
        <rangePr autoStart="0" groupBy="days" startDate="2012-09-15T00:00:00" endDate="2012-09-25T00:00:00" groupInterval="3"/>
        <groupItems count="6">
          <s v="&lt;15-09-2012"/>
          <s v="15-09-2012 - 17-09-2012"/>
          <s v="18-09-2012 - 20-09-2012"/>
          <s v="21-09-2012 - 23-09-2012"/>
          <s v="24-09-2012 - 25-09-2012"/>
          <s v="&gt;25-09-2012"/>
        </groupItems>
      </fieldGroup>
    </cacheField>
    <cacheField name="day" numFmtId="14">
      <sharedItems count="7">
        <s v="Monday"/>
        <s v="Tuesday"/>
        <s v="Wednesday"/>
        <s v="Thursday"/>
        <s v="Friday"/>
        <s v="Saturday"/>
        <s v="Sunday"/>
      </sharedItems>
    </cacheField>
    <cacheField name="Time (Local)" numFmtId="0">
      <sharedItems containsSemiMixedTypes="0" containsString="0" containsNumber="1" containsInteger="1" minValue="0" maxValue="23" count="24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  <n v="1"/>
        <n v="2"/>
        <n v="3"/>
        <n v="4"/>
        <n v="5"/>
        <n v="6"/>
      </sharedItems>
    </cacheField>
    <cacheField name="Eyeballs " numFmtId="0">
      <sharedItems containsSemiMixedTypes="0" containsString="0" containsNumber="1" containsInteger="1" minValue="0" maxValue="99"/>
    </cacheField>
    <cacheField name="Zeroes " numFmtId="0">
      <sharedItems containsSemiMixedTypes="0" containsString="0" containsNumber="1" containsInteger="1" minValue="0" maxValue="59" count="23">
        <n v="0"/>
        <n v="3"/>
        <n v="2"/>
        <n v="1"/>
        <n v="5"/>
        <n v="6"/>
        <n v="10"/>
        <n v="12"/>
        <n v="4"/>
        <n v="11"/>
        <n v="7"/>
        <n v="9"/>
        <n v="18"/>
        <n v="17"/>
        <n v="15"/>
        <n v="25"/>
        <n v="38"/>
        <n v="26"/>
        <n v="32"/>
        <n v="13"/>
        <n v="8"/>
        <n v="30"/>
        <n v="59"/>
      </sharedItems>
    </cacheField>
    <cacheField name="Completed Trips " numFmtId="0">
      <sharedItems containsSemiMixedTypes="0" containsString="0" containsNumber="1" containsInteger="1" minValue="0" maxValue="36"/>
    </cacheField>
    <cacheField name="Requests " numFmtId="0">
      <sharedItems containsSemiMixedTypes="0" containsString="0" containsNumber="1" containsInteger="1" minValue="0" maxValue="46"/>
    </cacheField>
    <cacheField name="Unique Drivers" numFmtId="0">
      <sharedItems containsSemiMixedTypes="0" containsString="0" containsNumber="1" containsInteger="1" minValue="0" maxValue="30" count="27">
        <n v="9"/>
        <n v="14"/>
        <n v="11"/>
        <n v="7"/>
        <n v="6"/>
        <n v="4"/>
        <n v="5"/>
        <n v="3"/>
        <n v="1"/>
        <n v="0"/>
        <n v="8"/>
        <n v="12"/>
        <n v="10"/>
        <n v="2"/>
        <n v="15"/>
        <n v="16"/>
        <n v="13"/>
        <n v="17"/>
        <n v="19"/>
        <n v="18"/>
        <n v="20"/>
        <n v="26"/>
        <n v="30"/>
        <n v="28"/>
        <n v="27"/>
        <n v="24"/>
        <n v="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n v="7"/>
    <n v="5"/>
    <n v="0"/>
    <n v="2"/>
    <n v="2"/>
    <n v="9"/>
  </r>
  <r>
    <x v="0"/>
    <n v="8"/>
    <n v="6"/>
    <n v="0"/>
    <n v="2"/>
    <n v="2"/>
    <n v="14"/>
  </r>
  <r>
    <x v="0"/>
    <n v="9"/>
    <n v="8"/>
    <n v="3"/>
    <n v="0"/>
    <n v="0"/>
    <n v="14"/>
  </r>
  <r>
    <x v="0"/>
    <n v="10"/>
    <n v="9"/>
    <n v="2"/>
    <n v="0"/>
    <n v="1"/>
    <n v="14"/>
  </r>
  <r>
    <x v="0"/>
    <n v="11"/>
    <n v="11"/>
    <n v="1"/>
    <n v="4"/>
    <n v="4"/>
    <n v="11"/>
  </r>
  <r>
    <x v="0"/>
    <n v="12"/>
    <n v="12"/>
    <n v="0"/>
    <n v="2"/>
    <n v="2"/>
    <n v="11"/>
  </r>
  <r>
    <x v="0"/>
    <n v="13"/>
    <n v="9"/>
    <n v="1"/>
    <n v="0"/>
    <n v="0"/>
    <n v="9"/>
  </r>
  <r>
    <x v="0"/>
    <n v="14"/>
    <n v="12"/>
    <n v="1"/>
    <n v="0"/>
    <n v="0"/>
    <n v="9"/>
  </r>
  <r>
    <x v="0"/>
    <n v="15"/>
    <n v="11"/>
    <n v="2"/>
    <n v="1"/>
    <n v="2"/>
    <n v="7"/>
  </r>
  <r>
    <x v="0"/>
    <n v="16"/>
    <n v="11"/>
    <n v="2"/>
    <n v="3"/>
    <n v="4"/>
    <n v="6"/>
  </r>
  <r>
    <x v="0"/>
    <n v="17"/>
    <n v="12"/>
    <n v="2"/>
    <n v="3"/>
    <n v="4"/>
    <n v="4"/>
  </r>
  <r>
    <x v="0"/>
    <n v="18"/>
    <n v="11"/>
    <n v="1"/>
    <n v="3"/>
    <n v="4"/>
    <n v="7"/>
  </r>
  <r>
    <x v="0"/>
    <n v="19"/>
    <n v="13"/>
    <n v="2"/>
    <n v="2"/>
    <n v="3"/>
    <n v="7"/>
  </r>
  <r>
    <x v="0"/>
    <n v="20"/>
    <n v="11"/>
    <n v="1"/>
    <n v="0"/>
    <n v="0"/>
    <n v="5"/>
  </r>
  <r>
    <x v="0"/>
    <n v="21"/>
    <n v="11"/>
    <n v="0"/>
    <n v="1"/>
    <n v="1"/>
    <n v="3"/>
  </r>
  <r>
    <x v="0"/>
    <n v="22"/>
    <n v="16"/>
    <n v="3"/>
    <n v="0"/>
    <n v="2"/>
    <n v="4"/>
  </r>
  <r>
    <x v="0"/>
    <n v="23"/>
    <n v="21"/>
    <n v="5"/>
    <n v="3"/>
    <n v="3"/>
    <n v="4"/>
  </r>
  <r>
    <x v="1"/>
    <n v="0"/>
    <n v="9"/>
    <n v="3"/>
    <n v="1"/>
    <n v="1"/>
    <n v="3"/>
  </r>
  <r>
    <x v="1"/>
    <n v="1"/>
    <n v="3"/>
    <n v="2"/>
    <n v="0"/>
    <n v="1"/>
    <n v="3"/>
  </r>
  <r>
    <x v="1"/>
    <n v="2"/>
    <n v="1"/>
    <n v="1"/>
    <n v="0"/>
    <n v="0"/>
    <n v="1"/>
  </r>
  <r>
    <x v="1"/>
    <n v="3"/>
    <n v="1"/>
    <n v="1"/>
    <n v="0"/>
    <n v="0"/>
    <n v="1"/>
  </r>
  <r>
    <x v="1"/>
    <n v="4"/>
    <n v="1"/>
    <n v="1"/>
    <n v="0"/>
    <n v="0"/>
    <n v="1"/>
  </r>
  <r>
    <x v="1"/>
    <n v="5"/>
    <n v="1"/>
    <n v="1"/>
    <n v="0"/>
    <n v="0"/>
    <n v="0"/>
  </r>
  <r>
    <x v="1"/>
    <n v="6"/>
    <n v="7"/>
    <n v="3"/>
    <n v="2"/>
    <n v="3"/>
    <n v="3"/>
  </r>
  <r>
    <x v="1"/>
    <n v="7"/>
    <n v="10"/>
    <n v="0"/>
    <n v="2"/>
    <n v="2"/>
    <n v="5"/>
  </r>
  <r>
    <x v="1"/>
    <n v="8"/>
    <n v="11"/>
    <n v="2"/>
    <n v="0"/>
    <n v="0"/>
    <n v="6"/>
  </r>
  <r>
    <x v="1"/>
    <n v="9"/>
    <n v="15"/>
    <n v="2"/>
    <n v="0"/>
    <n v="0"/>
    <n v="6"/>
  </r>
  <r>
    <x v="1"/>
    <n v="10"/>
    <n v="12"/>
    <n v="1"/>
    <n v="1"/>
    <n v="1"/>
    <n v="8"/>
  </r>
  <r>
    <x v="1"/>
    <n v="11"/>
    <n v="16"/>
    <n v="1"/>
    <n v="0"/>
    <n v="0"/>
    <n v="9"/>
  </r>
  <r>
    <x v="1"/>
    <n v="12"/>
    <n v="5"/>
    <n v="1"/>
    <n v="0"/>
    <n v="0"/>
    <n v="8"/>
  </r>
  <r>
    <x v="1"/>
    <n v="13"/>
    <n v="11"/>
    <n v="2"/>
    <n v="1"/>
    <n v="1"/>
    <n v="7"/>
  </r>
  <r>
    <x v="1"/>
    <n v="14"/>
    <n v="19"/>
    <n v="1"/>
    <n v="1"/>
    <n v="2"/>
    <n v="5"/>
  </r>
  <r>
    <x v="1"/>
    <n v="15"/>
    <n v="19"/>
    <n v="1"/>
    <n v="2"/>
    <n v="2"/>
    <n v="9"/>
  </r>
  <r>
    <x v="1"/>
    <n v="16"/>
    <n v="19"/>
    <n v="3"/>
    <n v="1"/>
    <n v="1"/>
    <n v="7"/>
  </r>
  <r>
    <x v="1"/>
    <n v="17"/>
    <n v="23"/>
    <n v="5"/>
    <n v="0"/>
    <n v="0"/>
    <n v="9"/>
  </r>
  <r>
    <x v="1"/>
    <n v="18"/>
    <n v="21"/>
    <n v="1"/>
    <n v="7"/>
    <n v="8"/>
    <n v="11"/>
  </r>
  <r>
    <x v="1"/>
    <n v="19"/>
    <n v="28"/>
    <n v="2"/>
    <n v="8"/>
    <n v="9"/>
    <n v="12"/>
  </r>
  <r>
    <x v="1"/>
    <n v="20"/>
    <n v="22"/>
    <n v="2"/>
    <n v="7"/>
    <n v="7"/>
    <n v="10"/>
  </r>
  <r>
    <x v="1"/>
    <n v="21"/>
    <n v="19"/>
    <n v="6"/>
    <n v="5"/>
    <n v="5"/>
    <n v="5"/>
  </r>
  <r>
    <x v="1"/>
    <n v="22"/>
    <n v="26"/>
    <n v="10"/>
    <n v="2"/>
    <n v="6"/>
    <n v="2"/>
  </r>
  <r>
    <x v="1"/>
    <n v="23"/>
    <n v="15"/>
    <n v="12"/>
    <n v="0"/>
    <n v="3"/>
    <n v="1"/>
  </r>
  <r>
    <x v="2"/>
    <n v="0"/>
    <n v="9"/>
    <n v="2"/>
    <n v="0"/>
    <n v="1"/>
    <n v="2"/>
  </r>
  <r>
    <x v="2"/>
    <n v="1"/>
    <n v="6"/>
    <n v="0"/>
    <n v="1"/>
    <n v="1"/>
    <n v="2"/>
  </r>
  <r>
    <x v="2"/>
    <n v="2"/>
    <n v="3"/>
    <n v="3"/>
    <n v="0"/>
    <n v="1"/>
    <n v="0"/>
  </r>
  <r>
    <x v="2"/>
    <n v="3"/>
    <n v="2"/>
    <n v="2"/>
    <n v="0"/>
    <n v="0"/>
    <n v="0"/>
  </r>
  <r>
    <x v="2"/>
    <n v="4"/>
    <n v="1"/>
    <n v="1"/>
    <n v="0"/>
    <n v="0"/>
    <n v="0"/>
  </r>
  <r>
    <x v="2"/>
    <n v="5"/>
    <n v="1"/>
    <n v="1"/>
    <n v="0"/>
    <n v="1"/>
    <n v="1"/>
  </r>
  <r>
    <x v="2"/>
    <n v="6"/>
    <n v="7"/>
    <n v="2"/>
    <n v="3"/>
    <n v="4"/>
    <n v="3"/>
  </r>
  <r>
    <x v="2"/>
    <n v="7"/>
    <n v="10"/>
    <n v="5"/>
    <n v="2"/>
    <n v="5"/>
    <n v="4"/>
  </r>
  <r>
    <x v="2"/>
    <n v="8"/>
    <n v="28"/>
    <n v="2"/>
    <n v="8"/>
    <n v="8"/>
    <n v="11"/>
  </r>
  <r>
    <x v="2"/>
    <n v="9"/>
    <n v="25"/>
    <n v="1"/>
    <n v="5"/>
    <n v="6"/>
    <n v="12"/>
  </r>
  <r>
    <x v="2"/>
    <n v="10"/>
    <n v="25"/>
    <n v="3"/>
    <n v="3"/>
    <n v="4"/>
    <n v="15"/>
  </r>
  <r>
    <x v="2"/>
    <n v="11"/>
    <n v="29"/>
    <n v="2"/>
    <n v="7"/>
    <n v="8"/>
    <n v="16"/>
  </r>
  <r>
    <x v="2"/>
    <n v="12"/>
    <n v="32"/>
    <n v="2"/>
    <n v="8"/>
    <n v="8"/>
    <n v="14"/>
  </r>
  <r>
    <x v="2"/>
    <n v="13"/>
    <n v="23"/>
    <n v="0"/>
    <n v="9"/>
    <n v="9"/>
    <n v="14"/>
  </r>
  <r>
    <x v="2"/>
    <n v="14"/>
    <n v="25"/>
    <n v="1"/>
    <n v="5"/>
    <n v="6"/>
    <n v="15"/>
  </r>
  <r>
    <x v="2"/>
    <n v="15"/>
    <n v="26"/>
    <n v="4"/>
    <n v="7"/>
    <n v="11"/>
    <n v="16"/>
  </r>
  <r>
    <x v="2"/>
    <n v="16"/>
    <n v="27"/>
    <n v="4"/>
    <n v="7"/>
    <n v="7"/>
    <n v="14"/>
  </r>
  <r>
    <x v="2"/>
    <n v="17"/>
    <n v="19"/>
    <n v="1"/>
    <n v="5"/>
    <n v="7"/>
    <n v="13"/>
  </r>
  <r>
    <x v="2"/>
    <n v="18"/>
    <n v="24"/>
    <n v="3"/>
    <n v="4"/>
    <n v="4"/>
    <n v="12"/>
  </r>
  <r>
    <x v="2"/>
    <n v="19"/>
    <n v="20"/>
    <n v="2"/>
    <n v="5"/>
    <n v="6"/>
    <n v="11"/>
  </r>
  <r>
    <x v="2"/>
    <n v="20"/>
    <n v="20"/>
    <n v="2"/>
    <n v="2"/>
    <n v="3"/>
    <n v="9"/>
  </r>
  <r>
    <x v="2"/>
    <n v="21"/>
    <n v="29"/>
    <n v="4"/>
    <n v="4"/>
    <n v="4"/>
    <n v="7"/>
  </r>
  <r>
    <x v="2"/>
    <n v="22"/>
    <n v="18"/>
    <n v="2"/>
    <n v="4"/>
    <n v="5"/>
    <n v="7"/>
  </r>
  <r>
    <x v="2"/>
    <n v="23"/>
    <n v="14"/>
    <n v="6"/>
    <n v="2"/>
    <n v="5"/>
    <n v="3"/>
  </r>
  <r>
    <x v="3"/>
    <n v="0"/>
    <n v="11"/>
    <n v="11"/>
    <n v="0"/>
    <n v="2"/>
    <n v="0"/>
  </r>
  <r>
    <x v="3"/>
    <n v="1"/>
    <n v="6"/>
    <n v="6"/>
    <n v="0"/>
    <n v="1"/>
    <n v="0"/>
  </r>
  <r>
    <x v="3"/>
    <n v="2"/>
    <n v="5"/>
    <n v="5"/>
    <n v="0"/>
    <n v="3"/>
    <n v="0"/>
  </r>
  <r>
    <x v="3"/>
    <n v="3"/>
    <n v="2"/>
    <n v="2"/>
    <n v="0"/>
    <n v="2"/>
    <n v="0"/>
  </r>
  <r>
    <x v="3"/>
    <n v="4"/>
    <n v="1"/>
    <n v="1"/>
    <n v="0"/>
    <n v="0"/>
    <n v="0"/>
  </r>
  <r>
    <x v="3"/>
    <n v="5"/>
    <n v="1"/>
    <n v="1"/>
    <n v="0"/>
    <n v="1"/>
    <n v="0"/>
  </r>
  <r>
    <x v="3"/>
    <n v="6"/>
    <n v="4"/>
    <n v="1"/>
    <n v="2"/>
    <n v="2"/>
    <n v="2"/>
  </r>
  <r>
    <x v="3"/>
    <n v="7"/>
    <n v="10"/>
    <n v="1"/>
    <n v="1"/>
    <n v="1"/>
    <n v="4"/>
  </r>
  <r>
    <x v="3"/>
    <n v="8"/>
    <n v="9"/>
    <n v="1"/>
    <n v="1"/>
    <n v="1"/>
    <n v="8"/>
  </r>
  <r>
    <x v="3"/>
    <n v="9"/>
    <n v="14"/>
    <n v="4"/>
    <n v="0"/>
    <n v="0"/>
    <n v="9"/>
  </r>
  <r>
    <x v="3"/>
    <n v="10"/>
    <n v="15"/>
    <n v="3"/>
    <n v="2"/>
    <n v="2"/>
    <n v="10"/>
  </r>
  <r>
    <x v="3"/>
    <n v="11"/>
    <n v="14"/>
    <n v="5"/>
    <n v="1"/>
    <n v="2"/>
    <n v="9"/>
  </r>
  <r>
    <x v="3"/>
    <n v="12"/>
    <n v="18"/>
    <n v="3"/>
    <n v="4"/>
    <n v="5"/>
    <n v="10"/>
  </r>
  <r>
    <x v="3"/>
    <n v="13"/>
    <n v="18"/>
    <n v="7"/>
    <n v="3"/>
    <n v="4"/>
    <n v="8"/>
  </r>
  <r>
    <x v="3"/>
    <n v="14"/>
    <n v="12"/>
    <n v="3"/>
    <n v="0"/>
    <n v="1"/>
    <n v="10"/>
  </r>
  <r>
    <x v="3"/>
    <n v="15"/>
    <n v="17"/>
    <n v="4"/>
    <n v="3"/>
    <n v="3"/>
    <n v="12"/>
  </r>
  <r>
    <x v="3"/>
    <n v="16"/>
    <n v="23"/>
    <n v="1"/>
    <n v="2"/>
    <n v="3"/>
    <n v="14"/>
  </r>
  <r>
    <x v="3"/>
    <n v="17"/>
    <n v="21"/>
    <n v="3"/>
    <n v="1"/>
    <n v="3"/>
    <n v="14"/>
  </r>
  <r>
    <x v="3"/>
    <n v="18"/>
    <n v="21"/>
    <n v="3"/>
    <n v="3"/>
    <n v="3"/>
    <n v="11"/>
  </r>
  <r>
    <x v="3"/>
    <n v="19"/>
    <n v="19"/>
    <n v="3"/>
    <n v="7"/>
    <n v="8"/>
    <n v="10"/>
  </r>
  <r>
    <x v="3"/>
    <n v="20"/>
    <n v="13"/>
    <n v="0"/>
    <n v="3"/>
    <n v="3"/>
    <n v="9"/>
  </r>
  <r>
    <x v="3"/>
    <n v="21"/>
    <n v="25"/>
    <n v="4"/>
    <n v="6"/>
    <n v="7"/>
    <n v="9"/>
  </r>
  <r>
    <x v="3"/>
    <n v="22"/>
    <n v="25"/>
    <n v="2"/>
    <n v="2"/>
    <n v="3"/>
    <n v="7"/>
  </r>
  <r>
    <x v="3"/>
    <n v="23"/>
    <n v="21"/>
    <n v="6"/>
    <n v="4"/>
    <n v="7"/>
    <n v="3"/>
  </r>
  <r>
    <x v="4"/>
    <n v="0"/>
    <n v="10"/>
    <n v="1"/>
    <n v="3"/>
    <n v="4"/>
    <n v="3"/>
  </r>
  <r>
    <x v="4"/>
    <n v="1"/>
    <n v="10"/>
    <n v="9"/>
    <n v="2"/>
    <n v="5"/>
    <n v="2"/>
  </r>
  <r>
    <x v="4"/>
    <n v="2"/>
    <n v="5"/>
    <n v="3"/>
    <n v="1"/>
    <n v="3"/>
    <n v="1"/>
  </r>
  <r>
    <x v="4"/>
    <n v="3"/>
    <n v="3"/>
    <n v="3"/>
    <n v="0"/>
    <n v="1"/>
    <n v="0"/>
  </r>
  <r>
    <x v="4"/>
    <n v="4"/>
    <n v="1"/>
    <n v="1"/>
    <n v="0"/>
    <n v="1"/>
    <n v="0"/>
  </r>
  <r>
    <x v="4"/>
    <n v="5"/>
    <n v="5"/>
    <n v="4"/>
    <n v="1"/>
    <n v="2"/>
    <n v="1"/>
  </r>
  <r>
    <x v="4"/>
    <n v="6"/>
    <n v="7"/>
    <n v="2"/>
    <n v="2"/>
    <n v="3"/>
    <n v="4"/>
  </r>
  <r>
    <x v="4"/>
    <n v="7"/>
    <n v="9"/>
    <n v="1"/>
    <n v="2"/>
    <n v="2"/>
    <n v="5"/>
  </r>
  <r>
    <x v="4"/>
    <n v="8"/>
    <n v="10"/>
    <n v="1"/>
    <n v="1"/>
    <n v="1"/>
    <n v="7"/>
  </r>
  <r>
    <x v="4"/>
    <n v="9"/>
    <n v="22"/>
    <n v="2"/>
    <n v="4"/>
    <n v="4"/>
    <n v="7"/>
  </r>
  <r>
    <x v="4"/>
    <n v="10"/>
    <n v="11"/>
    <n v="5"/>
    <n v="1"/>
    <n v="2"/>
    <n v="10"/>
  </r>
  <r>
    <x v="4"/>
    <n v="11"/>
    <n v="22"/>
    <n v="2"/>
    <n v="3"/>
    <n v="4"/>
    <n v="12"/>
  </r>
  <r>
    <x v="4"/>
    <n v="12"/>
    <n v="18"/>
    <n v="2"/>
    <n v="3"/>
    <n v="4"/>
    <n v="11"/>
  </r>
  <r>
    <x v="4"/>
    <n v="13"/>
    <n v="20"/>
    <n v="2"/>
    <n v="1"/>
    <n v="1"/>
    <n v="10"/>
  </r>
  <r>
    <x v="4"/>
    <n v="14"/>
    <n v="23"/>
    <n v="3"/>
    <n v="1"/>
    <n v="2"/>
    <n v="7"/>
  </r>
  <r>
    <x v="4"/>
    <n v="15"/>
    <n v="20"/>
    <n v="5"/>
    <n v="2"/>
    <n v="3"/>
    <n v="10"/>
  </r>
  <r>
    <x v="4"/>
    <n v="16"/>
    <n v="18"/>
    <n v="3"/>
    <n v="3"/>
    <n v="4"/>
    <n v="11"/>
  </r>
  <r>
    <x v="4"/>
    <n v="17"/>
    <n v="34"/>
    <n v="4"/>
    <n v="3"/>
    <n v="5"/>
    <n v="13"/>
  </r>
  <r>
    <x v="4"/>
    <n v="18"/>
    <n v="40"/>
    <n v="2"/>
    <n v="8"/>
    <n v="9"/>
    <n v="14"/>
  </r>
  <r>
    <x v="4"/>
    <n v="19"/>
    <n v="46"/>
    <n v="6"/>
    <n v="9"/>
    <n v="10"/>
    <n v="15"/>
  </r>
  <r>
    <x v="4"/>
    <n v="20"/>
    <n v="38"/>
    <n v="4"/>
    <n v="8"/>
    <n v="9"/>
    <n v="14"/>
  </r>
  <r>
    <x v="4"/>
    <n v="21"/>
    <n v="49"/>
    <n v="6"/>
    <n v="8"/>
    <n v="9"/>
    <n v="17"/>
  </r>
  <r>
    <x v="4"/>
    <n v="22"/>
    <n v="60"/>
    <n v="3"/>
    <n v="18"/>
    <n v="20"/>
    <n v="19"/>
  </r>
  <r>
    <x v="4"/>
    <n v="23"/>
    <n v="68"/>
    <n v="18"/>
    <n v="24"/>
    <n v="29"/>
    <n v="18"/>
  </r>
  <r>
    <x v="5"/>
    <n v="0"/>
    <n v="45"/>
    <n v="2"/>
    <n v="23"/>
    <n v="24"/>
    <n v="19"/>
  </r>
  <r>
    <x v="5"/>
    <n v="1"/>
    <n v="37"/>
    <n v="1"/>
    <n v="12"/>
    <n v="14"/>
    <n v="18"/>
  </r>
  <r>
    <x v="5"/>
    <n v="2"/>
    <n v="38"/>
    <n v="17"/>
    <n v="22"/>
    <n v="27"/>
    <n v="12"/>
  </r>
  <r>
    <x v="5"/>
    <n v="3"/>
    <n v="17"/>
    <n v="2"/>
    <n v="5"/>
    <n v="7"/>
    <n v="8"/>
  </r>
  <r>
    <x v="5"/>
    <n v="4"/>
    <n v="5"/>
    <n v="1"/>
    <n v="0"/>
    <n v="0"/>
    <n v="1"/>
  </r>
  <r>
    <x v="5"/>
    <n v="5"/>
    <n v="1"/>
    <n v="1"/>
    <n v="0"/>
    <n v="1"/>
    <n v="0"/>
  </r>
  <r>
    <x v="5"/>
    <n v="6"/>
    <n v="3"/>
    <n v="3"/>
    <n v="0"/>
    <n v="0"/>
    <n v="0"/>
  </r>
  <r>
    <x v="5"/>
    <n v="7"/>
    <n v="9"/>
    <n v="7"/>
    <n v="1"/>
    <n v="1"/>
    <n v="1"/>
  </r>
  <r>
    <x v="5"/>
    <n v="8"/>
    <n v="13"/>
    <n v="10"/>
    <n v="2"/>
    <n v="3"/>
    <n v="2"/>
  </r>
  <r>
    <x v="5"/>
    <n v="9"/>
    <n v="14"/>
    <n v="9"/>
    <n v="1"/>
    <n v="3"/>
    <n v="2"/>
  </r>
  <r>
    <x v="5"/>
    <n v="10"/>
    <n v="20"/>
    <n v="5"/>
    <n v="2"/>
    <n v="3"/>
    <n v="2"/>
  </r>
  <r>
    <x v="5"/>
    <n v="11"/>
    <n v="23"/>
    <n v="5"/>
    <n v="2"/>
    <n v="2"/>
    <n v="3"/>
  </r>
  <r>
    <x v="5"/>
    <n v="12"/>
    <n v="28"/>
    <n v="11"/>
    <n v="2"/>
    <n v="2"/>
    <n v="3"/>
  </r>
  <r>
    <x v="5"/>
    <n v="13"/>
    <n v="34"/>
    <n v="6"/>
    <n v="6"/>
    <n v="7"/>
    <n v="4"/>
  </r>
  <r>
    <x v="5"/>
    <n v="14"/>
    <n v="34"/>
    <n v="11"/>
    <n v="6"/>
    <n v="10"/>
    <n v="6"/>
  </r>
  <r>
    <x v="5"/>
    <n v="15"/>
    <n v="31"/>
    <n v="15"/>
    <n v="3"/>
    <n v="8"/>
    <n v="5"/>
  </r>
  <r>
    <x v="5"/>
    <n v="16"/>
    <n v="20"/>
    <n v="3"/>
    <n v="4"/>
    <n v="5"/>
    <n v="8"/>
  </r>
  <r>
    <x v="5"/>
    <n v="17"/>
    <n v="42"/>
    <n v="9"/>
    <n v="8"/>
    <n v="8"/>
    <n v="10"/>
  </r>
  <r>
    <x v="5"/>
    <n v="18"/>
    <n v="59"/>
    <n v="25"/>
    <n v="15"/>
    <n v="25"/>
    <n v="10"/>
  </r>
  <r>
    <x v="5"/>
    <n v="19"/>
    <n v="73"/>
    <n v="38"/>
    <n v="17"/>
    <n v="34"/>
    <n v="14"/>
  </r>
  <r>
    <x v="5"/>
    <n v="20"/>
    <n v="53"/>
    <n v="15"/>
    <n v="13"/>
    <n v="20"/>
    <n v="17"/>
  </r>
  <r>
    <x v="5"/>
    <n v="21"/>
    <n v="59"/>
    <n v="4"/>
    <n v="15"/>
    <n v="20"/>
    <n v="19"/>
  </r>
  <r>
    <x v="5"/>
    <n v="22"/>
    <n v="69"/>
    <n v="26"/>
    <n v="24"/>
    <n v="34"/>
    <n v="16"/>
  </r>
  <r>
    <x v="5"/>
    <n v="23"/>
    <n v="61"/>
    <n v="32"/>
    <n v="16"/>
    <n v="24"/>
    <n v="13"/>
  </r>
  <r>
    <x v="6"/>
    <n v="0"/>
    <n v="44"/>
    <n v="2"/>
    <n v="17"/>
    <n v="20"/>
    <n v="15"/>
  </r>
  <r>
    <x v="6"/>
    <n v="1"/>
    <n v="38"/>
    <n v="3"/>
    <n v="17"/>
    <n v="17"/>
    <n v="15"/>
  </r>
  <r>
    <x v="6"/>
    <n v="2"/>
    <n v="29"/>
    <n v="2"/>
    <n v="13"/>
    <n v="15"/>
    <n v="12"/>
  </r>
  <r>
    <x v="6"/>
    <n v="3"/>
    <n v="14"/>
    <n v="2"/>
    <n v="4"/>
    <n v="6"/>
    <n v="7"/>
  </r>
  <r>
    <x v="6"/>
    <n v="4"/>
    <n v="6"/>
    <n v="6"/>
    <n v="0"/>
    <n v="3"/>
    <n v="2"/>
  </r>
  <r>
    <x v="6"/>
    <n v="5"/>
    <n v="5"/>
    <n v="5"/>
    <n v="0"/>
    <n v="1"/>
    <n v="1"/>
  </r>
  <r>
    <x v="6"/>
    <n v="6"/>
    <n v="3"/>
    <n v="3"/>
    <n v="0"/>
    <n v="2"/>
    <n v="0"/>
  </r>
  <r>
    <x v="6"/>
    <n v="7"/>
    <n v="3"/>
    <n v="0"/>
    <n v="0"/>
    <n v="0"/>
    <n v="1"/>
  </r>
  <r>
    <x v="6"/>
    <n v="8"/>
    <n v="8"/>
    <n v="2"/>
    <n v="1"/>
    <n v="2"/>
    <n v="3"/>
  </r>
  <r>
    <x v="6"/>
    <n v="9"/>
    <n v="11"/>
    <n v="3"/>
    <n v="3"/>
    <n v="3"/>
    <n v="3"/>
  </r>
  <r>
    <x v="6"/>
    <n v="10"/>
    <n v="20"/>
    <n v="2"/>
    <n v="1"/>
    <n v="1"/>
    <n v="4"/>
  </r>
  <r>
    <x v="6"/>
    <n v="11"/>
    <n v="19"/>
    <n v="5"/>
    <n v="2"/>
    <n v="2"/>
    <n v="4"/>
  </r>
  <r>
    <x v="6"/>
    <n v="12"/>
    <n v="18"/>
    <n v="3"/>
    <n v="3"/>
    <n v="4"/>
    <n v="7"/>
  </r>
  <r>
    <x v="6"/>
    <n v="13"/>
    <n v="21"/>
    <n v="4"/>
    <n v="0"/>
    <n v="0"/>
    <n v="5"/>
  </r>
  <r>
    <x v="6"/>
    <n v="14"/>
    <n v="23"/>
    <n v="13"/>
    <n v="4"/>
    <n v="7"/>
    <n v="5"/>
  </r>
  <r>
    <x v="6"/>
    <n v="15"/>
    <n v="14"/>
    <n v="3"/>
    <n v="3"/>
    <n v="3"/>
    <n v="7"/>
  </r>
  <r>
    <x v="6"/>
    <n v="16"/>
    <n v="25"/>
    <n v="5"/>
    <n v="3"/>
    <n v="3"/>
    <n v="10"/>
  </r>
  <r>
    <x v="6"/>
    <n v="17"/>
    <n v="17"/>
    <n v="2"/>
    <n v="2"/>
    <n v="3"/>
    <n v="10"/>
  </r>
  <r>
    <x v="6"/>
    <n v="18"/>
    <n v="18"/>
    <n v="1"/>
    <n v="3"/>
    <n v="3"/>
    <n v="10"/>
  </r>
  <r>
    <x v="6"/>
    <n v="19"/>
    <n v="16"/>
    <n v="2"/>
    <n v="1"/>
    <n v="2"/>
    <n v="8"/>
  </r>
  <r>
    <x v="6"/>
    <n v="20"/>
    <n v="25"/>
    <n v="10"/>
    <n v="7"/>
    <n v="10"/>
    <n v="7"/>
  </r>
  <r>
    <x v="6"/>
    <n v="21"/>
    <n v="25"/>
    <n v="11"/>
    <n v="5"/>
    <n v="5"/>
    <n v="6"/>
  </r>
  <r>
    <x v="6"/>
    <n v="22"/>
    <n v="13"/>
    <n v="2"/>
    <n v="2"/>
    <n v="3"/>
    <n v="4"/>
  </r>
  <r>
    <x v="6"/>
    <n v="23"/>
    <n v="11"/>
    <n v="2"/>
    <n v="2"/>
    <n v="3"/>
    <n v="4"/>
  </r>
  <r>
    <x v="7"/>
    <n v="0"/>
    <n v="11"/>
    <n v="5"/>
    <n v="0"/>
    <n v="2"/>
    <n v="2"/>
  </r>
  <r>
    <x v="7"/>
    <n v="1"/>
    <n v="6"/>
    <n v="6"/>
    <n v="0"/>
    <n v="2"/>
    <n v="0"/>
  </r>
  <r>
    <x v="7"/>
    <n v="2"/>
    <n v="3"/>
    <n v="3"/>
    <n v="0"/>
    <n v="1"/>
    <n v="0"/>
  </r>
  <r>
    <x v="7"/>
    <n v="3"/>
    <n v="1"/>
    <n v="1"/>
    <n v="0"/>
    <n v="0"/>
    <n v="0"/>
  </r>
  <r>
    <x v="7"/>
    <n v="4"/>
    <n v="2"/>
    <n v="1"/>
    <n v="0"/>
    <n v="1"/>
    <n v="0"/>
  </r>
  <r>
    <x v="7"/>
    <n v="5"/>
    <n v="4"/>
    <n v="1"/>
    <n v="1"/>
    <n v="1"/>
    <n v="4"/>
  </r>
  <r>
    <x v="7"/>
    <n v="6"/>
    <n v="7"/>
    <n v="0"/>
    <n v="4"/>
    <n v="4"/>
    <n v="5"/>
  </r>
  <r>
    <x v="7"/>
    <n v="7"/>
    <n v="11"/>
    <n v="4"/>
    <n v="0"/>
    <n v="0"/>
    <n v="8"/>
  </r>
  <r>
    <x v="7"/>
    <n v="8"/>
    <n v="6"/>
    <n v="1"/>
    <n v="1"/>
    <n v="1"/>
    <n v="10"/>
  </r>
  <r>
    <x v="7"/>
    <n v="9"/>
    <n v="16"/>
    <n v="0"/>
    <n v="4"/>
    <n v="4"/>
    <n v="10"/>
  </r>
  <r>
    <x v="7"/>
    <n v="10"/>
    <n v="21"/>
    <n v="4"/>
    <n v="1"/>
    <n v="3"/>
    <n v="10"/>
  </r>
  <r>
    <x v="7"/>
    <n v="11"/>
    <n v="11"/>
    <n v="4"/>
    <n v="0"/>
    <n v="0"/>
    <n v="9"/>
  </r>
  <r>
    <x v="7"/>
    <n v="12"/>
    <n v="13"/>
    <n v="1"/>
    <n v="2"/>
    <n v="2"/>
    <n v="9"/>
  </r>
  <r>
    <x v="7"/>
    <n v="13"/>
    <n v="19"/>
    <n v="3"/>
    <n v="1"/>
    <n v="2"/>
    <n v="8"/>
  </r>
  <r>
    <x v="7"/>
    <n v="14"/>
    <n v="19"/>
    <n v="3"/>
    <n v="0"/>
    <n v="1"/>
    <n v="8"/>
  </r>
  <r>
    <x v="7"/>
    <n v="15"/>
    <n v="20"/>
    <n v="3"/>
    <n v="1"/>
    <n v="1"/>
    <n v="8"/>
  </r>
  <r>
    <x v="7"/>
    <n v="16"/>
    <n v="23"/>
    <n v="7"/>
    <n v="3"/>
    <n v="5"/>
    <n v="7"/>
  </r>
  <r>
    <x v="7"/>
    <n v="17"/>
    <n v="23"/>
    <n v="3"/>
    <n v="8"/>
    <n v="10"/>
    <n v="9"/>
  </r>
  <r>
    <x v="7"/>
    <n v="18"/>
    <n v="35"/>
    <n v="7"/>
    <n v="8"/>
    <n v="9"/>
    <n v="12"/>
  </r>
  <r>
    <x v="7"/>
    <n v="19"/>
    <n v="31"/>
    <n v="6"/>
    <n v="8"/>
    <n v="9"/>
    <n v="13"/>
  </r>
  <r>
    <x v="7"/>
    <n v="20"/>
    <n v="21"/>
    <n v="2"/>
    <n v="4"/>
    <n v="4"/>
    <n v="11"/>
  </r>
  <r>
    <x v="7"/>
    <n v="21"/>
    <n v="27"/>
    <n v="3"/>
    <n v="2"/>
    <n v="3"/>
    <n v="8"/>
  </r>
  <r>
    <x v="7"/>
    <n v="22"/>
    <n v="18"/>
    <n v="1"/>
    <n v="6"/>
    <n v="6"/>
    <n v="8"/>
  </r>
  <r>
    <x v="7"/>
    <n v="23"/>
    <n v="29"/>
    <n v="7"/>
    <n v="3"/>
    <n v="7"/>
    <n v="5"/>
  </r>
  <r>
    <x v="8"/>
    <n v="0"/>
    <n v="28"/>
    <n v="18"/>
    <n v="3"/>
    <n v="13"/>
    <n v="4"/>
  </r>
  <r>
    <x v="8"/>
    <n v="1"/>
    <n v="4"/>
    <n v="2"/>
    <n v="2"/>
    <n v="2"/>
    <n v="1"/>
  </r>
  <r>
    <x v="8"/>
    <n v="2"/>
    <n v="9"/>
    <n v="9"/>
    <n v="0"/>
    <n v="7"/>
    <n v="0"/>
  </r>
  <r>
    <x v="8"/>
    <n v="3"/>
    <n v="4"/>
    <n v="4"/>
    <n v="0"/>
    <n v="3"/>
    <n v="0"/>
  </r>
  <r>
    <x v="8"/>
    <n v="4"/>
    <n v="1"/>
    <n v="1"/>
    <n v="0"/>
    <n v="0"/>
    <n v="0"/>
  </r>
  <r>
    <x v="8"/>
    <n v="5"/>
    <n v="2"/>
    <n v="0"/>
    <n v="0"/>
    <n v="0"/>
    <n v="0"/>
  </r>
  <r>
    <x v="8"/>
    <n v="6"/>
    <n v="2"/>
    <n v="0"/>
    <n v="0"/>
    <n v="0"/>
    <n v="3"/>
  </r>
  <r>
    <x v="8"/>
    <n v="7"/>
    <n v="9"/>
    <n v="1"/>
    <n v="3"/>
    <n v="3"/>
    <n v="5"/>
  </r>
  <r>
    <x v="8"/>
    <n v="8"/>
    <n v="11"/>
    <n v="1"/>
    <n v="2"/>
    <n v="2"/>
    <n v="9"/>
  </r>
  <r>
    <x v="8"/>
    <n v="9"/>
    <n v="15"/>
    <n v="1"/>
    <n v="0"/>
    <n v="1"/>
    <n v="11"/>
  </r>
  <r>
    <x v="8"/>
    <n v="10"/>
    <n v="16"/>
    <n v="2"/>
    <n v="0"/>
    <n v="1"/>
    <n v="9"/>
  </r>
  <r>
    <x v="8"/>
    <n v="11"/>
    <n v="12"/>
    <n v="2"/>
    <n v="2"/>
    <n v="4"/>
    <n v="9"/>
  </r>
  <r>
    <x v="8"/>
    <n v="12"/>
    <n v="18"/>
    <n v="2"/>
    <n v="3"/>
    <n v="3"/>
    <n v="10"/>
  </r>
  <r>
    <x v="8"/>
    <n v="13"/>
    <n v="17"/>
    <n v="3"/>
    <n v="0"/>
    <n v="0"/>
    <n v="11"/>
  </r>
  <r>
    <x v="8"/>
    <n v="14"/>
    <n v="20"/>
    <n v="2"/>
    <n v="1"/>
    <n v="4"/>
    <n v="7"/>
  </r>
  <r>
    <x v="8"/>
    <n v="15"/>
    <n v="17"/>
    <n v="4"/>
    <n v="1"/>
    <n v="3"/>
    <n v="7"/>
  </r>
  <r>
    <x v="8"/>
    <n v="16"/>
    <n v="20"/>
    <n v="5"/>
    <n v="3"/>
    <n v="3"/>
    <n v="6"/>
  </r>
  <r>
    <x v="8"/>
    <n v="17"/>
    <n v="18"/>
    <n v="4"/>
    <n v="3"/>
    <n v="4"/>
    <n v="7"/>
  </r>
  <r>
    <x v="8"/>
    <n v="18"/>
    <n v="17"/>
    <n v="4"/>
    <n v="1"/>
    <n v="1"/>
    <n v="9"/>
  </r>
  <r>
    <x v="8"/>
    <n v="19"/>
    <n v="26"/>
    <n v="4"/>
    <n v="6"/>
    <n v="8"/>
    <n v="8"/>
  </r>
  <r>
    <x v="8"/>
    <n v="20"/>
    <n v="21"/>
    <n v="3"/>
    <n v="2"/>
    <n v="5"/>
    <n v="5"/>
  </r>
  <r>
    <x v="8"/>
    <n v="21"/>
    <n v="24"/>
    <n v="6"/>
    <n v="4"/>
    <n v="5"/>
    <n v="5"/>
  </r>
  <r>
    <x v="8"/>
    <n v="22"/>
    <n v="17"/>
    <n v="5"/>
    <n v="5"/>
    <n v="6"/>
    <n v="4"/>
  </r>
  <r>
    <x v="8"/>
    <n v="23"/>
    <n v="14"/>
    <n v="11"/>
    <n v="1"/>
    <n v="3"/>
    <n v="4"/>
  </r>
  <r>
    <x v="9"/>
    <n v="0"/>
    <n v="9"/>
    <n v="1"/>
    <n v="0"/>
    <n v="0"/>
    <n v="3"/>
  </r>
  <r>
    <x v="9"/>
    <n v="1"/>
    <n v="3"/>
    <n v="0"/>
    <n v="0"/>
    <n v="0"/>
    <n v="3"/>
  </r>
  <r>
    <x v="9"/>
    <n v="2"/>
    <n v="3"/>
    <n v="0"/>
    <n v="2"/>
    <n v="2"/>
    <n v="1"/>
  </r>
  <r>
    <x v="9"/>
    <n v="3"/>
    <n v="1"/>
    <n v="1"/>
    <n v="0"/>
    <n v="1"/>
    <n v="0"/>
  </r>
  <r>
    <x v="9"/>
    <n v="4"/>
    <n v="1"/>
    <n v="1"/>
    <n v="0"/>
    <n v="0"/>
    <n v="0"/>
  </r>
  <r>
    <x v="9"/>
    <n v="5"/>
    <n v="2"/>
    <n v="0"/>
    <n v="0"/>
    <n v="0"/>
    <n v="1"/>
  </r>
  <r>
    <x v="9"/>
    <n v="6"/>
    <n v="7"/>
    <n v="1"/>
    <n v="2"/>
    <n v="3"/>
    <n v="5"/>
  </r>
  <r>
    <x v="9"/>
    <n v="7"/>
    <n v="8"/>
    <n v="0"/>
    <n v="2"/>
    <n v="2"/>
    <n v="7"/>
  </r>
  <r>
    <x v="9"/>
    <n v="8"/>
    <n v="11"/>
    <n v="1"/>
    <n v="2"/>
    <n v="2"/>
    <n v="6"/>
  </r>
  <r>
    <x v="9"/>
    <n v="9"/>
    <n v="14"/>
    <n v="3"/>
    <n v="0"/>
    <n v="0"/>
    <n v="10"/>
  </r>
  <r>
    <x v="9"/>
    <n v="10"/>
    <n v="12"/>
    <n v="3"/>
    <n v="0"/>
    <n v="2"/>
    <n v="12"/>
  </r>
  <r>
    <x v="9"/>
    <n v="11"/>
    <n v="16"/>
    <n v="3"/>
    <n v="4"/>
    <n v="5"/>
    <n v="12"/>
  </r>
  <r>
    <x v="9"/>
    <n v="12"/>
    <n v="19"/>
    <n v="3"/>
    <n v="1"/>
    <n v="1"/>
    <n v="11"/>
  </r>
  <r>
    <x v="9"/>
    <n v="13"/>
    <n v="14"/>
    <n v="4"/>
    <n v="3"/>
    <n v="4"/>
    <n v="7"/>
  </r>
  <r>
    <x v="9"/>
    <n v="14"/>
    <n v="9"/>
    <n v="2"/>
    <n v="1"/>
    <n v="1"/>
    <n v="8"/>
  </r>
  <r>
    <x v="9"/>
    <n v="15"/>
    <n v="17"/>
    <n v="2"/>
    <n v="0"/>
    <n v="0"/>
    <n v="9"/>
  </r>
  <r>
    <x v="9"/>
    <n v="16"/>
    <n v="22"/>
    <n v="5"/>
    <n v="2"/>
    <n v="4"/>
    <n v="10"/>
  </r>
  <r>
    <x v="9"/>
    <n v="17"/>
    <n v="22"/>
    <n v="1"/>
    <n v="2"/>
    <n v="3"/>
    <n v="16"/>
  </r>
  <r>
    <x v="9"/>
    <n v="18"/>
    <n v="28"/>
    <n v="5"/>
    <n v="3"/>
    <n v="3"/>
    <n v="13"/>
  </r>
  <r>
    <x v="9"/>
    <n v="19"/>
    <n v="18"/>
    <n v="2"/>
    <n v="2"/>
    <n v="2"/>
    <n v="13"/>
  </r>
  <r>
    <x v="9"/>
    <n v="20"/>
    <n v="19"/>
    <n v="1"/>
    <n v="2"/>
    <n v="2"/>
    <n v="12"/>
  </r>
  <r>
    <x v="9"/>
    <n v="21"/>
    <n v="25"/>
    <n v="2"/>
    <n v="2"/>
    <n v="5"/>
    <n v="10"/>
  </r>
  <r>
    <x v="9"/>
    <n v="22"/>
    <n v="23"/>
    <n v="3"/>
    <n v="9"/>
    <n v="10"/>
    <n v="9"/>
  </r>
  <r>
    <x v="9"/>
    <n v="23"/>
    <n v="16"/>
    <n v="2"/>
    <n v="2"/>
    <n v="2"/>
    <n v="8"/>
  </r>
  <r>
    <x v="10"/>
    <n v="0"/>
    <n v="10"/>
    <n v="4"/>
    <n v="2"/>
    <n v="3"/>
    <n v="4"/>
  </r>
  <r>
    <x v="10"/>
    <n v="1"/>
    <n v="1"/>
    <n v="0"/>
    <n v="0"/>
    <n v="1"/>
    <n v="1"/>
  </r>
  <r>
    <x v="10"/>
    <n v="2"/>
    <n v="2"/>
    <n v="2"/>
    <n v="0"/>
    <n v="1"/>
    <n v="0"/>
  </r>
  <r>
    <x v="10"/>
    <n v="3"/>
    <n v="2"/>
    <n v="2"/>
    <n v="0"/>
    <n v="2"/>
    <n v="0"/>
  </r>
  <r>
    <x v="10"/>
    <n v="4"/>
    <n v="2"/>
    <n v="2"/>
    <n v="0"/>
    <n v="0"/>
    <n v="0"/>
  </r>
  <r>
    <x v="10"/>
    <n v="5"/>
    <n v="1"/>
    <n v="1"/>
    <n v="0"/>
    <n v="0"/>
    <n v="0"/>
  </r>
  <r>
    <x v="10"/>
    <n v="6"/>
    <n v="3"/>
    <n v="1"/>
    <n v="1"/>
    <n v="1"/>
    <n v="2"/>
  </r>
  <r>
    <x v="10"/>
    <n v="7"/>
    <n v="5"/>
    <n v="2"/>
    <n v="2"/>
    <n v="2"/>
    <n v="4"/>
  </r>
  <r>
    <x v="10"/>
    <n v="8"/>
    <n v="7"/>
    <n v="1"/>
    <n v="1"/>
    <n v="2"/>
    <n v="6"/>
  </r>
  <r>
    <x v="10"/>
    <n v="9"/>
    <n v="11"/>
    <n v="2"/>
    <n v="1"/>
    <n v="2"/>
    <n v="7"/>
  </r>
  <r>
    <x v="10"/>
    <n v="10"/>
    <n v="16"/>
    <n v="2"/>
    <n v="2"/>
    <n v="2"/>
    <n v="9"/>
  </r>
  <r>
    <x v="10"/>
    <n v="11"/>
    <n v="15"/>
    <n v="3"/>
    <n v="2"/>
    <n v="3"/>
    <n v="12"/>
  </r>
  <r>
    <x v="10"/>
    <n v="12"/>
    <n v="16"/>
    <n v="2"/>
    <n v="3"/>
    <n v="3"/>
    <n v="12"/>
  </r>
  <r>
    <x v="10"/>
    <n v="13"/>
    <n v="15"/>
    <n v="2"/>
    <n v="0"/>
    <n v="0"/>
    <n v="11"/>
  </r>
  <r>
    <x v="10"/>
    <n v="14"/>
    <n v="19"/>
    <n v="4"/>
    <n v="1"/>
    <n v="2"/>
    <n v="11"/>
  </r>
  <r>
    <x v="10"/>
    <n v="15"/>
    <n v="18"/>
    <n v="5"/>
    <n v="2"/>
    <n v="3"/>
    <n v="12"/>
  </r>
  <r>
    <x v="10"/>
    <n v="16"/>
    <n v="21"/>
    <n v="2"/>
    <n v="4"/>
    <n v="5"/>
    <n v="9"/>
  </r>
  <r>
    <x v="10"/>
    <n v="17"/>
    <n v="37"/>
    <n v="4"/>
    <n v="5"/>
    <n v="9"/>
    <n v="8"/>
  </r>
  <r>
    <x v="10"/>
    <n v="18"/>
    <n v="26"/>
    <n v="5"/>
    <n v="3"/>
    <n v="4"/>
    <n v="11"/>
  </r>
  <r>
    <x v="10"/>
    <n v="19"/>
    <n v="36"/>
    <n v="7"/>
    <n v="14"/>
    <n v="16"/>
    <n v="13"/>
  </r>
  <r>
    <x v="10"/>
    <n v="20"/>
    <n v="26"/>
    <n v="3"/>
    <n v="4"/>
    <n v="6"/>
    <n v="11"/>
  </r>
  <r>
    <x v="10"/>
    <n v="21"/>
    <n v="30"/>
    <n v="5"/>
    <n v="6"/>
    <n v="8"/>
    <n v="13"/>
  </r>
  <r>
    <x v="10"/>
    <n v="22"/>
    <n v="40"/>
    <n v="7"/>
    <n v="12"/>
    <n v="15"/>
    <n v="13"/>
  </r>
  <r>
    <x v="10"/>
    <n v="23"/>
    <n v="16"/>
    <n v="0"/>
    <n v="5"/>
    <n v="5"/>
    <n v="10"/>
  </r>
  <r>
    <x v="11"/>
    <n v="0"/>
    <n v="22"/>
    <n v="1"/>
    <n v="10"/>
    <n v="11"/>
    <n v="9"/>
  </r>
  <r>
    <x v="11"/>
    <n v="1"/>
    <n v="9"/>
    <n v="1"/>
    <n v="5"/>
    <n v="5"/>
    <n v="7"/>
  </r>
  <r>
    <x v="11"/>
    <n v="2"/>
    <n v="5"/>
    <n v="0"/>
    <n v="1"/>
    <n v="2"/>
    <n v="5"/>
  </r>
  <r>
    <x v="11"/>
    <n v="3"/>
    <n v="3"/>
    <n v="3"/>
    <n v="0"/>
    <n v="0"/>
    <n v="0"/>
  </r>
  <r>
    <x v="11"/>
    <n v="4"/>
    <n v="0"/>
    <n v="0"/>
    <n v="0"/>
    <n v="0"/>
    <n v="0"/>
  </r>
  <r>
    <x v="11"/>
    <n v="5"/>
    <n v="1"/>
    <n v="1"/>
    <n v="0"/>
    <n v="0"/>
    <n v="0"/>
  </r>
  <r>
    <x v="11"/>
    <n v="6"/>
    <n v="6"/>
    <n v="3"/>
    <n v="0"/>
    <n v="2"/>
    <n v="2"/>
  </r>
  <r>
    <x v="11"/>
    <n v="7"/>
    <n v="7"/>
    <n v="3"/>
    <n v="0"/>
    <n v="0"/>
    <n v="4"/>
  </r>
  <r>
    <x v="11"/>
    <n v="8"/>
    <n v="3"/>
    <n v="0"/>
    <n v="0"/>
    <n v="0"/>
    <n v="6"/>
  </r>
  <r>
    <x v="11"/>
    <n v="9"/>
    <n v="8"/>
    <n v="0"/>
    <n v="1"/>
    <n v="1"/>
    <n v="7"/>
  </r>
  <r>
    <x v="11"/>
    <n v="10"/>
    <n v="17"/>
    <n v="4"/>
    <n v="0"/>
    <n v="1"/>
    <n v="8"/>
  </r>
  <r>
    <x v="11"/>
    <n v="11"/>
    <n v="23"/>
    <n v="5"/>
    <n v="1"/>
    <n v="1"/>
    <n v="10"/>
  </r>
  <r>
    <x v="11"/>
    <n v="12"/>
    <n v="22"/>
    <n v="3"/>
    <n v="1"/>
    <n v="1"/>
    <n v="9"/>
  </r>
  <r>
    <x v="11"/>
    <n v="13"/>
    <n v="34"/>
    <n v="4"/>
    <n v="5"/>
    <n v="7"/>
    <n v="9"/>
  </r>
  <r>
    <x v="11"/>
    <n v="14"/>
    <n v="35"/>
    <n v="5"/>
    <n v="9"/>
    <n v="10"/>
    <n v="12"/>
  </r>
  <r>
    <x v="11"/>
    <n v="15"/>
    <n v="30"/>
    <n v="3"/>
    <n v="4"/>
    <n v="7"/>
    <n v="12"/>
  </r>
  <r>
    <x v="11"/>
    <n v="16"/>
    <n v="49"/>
    <n v="4"/>
    <n v="11"/>
    <n v="12"/>
    <n v="15"/>
  </r>
  <r>
    <x v="11"/>
    <n v="17"/>
    <n v="68"/>
    <n v="25"/>
    <n v="26"/>
    <n v="26"/>
    <n v="20"/>
  </r>
  <r>
    <x v="11"/>
    <n v="18"/>
    <n v="62"/>
    <n v="6"/>
    <n v="15"/>
    <n v="22"/>
    <n v="26"/>
  </r>
  <r>
    <x v="11"/>
    <n v="19"/>
    <n v="47"/>
    <n v="3"/>
    <n v="16"/>
    <n v="19"/>
    <n v="30"/>
  </r>
  <r>
    <x v="11"/>
    <n v="20"/>
    <n v="63"/>
    <n v="8"/>
    <n v="14"/>
    <n v="21"/>
    <n v="28"/>
  </r>
  <r>
    <x v="11"/>
    <n v="21"/>
    <n v="59"/>
    <n v="8"/>
    <n v="12"/>
    <n v="17"/>
    <n v="27"/>
  </r>
  <r>
    <x v="11"/>
    <n v="22"/>
    <n v="73"/>
    <n v="4"/>
    <n v="23"/>
    <n v="29"/>
    <n v="26"/>
  </r>
  <r>
    <x v="11"/>
    <n v="23"/>
    <n v="94"/>
    <n v="30"/>
    <n v="36"/>
    <n v="46"/>
    <n v="26"/>
  </r>
  <r>
    <x v="12"/>
    <n v="0"/>
    <n v="62"/>
    <n v="4"/>
    <n v="19"/>
    <n v="27"/>
    <n v="27"/>
  </r>
  <r>
    <x v="12"/>
    <n v="1"/>
    <n v="39"/>
    <n v="5"/>
    <n v="17"/>
    <n v="24"/>
    <n v="24"/>
  </r>
  <r>
    <x v="12"/>
    <n v="2"/>
    <n v="30"/>
    <n v="0"/>
    <n v="9"/>
    <n v="18"/>
    <n v="12"/>
  </r>
  <r>
    <x v="12"/>
    <n v="3"/>
    <n v="11"/>
    <n v="3"/>
    <n v="3"/>
    <n v="3"/>
    <n v="8"/>
  </r>
  <r>
    <x v="12"/>
    <n v="4"/>
    <n v="6"/>
    <n v="4"/>
    <n v="2"/>
    <n v="3"/>
    <n v="1"/>
  </r>
  <r>
    <x v="12"/>
    <n v="5"/>
    <n v="5"/>
    <n v="4"/>
    <n v="1"/>
    <n v="2"/>
    <n v="0"/>
  </r>
  <r>
    <x v="12"/>
    <n v="6"/>
    <n v="5"/>
    <n v="5"/>
    <n v="0"/>
    <n v="1"/>
    <n v="0"/>
  </r>
  <r>
    <x v="12"/>
    <n v="7"/>
    <n v="8"/>
    <n v="3"/>
    <n v="0"/>
    <n v="0"/>
    <n v="1"/>
  </r>
  <r>
    <x v="12"/>
    <n v="8"/>
    <n v="15"/>
    <n v="5"/>
    <n v="3"/>
    <n v="5"/>
    <n v="3"/>
  </r>
  <r>
    <x v="12"/>
    <n v="9"/>
    <n v="15"/>
    <n v="5"/>
    <n v="1"/>
    <n v="1"/>
    <n v="6"/>
  </r>
  <r>
    <x v="12"/>
    <n v="10"/>
    <n v="30"/>
    <n v="7"/>
    <n v="3"/>
    <n v="3"/>
    <n v="9"/>
  </r>
  <r>
    <x v="12"/>
    <n v="11"/>
    <n v="33"/>
    <n v="6"/>
    <n v="5"/>
    <n v="7"/>
    <n v="9"/>
  </r>
  <r>
    <x v="12"/>
    <n v="12"/>
    <n v="34"/>
    <n v="5"/>
    <n v="12"/>
    <n v="14"/>
    <n v="9"/>
  </r>
  <r>
    <x v="12"/>
    <n v="13"/>
    <n v="61"/>
    <n v="25"/>
    <n v="12"/>
    <n v="17"/>
    <n v="10"/>
  </r>
  <r>
    <x v="12"/>
    <n v="14"/>
    <n v="62"/>
    <n v="10"/>
    <n v="16"/>
    <n v="21"/>
    <n v="15"/>
  </r>
  <r>
    <x v="12"/>
    <n v="15"/>
    <n v="75"/>
    <n v="15"/>
    <n v="18"/>
    <n v="23"/>
    <n v="16"/>
  </r>
  <r>
    <x v="12"/>
    <n v="16"/>
    <n v="58"/>
    <n v="17"/>
    <n v="15"/>
    <n v="18"/>
    <n v="16"/>
  </r>
  <r>
    <x v="12"/>
    <n v="17"/>
    <n v="41"/>
    <n v="2"/>
    <n v="8"/>
    <n v="10"/>
    <n v="20"/>
  </r>
  <r>
    <x v="12"/>
    <n v="18"/>
    <n v="49"/>
    <n v="7"/>
    <n v="11"/>
    <n v="13"/>
    <n v="16"/>
  </r>
  <r>
    <x v="12"/>
    <n v="19"/>
    <n v="43"/>
    <n v="10"/>
    <n v="21"/>
    <n v="24"/>
    <n v="15"/>
  </r>
  <r>
    <x v="12"/>
    <n v="20"/>
    <n v="49"/>
    <n v="4"/>
    <n v="7"/>
    <n v="14"/>
    <n v="18"/>
  </r>
  <r>
    <x v="12"/>
    <n v="21"/>
    <n v="53"/>
    <n v="3"/>
    <n v="15"/>
    <n v="19"/>
    <n v="21"/>
  </r>
  <r>
    <x v="12"/>
    <n v="22"/>
    <n v="77"/>
    <n v="11"/>
    <n v="25"/>
    <n v="33"/>
    <n v="19"/>
  </r>
  <r>
    <x v="12"/>
    <n v="23"/>
    <n v="99"/>
    <n v="59"/>
    <n v="25"/>
    <n v="44"/>
    <n v="17"/>
  </r>
  <r>
    <x v="13"/>
    <n v="0"/>
    <n v="62"/>
    <n v="25"/>
    <n v="23"/>
    <n v="32"/>
    <n v="18"/>
  </r>
  <r>
    <x v="13"/>
    <n v="1"/>
    <n v="38"/>
    <n v="1"/>
    <n v="15"/>
    <n v="23"/>
    <n v="18"/>
  </r>
  <r>
    <x v="13"/>
    <n v="2"/>
    <n v="34"/>
    <n v="4"/>
    <n v="13"/>
    <n v="18"/>
    <n v="18"/>
  </r>
  <r>
    <x v="13"/>
    <n v="3"/>
    <n v="19"/>
    <n v="1"/>
    <n v="9"/>
    <n v="9"/>
    <n v="16"/>
  </r>
  <r>
    <x v="13"/>
    <n v="4"/>
    <n v="1"/>
    <n v="0"/>
    <n v="0"/>
    <n v="1"/>
    <n v="4"/>
  </r>
  <r>
    <x v="13"/>
    <n v="5"/>
    <n v="9"/>
    <n v="9"/>
    <n v="0"/>
    <n v="4"/>
    <n v="0"/>
  </r>
  <r>
    <x v="13"/>
    <n v="6"/>
    <n v="8"/>
    <n v="7"/>
    <n v="1"/>
    <n v="1"/>
    <n v="1"/>
  </r>
  <r>
    <x v="13"/>
    <n v="7"/>
    <n v="7"/>
    <n v="3"/>
    <n v="2"/>
    <n v="2"/>
    <n v="2"/>
  </r>
  <r>
    <x v="13"/>
    <n v="8"/>
    <n v="13"/>
    <n v="3"/>
    <n v="0"/>
    <n v="0"/>
    <n v="4"/>
  </r>
  <r>
    <x v="13"/>
    <n v="9"/>
    <n v="14"/>
    <n v="4"/>
    <n v="0"/>
    <n v="1"/>
    <n v="6"/>
  </r>
  <r>
    <x v="13"/>
    <n v="10"/>
    <n v="19"/>
    <n v="3"/>
    <n v="2"/>
    <n v="2"/>
    <n v="9"/>
  </r>
  <r>
    <x v="13"/>
    <n v="11"/>
    <n v="20"/>
    <n v="3"/>
    <n v="3"/>
    <n v="5"/>
    <n v="8"/>
  </r>
  <r>
    <x v="13"/>
    <n v="12"/>
    <n v="25"/>
    <n v="3"/>
    <n v="2"/>
    <n v="4"/>
    <n v="8"/>
  </r>
  <r>
    <x v="13"/>
    <n v="13"/>
    <n v="15"/>
    <n v="4"/>
    <n v="3"/>
    <n v="3"/>
    <n v="9"/>
  </r>
  <r>
    <x v="13"/>
    <n v="14"/>
    <n v="20"/>
    <n v="2"/>
    <n v="4"/>
    <n v="4"/>
    <n v="7"/>
  </r>
  <r>
    <x v="13"/>
    <n v="15"/>
    <n v="22"/>
    <n v="4"/>
    <n v="0"/>
    <n v="2"/>
    <n v="9"/>
  </r>
  <r>
    <x v="13"/>
    <n v="16"/>
    <n v="22"/>
    <n v="0"/>
    <n v="7"/>
    <n v="8"/>
    <n v="11"/>
  </r>
  <r>
    <x v="13"/>
    <n v="17"/>
    <n v="31"/>
    <n v="9"/>
    <n v="4"/>
    <n v="6"/>
    <n v="12"/>
  </r>
  <r>
    <x v="13"/>
    <n v="18"/>
    <n v="36"/>
    <n v="4"/>
    <n v="8"/>
    <n v="11"/>
    <n v="12"/>
  </r>
  <r>
    <x v="13"/>
    <n v="19"/>
    <n v="32"/>
    <n v="9"/>
    <n v="4"/>
    <n v="6"/>
    <n v="11"/>
  </r>
  <r>
    <x v="13"/>
    <n v="20"/>
    <n v="29"/>
    <n v="6"/>
    <n v="3"/>
    <n v="3"/>
    <n v="7"/>
  </r>
  <r>
    <x v="13"/>
    <n v="21"/>
    <n v="24"/>
    <n v="6"/>
    <n v="3"/>
    <n v="4"/>
    <n v="5"/>
  </r>
  <r>
    <x v="13"/>
    <n v="22"/>
    <n v="17"/>
    <n v="2"/>
    <n v="2"/>
    <n v="2"/>
    <n v="6"/>
  </r>
  <r>
    <x v="13"/>
    <n v="23"/>
    <n v="9"/>
    <n v="3"/>
    <n v="3"/>
    <n v="3"/>
    <n v="3"/>
  </r>
  <r>
    <x v="14"/>
    <n v="0"/>
    <n v="7"/>
    <n v="2"/>
    <n v="1"/>
    <n v="2"/>
    <n v="2"/>
  </r>
  <r>
    <x v="14"/>
    <n v="1"/>
    <n v="7"/>
    <n v="7"/>
    <n v="0"/>
    <n v="0"/>
    <n v="0"/>
  </r>
  <r>
    <x v="14"/>
    <n v="2"/>
    <n v="3"/>
    <n v="3"/>
    <n v="0"/>
    <n v="2"/>
    <n v="0"/>
  </r>
  <r>
    <x v="14"/>
    <n v="3"/>
    <n v="3"/>
    <n v="3"/>
    <n v="0"/>
    <n v="1"/>
    <n v="0"/>
  </r>
  <r>
    <x v="14"/>
    <n v="4"/>
    <n v="1"/>
    <n v="1"/>
    <n v="0"/>
    <n v="0"/>
    <n v="0"/>
  </r>
  <r>
    <x v="14"/>
    <n v="5"/>
    <n v="4"/>
    <n v="2"/>
    <n v="1"/>
    <n v="1"/>
    <n v="3"/>
  </r>
  <r>
    <x v="14"/>
    <n v="6"/>
    <n v="9"/>
    <n v="1"/>
    <n v="2"/>
    <n v="2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n v="5"/>
    <x v="0"/>
    <n v="2"/>
    <n v="2"/>
    <x v="0"/>
  </r>
  <r>
    <x v="0"/>
    <x v="0"/>
    <x v="1"/>
    <n v="6"/>
    <x v="0"/>
    <n v="2"/>
    <n v="2"/>
    <x v="1"/>
  </r>
  <r>
    <x v="0"/>
    <x v="0"/>
    <x v="2"/>
    <n v="8"/>
    <x v="1"/>
    <n v="0"/>
    <n v="0"/>
    <x v="1"/>
  </r>
  <r>
    <x v="0"/>
    <x v="0"/>
    <x v="3"/>
    <n v="9"/>
    <x v="2"/>
    <n v="0"/>
    <n v="1"/>
    <x v="1"/>
  </r>
  <r>
    <x v="0"/>
    <x v="0"/>
    <x v="4"/>
    <n v="11"/>
    <x v="3"/>
    <n v="4"/>
    <n v="4"/>
    <x v="2"/>
  </r>
  <r>
    <x v="0"/>
    <x v="0"/>
    <x v="5"/>
    <n v="12"/>
    <x v="0"/>
    <n v="2"/>
    <n v="2"/>
    <x v="2"/>
  </r>
  <r>
    <x v="0"/>
    <x v="0"/>
    <x v="6"/>
    <n v="9"/>
    <x v="3"/>
    <n v="0"/>
    <n v="0"/>
    <x v="0"/>
  </r>
  <r>
    <x v="0"/>
    <x v="0"/>
    <x v="7"/>
    <n v="12"/>
    <x v="3"/>
    <n v="0"/>
    <n v="0"/>
    <x v="0"/>
  </r>
  <r>
    <x v="0"/>
    <x v="0"/>
    <x v="8"/>
    <n v="11"/>
    <x v="2"/>
    <n v="1"/>
    <n v="2"/>
    <x v="3"/>
  </r>
  <r>
    <x v="0"/>
    <x v="0"/>
    <x v="9"/>
    <n v="11"/>
    <x v="2"/>
    <n v="3"/>
    <n v="4"/>
    <x v="4"/>
  </r>
  <r>
    <x v="0"/>
    <x v="0"/>
    <x v="10"/>
    <n v="12"/>
    <x v="2"/>
    <n v="3"/>
    <n v="4"/>
    <x v="5"/>
  </r>
  <r>
    <x v="0"/>
    <x v="0"/>
    <x v="11"/>
    <n v="11"/>
    <x v="3"/>
    <n v="3"/>
    <n v="4"/>
    <x v="3"/>
  </r>
  <r>
    <x v="0"/>
    <x v="0"/>
    <x v="12"/>
    <n v="13"/>
    <x v="2"/>
    <n v="2"/>
    <n v="3"/>
    <x v="3"/>
  </r>
  <r>
    <x v="0"/>
    <x v="0"/>
    <x v="13"/>
    <n v="11"/>
    <x v="3"/>
    <n v="0"/>
    <n v="0"/>
    <x v="6"/>
  </r>
  <r>
    <x v="0"/>
    <x v="0"/>
    <x v="14"/>
    <n v="11"/>
    <x v="0"/>
    <n v="1"/>
    <n v="1"/>
    <x v="7"/>
  </r>
  <r>
    <x v="0"/>
    <x v="0"/>
    <x v="15"/>
    <n v="16"/>
    <x v="1"/>
    <n v="0"/>
    <n v="2"/>
    <x v="5"/>
  </r>
  <r>
    <x v="0"/>
    <x v="0"/>
    <x v="16"/>
    <n v="21"/>
    <x v="4"/>
    <n v="3"/>
    <n v="3"/>
    <x v="5"/>
  </r>
  <r>
    <x v="1"/>
    <x v="1"/>
    <x v="17"/>
    <n v="9"/>
    <x v="1"/>
    <n v="1"/>
    <n v="1"/>
    <x v="7"/>
  </r>
  <r>
    <x v="1"/>
    <x v="1"/>
    <x v="18"/>
    <n v="3"/>
    <x v="2"/>
    <n v="0"/>
    <n v="1"/>
    <x v="7"/>
  </r>
  <r>
    <x v="1"/>
    <x v="1"/>
    <x v="19"/>
    <n v="1"/>
    <x v="3"/>
    <n v="0"/>
    <n v="0"/>
    <x v="8"/>
  </r>
  <r>
    <x v="1"/>
    <x v="1"/>
    <x v="20"/>
    <n v="1"/>
    <x v="3"/>
    <n v="0"/>
    <n v="0"/>
    <x v="8"/>
  </r>
  <r>
    <x v="1"/>
    <x v="1"/>
    <x v="21"/>
    <n v="1"/>
    <x v="3"/>
    <n v="0"/>
    <n v="0"/>
    <x v="8"/>
  </r>
  <r>
    <x v="1"/>
    <x v="1"/>
    <x v="22"/>
    <n v="1"/>
    <x v="3"/>
    <n v="0"/>
    <n v="0"/>
    <x v="9"/>
  </r>
  <r>
    <x v="1"/>
    <x v="1"/>
    <x v="23"/>
    <n v="7"/>
    <x v="1"/>
    <n v="2"/>
    <n v="3"/>
    <x v="7"/>
  </r>
  <r>
    <x v="1"/>
    <x v="1"/>
    <x v="0"/>
    <n v="10"/>
    <x v="0"/>
    <n v="2"/>
    <n v="2"/>
    <x v="6"/>
  </r>
  <r>
    <x v="1"/>
    <x v="1"/>
    <x v="1"/>
    <n v="11"/>
    <x v="2"/>
    <n v="0"/>
    <n v="0"/>
    <x v="4"/>
  </r>
  <r>
    <x v="1"/>
    <x v="1"/>
    <x v="2"/>
    <n v="15"/>
    <x v="2"/>
    <n v="0"/>
    <n v="0"/>
    <x v="4"/>
  </r>
  <r>
    <x v="1"/>
    <x v="1"/>
    <x v="3"/>
    <n v="12"/>
    <x v="3"/>
    <n v="1"/>
    <n v="1"/>
    <x v="10"/>
  </r>
  <r>
    <x v="1"/>
    <x v="1"/>
    <x v="4"/>
    <n v="16"/>
    <x v="3"/>
    <n v="0"/>
    <n v="0"/>
    <x v="0"/>
  </r>
  <r>
    <x v="1"/>
    <x v="1"/>
    <x v="5"/>
    <n v="5"/>
    <x v="3"/>
    <n v="0"/>
    <n v="0"/>
    <x v="10"/>
  </r>
  <r>
    <x v="1"/>
    <x v="1"/>
    <x v="6"/>
    <n v="11"/>
    <x v="2"/>
    <n v="1"/>
    <n v="1"/>
    <x v="3"/>
  </r>
  <r>
    <x v="1"/>
    <x v="1"/>
    <x v="7"/>
    <n v="19"/>
    <x v="3"/>
    <n v="1"/>
    <n v="2"/>
    <x v="6"/>
  </r>
  <r>
    <x v="1"/>
    <x v="1"/>
    <x v="8"/>
    <n v="19"/>
    <x v="3"/>
    <n v="2"/>
    <n v="2"/>
    <x v="0"/>
  </r>
  <r>
    <x v="1"/>
    <x v="1"/>
    <x v="9"/>
    <n v="19"/>
    <x v="1"/>
    <n v="1"/>
    <n v="1"/>
    <x v="3"/>
  </r>
  <r>
    <x v="1"/>
    <x v="1"/>
    <x v="10"/>
    <n v="23"/>
    <x v="4"/>
    <n v="0"/>
    <n v="0"/>
    <x v="0"/>
  </r>
  <r>
    <x v="1"/>
    <x v="1"/>
    <x v="11"/>
    <n v="21"/>
    <x v="3"/>
    <n v="7"/>
    <n v="8"/>
    <x v="2"/>
  </r>
  <r>
    <x v="1"/>
    <x v="1"/>
    <x v="12"/>
    <n v="28"/>
    <x v="2"/>
    <n v="8"/>
    <n v="9"/>
    <x v="11"/>
  </r>
  <r>
    <x v="1"/>
    <x v="1"/>
    <x v="13"/>
    <n v="22"/>
    <x v="2"/>
    <n v="7"/>
    <n v="7"/>
    <x v="12"/>
  </r>
  <r>
    <x v="1"/>
    <x v="1"/>
    <x v="14"/>
    <n v="19"/>
    <x v="5"/>
    <n v="5"/>
    <n v="5"/>
    <x v="6"/>
  </r>
  <r>
    <x v="1"/>
    <x v="1"/>
    <x v="15"/>
    <n v="26"/>
    <x v="6"/>
    <n v="2"/>
    <n v="6"/>
    <x v="13"/>
  </r>
  <r>
    <x v="1"/>
    <x v="1"/>
    <x v="16"/>
    <n v="15"/>
    <x v="7"/>
    <n v="0"/>
    <n v="3"/>
    <x v="8"/>
  </r>
  <r>
    <x v="2"/>
    <x v="2"/>
    <x v="17"/>
    <n v="9"/>
    <x v="2"/>
    <n v="0"/>
    <n v="1"/>
    <x v="13"/>
  </r>
  <r>
    <x v="2"/>
    <x v="2"/>
    <x v="18"/>
    <n v="6"/>
    <x v="0"/>
    <n v="1"/>
    <n v="1"/>
    <x v="13"/>
  </r>
  <r>
    <x v="2"/>
    <x v="2"/>
    <x v="19"/>
    <n v="3"/>
    <x v="1"/>
    <n v="0"/>
    <n v="1"/>
    <x v="9"/>
  </r>
  <r>
    <x v="2"/>
    <x v="2"/>
    <x v="20"/>
    <n v="2"/>
    <x v="2"/>
    <n v="0"/>
    <n v="0"/>
    <x v="9"/>
  </r>
  <r>
    <x v="2"/>
    <x v="2"/>
    <x v="21"/>
    <n v="1"/>
    <x v="3"/>
    <n v="0"/>
    <n v="0"/>
    <x v="9"/>
  </r>
  <r>
    <x v="2"/>
    <x v="2"/>
    <x v="22"/>
    <n v="1"/>
    <x v="3"/>
    <n v="0"/>
    <n v="1"/>
    <x v="8"/>
  </r>
  <r>
    <x v="2"/>
    <x v="2"/>
    <x v="23"/>
    <n v="7"/>
    <x v="2"/>
    <n v="3"/>
    <n v="4"/>
    <x v="7"/>
  </r>
  <r>
    <x v="2"/>
    <x v="2"/>
    <x v="0"/>
    <n v="10"/>
    <x v="4"/>
    <n v="2"/>
    <n v="5"/>
    <x v="5"/>
  </r>
  <r>
    <x v="2"/>
    <x v="2"/>
    <x v="1"/>
    <n v="28"/>
    <x v="2"/>
    <n v="8"/>
    <n v="8"/>
    <x v="2"/>
  </r>
  <r>
    <x v="2"/>
    <x v="2"/>
    <x v="2"/>
    <n v="25"/>
    <x v="3"/>
    <n v="5"/>
    <n v="6"/>
    <x v="11"/>
  </r>
  <r>
    <x v="2"/>
    <x v="2"/>
    <x v="3"/>
    <n v="25"/>
    <x v="1"/>
    <n v="3"/>
    <n v="4"/>
    <x v="14"/>
  </r>
  <r>
    <x v="2"/>
    <x v="2"/>
    <x v="4"/>
    <n v="29"/>
    <x v="2"/>
    <n v="7"/>
    <n v="8"/>
    <x v="15"/>
  </r>
  <r>
    <x v="2"/>
    <x v="2"/>
    <x v="5"/>
    <n v="32"/>
    <x v="2"/>
    <n v="8"/>
    <n v="8"/>
    <x v="1"/>
  </r>
  <r>
    <x v="2"/>
    <x v="2"/>
    <x v="6"/>
    <n v="23"/>
    <x v="0"/>
    <n v="9"/>
    <n v="9"/>
    <x v="1"/>
  </r>
  <r>
    <x v="2"/>
    <x v="2"/>
    <x v="7"/>
    <n v="25"/>
    <x v="3"/>
    <n v="5"/>
    <n v="6"/>
    <x v="14"/>
  </r>
  <r>
    <x v="2"/>
    <x v="2"/>
    <x v="8"/>
    <n v="26"/>
    <x v="8"/>
    <n v="7"/>
    <n v="11"/>
    <x v="15"/>
  </r>
  <r>
    <x v="2"/>
    <x v="2"/>
    <x v="9"/>
    <n v="27"/>
    <x v="8"/>
    <n v="7"/>
    <n v="7"/>
    <x v="1"/>
  </r>
  <r>
    <x v="2"/>
    <x v="2"/>
    <x v="10"/>
    <n v="19"/>
    <x v="3"/>
    <n v="5"/>
    <n v="7"/>
    <x v="16"/>
  </r>
  <r>
    <x v="2"/>
    <x v="2"/>
    <x v="11"/>
    <n v="24"/>
    <x v="1"/>
    <n v="4"/>
    <n v="4"/>
    <x v="11"/>
  </r>
  <r>
    <x v="2"/>
    <x v="2"/>
    <x v="12"/>
    <n v="20"/>
    <x v="2"/>
    <n v="5"/>
    <n v="6"/>
    <x v="2"/>
  </r>
  <r>
    <x v="2"/>
    <x v="2"/>
    <x v="13"/>
    <n v="20"/>
    <x v="2"/>
    <n v="2"/>
    <n v="3"/>
    <x v="0"/>
  </r>
  <r>
    <x v="2"/>
    <x v="2"/>
    <x v="14"/>
    <n v="29"/>
    <x v="8"/>
    <n v="4"/>
    <n v="4"/>
    <x v="3"/>
  </r>
  <r>
    <x v="2"/>
    <x v="2"/>
    <x v="15"/>
    <n v="18"/>
    <x v="2"/>
    <n v="4"/>
    <n v="5"/>
    <x v="3"/>
  </r>
  <r>
    <x v="2"/>
    <x v="2"/>
    <x v="16"/>
    <n v="14"/>
    <x v="5"/>
    <n v="2"/>
    <n v="5"/>
    <x v="7"/>
  </r>
  <r>
    <x v="3"/>
    <x v="3"/>
    <x v="17"/>
    <n v="11"/>
    <x v="9"/>
    <n v="0"/>
    <n v="2"/>
    <x v="9"/>
  </r>
  <r>
    <x v="3"/>
    <x v="3"/>
    <x v="18"/>
    <n v="6"/>
    <x v="5"/>
    <n v="0"/>
    <n v="1"/>
    <x v="9"/>
  </r>
  <r>
    <x v="3"/>
    <x v="3"/>
    <x v="19"/>
    <n v="5"/>
    <x v="4"/>
    <n v="0"/>
    <n v="3"/>
    <x v="9"/>
  </r>
  <r>
    <x v="3"/>
    <x v="3"/>
    <x v="20"/>
    <n v="2"/>
    <x v="2"/>
    <n v="0"/>
    <n v="2"/>
    <x v="9"/>
  </r>
  <r>
    <x v="3"/>
    <x v="3"/>
    <x v="21"/>
    <n v="1"/>
    <x v="3"/>
    <n v="0"/>
    <n v="0"/>
    <x v="9"/>
  </r>
  <r>
    <x v="3"/>
    <x v="3"/>
    <x v="22"/>
    <n v="1"/>
    <x v="3"/>
    <n v="0"/>
    <n v="1"/>
    <x v="9"/>
  </r>
  <r>
    <x v="3"/>
    <x v="3"/>
    <x v="23"/>
    <n v="4"/>
    <x v="3"/>
    <n v="2"/>
    <n v="2"/>
    <x v="13"/>
  </r>
  <r>
    <x v="3"/>
    <x v="3"/>
    <x v="0"/>
    <n v="10"/>
    <x v="3"/>
    <n v="1"/>
    <n v="1"/>
    <x v="5"/>
  </r>
  <r>
    <x v="3"/>
    <x v="3"/>
    <x v="1"/>
    <n v="9"/>
    <x v="3"/>
    <n v="1"/>
    <n v="1"/>
    <x v="10"/>
  </r>
  <r>
    <x v="3"/>
    <x v="3"/>
    <x v="2"/>
    <n v="14"/>
    <x v="8"/>
    <n v="0"/>
    <n v="0"/>
    <x v="0"/>
  </r>
  <r>
    <x v="3"/>
    <x v="3"/>
    <x v="3"/>
    <n v="15"/>
    <x v="1"/>
    <n v="2"/>
    <n v="2"/>
    <x v="12"/>
  </r>
  <r>
    <x v="3"/>
    <x v="3"/>
    <x v="4"/>
    <n v="14"/>
    <x v="4"/>
    <n v="1"/>
    <n v="2"/>
    <x v="0"/>
  </r>
  <r>
    <x v="3"/>
    <x v="3"/>
    <x v="5"/>
    <n v="18"/>
    <x v="1"/>
    <n v="4"/>
    <n v="5"/>
    <x v="12"/>
  </r>
  <r>
    <x v="3"/>
    <x v="3"/>
    <x v="6"/>
    <n v="18"/>
    <x v="10"/>
    <n v="3"/>
    <n v="4"/>
    <x v="10"/>
  </r>
  <r>
    <x v="3"/>
    <x v="3"/>
    <x v="7"/>
    <n v="12"/>
    <x v="1"/>
    <n v="0"/>
    <n v="1"/>
    <x v="12"/>
  </r>
  <r>
    <x v="3"/>
    <x v="3"/>
    <x v="8"/>
    <n v="17"/>
    <x v="8"/>
    <n v="3"/>
    <n v="3"/>
    <x v="11"/>
  </r>
  <r>
    <x v="3"/>
    <x v="3"/>
    <x v="9"/>
    <n v="23"/>
    <x v="3"/>
    <n v="2"/>
    <n v="3"/>
    <x v="1"/>
  </r>
  <r>
    <x v="3"/>
    <x v="3"/>
    <x v="10"/>
    <n v="21"/>
    <x v="1"/>
    <n v="1"/>
    <n v="3"/>
    <x v="1"/>
  </r>
  <r>
    <x v="3"/>
    <x v="3"/>
    <x v="11"/>
    <n v="21"/>
    <x v="1"/>
    <n v="3"/>
    <n v="3"/>
    <x v="2"/>
  </r>
  <r>
    <x v="3"/>
    <x v="3"/>
    <x v="12"/>
    <n v="19"/>
    <x v="1"/>
    <n v="7"/>
    <n v="8"/>
    <x v="12"/>
  </r>
  <r>
    <x v="3"/>
    <x v="3"/>
    <x v="13"/>
    <n v="13"/>
    <x v="0"/>
    <n v="3"/>
    <n v="3"/>
    <x v="0"/>
  </r>
  <r>
    <x v="3"/>
    <x v="3"/>
    <x v="14"/>
    <n v="25"/>
    <x v="8"/>
    <n v="6"/>
    <n v="7"/>
    <x v="0"/>
  </r>
  <r>
    <x v="3"/>
    <x v="3"/>
    <x v="15"/>
    <n v="25"/>
    <x v="2"/>
    <n v="2"/>
    <n v="3"/>
    <x v="3"/>
  </r>
  <r>
    <x v="3"/>
    <x v="3"/>
    <x v="16"/>
    <n v="21"/>
    <x v="5"/>
    <n v="4"/>
    <n v="7"/>
    <x v="7"/>
  </r>
  <r>
    <x v="4"/>
    <x v="4"/>
    <x v="17"/>
    <n v="10"/>
    <x v="3"/>
    <n v="3"/>
    <n v="4"/>
    <x v="7"/>
  </r>
  <r>
    <x v="4"/>
    <x v="4"/>
    <x v="18"/>
    <n v="10"/>
    <x v="11"/>
    <n v="2"/>
    <n v="5"/>
    <x v="13"/>
  </r>
  <r>
    <x v="4"/>
    <x v="4"/>
    <x v="19"/>
    <n v="5"/>
    <x v="1"/>
    <n v="1"/>
    <n v="3"/>
    <x v="8"/>
  </r>
  <r>
    <x v="4"/>
    <x v="4"/>
    <x v="20"/>
    <n v="3"/>
    <x v="1"/>
    <n v="0"/>
    <n v="1"/>
    <x v="9"/>
  </r>
  <r>
    <x v="4"/>
    <x v="4"/>
    <x v="21"/>
    <n v="1"/>
    <x v="3"/>
    <n v="0"/>
    <n v="1"/>
    <x v="9"/>
  </r>
  <r>
    <x v="4"/>
    <x v="4"/>
    <x v="22"/>
    <n v="5"/>
    <x v="8"/>
    <n v="1"/>
    <n v="2"/>
    <x v="8"/>
  </r>
  <r>
    <x v="4"/>
    <x v="4"/>
    <x v="23"/>
    <n v="7"/>
    <x v="2"/>
    <n v="2"/>
    <n v="3"/>
    <x v="5"/>
  </r>
  <r>
    <x v="4"/>
    <x v="4"/>
    <x v="0"/>
    <n v="9"/>
    <x v="3"/>
    <n v="2"/>
    <n v="2"/>
    <x v="6"/>
  </r>
  <r>
    <x v="4"/>
    <x v="4"/>
    <x v="1"/>
    <n v="10"/>
    <x v="3"/>
    <n v="1"/>
    <n v="1"/>
    <x v="3"/>
  </r>
  <r>
    <x v="4"/>
    <x v="4"/>
    <x v="2"/>
    <n v="22"/>
    <x v="2"/>
    <n v="4"/>
    <n v="4"/>
    <x v="3"/>
  </r>
  <r>
    <x v="4"/>
    <x v="4"/>
    <x v="3"/>
    <n v="11"/>
    <x v="4"/>
    <n v="1"/>
    <n v="2"/>
    <x v="12"/>
  </r>
  <r>
    <x v="4"/>
    <x v="4"/>
    <x v="4"/>
    <n v="22"/>
    <x v="2"/>
    <n v="3"/>
    <n v="4"/>
    <x v="11"/>
  </r>
  <r>
    <x v="4"/>
    <x v="4"/>
    <x v="5"/>
    <n v="18"/>
    <x v="2"/>
    <n v="3"/>
    <n v="4"/>
    <x v="2"/>
  </r>
  <r>
    <x v="4"/>
    <x v="4"/>
    <x v="6"/>
    <n v="20"/>
    <x v="2"/>
    <n v="1"/>
    <n v="1"/>
    <x v="12"/>
  </r>
  <r>
    <x v="4"/>
    <x v="4"/>
    <x v="7"/>
    <n v="23"/>
    <x v="1"/>
    <n v="1"/>
    <n v="2"/>
    <x v="3"/>
  </r>
  <r>
    <x v="4"/>
    <x v="4"/>
    <x v="8"/>
    <n v="20"/>
    <x v="4"/>
    <n v="2"/>
    <n v="3"/>
    <x v="12"/>
  </r>
  <r>
    <x v="4"/>
    <x v="4"/>
    <x v="9"/>
    <n v="18"/>
    <x v="1"/>
    <n v="3"/>
    <n v="4"/>
    <x v="2"/>
  </r>
  <r>
    <x v="4"/>
    <x v="4"/>
    <x v="10"/>
    <n v="34"/>
    <x v="8"/>
    <n v="3"/>
    <n v="5"/>
    <x v="16"/>
  </r>
  <r>
    <x v="4"/>
    <x v="4"/>
    <x v="11"/>
    <n v="40"/>
    <x v="2"/>
    <n v="8"/>
    <n v="9"/>
    <x v="1"/>
  </r>
  <r>
    <x v="4"/>
    <x v="4"/>
    <x v="12"/>
    <n v="46"/>
    <x v="5"/>
    <n v="9"/>
    <n v="10"/>
    <x v="14"/>
  </r>
  <r>
    <x v="4"/>
    <x v="4"/>
    <x v="13"/>
    <n v="38"/>
    <x v="8"/>
    <n v="8"/>
    <n v="9"/>
    <x v="1"/>
  </r>
  <r>
    <x v="4"/>
    <x v="4"/>
    <x v="14"/>
    <n v="49"/>
    <x v="5"/>
    <n v="8"/>
    <n v="9"/>
    <x v="17"/>
  </r>
  <r>
    <x v="4"/>
    <x v="4"/>
    <x v="15"/>
    <n v="60"/>
    <x v="1"/>
    <n v="18"/>
    <n v="20"/>
    <x v="18"/>
  </r>
  <r>
    <x v="4"/>
    <x v="4"/>
    <x v="16"/>
    <n v="68"/>
    <x v="12"/>
    <n v="24"/>
    <n v="29"/>
    <x v="19"/>
  </r>
  <r>
    <x v="5"/>
    <x v="5"/>
    <x v="17"/>
    <n v="45"/>
    <x v="2"/>
    <n v="23"/>
    <n v="24"/>
    <x v="18"/>
  </r>
  <r>
    <x v="5"/>
    <x v="5"/>
    <x v="18"/>
    <n v="37"/>
    <x v="3"/>
    <n v="12"/>
    <n v="14"/>
    <x v="19"/>
  </r>
  <r>
    <x v="5"/>
    <x v="5"/>
    <x v="19"/>
    <n v="38"/>
    <x v="13"/>
    <n v="22"/>
    <n v="27"/>
    <x v="11"/>
  </r>
  <r>
    <x v="5"/>
    <x v="5"/>
    <x v="20"/>
    <n v="17"/>
    <x v="2"/>
    <n v="5"/>
    <n v="7"/>
    <x v="10"/>
  </r>
  <r>
    <x v="5"/>
    <x v="5"/>
    <x v="21"/>
    <n v="5"/>
    <x v="3"/>
    <n v="0"/>
    <n v="0"/>
    <x v="8"/>
  </r>
  <r>
    <x v="5"/>
    <x v="5"/>
    <x v="22"/>
    <n v="1"/>
    <x v="3"/>
    <n v="0"/>
    <n v="1"/>
    <x v="9"/>
  </r>
  <r>
    <x v="5"/>
    <x v="5"/>
    <x v="23"/>
    <n v="3"/>
    <x v="1"/>
    <n v="0"/>
    <n v="0"/>
    <x v="9"/>
  </r>
  <r>
    <x v="5"/>
    <x v="5"/>
    <x v="0"/>
    <n v="9"/>
    <x v="10"/>
    <n v="1"/>
    <n v="1"/>
    <x v="8"/>
  </r>
  <r>
    <x v="5"/>
    <x v="5"/>
    <x v="1"/>
    <n v="13"/>
    <x v="6"/>
    <n v="2"/>
    <n v="3"/>
    <x v="13"/>
  </r>
  <r>
    <x v="5"/>
    <x v="5"/>
    <x v="2"/>
    <n v="14"/>
    <x v="11"/>
    <n v="1"/>
    <n v="3"/>
    <x v="13"/>
  </r>
  <r>
    <x v="5"/>
    <x v="5"/>
    <x v="3"/>
    <n v="20"/>
    <x v="4"/>
    <n v="2"/>
    <n v="3"/>
    <x v="13"/>
  </r>
  <r>
    <x v="5"/>
    <x v="5"/>
    <x v="4"/>
    <n v="23"/>
    <x v="4"/>
    <n v="2"/>
    <n v="2"/>
    <x v="7"/>
  </r>
  <r>
    <x v="5"/>
    <x v="5"/>
    <x v="5"/>
    <n v="28"/>
    <x v="9"/>
    <n v="2"/>
    <n v="2"/>
    <x v="7"/>
  </r>
  <r>
    <x v="5"/>
    <x v="5"/>
    <x v="6"/>
    <n v="34"/>
    <x v="5"/>
    <n v="6"/>
    <n v="7"/>
    <x v="5"/>
  </r>
  <r>
    <x v="5"/>
    <x v="5"/>
    <x v="7"/>
    <n v="34"/>
    <x v="9"/>
    <n v="6"/>
    <n v="10"/>
    <x v="4"/>
  </r>
  <r>
    <x v="5"/>
    <x v="5"/>
    <x v="8"/>
    <n v="31"/>
    <x v="14"/>
    <n v="3"/>
    <n v="8"/>
    <x v="6"/>
  </r>
  <r>
    <x v="5"/>
    <x v="5"/>
    <x v="9"/>
    <n v="20"/>
    <x v="1"/>
    <n v="4"/>
    <n v="5"/>
    <x v="10"/>
  </r>
  <r>
    <x v="5"/>
    <x v="5"/>
    <x v="10"/>
    <n v="42"/>
    <x v="11"/>
    <n v="8"/>
    <n v="8"/>
    <x v="12"/>
  </r>
  <r>
    <x v="5"/>
    <x v="5"/>
    <x v="11"/>
    <n v="59"/>
    <x v="15"/>
    <n v="15"/>
    <n v="25"/>
    <x v="12"/>
  </r>
  <r>
    <x v="5"/>
    <x v="5"/>
    <x v="12"/>
    <n v="73"/>
    <x v="16"/>
    <n v="17"/>
    <n v="34"/>
    <x v="1"/>
  </r>
  <r>
    <x v="5"/>
    <x v="5"/>
    <x v="13"/>
    <n v="53"/>
    <x v="14"/>
    <n v="13"/>
    <n v="20"/>
    <x v="17"/>
  </r>
  <r>
    <x v="5"/>
    <x v="5"/>
    <x v="14"/>
    <n v="59"/>
    <x v="8"/>
    <n v="15"/>
    <n v="20"/>
    <x v="18"/>
  </r>
  <r>
    <x v="5"/>
    <x v="5"/>
    <x v="15"/>
    <n v="69"/>
    <x v="17"/>
    <n v="24"/>
    <n v="34"/>
    <x v="15"/>
  </r>
  <r>
    <x v="5"/>
    <x v="5"/>
    <x v="16"/>
    <n v="61"/>
    <x v="18"/>
    <n v="16"/>
    <n v="24"/>
    <x v="16"/>
  </r>
  <r>
    <x v="6"/>
    <x v="6"/>
    <x v="17"/>
    <n v="44"/>
    <x v="2"/>
    <n v="17"/>
    <n v="20"/>
    <x v="14"/>
  </r>
  <r>
    <x v="6"/>
    <x v="6"/>
    <x v="18"/>
    <n v="38"/>
    <x v="1"/>
    <n v="17"/>
    <n v="17"/>
    <x v="14"/>
  </r>
  <r>
    <x v="6"/>
    <x v="6"/>
    <x v="19"/>
    <n v="29"/>
    <x v="2"/>
    <n v="13"/>
    <n v="15"/>
    <x v="11"/>
  </r>
  <r>
    <x v="6"/>
    <x v="6"/>
    <x v="20"/>
    <n v="14"/>
    <x v="2"/>
    <n v="4"/>
    <n v="6"/>
    <x v="3"/>
  </r>
  <r>
    <x v="6"/>
    <x v="6"/>
    <x v="21"/>
    <n v="6"/>
    <x v="5"/>
    <n v="0"/>
    <n v="3"/>
    <x v="13"/>
  </r>
  <r>
    <x v="6"/>
    <x v="6"/>
    <x v="22"/>
    <n v="5"/>
    <x v="4"/>
    <n v="0"/>
    <n v="1"/>
    <x v="8"/>
  </r>
  <r>
    <x v="6"/>
    <x v="6"/>
    <x v="23"/>
    <n v="3"/>
    <x v="1"/>
    <n v="0"/>
    <n v="2"/>
    <x v="9"/>
  </r>
  <r>
    <x v="6"/>
    <x v="6"/>
    <x v="0"/>
    <n v="3"/>
    <x v="0"/>
    <n v="0"/>
    <n v="0"/>
    <x v="8"/>
  </r>
  <r>
    <x v="6"/>
    <x v="6"/>
    <x v="1"/>
    <n v="8"/>
    <x v="2"/>
    <n v="1"/>
    <n v="2"/>
    <x v="7"/>
  </r>
  <r>
    <x v="6"/>
    <x v="6"/>
    <x v="2"/>
    <n v="11"/>
    <x v="1"/>
    <n v="3"/>
    <n v="3"/>
    <x v="7"/>
  </r>
  <r>
    <x v="6"/>
    <x v="6"/>
    <x v="3"/>
    <n v="20"/>
    <x v="2"/>
    <n v="1"/>
    <n v="1"/>
    <x v="5"/>
  </r>
  <r>
    <x v="6"/>
    <x v="6"/>
    <x v="4"/>
    <n v="19"/>
    <x v="4"/>
    <n v="2"/>
    <n v="2"/>
    <x v="5"/>
  </r>
  <r>
    <x v="6"/>
    <x v="6"/>
    <x v="5"/>
    <n v="18"/>
    <x v="1"/>
    <n v="3"/>
    <n v="4"/>
    <x v="3"/>
  </r>
  <r>
    <x v="6"/>
    <x v="6"/>
    <x v="6"/>
    <n v="21"/>
    <x v="8"/>
    <n v="0"/>
    <n v="0"/>
    <x v="6"/>
  </r>
  <r>
    <x v="6"/>
    <x v="6"/>
    <x v="7"/>
    <n v="23"/>
    <x v="19"/>
    <n v="4"/>
    <n v="7"/>
    <x v="6"/>
  </r>
  <r>
    <x v="6"/>
    <x v="6"/>
    <x v="8"/>
    <n v="14"/>
    <x v="1"/>
    <n v="3"/>
    <n v="3"/>
    <x v="3"/>
  </r>
  <r>
    <x v="6"/>
    <x v="6"/>
    <x v="9"/>
    <n v="25"/>
    <x v="4"/>
    <n v="3"/>
    <n v="3"/>
    <x v="12"/>
  </r>
  <r>
    <x v="6"/>
    <x v="6"/>
    <x v="10"/>
    <n v="17"/>
    <x v="2"/>
    <n v="2"/>
    <n v="3"/>
    <x v="12"/>
  </r>
  <r>
    <x v="6"/>
    <x v="6"/>
    <x v="11"/>
    <n v="18"/>
    <x v="3"/>
    <n v="3"/>
    <n v="3"/>
    <x v="12"/>
  </r>
  <r>
    <x v="6"/>
    <x v="6"/>
    <x v="12"/>
    <n v="16"/>
    <x v="2"/>
    <n v="1"/>
    <n v="2"/>
    <x v="10"/>
  </r>
  <r>
    <x v="6"/>
    <x v="6"/>
    <x v="13"/>
    <n v="25"/>
    <x v="6"/>
    <n v="7"/>
    <n v="10"/>
    <x v="3"/>
  </r>
  <r>
    <x v="6"/>
    <x v="6"/>
    <x v="14"/>
    <n v="25"/>
    <x v="9"/>
    <n v="5"/>
    <n v="5"/>
    <x v="4"/>
  </r>
  <r>
    <x v="6"/>
    <x v="6"/>
    <x v="15"/>
    <n v="13"/>
    <x v="2"/>
    <n v="2"/>
    <n v="3"/>
    <x v="5"/>
  </r>
  <r>
    <x v="6"/>
    <x v="6"/>
    <x v="16"/>
    <n v="11"/>
    <x v="2"/>
    <n v="2"/>
    <n v="3"/>
    <x v="5"/>
  </r>
  <r>
    <x v="7"/>
    <x v="0"/>
    <x v="17"/>
    <n v="11"/>
    <x v="4"/>
    <n v="0"/>
    <n v="2"/>
    <x v="13"/>
  </r>
  <r>
    <x v="7"/>
    <x v="0"/>
    <x v="18"/>
    <n v="6"/>
    <x v="5"/>
    <n v="0"/>
    <n v="2"/>
    <x v="9"/>
  </r>
  <r>
    <x v="7"/>
    <x v="0"/>
    <x v="19"/>
    <n v="3"/>
    <x v="1"/>
    <n v="0"/>
    <n v="1"/>
    <x v="9"/>
  </r>
  <r>
    <x v="7"/>
    <x v="0"/>
    <x v="20"/>
    <n v="1"/>
    <x v="3"/>
    <n v="0"/>
    <n v="0"/>
    <x v="9"/>
  </r>
  <r>
    <x v="7"/>
    <x v="0"/>
    <x v="21"/>
    <n v="2"/>
    <x v="3"/>
    <n v="0"/>
    <n v="1"/>
    <x v="9"/>
  </r>
  <r>
    <x v="7"/>
    <x v="0"/>
    <x v="22"/>
    <n v="4"/>
    <x v="3"/>
    <n v="1"/>
    <n v="1"/>
    <x v="5"/>
  </r>
  <r>
    <x v="7"/>
    <x v="0"/>
    <x v="23"/>
    <n v="7"/>
    <x v="0"/>
    <n v="4"/>
    <n v="4"/>
    <x v="6"/>
  </r>
  <r>
    <x v="7"/>
    <x v="0"/>
    <x v="0"/>
    <n v="11"/>
    <x v="8"/>
    <n v="0"/>
    <n v="0"/>
    <x v="10"/>
  </r>
  <r>
    <x v="7"/>
    <x v="0"/>
    <x v="1"/>
    <n v="6"/>
    <x v="3"/>
    <n v="1"/>
    <n v="1"/>
    <x v="12"/>
  </r>
  <r>
    <x v="7"/>
    <x v="0"/>
    <x v="2"/>
    <n v="16"/>
    <x v="0"/>
    <n v="4"/>
    <n v="4"/>
    <x v="12"/>
  </r>
  <r>
    <x v="7"/>
    <x v="0"/>
    <x v="3"/>
    <n v="21"/>
    <x v="8"/>
    <n v="1"/>
    <n v="3"/>
    <x v="12"/>
  </r>
  <r>
    <x v="7"/>
    <x v="0"/>
    <x v="4"/>
    <n v="11"/>
    <x v="8"/>
    <n v="0"/>
    <n v="0"/>
    <x v="0"/>
  </r>
  <r>
    <x v="7"/>
    <x v="0"/>
    <x v="5"/>
    <n v="13"/>
    <x v="3"/>
    <n v="2"/>
    <n v="2"/>
    <x v="0"/>
  </r>
  <r>
    <x v="7"/>
    <x v="0"/>
    <x v="6"/>
    <n v="19"/>
    <x v="1"/>
    <n v="1"/>
    <n v="2"/>
    <x v="10"/>
  </r>
  <r>
    <x v="7"/>
    <x v="0"/>
    <x v="7"/>
    <n v="19"/>
    <x v="1"/>
    <n v="0"/>
    <n v="1"/>
    <x v="10"/>
  </r>
  <r>
    <x v="7"/>
    <x v="0"/>
    <x v="8"/>
    <n v="20"/>
    <x v="1"/>
    <n v="1"/>
    <n v="1"/>
    <x v="10"/>
  </r>
  <r>
    <x v="7"/>
    <x v="0"/>
    <x v="9"/>
    <n v="23"/>
    <x v="10"/>
    <n v="3"/>
    <n v="5"/>
    <x v="3"/>
  </r>
  <r>
    <x v="7"/>
    <x v="0"/>
    <x v="10"/>
    <n v="23"/>
    <x v="1"/>
    <n v="8"/>
    <n v="10"/>
    <x v="0"/>
  </r>
  <r>
    <x v="7"/>
    <x v="0"/>
    <x v="11"/>
    <n v="35"/>
    <x v="10"/>
    <n v="8"/>
    <n v="9"/>
    <x v="11"/>
  </r>
  <r>
    <x v="7"/>
    <x v="0"/>
    <x v="12"/>
    <n v="31"/>
    <x v="5"/>
    <n v="8"/>
    <n v="9"/>
    <x v="16"/>
  </r>
  <r>
    <x v="7"/>
    <x v="0"/>
    <x v="13"/>
    <n v="21"/>
    <x v="2"/>
    <n v="4"/>
    <n v="4"/>
    <x v="2"/>
  </r>
  <r>
    <x v="7"/>
    <x v="0"/>
    <x v="14"/>
    <n v="27"/>
    <x v="1"/>
    <n v="2"/>
    <n v="3"/>
    <x v="10"/>
  </r>
  <r>
    <x v="7"/>
    <x v="0"/>
    <x v="15"/>
    <n v="18"/>
    <x v="3"/>
    <n v="6"/>
    <n v="6"/>
    <x v="10"/>
  </r>
  <r>
    <x v="7"/>
    <x v="0"/>
    <x v="16"/>
    <n v="29"/>
    <x v="10"/>
    <n v="3"/>
    <n v="7"/>
    <x v="6"/>
  </r>
  <r>
    <x v="8"/>
    <x v="1"/>
    <x v="17"/>
    <n v="28"/>
    <x v="12"/>
    <n v="3"/>
    <n v="13"/>
    <x v="5"/>
  </r>
  <r>
    <x v="8"/>
    <x v="1"/>
    <x v="18"/>
    <n v="4"/>
    <x v="2"/>
    <n v="2"/>
    <n v="2"/>
    <x v="8"/>
  </r>
  <r>
    <x v="8"/>
    <x v="1"/>
    <x v="19"/>
    <n v="9"/>
    <x v="11"/>
    <n v="0"/>
    <n v="7"/>
    <x v="9"/>
  </r>
  <r>
    <x v="8"/>
    <x v="1"/>
    <x v="20"/>
    <n v="4"/>
    <x v="8"/>
    <n v="0"/>
    <n v="3"/>
    <x v="9"/>
  </r>
  <r>
    <x v="8"/>
    <x v="1"/>
    <x v="21"/>
    <n v="1"/>
    <x v="3"/>
    <n v="0"/>
    <n v="0"/>
    <x v="9"/>
  </r>
  <r>
    <x v="8"/>
    <x v="1"/>
    <x v="22"/>
    <n v="2"/>
    <x v="0"/>
    <n v="0"/>
    <n v="0"/>
    <x v="9"/>
  </r>
  <r>
    <x v="8"/>
    <x v="1"/>
    <x v="23"/>
    <n v="2"/>
    <x v="0"/>
    <n v="0"/>
    <n v="0"/>
    <x v="7"/>
  </r>
  <r>
    <x v="8"/>
    <x v="1"/>
    <x v="0"/>
    <n v="9"/>
    <x v="3"/>
    <n v="3"/>
    <n v="3"/>
    <x v="6"/>
  </r>
  <r>
    <x v="8"/>
    <x v="1"/>
    <x v="1"/>
    <n v="11"/>
    <x v="3"/>
    <n v="2"/>
    <n v="2"/>
    <x v="0"/>
  </r>
  <r>
    <x v="8"/>
    <x v="1"/>
    <x v="2"/>
    <n v="15"/>
    <x v="3"/>
    <n v="0"/>
    <n v="1"/>
    <x v="2"/>
  </r>
  <r>
    <x v="8"/>
    <x v="1"/>
    <x v="3"/>
    <n v="16"/>
    <x v="2"/>
    <n v="0"/>
    <n v="1"/>
    <x v="0"/>
  </r>
  <r>
    <x v="8"/>
    <x v="1"/>
    <x v="4"/>
    <n v="12"/>
    <x v="2"/>
    <n v="2"/>
    <n v="4"/>
    <x v="0"/>
  </r>
  <r>
    <x v="8"/>
    <x v="1"/>
    <x v="5"/>
    <n v="18"/>
    <x v="2"/>
    <n v="3"/>
    <n v="3"/>
    <x v="12"/>
  </r>
  <r>
    <x v="8"/>
    <x v="1"/>
    <x v="6"/>
    <n v="17"/>
    <x v="1"/>
    <n v="0"/>
    <n v="0"/>
    <x v="2"/>
  </r>
  <r>
    <x v="8"/>
    <x v="1"/>
    <x v="7"/>
    <n v="20"/>
    <x v="2"/>
    <n v="1"/>
    <n v="4"/>
    <x v="3"/>
  </r>
  <r>
    <x v="8"/>
    <x v="1"/>
    <x v="8"/>
    <n v="17"/>
    <x v="8"/>
    <n v="1"/>
    <n v="3"/>
    <x v="3"/>
  </r>
  <r>
    <x v="8"/>
    <x v="1"/>
    <x v="9"/>
    <n v="20"/>
    <x v="4"/>
    <n v="3"/>
    <n v="3"/>
    <x v="4"/>
  </r>
  <r>
    <x v="8"/>
    <x v="1"/>
    <x v="10"/>
    <n v="18"/>
    <x v="8"/>
    <n v="3"/>
    <n v="4"/>
    <x v="3"/>
  </r>
  <r>
    <x v="8"/>
    <x v="1"/>
    <x v="11"/>
    <n v="17"/>
    <x v="8"/>
    <n v="1"/>
    <n v="1"/>
    <x v="0"/>
  </r>
  <r>
    <x v="8"/>
    <x v="1"/>
    <x v="12"/>
    <n v="26"/>
    <x v="8"/>
    <n v="6"/>
    <n v="8"/>
    <x v="10"/>
  </r>
  <r>
    <x v="8"/>
    <x v="1"/>
    <x v="13"/>
    <n v="21"/>
    <x v="1"/>
    <n v="2"/>
    <n v="5"/>
    <x v="6"/>
  </r>
  <r>
    <x v="8"/>
    <x v="1"/>
    <x v="14"/>
    <n v="24"/>
    <x v="5"/>
    <n v="4"/>
    <n v="5"/>
    <x v="6"/>
  </r>
  <r>
    <x v="8"/>
    <x v="1"/>
    <x v="15"/>
    <n v="17"/>
    <x v="4"/>
    <n v="5"/>
    <n v="6"/>
    <x v="5"/>
  </r>
  <r>
    <x v="8"/>
    <x v="1"/>
    <x v="16"/>
    <n v="14"/>
    <x v="9"/>
    <n v="1"/>
    <n v="3"/>
    <x v="5"/>
  </r>
  <r>
    <x v="9"/>
    <x v="2"/>
    <x v="17"/>
    <n v="9"/>
    <x v="3"/>
    <n v="0"/>
    <n v="0"/>
    <x v="7"/>
  </r>
  <r>
    <x v="9"/>
    <x v="2"/>
    <x v="18"/>
    <n v="3"/>
    <x v="0"/>
    <n v="0"/>
    <n v="0"/>
    <x v="7"/>
  </r>
  <r>
    <x v="9"/>
    <x v="2"/>
    <x v="19"/>
    <n v="3"/>
    <x v="0"/>
    <n v="2"/>
    <n v="2"/>
    <x v="8"/>
  </r>
  <r>
    <x v="9"/>
    <x v="2"/>
    <x v="20"/>
    <n v="1"/>
    <x v="3"/>
    <n v="0"/>
    <n v="1"/>
    <x v="9"/>
  </r>
  <r>
    <x v="9"/>
    <x v="2"/>
    <x v="21"/>
    <n v="1"/>
    <x v="3"/>
    <n v="0"/>
    <n v="0"/>
    <x v="9"/>
  </r>
  <r>
    <x v="9"/>
    <x v="2"/>
    <x v="22"/>
    <n v="2"/>
    <x v="0"/>
    <n v="0"/>
    <n v="0"/>
    <x v="8"/>
  </r>
  <r>
    <x v="9"/>
    <x v="2"/>
    <x v="23"/>
    <n v="7"/>
    <x v="3"/>
    <n v="2"/>
    <n v="3"/>
    <x v="6"/>
  </r>
  <r>
    <x v="9"/>
    <x v="2"/>
    <x v="0"/>
    <n v="8"/>
    <x v="0"/>
    <n v="2"/>
    <n v="2"/>
    <x v="3"/>
  </r>
  <r>
    <x v="9"/>
    <x v="2"/>
    <x v="1"/>
    <n v="11"/>
    <x v="3"/>
    <n v="2"/>
    <n v="2"/>
    <x v="4"/>
  </r>
  <r>
    <x v="9"/>
    <x v="2"/>
    <x v="2"/>
    <n v="14"/>
    <x v="1"/>
    <n v="0"/>
    <n v="0"/>
    <x v="12"/>
  </r>
  <r>
    <x v="9"/>
    <x v="2"/>
    <x v="3"/>
    <n v="12"/>
    <x v="1"/>
    <n v="0"/>
    <n v="2"/>
    <x v="11"/>
  </r>
  <r>
    <x v="9"/>
    <x v="2"/>
    <x v="4"/>
    <n v="16"/>
    <x v="1"/>
    <n v="4"/>
    <n v="5"/>
    <x v="11"/>
  </r>
  <r>
    <x v="9"/>
    <x v="2"/>
    <x v="5"/>
    <n v="19"/>
    <x v="1"/>
    <n v="1"/>
    <n v="1"/>
    <x v="2"/>
  </r>
  <r>
    <x v="9"/>
    <x v="2"/>
    <x v="6"/>
    <n v="14"/>
    <x v="8"/>
    <n v="3"/>
    <n v="4"/>
    <x v="3"/>
  </r>
  <r>
    <x v="9"/>
    <x v="2"/>
    <x v="7"/>
    <n v="9"/>
    <x v="2"/>
    <n v="1"/>
    <n v="1"/>
    <x v="10"/>
  </r>
  <r>
    <x v="9"/>
    <x v="2"/>
    <x v="8"/>
    <n v="17"/>
    <x v="2"/>
    <n v="0"/>
    <n v="0"/>
    <x v="0"/>
  </r>
  <r>
    <x v="9"/>
    <x v="2"/>
    <x v="9"/>
    <n v="22"/>
    <x v="4"/>
    <n v="2"/>
    <n v="4"/>
    <x v="12"/>
  </r>
  <r>
    <x v="9"/>
    <x v="2"/>
    <x v="10"/>
    <n v="22"/>
    <x v="3"/>
    <n v="2"/>
    <n v="3"/>
    <x v="15"/>
  </r>
  <r>
    <x v="9"/>
    <x v="2"/>
    <x v="11"/>
    <n v="28"/>
    <x v="4"/>
    <n v="3"/>
    <n v="3"/>
    <x v="16"/>
  </r>
  <r>
    <x v="9"/>
    <x v="2"/>
    <x v="12"/>
    <n v="18"/>
    <x v="2"/>
    <n v="2"/>
    <n v="2"/>
    <x v="16"/>
  </r>
  <r>
    <x v="9"/>
    <x v="2"/>
    <x v="13"/>
    <n v="19"/>
    <x v="3"/>
    <n v="2"/>
    <n v="2"/>
    <x v="11"/>
  </r>
  <r>
    <x v="9"/>
    <x v="2"/>
    <x v="14"/>
    <n v="25"/>
    <x v="2"/>
    <n v="2"/>
    <n v="5"/>
    <x v="12"/>
  </r>
  <r>
    <x v="9"/>
    <x v="2"/>
    <x v="15"/>
    <n v="23"/>
    <x v="1"/>
    <n v="9"/>
    <n v="10"/>
    <x v="0"/>
  </r>
  <r>
    <x v="9"/>
    <x v="2"/>
    <x v="16"/>
    <n v="16"/>
    <x v="2"/>
    <n v="2"/>
    <n v="2"/>
    <x v="10"/>
  </r>
  <r>
    <x v="10"/>
    <x v="3"/>
    <x v="17"/>
    <n v="10"/>
    <x v="8"/>
    <n v="2"/>
    <n v="3"/>
    <x v="5"/>
  </r>
  <r>
    <x v="10"/>
    <x v="3"/>
    <x v="18"/>
    <n v="1"/>
    <x v="0"/>
    <n v="0"/>
    <n v="1"/>
    <x v="8"/>
  </r>
  <r>
    <x v="10"/>
    <x v="3"/>
    <x v="19"/>
    <n v="2"/>
    <x v="2"/>
    <n v="0"/>
    <n v="1"/>
    <x v="9"/>
  </r>
  <r>
    <x v="10"/>
    <x v="3"/>
    <x v="20"/>
    <n v="2"/>
    <x v="2"/>
    <n v="0"/>
    <n v="2"/>
    <x v="9"/>
  </r>
  <r>
    <x v="10"/>
    <x v="3"/>
    <x v="21"/>
    <n v="2"/>
    <x v="2"/>
    <n v="0"/>
    <n v="0"/>
    <x v="9"/>
  </r>
  <r>
    <x v="10"/>
    <x v="3"/>
    <x v="22"/>
    <n v="1"/>
    <x v="3"/>
    <n v="0"/>
    <n v="0"/>
    <x v="9"/>
  </r>
  <r>
    <x v="10"/>
    <x v="3"/>
    <x v="23"/>
    <n v="3"/>
    <x v="3"/>
    <n v="1"/>
    <n v="1"/>
    <x v="13"/>
  </r>
  <r>
    <x v="10"/>
    <x v="3"/>
    <x v="0"/>
    <n v="5"/>
    <x v="2"/>
    <n v="2"/>
    <n v="2"/>
    <x v="5"/>
  </r>
  <r>
    <x v="10"/>
    <x v="3"/>
    <x v="1"/>
    <n v="7"/>
    <x v="3"/>
    <n v="1"/>
    <n v="2"/>
    <x v="4"/>
  </r>
  <r>
    <x v="10"/>
    <x v="3"/>
    <x v="2"/>
    <n v="11"/>
    <x v="2"/>
    <n v="1"/>
    <n v="2"/>
    <x v="3"/>
  </r>
  <r>
    <x v="10"/>
    <x v="3"/>
    <x v="3"/>
    <n v="16"/>
    <x v="2"/>
    <n v="2"/>
    <n v="2"/>
    <x v="0"/>
  </r>
  <r>
    <x v="10"/>
    <x v="3"/>
    <x v="4"/>
    <n v="15"/>
    <x v="1"/>
    <n v="2"/>
    <n v="3"/>
    <x v="11"/>
  </r>
  <r>
    <x v="10"/>
    <x v="3"/>
    <x v="5"/>
    <n v="16"/>
    <x v="2"/>
    <n v="3"/>
    <n v="3"/>
    <x v="11"/>
  </r>
  <r>
    <x v="10"/>
    <x v="3"/>
    <x v="6"/>
    <n v="15"/>
    <x v="2"/>
    <n v="0"/>
    <n v="0"/>
    <x v="2"/>
  </r>
  <r>
    <x v="10"/>
    <x v="3"/>
    <x v="7"/>
    <n v="19"/>
    <x v="8"/>
    <n v="1"/>
    <n v="2"/>
    <x v="2"/>
  </r>
  <r>
    <x v="10"/>
    <x v="3"/>
    <x v="8"/>
    <n v="18"/>
    <x v="4"/>
    <n v="2"/>
    <n v="3"/>
    <x v="11"/>
  </r>
  <r>
    <x v="10"/>
    <x v="3"/>
    <x v="9"/>
    <n v="21"/>
    <x v="2"/>
    <n v="4"/>
    <n v="5"/>
    <x v="0"/>
  </r>
  <r>
    <x v="10"/>
    <x v="3"/>
    <x v="10"/>
    <n v="37"/>
    <x v="8"/>
    <n v="5"/>
    <n v="9"/>
    <x v="10"/>
  </r>
  <r>
    <x v="10"/>
    <x v="3"/>
    <x v="11"/>
    <n v="26"/>
    <x v="4"/>
    <n v="3"/>
    <n v="4"/>
    <x v="2"/>
  </r>
  <r>
    <x v="10"/>
    <x v="3"/>
    <x v="12"/>
    <n v="36"/>
    <x v="10"/>
    <n v="14"/>
    <n v="16"/>
    <x v="16"/>
  </r>
  <r>
    <x v="10"/>
    <x v="3"/>
    <x v="13"/>
    <n v="26"/>
    <x v="1"/>
    <n v="4"/>
    <n v="6"/>
    <x v="2"/>
  </r>
  <r>
    <x v="10"/>
    <x v="3"/>
    <x v="14"/>
    <n v="30"/>
    <x v="4"/>
    <n v="6"/>
    <n v="8"/>
    <x v="16"/>
  </r>
  <r>
    <x v="10"/>
    <x v="3"/>
    <x v="15"/>
    <n v="40"/>
    <x v="10"/>
    <n v="12"/>
    <n v="15"/>
    <x v="16"/>
  </r>
  <r>
    <x v="10"/>
    <x v="3"/>
    <x v="16"/>
    <n v="16"/>
    <x v="0"/>
    <n v="5"/>
    <n v="5"/>
    <x v="12"/>
  </r>
  <r>
    <x v="11"/>
    <x v="4"/>
    <x v="17"/>
    <n v="22"/>
    <x v="3"/>
    <n v="10"/>
    <n v="11"/>
    <x v="0"/>
  </r>
  <r>
    <x v="11"/>
    <x v="4"/>
    <x v="18"/>
    <n v="9"/>
    <x v="3"/>
    <n v="5"/>
    <n v="5"/>
    <x v="3"/>
  </r>
  <r>
    <x v="11"/>
    <x v="4"/>
    <x v="19"/>
    <n v="5"/>
    <x v="0"/>
    <n v="1"/>
    <n v="2"/>
    <x v="6"/>
  </r>
  <r>
    <x v="11"/>
    <x v="4"/>
    <x v="20"/>
    <n v="3"/>
    <x v="1"/>
    <n v="0"/>
    <n v="0"/>
    <x v="9"/>
  </r>
  <r>
    <x v="11"/>
    <x v="4"/>
    <x v="21"/>
    <n v="0"/>
    <x v="0"/>
    <n v="0"/>
    <n v="0"/>
    <x v="9"/>
  </r>
  <r>
    <x v="11"/>
    <x v="4"/>
    <x v="22"/>
    <n v="1"/>
    <x v="3"/>
    <n v="0"/>
    <n v="0"/>
    <x v="9"/>
  </r>
  <r>
    <x v="11"/>
    <x v="4"/>
    <x v="23"/>
    <n v="6"/>
    <x v="1"/>
    <n v="0"/>
    <n v="2"/>
    <x v="13"/>
  </r>
  <r>
    <x v="11"/>
    <x v="4"/>
    <x v="0"/>
    <n v="7"/>
    <x v="1"/>
    <n v="0"/>
    <n v="0"/>
    <x v="5"/>
  </r>
  <r>
    <x v="11"/>
    <x v="4"/>
    <x v="1"/>
    <n v="3"/>
    <x v="0"/>
    <n v="0"/>
    <n v="0"/>
    <x v="4"/>
  </r>
  <r>
    <x v="11"/>
    <x v="4"/>
    <x v="2"/>
    <n v="8"/>
    <x v="0"/>
    <n v="1"/>
    <n v="1"/>
    <x v="3"/>
  </r>
  <r>
    <x v="11"/>
    <x v="4"/>
    <x v="3"/>
    <n v="17"/>
    <x v="8"/>
    <n v="0"/>
    <n v="1"/>
    <x v="10"/>
  </r>
  <r>
    <x v="11"/>
    <x v="4"/>
    <x v="4"/>
    <n v="23"/>
    <x v="4"/>
    <n v="1"/>
    <n v="1"/>
    <x v="12"/>
  </r>
  <r>
    <x v="11"/>
    <x v="4"/>
    <x v="5"/>
    <n v="22"/>
    <x v="1"/>
    <n v="1"/>
    <n v="1"/>
    <x v="0"/>
  </r>
  <r>
    <x v="11"/>
    <x v="4"/>
    <x v="6"/>
    <n v="34"/>
    <x v="8"/>
    <n v="5"/>
    <n v="7"/>
    <x v="0"/>
  </r>
  <r>
    <x v="11"/>
    <x v="4"/>
    <x v="7"/>
    <n v="35"/>
    <x v="4"/>
    <n v="9"/>
    <n v="10"/>
    <x v="11"/>
  </r>
  <r>
    <x v="11"/>
    <x v="4"/>
    <x v="8"/>
    <n v="30"/>
    <x v="1"/>
    <n v="4"/>
    <n v="7"/>
    <x v="11"/>
  </r>
  <r>
    <x v="11"/>
    <x v="4"/>
    <x v="9"/>
    <n v="49"/>
    <x v="8"/>
    <n v="11"/>
    <n v="12"/>
    <x v="14"/>
  </r>
  <r>
    <x v="11"/>
    <x v="4"/>
    <x v="10"/>
    <n v="68"/>
    <x v="15"/>
    <n v="26"/>
    <n v="26"/>
    <x v="20"/>
  </r>
  <r>
    <x v="11"/>
    <x v="4"/>
    <x v="11"/>
    <n v="62"/>
    <x v="5"/>
    <n v="15"/>
    <n v="22"/>
    <x v="21"/>
  </r>
  <r>
    <x v="11"/>
    <x v="4"/>
    <x v="12"/>
    <n v="47"/>
    <x v="1"/>
    <n v="16"/>
    <n v="19"/>
    <x v="22"/>
  </r>
  <r>
    <x v="11"/>
    <x v="4"/>
    <x v="13"/>
    <n v="63"/>
    <x v="20"/>
    <n v="14"/>
    <n v="21"/>
    <x v="23"/>
  </r>
  <r>
    <x v="11"/>
    <x v="4"/>
    <x v="14"/>
    <n v="59"/>
    <x v="20"/>
    <n v="12"/>
    <n v="17"/>
    <x v="24"/>
  </r>
  <r>
    <x v="11"/>
    <x v="4"/>
    <x v="15"/>
    <n v="73"/>
    <x v="8"/>
    <n v="23"/>
    <n v="29"/>
    <x v="21"/>
  </r>
  <r>
    <x v="11"/>
    <x v="4"/>
    <x v="16"/>
    <n v="94"/>
    <x v="21"/>
    <n v="36"/>
    <n v="46"/>
    <x v="21"/>
  </r>
  <r>
    <x v="12"/>
    <x v="5"/>
    <x v="17"/>
    <n v="62"/>
    <x v="8"/>
    <n v="19"/>
    <n v="27"/>
    <x v="24"/>
  </r>
  <r>
    <x v="12"/>
    <x v="5"/>
    <x v="18"/>
    <n v="39"/>
    <x v="4"/>
    <n v="17"/>
    <n v="24"/>
    <x v="25"/>
  </r>
  <r>
    <x v="12"/>
    <x v="5"/>
    <x v="19"/>
    <n v="30"/>
    <x v="0"/>
    <n v="9"/>
    <n v="18"/>
    <x v="11"/>
  </r>
  <r>
    <x v="12"/>
    <x v="5"/>
    <x v="20"/>
    <n v="11"/>
    <x v="1"/>
    <n v="3"/>
    <n v="3"/>
    <x v="10"/>
  </r>
  <r>
    <x v="12"/>
    <x v="5"/>
    <x v="21"/>
    <n v="6"/>
    <x v="8"/>
    <n v="2"/>
    <n v="3"/>
    <x v="8"/>
  </r>
  <r>
    <x v="12"/>
    <x v="5"/>
    <x v="22"/>
    <n v="5"/>
    <x v="8"/>
    <n v="1"/>
    <n v="2"/>
    <x v="9"/>
  </r>
  <r>
    <x v="12"/>
    <x v="5"/>
    <x v="23"/>
    <n v="5"/>
    <x v="4"/>
    <n v="0"/>
    <n v="1"/>
    <x v="9"/>
  </r>
  <r>
    <x v="12"/>
    <x v="5"/>
    <x v="0"/>
    <n v="8"/>
    <x v="1"/>
    <n v="0"/>
    <n v="0"/>
    <x v="8"/>
  </r>
  <r>
    <x v="12"/>
    <x v="5"/>
    <x v="1"/>
    <n v="15"/>
    <x v="4"/>
    <n v="3"/>
    <n v="5"/>
    <x v="7"/>
  </r>
  <r>
    <x v="12"/>
    <x v="5"/>
    <x v="2"/>
    <n v="15"/>
    <x v="4"/>
    <n v="1"/>
    <n v="1"/>
    <x v="4"/>
  </r>
  <r>
    <x v="12"/>
    <x v="5"/>
    <x v="3"/>
    <n v="30"/>
    <x v="10"/>
    <n v="3"/>
    <n v="3"/>
    <x v="0"/>
  </r>
  <r>
    <x v="12"/>
    <x v="5"/>
    <x v="4"/>
    <n v="33"/>
    <x v="5"/>
    <n v="5"/>
    <n v="7"/>
    <x v="0"/>
  </r>
  <r>
    <x v="12"/>
    <x v="5"/>
    <x v="5"/>
    <n v="34"/>
    <x v="4"/>
    <n v="12"/>
    <n v="14"/>
    <x v="0"/>
  </r>
  <r>
    <x v="12"/>
    <x v="5"/>
    <x v="6"/>
    <n v="61"/>
    <x v="15"/>
    <n v="12"/>
    <n v="17"/>
    <x v="12"/>
  </r>
  <r>
    <x v="12"/>
    <x v="5"/>
    <x v="7"/>
    <n v="62"/>
    <x v="6"/>
    <n v="16"/>
    <n v="21"/>
    <x v="14"/>
  </r>
  <r>
    <x v="12"/>
    <x v="5"/>
    <x v="8"/>
    <n v="75"/>
    <x v="14"/>
    <n v="18"/>
    <n v="23"/>
    <x v="15"/>
  </r>
  <r>
    <x v="12"/>
    <x v="5"/>
    <x v="9"/>
    <n v="58"/>
    <x v="13"/>
    <n v="15"/>
    <n v="18"/>
    <x v="15"/>
  </r>
  <r>
    <x v="12"/>
    <x v="5"/>
    <x v="10"/>
    <n v="41"/>
    <x v="2"/>
    <n v="8"/>
    <n v="10"/>
    <x v="20"/>
  </r>
  <r>
    <x v="12"/>
    <x v="5"/>
    <x v="11"/>
    <n v="49"/>
    <x v="10"/>
    <n v="11"/>
    <n v="13"/>
    <x v="15"/>
  </r>
  <r>
    <x v="12"/>
    <x v="5"/>
    <x v="12"/>
    <n v="43"/>
    <x v="6"/>
    <n v="21"/>
    <n v="24"/>
    <x v="14"/>
  </r>
  <r>
    <x v="12"/>
    <x v="5"/>
    <x v="13"/>
    <n v="49"/>
    <x v="8"/>
    <n v="7"/>
    <n v="14"/>
    <x v="19"/>
  </r>
  <r>
    <x v="12"/>
    <x v="5"/>
    <x v="14"/>
    <n v="53"/>
    <x v="1"/>
    <n v="15"/>
    <n v="19"/>
    <x v="26"/>
  </r>
  <r>
    <x v="12"/>
    <x v="5"/>
    <x v="15"/>
    <n v="77"/>
    <x v="9"/>
    <n v="25"/>
    <n v="33"/>
    <x v="18"/>
  </r>
  <r>
    <x v="12"/>
    <x v="5"/>
    <x v="16"/>
    <n v="99"/>
    <x v="22"/>
    <n v="25"/>
    <n v="44"/>
    <x v="17"/>
  </r>
  <r>
    <x v="13"/>
    <x v="6"/>
    <x v="17"/>
    <n v="62"/>
    <x v="15"/>
    <n v="23"/>
    <n v="32"/>
    <x v="19"/>
  </r>
  <r>
    <x v="13"/>
    <x v="6"/>
    <x v="18"/>
    <n v="38"/>
    <x v="3"/>
    <n v="15"/>
    <n v="23"/>
    <x v="19"/>
  </r>
  <r>
    <x v="13"/>
    <x v="6"/>
    <x v="19"/>
    <n v="34"/>
    <x v="8"/>
    <n v="13"/>
    <n v="18"/>
    <x v="19"/>
  </r>
  <r>
    <x v="13"/>
    <x v="6"/>
    <x v="20"/>
    <n v="19"/>
    <x v="3"/>
    <n v="9"/>
    <n v="9"/>
    <x v="15"/>
  </r>
  <r>
    <x v="13"/>
    <x v="6"/>
    <x v="21"/>
    <n v="1"/>
    <x v="0"/>
    <n v="0"/>
    <n v="1"/>
    <x v="5"/>
  </r>
  <r>
    <x v="13"/>
    <x v="6"/>
    <x v="22"/>
    <n v="9"/>
    <x v="11"/>
    <n v="0"/>
    <n v="4"/>
    <x v="9"/>
  </r>
  <r>
    <x v="13"/>
    <x v="6"/>
    <x v="23"/>
    <n v="8"/>
    <x v="10"/>
    <n v="1"/>
    <n v="1"/>
    <x v="8"/>
  </r>
  <r>
    <x v="13"/>
    <x v="6"/>
    <x v="0"/>
    <n v="7"/>
    <x v="1"/>
    <n v="2"/>
    <n v="2"/>
    <x v="13"/>
  </r>
  <r>
    <x v="13"/>
    <x v="6"/>
    <x v="1"/>
    <n v="13"/>
    <x v="1"/>
    <n v="0"/>
    <n v="0"/>
    <x v="5"/>
  </r>
  <r>
    <x v="13"/>
    <x v="6"/>
    <x v="2"/>
    <n v="14"/>
    <x v="8"/>
    <n v="0"/>
    <n v="1"/>
    <x v="4"/>
  </r>
  <r>
    <x v="13"/>
    <x v="6"/>
    <x v="3"/>
    <n v="19"/>
    <x v="1"/>
    <n v="2"/>
    <n v="2"/>
    <x v="0"/>
  </r>
  <r>
    <x v="13"/>
    <x v="6"/>
    <x v="4"/>
    <n v="20"/>
    <x v="1"/>
    <n v="3"/>
    <n v="5"/>
    <x v="10"/>
  </r>
  <r>
    <x v="13"/>
    <x v="6"/>
    <x v="5"/>
    <n v="25"/>
    <x v="1"/>
    <n v="2"/>
    <n v="4"/>
    <x v="10"/>
  </r>
  <r>
    <x v="13"/>
    <x v="6"/>
    <x v="6"/>
    <n v="15"/>
    <x v="8"/>
    <n v="3"/>
    <n v="3"/>
    <x v="0"/>
  </r>
  <r>
    <x v="13"/>
    <x v="6"/>
    <x v="7"/>
    <n v="20"/>
    <x v="2"/>
    <n v="4"/>
    <n v="4"/>
    <x v="3"/>
  </r>
  <r>
    <x v="13"/>
    <x v="6"/>
    <x v="8"/>
    <n v="22"/>
    <x v="8"/>
    <n v="0"/>
    <n v="2"/>
    <x v="0"/>
  </r>
  <r>
    <x v="13"/>
    <x v="6"/>
    <x v="9"/>
    <n v="22"/>
    <x v="0"/>
    <n v="7"/>
    <n v="8"/>
    <x v="2"/>
  </r>
  <r>
    <x v="13"/>
    <x v="6"/>
    <x v="10"/>
    <n v="31"/>
    <x v="11"/>
    <n v="4"/>
    <n v="6"/>
    <x v="11"/>
  </r>
  <r>
    <x v="13"/>
    <x v="6"/>
    <x v="11"/>
    <n v="36"/>
    <x v="8"/>
    <n v="8"/>
    <n v="11"/>
    <x v="11"/>
  </r>
  <r>
    <x v="13"/>
    <x v="6"/>
    <x v="12"/>
    <n v="32"/>
    <x v="11"/>
    <n v="4"/>
    <n v="6"/>
    <x v="2"/>
  </r>
  <r>
    <x v="13"/>
    <x v="6"/>
    <x v="13"/>
    <n v="29"/>
    <x v="5"/>
    <n v="3"/>
    <n v="3"/>
    <x v="3"/>
  </r>
  <r>
    <x v="13"/>
    <x v="6"/>
    <x v="14"/>
    <n v="24"/>
    <x v="5"/>
    <n v="3"/>
    <n v="4"/>
    <x v="6"/>
  </r>
  <r>
    <x v="13"/>
    <x v="6"/>
    <x v="15"/>
    <n v="17"/>
    <x v="2"/>
    <n v="2"/>
    <n v="2"/>
    <x v="4"/>
  </r>
  <r>
    <x v="13"/>
    <x v="6"/>
    <x v="16"/>
    <n v="9"/>
    <x v="1"/>
    <n v="3"/>
    <n v="3"/>
    <x v="7"/>
  </r>
  <r>
    <x v="14"/>
    <x v="0"/>
    <x v="17"/>
    <n v="7"/>
    <x v="2"/>
    <n v="1"/>
    <n v="2"/>
    <x v="13"/>
  </r>
  <r>
    <x v="14"/>
    <x v="0"/>
    <x v="18"/>
    <n v="7"/>
    <x v="10"/>
    <n v="0"/>
    <n v="0"/>
    <x v="9"/>
  </r>
  <r>
    <x v="14"/>
    <x v="0"/>
    <x v="19"/>
    <n v="3"/>
    <x v="1"/>
    <n v="0"/>
    <n v="2"/>
    <x v="9"/>
  </r>
  <r>
    <x v="14"/>
    <x v="0"/>
    <x v="20"/>
    <n v="3"/>
    <x v="1"/>
    <n v="0"/>
    <n v="1"/>
    <x v="9"/>
  </r>
  <r>
    <x v="14"/>
    <x v="0"/>
    <x v="21"/>
    <n v="1"/>
    <x v="3"/>
    <n v="0"/>
    <n v="0"/>
    <x v="9"/>
  </r>
  <r>
    <x v="14"/>
    <x v="0"/>
    <x v="22"/>
    <n v="4"/>
    <x v="2"/>
    <n v="1"/>
    <n v="1"/>
    <x v="7"/>
  </r>
  <r>
    <x v="14"/>
    <x v="0"/>
    <x v="23"/>
    <n v="9"/>
    <x v="3"/>
    <n v="2"/>
    <n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43619-76FF-4AC0-848F-BFB3625FAF7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B19" firstHeaderRow="1" firstDataRow="1" firstDataCol="1"/>
  <pivotFields count="7">
    <pivotField axis="axisRow" numFmtId="14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6">
    <i>
      <x v="12"/>
    </i>
    <i>
      <x v="5"/>
    </i>
    <i>
      <x v="11"/>
    </i>
    <i>
      <x v="13"/>
    </i>
    <i>
      <x v="4"/>
    </i>
    <i>
      <x v="6"/>
    </i>
    <i>
      <x v="2"/>
    </i>
    <i>
      <x v="10"/>
    </i>
    <i>
      <x v="7"/>
    </i>
    <i>
      <x v="3"/>
    </i>
    <i>
      <x v="8"/>
    </i>
    <i>
      <x v="9"/>
    </i>
    <i>
      <x v="1"/>
    </i>
    <i>
      <x/>
    </i>
    <i>
      <x v="14"/>
    </i>
    <i t="grand">
      <x/>
    </i>
  </rowItems>
  <colItems count="1">
    <i/>
  </colItems>
  <dataFields count="1">
    <dataField name="Sum of Completed Trips 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089EF-3117-4FBC-B697-4B7CC22091E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B28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5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Completed Trips " fld="5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464C4-2BA3-4865-8392-7CFC92D12027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8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5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Requests 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3239A-7A67-408A-BC3E-A13F08380671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6:B10" firstHeaderRow="1" firstDataRow="1" firstDataCol="1" rowPageCount="1" colPageCount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multipleItemSelectionAllowed="1" showAll="0">
      <items count="8">
        <item h="1" x="0"/>
        <item h="1" x="1"/>
        <item h="1" x="2"/>
        <item h="1" x="3"/>
        <item x="4"/>
        <item x="5"/>
        <item x="6"/>
        <item t="default"/>
      </items>
    </pivotField>
    <pivotField axis="axisPage" multipleItemSelectionAllowed="1" showAll="0">
      <items count="25">
        <item x="17"/>
        <item x="18"/>
        <item x="19"/>
        <item x="20"/>
        <item h="1" x="21"/>
        <item h="1" x="22"/>
        <item h="1" x="2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x="11"/>
        <item x="12"/>
        <item x="13"/>
        <item x="14"/>
        <item x="15"/>
        <item x="16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 v="4"/>
    </i>
    <i>
      <x v="5"/>
    </i>
    <i>
      <x v="6"/>
    </i>
    <i t="grand">
      <x/>
    </i>
  </rowItems>
  <colItems count="1">
    <i/>
  </colItems>
  <pageFields count="1">
    <pageField fld="2" hier="-1"/>
  </pageFields>
  <dataFields count="1">
    <dataField name="Sum of Zeroes " fld="4" showDataAs="percentOfTotal" baseField="2" baseItem="5" numFmtId="10"/>
  </dataField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F19D1-09C9-4B60-8B19-6ED1D910D373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1:C20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5">
        <item x="17"/>
        <item x="18"/>
        <item x="19"/>
        <item x="20"/>
        <item x="21"/>
        <item x="22"/>
        <item x="23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quests " fld="6" baseField="0" baseItem="0"/>
  </dataFields>
  <formats count="7">
    <format dxfId="14">
      <pivotArea collapsedLevelsAreSubtotals="1" fieldPosition="0">
        <references count="1">
          <reference field="2" count="1">
            <x v="7"/>
          </reference>
        </references>
      </pivotArea>
    </format>
    <format dxfId="13">
      <pivotArea dataOnly="0" labelOnly="1" fieldPosition="0">
        <references count="1">
          <reference field="2" count="1">
            <x v="7"/>
          </reference>
        </references>
      </pivotArea>
    </format>
    <format dxfId="12">
      <pivotArea collapsedLevelsAreSubtotals="1" fieldPosition="0">
        <references count="1">
          <reference field="2" count="1">
            <x v="15"/>
          </reference>
        </references>
      </pivotArea>
    </format>
    <format dxfId="11">
      <pivotArea dataOnly="0" labelOnly="1" fieldPosition="0">
        <references count="1">
          <reference field="2" count="1">
            <x v="15"/>
          </reference>
        </references>
      </pivotArea>
    </format>
    <format dxfId="10">
      <pivotArea dataOnly="0" fieldPosition="0">
        <references count="1">
          <reference field="2" count="1">
            <x v="23"/>
          </reference>
        </references>
      </pivotArea>
    </format>
    <format dxfId="9">
      <pivotArea collapsedLevelsAreSubtotals="1" fieldPosition="0">
        <references count="1">
          <reference field="2" count="1">
            <x v="7"/>
          </reference>
        </references>
      </pivotArea>
    </format>
    <format dxfId="8">
      <pivotArea dataOnly="0" labelOnly="1" fieldPosition="0">
        <references count="1">
          <reference field="2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9D96B-F4DE-42D0-8DBC-68490D1906B2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1:F20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5">
        <item h="1" x="17"/>
        <item h="1" x="18"/>
        <item h="1" x="19"/>
        <item h="1" x="20"/>
        <item h="1" x="21"/>
        <item h="1" x="22"/>
        <item h="1" x="23"/>
        <item h="1"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Requests " fld="6" baseField="0" baseItem="0"/>
  </dataFields>
  <formats count="6">
    <format dxfId="20">
      <pivotArea collapsedLevelsAreSubtotals="1" fieldPosition="0">
        <references count="1">
          <reference field="2" count="1">
            <x v="7"/>
          </reference>
        </references>
      </pivotArea>
    </format>
    <format dxfId="19">
      <pivotArea dataOnly="0" labelOnly="1" fieldPosition="0">
        <references count="1">
          <reference field="2" count="1">
            <x v="7"/>
          </reference>
        </references>
      </pivotArea>
    </format>
    <format dxfId="18">
      <pivotArea collapsedLevelsAreSubtotals="1" fieldPosition="0">
        <references count="1">
          <reference field="2" count="1">
            <x v="15"/>
          </reference>
        </references>
      </pivotArea>
    </format>
    <format dxfId="17">
      <pivotArea dataOnly="0" labelOnly="1" fieldPosition="0">
        <references count="1">
          <reference field="2" count="1">
            <x v="15"/>
          </reference>
        </references>
      </pivotArea>
    </format>
    <format dxfId="16">
      <pivotArea dataOnly="0" fieldPosition="0">
        <references count="1">
          <reference field="2" count="1">
            <x v="23"/>
          </reference>
        </references>
      </pivotArea>
    </format>
    <format dxfId="15">
      <pivotArea dataOnly="0" fieldPosition="0">
        <references count="1">
          <reference field="2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CABDA-5A02-43D5-9A78-2FDDD962D97F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1:I20" firstHeaderRow="1" firstDataRow="1" firstDataCol="1"/>
  <pivotFields count="8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25">
        <item h="1" x="17"/>
        <item h="1" x="18"/>
        <item h="1" x="19"/>
        <item h="1" x="20"/>
        <item h="1" x="21"/>
        <item h="1" x="22"/>
        <item h="1" x="23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Requests " fld="6" baseField="0" baseItem="0"/>
  </dataFields>
  <formats count="7">
    <format dxfId="27">
      <pivotArea collapsedLevelsAreSubtotals="1" fieldPosition="0">
        <references count="1">
          <reference field="2" count="1">
            <x v="7"/>
          </reference>
        </references>
      </pivotArea>
    </format>
    <format dxfId="26">
      <pivotArea dataOnly="0" labelOnly="1" fieldPosition="0">
        <references count="1">
          <reference field="2" count="1">
            <x v="7"/>
          </reference>
        </references>
      </pivotArea>
    </format>
    <format dxfId="25">
      <pivotArea collapsedLevelsAreSubtotals="1" fieldPosition="0">
        <references count="1">
          <reference field="2" count="1">
            <x v="15"/>
          </reference>
        </references>
      </pivotArea>
    </format>
    <format dxfId="24">
      <pivotArea dataOnly="0" labelOnly="1" fieldPosition="0">
        <references count="1">
          <reference field="2" count="1">
            <x v="15"/>
          </reference>
        </references>
      </pivotArea>
    </format>
    <format dxfId="23">
      <pivotArea dataOnly="0" fieldPosition="0">
        <references count="1">
          <reference field="2" count="1">
            <x v="23"/>
          </reference>
        </references>
      </pivotArea>
    </format>
    <format dxfId="22">
      <pivotArea collapsedLevelsAreSubtotals="1" fieldPosition="0">
        <references count="1">
          <reference field="2" count="1">
            <x v="23"/>
          </reference>
        </references>
      </pivotArea>
    </format>
    <format dxfId="21">
      <pivotArea dataOnly="0" labelOnly="1" fieldPosition="0">
        <references count="1">
          <reference field="2" count="1"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B83B6-2135-48DA-A3FF-18DBB33E017F}" name="PivotTable9" cacheId="1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B4:D28" firstHeaderRow="0" firstDataRow="1" firstDataCol="1"/>
  <pivotFields count="8">
    <pivotField numFmtId="14" showAll="0"/>
    <pivotField showAll="0"/>
    <pivotField axis="axisRow" showAll="0">
      <items count="25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2">
    <i>
      <x/>
    </i>
    <i i="1">
      <x v="1"/>
    </i>
  </colItems>
  <dataFields count="2">
    <dataField name="Sum of Requests " fld="6" baseField="0" baseItem="0"/>
    <dataField name="Sum of Unique Drivers" fld="7" baseField="0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2" type="button" dataOnly="0" labelOnly="1" outline="0" axis="axisRow" fieldPosition="0"/>
    </format>
    <format dxfId="4">
      <pivotArea dataOnly="0" labelOnly="1" fieldPosition="0">
        <references count="1">
          <reference field="2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collapsedLevelsAreSubtotals="1" fieldPosition="0">
        <references count="1">
          <reference field="2" count="1">
            <x v="2"/>
          </reference>
        </references>
      </pivotArea>
    </format>
    <format dxfId="0">
      <pivotArea dataOnly="0" labelOnly="1" fieldPosition="0">
        <references count="1"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157A0-5363-49CF-B3FD-663761116C26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D29" firstHeaderRow="0" firstDataRow="1" firstDataCol="1"/>
  <pivotFields count="8">
    <pivotField numFmtId="14" showAll="0"/>
    <pivotField showAll="0"/>
    <pivotField axis="axisRow" showAll="0">
      <items count="25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showAll="0"/>
    <pivotField dataField="1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mpleted Trips " fld="5" subtotal="average" baseField="2" baseItem="0" numFmtId="2"/>
    <dataField name="Sum of Unique Driver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12A95-1A64-4ABA-8756-619FE522EDBC}" name="PivotTable1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B5:C13" firstHeaderRow="1" firstDataRow="1" firstDataCol="1"/>
  <pivotFields count="8">
    <pivotField numFmtId="14" showAll="0"/>
    <pivotField axis="axisRow" showAll="0" sortType="a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8">
    <i>
      <x/>
    </i>
    <i>
      <x v="1"/>
    </i>
    <i>
      <x v="3"/>
    </i>
    <i>
      <x v="2"/>
    </i>
    <i>
      <x v="6"/>
    </i>
    <i>
      <x v="4"/>
    </i>
    <i>
      <x v="5"/>
    </i>
    <i t="grand">
      <x/>
    </i>
  </rowItems>
  <colItems count="1">
    <i/>
  </colItems>
  <dataFields count="1">
    <dataField name="Sum of Requests " fld="6" baseField="0" baseItem="0"/>
  </dataFields>
  <chartFormats count="2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159A2-E992-4ABE-9C5F-18DDA7277115}" name="PivotTable1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H5:I13" firstHeaderRow="1" firstDataRow="1" firstDataCol="1"/>
  <pivotFields count="8">
    <pivotField numFmtId="14" showAll="0"/>
    <pivotField axis="axisRow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8">
    <i>
      <x v="5"/>
    </i>
    <i>
      <x v="4"/>
    </i>
    <i>
      <x v="6"/>
    </i>
    <i>
      <x v="1"/>
    </i>
    <i>
      <x v="3"/>
    </i>
    <i>
      <x/>
    </i>
    <i>
      <x v="2"/>
    </i>
    <i t="grand">
      <x/>
    </i>
  </rowItems>
  <colItems count="1">
    <i/>
  </colItems>
  <dataFields count="1">
    <dataField name="Sum of Zeroes " fld="4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48652-72E9-4261-8FA0-E4A9E460E434}" name="PivotTable1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E5:F13" firstHeaderRow="1" firstDataRow="1" firstDataCol="1"/>
  <pivotFields count="8">
    <pivotField numFmtId="14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ompleted Trips " fld="5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BA42C-BB13-4756-B82E-B2912B3E0FFC}" name="Data" displayName="Data" ref="A1:H337" totalsRowShown="0" headerRowDxfId="39" headerRowBorderDxfId="38" tableBorderDxfId="37" totalsRowBorderDxfId="36">
  <tableColumns count="8">
    <tableColumn id="1" xr3:uid="{B9C355D3-01F1-4DA8-80C4-16681245ED14}" name="Date" dataDxfId="35"/>
    <tableColumn id="8" xr3:uid="{54EDEAE0-4C7D-4178-A6AA-AAB69640BE8E}" name="day" dataDxfId="34">
      <calculatedColumnFormula>TEXT(A2,"DDDD")</calculatedColumnFormula>
    </tableColumn>
    <tableColumn id="2" xr3:uid="{6CC590F5-4EBA-4378-93B5-3083B657EA15}" name="Time (Local)" dataDxfId="33"/>
    <tableColumn id="3" xr3:uid="{74826C4C-FA3B-4382-8800-720D65BE9DE2}" name="Eyeballs " dataDxfId="32"/>
    <tableColumn id="4" xr3:uid="{7AC6D4FC-57F8-4BBA-A465-13EEF193806D}" name="Zeroes " dataDxfId="31"/>
    <tableColumn id="5" xr3:uid="{932AA6B9-97C8-4E1B-B8F1-1F4AF98949D9}" name="Completed Trips " dataDxfId="30"/>
    <tableColumn id="6" xr3:uid="{4B2B4417-5E69-4D8A-A036-5FCF168C83EC}" name="Requests " dataDxfId="29"/>
    <tableColumn id="7" xr3:uid="{52084533-C86B-4076-9270-1F3F9C10ACF0}" name="Unique Drivers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A319-9A48-4EB2-A8E5-8AC2C8B9FF37}">
  <sheetPr>
    <pageSetUpPr fitToPage="1"/>
  </sheetPr>
  <dimension ref="B2:X8"/>
  <sheetViews>
    <sheetView zoomScale="55" zoomScaleNormal="55" workbookViewId="0">
      <selection activeCell="AC13" sqref="AC13"/>
    </sheetView>
  </sheetViews>
  <sheetFormatPr defaultRowHeight="15" x14ac:dyDescent="0.25"/>
  <cols>
    <col min="1" max="16384" width="9.140625" style="56"/>
  </cols>
  <sheetData>
    <row r="2" spans="2:24" x14ac:dyDescent="0.25">
      <c r="B2" s="57" t="s">
        <v>71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2:24" x14ac:dyDescent="0.25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2:24" x14ac:dyDescent="0.25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2:24" x14ac:dyDescent="0.2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2:24" x14ac:dyDescent="0.2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 spans="2:24" ht="67.5" customHeight="1" x14ac:dyDescent="0.25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</row>
    <row r="8" spans="2:24" ht="24" customHeight="1" x14ac:dyDescent="0.25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</row>
  </sheetData>
  <mergeCells count="1">
    <mergeCell ref="B2:X6"/>
  </mergeCells>
  <pageMargins left="0.70866141732283472" right="0.70866141732283472" top="0.74803149606299213" bottom="0.74803149606299213" header="0.31496062992125984" footer="0.31496062992125984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3397-BBB8-4275-ADDE-425D3E2ED821}">
  <sheetPr>
    <pageSetUpPr fitToPage="1"/>
  </sheetPr>
  <dimension ref="B2:X8"/>
  <sheetViews>
    <sheetView zoomScale="40" zoomScaleNormal="40" workbookViewId="0">
      <selection activeCell="AE21" sqref="AE21"/>
    </sheetView>
  </sheetViews>
  <sheetFormatPr defaultRowHeight="15" x14ac:dyDescent="0.25"/>
  <cols>
    <col min="1" max="16384" width="9.140625" style="56"/>
  </cols>
  <sheetData>
    <row r="2" spans="2:24" x14ac:dyDescent="0.25">
      <c r="B2" s="57" t="s">
        <v>71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 spans="2:24" x14ac:dyDescent="0.25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2:24" x14ac:dyDescent="0.25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2:24" x14ac:dyDescent="0.2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2:24" x14ac:dyDescent="0.2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 spans="2:24" ht="67.5" customHeight="1" x14ac:dyDescent="0.25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</row>
    <row r="8" spans="2:24" ht="24" customHeight="1" x14ac:dyDescent="0.25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</row>
  </sheetData>
  <mergeCells count="1">
    <mergeCell ref="B2:X6"/>
  </mergeCells>
  <pageMargins left="0.70866141732283472" right="0.70866141732283472" top="0.74803149606299213" bottom="0.74803149606299213" header="0.31496062992125984" footer="0.31496062992125984"/>
  <pageSetup scale="5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EA8F-1A3B-4909-B25A-33377F80DDBE}">
  <dimension ref="A1:H337"/>
  <sheetViews>
    <sheetView workbookViewId="0"/>
  </sheetViews>
  <sheetFormatPr defaultRowHeight="15" x14ac:dyDescent="0.25"/>
  <cols>
    <col min="1" max="1" width="12.140625" style="1" customWidth="1"/>
    <col min="2" max="2" width="10.42578125" style="1" customWidth="1"/>
    <col min="3" max="3" width="13.85546875" customWidth="1"/>
    <col min="4" max="4" width="10.85546875" customWidth="1"/>
    <col min="5" max="5" width="9.5703125" customWidth="1"/>
    <col min="6" max="6" width="18.140625" customWidth="1"/>
    <col min="7" max="7" width="11.7109375" customWidth="1"/>
    <col min="8" max="8" width="16.42578125" customWidth="1"/>
    <col min="11" max="11" width="21.85546875" bestFit="1" customWidth="1"/>
    <col min="12" max="12" width="15.42578125" bestFit="1" customWidth="1"/>
    <col min="13" max="13" width="14.140625" bestFit="1" customWidth="1"/>
    <col min="14" max="14" width="5" bestFit="1" customWidth="1"/>
    <col min="15" max="15" width="10.85546875" customWidth="1"/>
    <col min="16" max="16" width="21.85546875" bestFit="1" customWidth="1"/>
    <col min="17" max="21" width="8.85546875" customWidth="1"/>
    <col min="22" max="22" width="3" bestFit="1" customWidth="1"/>
    <col min="23" max="23" width="4" bestFit="1" customWidth="1"/>
    <col min="24" max="28" width="3" bestFit="1" customWidth="1"/>
    <col min="29" max="29" width="11.28515625" bestFit="1" customWidth="1"/>
  </cols>
  <sheetData>
    <row r="1" spans="1:8" x14ac:dyDescent="0.25">
      <c r="A1" s="13" t="s">
        <v>0</v>
      </c>
      <c r="B1" s="13" t="s">
        <v>15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5" t="s">
        <v>6</v>
      </c>
    </row>
    <row r="2" spans="1:8" x14ac:dyDescent="0.25">
      <c r="A2" s="8">
        <v>41162</v>
      </c>
      <c r="B2" s="8" t="str">
        <f>TEXT(A2,"DDDD")</f>
        <v>Monday</v>
      </c>
      <c r="C2" s="2">
        <v>7</v>
      </c>
      <c r="D2" s="2">
        <v>5</v>
      </c>
      <c r="E2" s="2">
        <v>0</v>
      </c>
      <c r="F2" s="2">
        <v>2</v>
      </c>
      <c r="G2" s="2">
        <v>2</v>
      </c>
      <c r="H2" s="9">
        <v>9</v>
      </c>
    </row>
    <row r="3" spans="1:8" x14ac:dyDescent="0.25">
      <c r="A3" s="8">
        <v>41162</v>
      </c>
      <c r="B3" s="8" t="str">
        <f t="shared" ref="B3:B66" si="0">TEXT(A3,"DDDD")</f>
        <v>Monday</v>
      </c>
      <c r="C3" s="2">
        <v>8</v>
      </c>
      <c r="D3" s="2">
        <v>6</v>
      </c>
      <c r="E3" s="2">
        <v>0</v>
      </c>
      <c r="F3" s="2">
        <v>2</v>
      </c>
      <c r="G3" s="2">
        <v>2</v>
      </c>
      <c r="H3" s="9">
        <v>14</v>
      </c>
    </row>
    <row r="4" spans="1:8" x14ac:dyDescent="0.25">
      <c r="A4" s="8">
        <v>41162</v>
      </c>
      <c r="B4" s="8" t="str">
        <f t="shared" si="0"/>
        <v>Monday</v>
      </c>
      <c r="C4" s="2">
        <v>9</v>
      </c>
      <c r="D4" s="2">
        <v>8</v>
      </c>
      <c r="E4" s="2">
        <v>3</v>
      </c>
      <c r="F4" s="2">
        <v>0</v>
      </c>
      <c r="G4" s="2">
        <v>0</v>
      </c>
      <c r="H4" s="9">
        <v>14</v>
      </c>
    </row>
    <row r="5" spans="1:8" x14ac:dyDescent="0.25">
      <c r="A5" s="8">
        <v>41162</v>
      </c>
      <c r="B5" s="8" t="str">
        <f t="shared" si="0"/>
        <v>Monday</v>
      </c>
      <c r="C5" s="2">
        <v>10</v>
      </c>
      <c r="D5" s="2">
        <v>9</v>
      </c>
      <c r="E5" s="2">
        <v>2</v>
      </c>
      <c r="F5" s="2">
        <v>0</v>
      </c>
      <c r="G5" s="2">
        <v>1</v>
      </c>
      <c r="H5" s="9">
        <v>14</v>
      </c>
    </row>
    <row r="6" spans="1:8" x14ac:dyDescent="0.25">
      <c r="A6" s="8">
        <v>41162</v>
      </c>
      <c r="B6" s="8" t="str">
        <f t="shared" si="0"/>
        <v>Monday</v>
      </c>
      <c r="C6" s="2">
        <v>11</v>
      </c>
      <c r="D6" s="2">
        <v>11</v>
      </c>
      <c r="E6" s="2">
        <v>1</v>
      </c>
      <c r="F6" s="2">
        <v>4</v>
      </c>
      <c r="G6" s="2">
        <v>4</v>
      </c>
      <c r="H6" s="9">
        <v>11</v>
      </c>
    </row>
    <row r="7" spans="1:8" x14ac:dyDescent="0.25">
      <c r="A7" s="8">
        <v>41162</v>
      </c>
      <c r="B7" s="8" t="str">
        <f t="shared" si="0"/>
        <v>Monday</v>
      </c>
      <c r="C7" s="2">
        <v>12</v>
      </c>
      <c r="D7" s="2">
        <v>12</v>
      </c>
      <c r="E7" s="2">
        <v>0</v>
      </c>
      <c r="F7" s="2">
        <v>2</v>
      </c>
      <c r="G7" s="2">
        <v>2</v>
      </c>
      <c r="H7" s="9">
        <v>11</v>
      </c>
    </row>
    <row r="8" spans="1:8" x14ac:dyDescent="0.25">
      <c r="A8" s="8">
        <v>41162</v>
      </c>
      <c r="B8" s="8" t="str">
        <f t="shared" si="0"/>
        <v>Monday</v>
      </c>
      <c r="C8" s="2">
        <v>13</v>
      </c>
      <c r="D8" s="2">
        <v>9</v>
      </c>
      <c r="E8" s="2">
        <v>1</v>
      </c>
      <c r="F8" s="2">
        <v>0</v>
      </c>
      <c r="G8" s="2">
        <v>0</v>
      </c>
      <c r="H8" s="9">
        <v>9</v>
      </c>
    </row>
    <row r="9" spans="1:8" x14ac:dyDescent="0.25">
      <c r="A9" s="8">
        <v>41162</v>
      </c>
      <c r="B9" s="8" t="str">
        <f t="shared" si="0"/>
        <v>Monday</v>
      </c>
      <c r="C9" s="2">
        <v>14</v>
      </c>
      <c r="D9" s="2">
        <v>12</v>
      </c>
      <c r="E9" s="2">
        <v>1</v>
      </c>
      <c r="F9" s="2">
        <v>0</v>
      </c>
      <c r="G9" s="2">
        <v>0</v>
      </c>
      <c r="H9" s="9">
        <v>9</v>
      </c>
    </row>
    <row r="10" spans="1:8" x14ac:dyDescent="0.25">
      <c r="A10" s="8">
        <v>41162</v>
      </c>
      <c r="B10" s="8" t="str">
        <f t="shared" si="0"/>
        <v>Monday</v>
      </c>
      <c r="C10" s="2">
        <v>15</v>
      </c>
      <c r="D10" s="2">
        <v>11</v>
      </c>
      <c r="E10" s="2">
        <v>2</v>
      </c>
      <c r="F10" s="2">
        <v>1</v>
      </c>
      <c r="G10" s="2">
        <v>2</v>
      </c>
      <c r="H10" s="9">
        <v>7</v>
      </c>
    </row>
    <row r="11" spans="1:8" x14ac:dyDescent="0.25">
      <c r="A11" s="8">
        <v>41162</v>
      </c>
      <c r="B11" s="8" t="str">
        <f t="shared" si="0"/>
        <v>Monday</v>
      </c>
      <c r="C11" s="2">
        <v>16</v>
      </c>
      <c r="D11" s="2">
        <v>11</v>
      </c>
      <c r="E11" s="2">
        <v>2</v>
      </c>
      <c r="F11" s="2">
        <v>3</v>
      </c>
      <c r="G11" s="2">
        <v>4</v>
      </c>
      <c r="H11" s="9">
        <v>6</v>
      </c>
    </row>
    <row r="12" spans="1:8" x14ac:dyDescent="0.25">
      <c r="A12" s="8">
        <v>41162</v>
      </c>
      <c r="B12" s="8" t="str">
        <f t="shared" si="0"/>
        <v>Monday</v>
      </c>
      <c r="C12" s="2">
        <v>17</v>
      </c>
      <c r="D12" s="2">
        <v>12</v>
      </c>
      <c r="E12" s="2">
        <v>2</v>
      </c>
      <c r="F12" s="2">
        <v>3</v>
      </c>
      <c r="G12" s="2">
        <v>4</v>
      </c>
      <c r="H12" s="9">
        <v>4</v>
      </c>
    </row>
    <row r="13" spans="1:8" x14ac:dyDescent="0.25">
      <c r="A13" s="8">
        <v>41162</v>
      </c>
      <c r="B13" s="8" t="str">
        <f t="shared" si="0"/>
        <v>Monday</v>
      </c>
      <c r="C13" s="2">
        <v>18</v>
      </c>
      <c r="D13" s="2">
        <v>11</v>
      </c>
      <c r="E13" s="2">
        <v>1</v>
      </c>
      <c r="F13" s="2">
        <v>3</v>
      </c>
      <c r="G13" s="2">
        <v>4</v>
      </c>
      <c r="H13" s="9">
        <v>7</v>
      </c>
    </row>
    <row r="14" spans="1:8" x14ac:dyDescent="0.25">
      <c r="A14" s="8">
        <v>41162</v>
      </c>
      <c r="B14" s="8" t="str">
        <f t="shared" si="0"/>
        <v>Monday</v>
      </c>
      <c r="C14" s="2">
        <v>19</v>
      </c>
      <c r="D14" s="2">
        <v>13</v>
      </c>
      <c r="E14" s="2">
        <v>2</v>
      </c>
      <c r="F14" s="2">
        <v>2</v>
      </c>
      <c r="G14" s="2">
        <v>3</v>
      </c>
      <c r="H14" s="9">
        <v>7</v>
      </c>
    </row>
    <row r="15" spans="1:8" x14ac:dyDescent="0.25">
      <c r="A15" s="8">
        <v>41162</v>
      </c>
      <c r="B15" s="8" t="str">
        <f t="shared" si="0"/>
        <v>Monday</v>
      </c>
      <c r="C15" s="2">
        <v>20</v>
      </c>
      <c r="D15" s="2">
        <v>11</v>
      </c>
      <c r="E15" s="2">
        <v>1</v>
      </c>
      <c r="F15" s="2">
        <v>0</v>
      </c>
      <c r="G15" s="2">
        <v>0</v>
      </c>
      <c r="H15" s="9">
        <v>5</v>
      </c>
    </row>
    <row r="16" spans="1:8" x14ac:dyDescent="0.25">
      <c r="A16" s="8">
        <v>41162</v>
      </c>
      <c r="B16" s="8" t="str">
        <f t="shared" si="0"/>
        <v>Monday</v>
      </c>
      <c r="C16" s="2">
        <v>21</v>
      </c>
      <c r="D16" s="2">
        <v>11</v>
      </c>
      <c r="E16" s="2">
        <v>0</v>
      </c>
      <c r="F16" s="2">
        <v>1</v>
      </c>
      <c r="G16" s="2">
        <v>1</v>
      </c>
      <c r="H16" s="9">
        <v>3</v>
      </c>
    </row>
    <row r="17" spans="1:8" x14ac:dyDescent="0.25">
      <c r="A17" s="8">
        <v>41162</v>
      </c>
      <c r="B17" s="8" t="str">
        <f t="shared" si="0"/>
        <v>Monday</v>
      </c>
      <c r="C17" s="2">
        <v>22</v>
      </c>
      <c r="D17" s="2">
        <v>16</v>
      </c>
      <c r="E17" s="2">
        <v>3</v>
      </c>
      <c r="F17" s="2">
        <v>0</v>
      </c>
      <c r="G17" s="2">
        <v>2</v>
      </c>
      <c r="H17" s="9">
        <v>4</v>
      </c>
    </row>
    <row r="18" spans="1:8" x14ac:dyDescent="0.25">
      <c r="A18" s="8">
        <v>41162</v>
      </c>
      <c r="B18" s="8" t="str">
        <f t="shared" si="0"/>
        <v>Monday</v>
      </c>
      <c r="C18" s="2">
        <v>23</v>
      </c>
      <c r="D18" s="2">
        <v>21</v>
      </c>
      <c r="E18" s="2">
        <v>5</v>
      </c>
      <c r="F18" s="2">
        <v>3</v>
      </c>
      <c r="G18" s="2">
        <v>3</v>
      </c>
      <c r="H18" s="9">
        <v>4</v>
      </c>
    </row>
    <row r="19" spans="1:8" x14ac:dyDescent="0.25">
      <c r="A19" s="8">
        <v>41163</v>
      </c>
      <c r="B19" s="8" t="str">
        <f t="shared" si="0"/>
        <v>Tuesday</v>
      </c>
      <c r="C19" s="2">
        <v>0</v>
      </c>
      <c r="D19" s="2">
        <v>9</v>
      </c>
      <c r="E19" s="2">
        <v>3</v>
      </c>
      <c r="F19" s="2">
        <v>1</v>
      </c>
      <c r="G19" s="2">
        <v>1</v>
      </c>
      <c r="H19" s="9">
        <v>3</v>
      </c>
    </row>
    <row r="20" spans="1:8" x14ac:dyDescent="0.25">
      <c r="A20" s="8">
        <v>41163</v>
      </c>
      <c r="B20" s="8" t="str">
        <f t="shared" si="0"/>
        <v>Tuesday</v>
      </c>
      <c r="C20" s="2">
        <v>1</v>
      </c>
      <c r="D20" s="2">
        <v>3</v>
      </c>
      <c r="E20" s="2">
        <v>2</v>
      </c>
      <c r="F20" s="2">
        <v>0</v>
      </c>
      <c r="G20" s="2">
        <v>1</v>
      </c>
      <c r="H20" s="9">
        <v>3</v>
      </c>
    </row>
    <row r="21" spans="1:8" x14ac:dyDescent="0.25">
      <c r="A21" s="8">
        <v>41163</v>
      </c>
      <c r="B21" s="8" t="str">
        <f t="shared" si="0"/>
        <v>Tuesday</v>
      </c>
      <c r="C21" s="2">
        <v>2</v>
      </c>
      <c r="D21" s="2">
        <v>1</v>
      </c>
      <c r="E21" s="2">
        <v>1</v>
      </c>
      <c r="F21" s="2">
        <v>0</v>
      </c>
      <c r="G21" s="2">
        <v>0</v>
      </c>
      <c r="H21" s="9">
        <v>1</v>
      </c>
    </row>
    <row r="22" spans="1:8" x14ac:dyDescent="0.25">
      <c r="A22" s="8">
        <v>41163</v>
      </c>
      <c r="B22" s="8" t="str">
        <f t="shared" si="0"/>
        <v>Tuesday</v>
      </c>
      <c r="C22" s="2">
        <v>3</v>
      </c>
      <c r="D22" s="2">
        <v>1</v>
      </c>
      <c r="E22" s="2">
        <v>1</v>
      </c>
      <c r="F22" s="2">
        <v>0</v>
      </c>
      <c r="G22" s="2">
        <v>0</v>
      </c>
      <c r="H22" s="9">
        <v>1</v>
      </c>
    </row>
    <row r="23" spans="1:8" x14ac:dyDescent="0.25">
      <c r="A23" s="8">
        <v>41163</v>
      </c>
      <c r="B23" s="8" t="str">
        <f t="shared" si="0"/>
        <v>Tuesday</v>
      </c>
      <c r="C23" s="2">
        <v>4</v>
      </c>
      <c r="D23" s="2">
        <v>1</v>
      </c>
      <c r="E23" s="2">
        <v>1</v>
      </c>
      <c r="F23" s="2">
        <v>0</v>
      </c>
      <c r="G23" s="2">
        <v>0</v>
      </c>
      <c r="H23" s="9">
        <v>1</v>
      </c>
    </row>
    <row r="24" spans="1:8" x14ac:dyDescent="0.25">
      <c r="A24" s="8">
        <v>41163</v>
      </c>
      <c r="B24" s="8" t="str">
        <f t="shared" si="0"/>
        <v>Tuesday</v>
      </c>
      <c r="C24" s="2">
        <v>5</v>
      </c>
      <c r="D24" s="2">
        <v>1</v>
      </c>
      <c r="E24" s="2">
        <v>1</v>
      </c>
      <c r="F24" s="2">
        <v>0</v>
      </c>
      <c r="G24" s="2">
        <v>0</v>
      </c>
      <c r="H24" s="9">
        <v>0</v>
      </c>
    </row>
    <row r="25" spans="1:8" x14ac:dyDescent="0.25">
      <c r="A25" s="8">
        <v>41163</v>
      </c>
      <c r="B25" s="8" t="str">
        <f t="shared" si="0"/>
        <v>Tuesday</v>
      </c>
      <c r="C25" s="2">
        <v>6</v>
      </c>
      <c r="D25" s="2">
        <v>7</v>
      </c>
      <c r="E25" s="2">
        <v>3</v>
      </c>
      <c r="F25" s="2">
        <v>2</v>
      </c>
      <c r="G25" s="2">
        <v>3</v>
      </c>
      <c r="H25" s="9">
        <v>3</v>
      </c>
    </row>
    <row r="26" spans="1:8" x14ac:dyDescent="0.25">
      <c r="A26" s="8">
        <v>41163</v>
      </c>
      <c r="B26" s="8" t="str">
        <f t="shared" si="0"/>
        <v>Tuesday</v>
      </c>
      <c r="C26" s="2">
        <v>7</v>
      </c>
      <c r="D26" s="2">
        <v>10</v>
      </c>
      <c r="E26" s="2">
        <v>0</v>
      </c>
      <c r="F26" s="2">
        <v>2</v>
      </c>
      <c r="G26" s="2">
        <v>2</v>
      </c>
      <c r="H26" s="9">
        <v>5</v>
      </c>
    </row>
    <row r="27" spans="1:8" x14ac:dyDescent="0.25">
      <c r="A27" s="8">
        <v>41163</v>
      </c>
      <c r="B27" s="8" t="str">
        <f t="shared" si="0"/>
        <v>Tuesday</v>
      </c>
      <c r="C27" s="2">
        <v>8</v>
      </c>
      <c r="D27" s="2">
        <v>11</v>
      </c>
      <c r="E27" s="2">
        <v>2</v>
      </c>
      <c r="F27" s="2">
        <v>0</v>
      </c>
      <c r="G27" s="2">
        <v>0</v>
      </c>
      <c r="H27" s="9">
        <v>6</v>
      </c>
    </row>
    <row r="28" spans="1:8" x14ac:dyDescent="0.25">
      <c r="A28" s="8">
        <v>41163</v>
      </c>
      <c r="B28" s="8" t="str">
        <f t="shared" si="0"/>
        <v>Tuesday</v>
      </c>
      <c r="C28" s="2">
        <v>9</v>
      </c>
      <c r="D28" s="2">
        <v>15</v>
      </c>
      <c r="E28" s="2">
        <v>2</v>
      </c>
      <c r="F28" s="2">
        <v>0</v>
      </c>
      <c r="G28" s="2">
        <v>0</v>
      </c>
      <c r="H28" s="9">
        <v>6</v>
      </c>
    </row>
    <row r="29" spans="1:8" x14ac:dyDescent="0.25">
      <c r="A29" s="8">
        <v>41163</v>
      </c>
      <c r="B29" s="8" t="str">
        <f t="shared" si="0"/>
        <v>Tuesday</v>
      </c>
      <c r="C29" s="2">
        <v>10</v>
      </c>
      <c r="D29" s="2">
        <v>12</v>
      </c>
      <c r="E29" s="2">
        <v>1</v>
      </c>
      <c r="F29" s="2">
        <v>1</v>
      </c>
      <c r="G29" s="2">
        <v>1</v>
      </c>
      <c r="H29" s="9">
        <v>8</v>
      </c>
    </row>
    <row r="30" spans="1:8" x14ac:dyDescent="0.25">
      <c r="A30" s="8">
        <v>41163</v>
      </c>
      <c r="B30" s="8" t="str">
        <f t="shared" si="0"/>
        <v>Tuesday</v>
      </c>
      <c r="C30" s="2">
        <v>11</v>
      </c>
      <c r="D30" s="2">
        <v>16</v>
      </c>
      <c r="E30" s="2">
        <v>1</v>
      </c>
      <c r="F30" s="2">
        <v>0</v>
      </c>
      <c r="G30" s="2">
        <v>0</v>
      </c>
      <c r="H30" s="9">
        <v>9</v>
      </c>
    </row>
    <row r="31" spans="1:8" x14ac:dyDescent="0.25">
      <c r="A31" s="8">
        <v>41163</v>
      </c>
      <c r="B31" s="8" t="str">
        <f t="shared" si="0"/>
        <v>Tuesday</v>
      </c>
      <c r="C31" s="2">
        <v>12</v>
      </c>
      <c r="D31" s="2">
        <v>5</v>
      </c>
      <c r="E31" s="2">
        <v>1</v>
      </c>
      <c r="F31" s="2">
        <v>0</v>
      </c>
      <c r="G31" s="2">
        <v>0</v>
      </c>
      <c r="H31" s="9">
        <v>8</v>
      </c>
    </row>
    <row r="32" spans="1:8" x14ac:dyDescent="0.25">
      <c r="A32" s="8">
        <v>41163</v>
      </c>
      <c r="B32" s="8" t="str">
        <f t="shared" si="0"/>
        <v>Tuesday</v>
      </c>
      <c r="C32" s="2">
        <v>13</v>
      </c>
      <c r="D32" s="2">
        <v>11</v>
      </c>
      <c r="E32" s="2">
        <v>2</v>
      </c>
      <c r="F32" s="2">
        <v>1</v>
      </c>
      <c r="G32" s="2">
        <v>1</v>
      </c>
      <c r="H32" s="9">
        <v>7</v>
      </c>
    </row>
    <row r="33" spans="1:8" x14ac:dyDescent="0.25">
      <c r="A33" s="8">
        <v>41163</v>
      </c>
      <c r="B33" s="8" t="str">
        <f t="shared" si="0"/>
        <v>Tuesday</v>
      </c>
      <c r="C33" s="2">
        <v>14</v>
      </c>
      <c r="D33" s="2">
        <v>19</v>
      </c>
      <c r="E33" s="2">
        <v>1</v>
      </c>
      <c r="F33" s="2">
        <v>1</v>
      </c>
      <c r="G33" s="2">
        <v>2</v>
      </c>
      <c r="H33" s="9">
        <v>5</v>
      </c>
    </row>
    <row r="34" spans="1:8" x14ac:dyDescent="0.25">
      <c r="A34" s="8">
        <v>41163</v>
      </c>
      <c r="B34" s="8" t="str">
        <f t="shared" si="0"/>
        <v>Tuesday</v>
      </c>
      <c r="C34" s="2">
        <v>15</v>
      </c>
      <c r="D34" s="2">
        <v>19</v>
      </c>
      <c r="E34" s="2">
        <v>1</v>
      </c>
      <c r="F34" s="2">
        <v>2</v>
      </c>
      <c r="G34" s="2">
        <v>2</v>
      </c>
      <c r="H34" s="9">
        <v>9</v>
      </c>
    </row>
    <row r="35" spans="1:8" x14ac:dyDescent="0.25">
      <c r="A35" s="8">
        <v>41163</v>
      </c>
      <c r="B35" s="8" t="str">
        <f t="shared" si="0"/>
        <v>Tuesday</v>
      </c>
      <c r="C35" s="2">
        <v>16</v>
      </c>
      <c r="D35" s="2">
        <v>19</v>
      </c>
      <c r="E35" s="2">
        <v>3</v>
      </c>
      <c r="F35" s="2">
        <v>1</v>
      </c>
      <c r="G35" s="2">
        <v>1</v>
      </c>
      <c r="H35" s="9">
        <v>7</v>
      </c>
    </row>
    <row r="36" spans="1:8" x14ac:dyDescent="0.25">
      <c r="A36" s="8">
        <v>41163</v>
      </c>
      <c r="B36" s="8" t="str">
        <f t="shared" si="0"/>
        <v>Tuesday</v>
      </c>
      <c r="C36" s="2">
        <v>17</v>
      </c>
      <c r="D36" s="2">
        <v>23</v>
      </c>
      <c r="E36" s="2">
        <v>5</v>
      </c>
      <c r="F36" s="2">
        <v>0</v>
      </c>
      <c r="G36" s="2">
        <v>0</v>
      </c>
      <c r="H36" s="9">
        <v>9</v>
      </c>
    </row>
    <row r="37" spans="1:8" x14ac:dyDescent="0.25">
      <c r="A37" s="8">
        <v>41163</v>
      </c>
      <c r="B37" s="8" t="str">
        <f t="shared" si="0"/>
        <v>Tuesday</v>
      </c>
      <c r="C37" s="2">
        <v>18</v>
      </c>
      <c r="D37" s="2">
        <v>21</v>
      </c>
      <c r="E37" s="2">
        <v>1</v>
      </c>
      <c r="F37" s="2">
        <v>7</v>
      </c>
      <c r="G37" s="2">
        <v>8</v>
      </c>
      <c r="H37" s="9">
        <v>11</v>
      </c>
    </row>
    <row r="38" spans="1:8" x14ac:dyDescent="0.25">
      <c r="A38" s="8">
        <v>41163</v>
      </c>
      <c r="B38" s="8" t="str">
        <f t="shared" si="0"/>
        <v>Tuesday</v>
      </c>
      <c r="C38" s="2">
        <v>19</v>
      </c>
      <c r="D38" s="2">
        <v>28</v>
      </c>
      <c r="E38" s="2">
        <v>2</v>
      </c>
      <c r="F38" s="2">
        <v>8</v>
      </c>
      <c r="G38" s="2">
        <v>9</v>
      </c>
      <c r="H38" s="9">
        <v>12</v>
      </c>
    </row>
    <row r="39" spans="1:8" x14ac:dyDescent="0.25">
      <c r="A39" s="8">
        <v>41163</v>
      </c>
      <c r="B39" s="8" t="str">
        <f t="shared" si="0"/>
        <v>Tuesday</v>
      </c>
      <c r="C39" s="2">
        <v>20</v>
      </c>
      <c r="D39" s="2">
        <v>22</v>
      </c>
      <c r="E39" s="2">
        <v>2</v>
      </c>
      <c r="F39" s="2">
        <v>7</v>
      </c>
      <c r="G39" s="2">
        <v>7</v>
      </c>
      <c r="H39" s="9">
        <v>10</v>
      </c>
    </row>
    <row r="40" spans="1:8" x14ac:dyDescent="0.25">
      <c r="A40" s="8">
        <v>41163</v>
      </c>
      <c r="B40" s="8" t="str">
        <f t="shared" si="0"/>
        <v>Tuesday</v>
      </c>
      <c r="C40" s="2">
        <v>21</v>
      </c>
      <c r="D40" s="2">
        <v>19</v>
      </c>
      <c r="E40" s="2">
        <v>6</v>
      </c>
      <c r="F40" s="2">
        <v>5</v>
      </c>
      <c r="G40" s="2">
        <v>5</v>
      </c>
      <c r="H40" s="9">
        <v>5</v>
      </c>
    </row>
    <row r="41" spans="1:8" x14ac:dyDescent="0.25">
      <c r="A41" s="8">
        <v>41163</v>
      </c>
      <c r="B41" s="8" t="str">
        <f t="shared" si="0"/>
        <v>Tuesday</v>
      </c>
      <c r="C41" s="2">
        <v>22</v>
      </c>
      <c r="D41" s="2">
        <v>26</v>
      </c>
      <c r="E41" s="2">
        <v>10</v>
      </c>
      <c r="F41" s="2">
        <v>2</v>
      </c>
      <c r="G41" s="2">
        <v>6</v>
      </c>
      <c r="H41" s="9">
        <v>2</v>
      </c>
    </row>
    <row r="42" spans="1:8" x14ac:dyDescent="0.25">
      <c r="A42" s="8">
        <v>41163</v>
      </c>
      <c r="B42" s="8" t="str">
        <f t="shared" si="0"/>
        <v>Tuesday</v>
      </c>
      <c r="C42" s="2">
        <v>23</v>
      </c>
      <c r="D42" s="2">
        <v>15</v>
      </c>
      <c r="E42" s="2">
        <v>12</v>
      </c>
      <c r="F42" s="2">
        <v>0</v>
      </c>
      <c r="G42" s="2">
        <v>3</v>
      </c>
      <c r="H42" s="9">
        <v>1</v>
      </c>
    </row>
    <row r="43" spans="1:8" x14ac:dyDescent="0.25">
      <c r="A43" s="8">
        <v>41164</v>
      </c>
      <c r="B43" s="8" t="str">
        <f t="shared" si="0"/>
        <v>Wednesday</v>
      </c>
      <c r="C43" s="2">
        <v>0</v>
      </c>
      <c r="D43" s="2">
        <v>9</v>
      </c>
      <c r="E43" s="2">
        <v>2</v>
      </c>
      <c r="F43" s="2">
        <v>0</v>
      </c>
      <c r="G43" s="2">
        <v>1</v>
      </c>
      <c r="H43" s="9">
        <v>2</v>
      </c>
    </row>
    <row r="44" spans="1:8" x14ac:dyDescent="0.25">
      <c r="A44" s="8">
        <v>41164</v>
      </c>
      <c r="B44" s="8" t="str">
        <f t="shared" si="0"/>
        <v>Wednesday</v>
      </c>
      <c r="C44" s="2">
        <v>1</v>
      </c>
      <c r="D44" s="2">
        <v>6</v>
      </c>
      <c r="E44" s="2">
        <v>0</v>
      </c>
      <c r="F44" s="2">
        <v>1</v>
      </c>
      <c r="G44" s="2">
        <v>1</v>
      </c>
      <c r="H44" s="9">
        <v>2</v>
      </c>
    </row>
    <row r="45" spans="1:8" x14ac:dyDescent="0.25">
      <c r="A45" s="8">
        <v>41164</v>
      </c>
      <c r="B45" s="8" t="str">
        <f t="shared" si="0"/>
        <v>Wednesday</v>
      </c>
      <c r="C45" s="2">
        <v>2</v>
      </c>
      <c r="D45" s="2">
        <v>3</v>
      </c>
      <c r="E45" s="2">
        <v>3</v>
      </c>
      <c r="F45" s="2">
        <v>0</v>
      </c>
      <c r="G45" s="2">
        <v>1</v>
      </c>
      <c r="H45" s="9">
        <v>0</v>
      </c>
    </row>
    <row r="46" spans="1:8" x14ac:dyDescent="0.25">
      <c r="A46" s="8">
        <v>41164</v>
      </c>
      <c r="B46" s="8" t="str">
        <f t="shared" si="0"/>
        <v>Wednesday</v>
      </c>
      <c r="C46" s="2">
        <v>3</v>
      </c>
      <c r="D46" s="2">
        <v>2</v>
      </c>
      <c r="E46" s="2">
        <v>2</v>
      </c>
      <c r="F46" s="2">
        <v>0</v>
      </c>
      <c r="G46" s="2">
        <v>0</v>
      </c>
      <c r="H46" s="9">
        <v>0</v>
      </c>
    </row>
    <row r="47" spans="1:8" x14ac:dyDescent="0.25">
      <c r="A47" s="8">
        <v>41164</v>
      </c>
      <c r="B47" s="8" t="str">
        <f t="shared" si="0"/>
        <v>Wednesday</v>
      </c>
      <c r="C47" s="2">
        <v>4</v>
      </c>
      <c r="D47" s="2">
        <v>1</v>
      </c>
      <c r="E47" s="2">
        <v>1</v>
      </c>
      <c r="F47" s="2">
        <v>0</v>
      </c>
      <c r="G47" s="2">
        <v>0</v>
      </c>
      <c r="H47" s="9">
        <v>0</v>
      </c>
    </row>
    <row r="48" spans="1:8" x14ac:dyDescent="0.25">
      <c r="A48" s="8">
        <v>41164</v>
      </c>
      <c r="B48" s="8" t="str">
        <f t="shared" si="0"/>
        <v>Wednesday</v>
      </c>
      <c r="C48" s="2">
        <v>5</v>
      </c>
      <c r="D48" s="2">
        <v>1</v>
      </c>
      <c r="E48" s="2">
        <v>1</v>
      </c>
      <c r="F48" s="2">
        <v>0</v>
      </c>
      <c r="G48" s="2">
        <v>1</v>
      </c>
      <c r="H48" s="9">
        <v>1</v>
      </c>
    </row>
    <row r="49" spans="1:8" x14ac:dyDescent="0.25">
      <c r="A49" s="8">
        <v>41164</v>
      </c>
      <c r="B49" s="8" t="str">
        <f t="shared" si="0"/>
        <v>Wednesday</v>
      </c>
      <c r="C49" s="2">
        <v>6</v>
      </c>
      <c r="D49" s="2">
        <v>7</v>
      </c>
      <c r="E49" s="2">
        <v>2</v>
      </c>
      <c r="F49" s="2">
        <v>3</v>
      </c>
      <c r="G49" s="2">
        <v>4</v>
      </c>
      <c r="H49" s="9">
        <v>3</v>
      </c>
    </row>
    <row r="50" spans="1:8" x14ac:dyDescent="0.25">
      <c r="A50" s="8">
        <v>41164</v>
      </c>
      <c r="B50" s="8" t="str">
        <f t="shared" si="0"/>
        <v>Wednesday</v>
      </c>
      <c r="C50" s="2">
        <v>7</v>
      </c>
      <c r="D50" s="2">
        <v>10</v>
      </c>
      <c r="E50" s="2">
        <v>5</v>
      </c>
      <c r="F50" s="2">
        <v>2</v>
      </c>
      <c r="G50" s="2">
        <v>5</v>
      </c>
      <c r="H50" s="9">
        <v>4</v>
      </c>
    </row>
    <row r="51" spans="1:8" x14ac:dyDescent="0.25">
      <c r="A51" s="8">
        <v>41164</v>
      </c>
      <c r="B51" s="8" t="str">
        <f t="shared" si="0"/>
        <v>Wednesday</v>
      </c>
      <c r="C51" s="2">
        <v>8</v>
      </c>
      <c r="D51" s="2">
        <v>28</v>
      </c>
      <c r="E51" s="2">
        <v>2</v>
      </c>
      <c r="F51" s="2">
        <v>8</v>
      </c>
      <c r="G51" s="2">
        <v>8</v>
      </c>
      <c r="H51" s="9">
        <v>11</v>
      </c>
    </row>
    <row r="52" spans="1:8" x14ac:dyDescent="0.25">
      <c r="A52" s="8">
        <v>41164</v>
      </c>
      <c r="B52" s="8" t="str">
        <f t="shared" si="0"/>
        <v>Wednesday</v>
      </c>
      <c r="C52" s="2">
        <v>9</v>
      </c>
      <c r="D52" s="2">
        <v>25</v>
      </c>
      <c r="E52" s="2">
        <v>1</v>
      </c>
      <c r="F52" s="2">
        <v>5</v>
      </c>
      <c r="G52" s="2">
        <v>6</v>
      </c>
      <c r="H52" s="9">
        <v>12</v>
      </c>
    </row>
    <row r="53" spans="1:8" x14ac:dyDescent="0.25">
      <c r="A53" s="8">
        <v>41164</v>
      </c>
      <c r="B53" s="8" t="str">
        <f t="shared" si="0"/>
        <v>Wednesday</v>
      </c>
      <c r="C53" s="2">
        <v>10</v>
      </c>
      <c r="D53" s="2">
        <v>25</v>
      </c>
      <c r="E53" s="2">
        <v>3</v>
      </c>
      <c r="F53" s="2">
        <v>3</v>
      </c>
      <c r="G53" s="2">
        <v>4</v>
      </c>
      <c r="H53" s="9">
        <v>15</v>
      </c>
    </row>
    <row r="54" spans="1:8" x14ac:dyDescent="0.25">
      <c r="A54" s="8">
        <v>41164</v>
      </c>
      <c r="B54" s="8" t="str">
        <f t="shared" si="0"/>
        <v>Wednesday</v>
      </c>
      <c r="C54" s="2">
        <v>11</v>
      </c>
      <c r="D54" s="2">
        <v>29</v>
      </c>
      <c r="E54" s="2">
        <v>2</v>
      </c>
      <c r="F54" s="2">
        <v>7</v>
      </c>
      <c r="G54" s="2">
        <v>8</v>
      </c>
      <c r="H54" s="9">
        <v>16</v>
      </c>
    </row>
    <row r="55" spans="1:8" x14ac:dyDescent="0.25">
      <c r="A55" s="8">
        <v>41164</v>
      </c>
      <c r="B55" s="8" t="str">
        <f t="shared" si="0"/>
        <v>Wednesday</v>
      </c>
      <c r="C55" s="2">
        <v>12</v>
      </c>
      <c r="D55" s="2">
        <v>32</v>
      </c>
      <c r="E55" s="2">
        <v>2</v>
      </c>
      <c r="F55" s="2">
        <v>8</v>
      </c>
      <c r="G55" s="2">
        <v>8</v>
      </c>
      <c r="H55" s="9">
        <v>14</v>
      </c>
    </row>
    <row r="56" spans="1:8" x14ac:dyDescent="0.25">
      <c r="A56" s="8">
        <v>41164</v>
      </c>
      <c r="B56" s="8" t="str">
        <f t="shared" si="0"/>
        <v>Wednesday</v>
      </c>
      <c r="C56" s="2">
        <v>13</v>
      </c>
      <c r="D56" s="2">
        <v>23</v>
      </c>
      <c r="E56" s="2">
        <v>0</v>
      </c>
      <c r="F56" s="2">
        <v>9</v>
      </c>
      <c r="G56" s="2">
        <v>9</v>
      </c>
      <c r="H56" s="9">
        <v>14</v>
      </c>
    </row>
    <row r="57" spans="1:8" x14ac:dyDescent="0.25">
      <c r="A57" s="8">
        <v>41164</v>
      </c>
      <c r="B57" s="8" t="str">
        <f t="shared" si="0"/>
        <v>Wednesday</v>
      </c>
      <c r="C57" s="2">
        <v>14</v>
      </c>
      <c r="D57" s="2">
        <v>25</v>
      </c>
      <c r="E57" s="2">
        <v>1</v>
      </c>
      <c r="F57" s="2">
        <v>5</v>
      </c>
      <c r="G57" s="2">
        <v>6</v>
      </c>
      <c r="H57" s="9">
        <v>15</v>
      </c>
    </row>
    <row r="58" spans="1:8" x14ac:dyDescent="0.25">
      <c r="A58" s="8">
        <v>41164</v>
      </c>
      <c r="B58" s="8" t="str">
        <f t="shared" si="0"/>
        <v>Wednesday</v>
      </c>
      <c r="C58" s="2">
        <v>15</v>
      </c>
      <c r="D58" s="2">
        <v>26</v>
      </c>
      <c r="E58" s="2">
        <v>4</v>
      </c>
      <c r="F58" s="2">
        <v>7</v>
      </c>
      <c r="G58" s="2">
        <v>11</v>
      </c>
      <c r="H58" s="9">
        <v>16</v>
      </c>
    </row>
    <row r="59" spans="1:8" x14ac:dyDescent="0.25">
      <c r="A59" s="8">
        <v>41164</v>
      </c>
      <c r="B59" s="8" t="str">
        <f t="shared" si="0"/>
        <v>Wednesday</v>
      </c>
      <c r="C59" s="2">
        <v>16</v>
      </c>
      <c r="D59" s="2">
        <v>27</v>
      </c>
      <c r="E59" s="2">
        <v>4</v>
      </c>
      <c r="F59" s="2">
        <v>7</v>
      </c>
      <c r="G59" s="2">
        <v>7</v>
      </c>
      <c r="H59" s="9">
        <v>14</v>
      </c>
    </row>
    <row r="60" spans="1:8" x14ac:dyDescent="0.25">
      <c r="A60" s="8">
        <v>41164</v>
      </c>
      <c r="B60" s="8" t="str">
        <f t="shared" si="0"/>
        <v>Wednesday</v>
      </c>
      <c r="C60" s="2">
        <v>17</v>
      </c>
      <c r="D60" s="2">
        <v>19</v>
      </c>
      <c r="E60" s="2">
        <v>1</v>
      </c>
      <c r="F60" s="2">
        <v>5</v>
      </c>
      <c r="G60" s="2">
        <v>7</v>
      </c>
      <c r="H60" s="9">
        <v>13</v>
      </c>
    </row>
    <row r="61" spans="1:8" x14ac:dyDescent="0.25">
      <c r="A61" s="8">
        <v>41164</v>
      </c>
      <c r="B61" s="8" t="str">
        <f t="shared" si="0"/>
        <v>Wednesday</v>
      </c>
      <c r="C61" s="2">
        <v>18</v>
      </c>
      <c r="D61" s="2">
        <v>24</v>
      </c>
      <c r="E61" s="2">
        <v>3</v>
      </c>
      <c r="F61" s="2">
        <v>4</v>
      </c>
      <c r="G61" s="2">
        <v>4</v>
      </c>
      <c r="H61" s="9">
        <v>12</v>
      </c>
    </row>
    <row r="62" spans="1:8" x14ac:dyDescent="0.25">
      <c r="A62" s="8">
        <v>41164</v>
      </c>
      <c r="B62" s="8" t="str">
        <f t="shared" si="0"/>
        <v>Wednesday</v>
      </c>
      <c r="C62" s="2">
        <v>19</v>
      </c>
      <c r="D62" s="2">
        <v>20</v>
      </c>
      <c r="E62" s="2">
        <v>2</v>
      </c>
      <c r="F62" s="2">
        <v>5</v>
      </c>
      <c r="G62" s="2">
        <v>6</v>
      </c>
      <c r="H62" s="9">
        <v>11</v>
      </c>
    </row>
    <row r="63" spans="1:8" x14ac:dyDescent="0.25">
      <c r="A63" s="8">
        <v>41164</v>
      </c>
      <c r="B63" s="8" t="str">
        <f t="shared" si="0"/>
        <v>Wednesday</v>
      </c>
      <c r="C63" s="2">
        <v>20</v>
      </c>
      <c r="D63" s="2">
        <v>20</v>
      </c>
      <c r="E63" s="2">
        <v>2</v>
      </c>
      <c r="F63" s="2">
        <v>2</v>
      </c>
      <c r="G63" s="2">
        <v>3</v>
      </c>
      <c r="H63" s="9">
        <v>9</v>
      </c>
    </row>
    <row r="64" spans="1:8" x14ac:dyDescent="0.25">
      <c r="A64" s="8">
        <v>41164</v>
      </c>
      <c r="B64" s="8" t="str">
        <f t="shared" si="0"/>
        <v>Wednesday</v>
      </c>
      <c r="C64" s="2">
        <v>21</v>
      </c>
      <c r="D64" s="2">
        <v>29</v>
      </c>
      <c r="E64" s="2">
        <v>4</v>
      </c>
      <c r="F64" s="2">
        <v>4</v>
      </c>
      <c r="G64" s="2">
        <v>4</v>
      </c>
      <c r="H64" s="9">
        <v>7</v>
      </c>
    </row>
    <row r="65" spans="1:8" x14ac:dyDescent="0.25">
      <c r="A65" s="8">
        <v>41164</v>
      </c>
      <c r="B65" s="8" t="str">
        <f t="shared" si="0"/>
        <v>Wednesday</v>
      </c>
      <c r="C65" s="2">
        <v>22</v>
      </c>
      <c r="D65" s="2">
        <v>18</v>
      </c>
      <c r="E65" s="2">
        <v>2</v>
      </c>
      <c r="F65" s="2">
        <v>4</v>
      </c>
      <c r="G65" s="2">
        <v>5</v>
      </c>
      <c r="H65" s="9">
        <v>7</v>
      </c>
    </row>
    <row r="66" spans="1:8" x14ac:dyDescent="0.25">
      <c r="A66" s="8">
        <v>41164</v>
      </c>
      <c r="B66" s="8" t="str">
        <f t="shared" si="0"/>
        <v>Wednesday</v>
      </c>
      <c r="C66" s="2">
        <v>23</v>
      </c>
      <c r="D66" s="2">
        <v>14</v>
      </c>
      <c r="E66" s="2">
        <v>6</v>
      </c>
      <c r="F66" s="2">
        <v>2</v>
      </c>
      <c r="G66" s="2">
        <v>5</v>
      </c>
      <c r="H66" s="9">
        <v>3</v>
      </c>
    </row>
    <row r="67" spans="1:8" x14ac:dyDescent="0.25">
      <c r="A67" s="8">
        <v>41165</v>
      </c>
      <c r="B67" s="8" t="str">
        <f t="shared" ref="B67:B130" si="1">TEXT(A67,"DDDD")</f>
        <v>Thursday</v>
      </c>
      <c r="C67" s="2">
        <v>0</v>
      </c>
      <c r="D67" s="2">
        <v>11</v>
      </c>
      <c r="E67" s="2">
        <v>11</v>
      </c>
      <c r="F67" s="2">
        <v>0</v>
      </c>
      <c r="G67" s="2">
        <v>2</v>
      </c>
      <c r="H67" s="9">
        <v>0</v>
      </c>
    </row>
    <row r="68" spans="1:8" x14ac:dyDescent="0.25">
      <c r="A68" s="8">
        <v>41165</v>
      </c>
      <c r="B68" s="8" t="str">
        <f t="shared" si="1"/>
        <v>Thursday</v>
      </c>
      <c r="C68" s="2">
        <v>1</v>
      </c>
      <c r="D68" s="2">
        <v>6</v>
      </c>
      <c r="E68" s="2">
        <v>6</v>
      </c>
      <c r="F68" s="2">
        <v>0</v>
      </c>
      <c r="G68" s="2">
        <v>1</v>
      </c>
      <c r="H68" s="9">
        <v>0</v>
      </c>
    </row>
    <row r="69" spans="1:8" x14ac:dyDescent="0.25">
      <c r="A69" s="8">
        <v>41165</v>
      </c>
      <c r="B69" s="8" t="str">
        <f t="shared" si="1"/>
        <v>Thursday</v>
      </c>
      <c r="C69" s="2">
        <v>2</v>
      </c>
      <c r="D69" s="2">
        <v>5</v>
      </c>
      <c r="E69" s="2">
        <v>5</v>
      </c>
      <c r="F69" s="2">
        <v>0</v>
      </c>
      <c r="G69" s="2">
        <v>3</v>
      </c>
      <c r="H69" s="9">
        <v>0</v>
      </c>
    </row>
    <row r="70" spans="1:8" x14ac:dyDescent="0.25">
      <c r="A70" s="8">
        <v>41165</v>
      </c>
      <c r="B70" s="8" t="str">
        <f t="shared" si="1"/>
        <v>Thursday</v>
      </c>
      <c r="C70" s="2">
        <v>3</v>
      </c>
      <c r="D70" s="2">
        <v>2</v>
      </c>
      <c r="E70" s="2">
        <v>2</v>
      </c>
      <c r="F70" s="2">
        <v>0</v>
      </c>
      <c r="G70" s="2">
        <v>2</v>
      </c>
      <c r="H70" s="9">
        <v>0</v>
      </c>
    </row>
    <row r="71" spans="1:8" x14ac:dyDescent="0.25">
      <c r="A71" s="8">
        <v>41165</v>
      </c>
      <c r="B71" s="8" t="str">
        <f t="shared" si="1"/>
        <v>Thursday</v>
      </c>
      <c r="C71" s="2">
        <v>4</v>
      </c>
      <c r="D71" s="2">
        <v>1</v>
      </c>
      <c r="E71" s="2">
        <v>1</v>
      </c>
      <c r="F71" s="2">
        <v>0</v>
      </c>
      <c r="G71" s="2">
        <v>0</v>
      </c>
      <c r="H71" s="9">
        <v>0</v>
      </c>
    </row>
    <row r="72" spans="1:8" x14ac:dyDescent="0.25">
      <c r="A72" s="8">
        <v>41165</v>
      </c>
      <c r="B72" s="8" t="str">
        <f t="shared" si="1"/>
        <v>Thursday</v>
      </c>
      <c r="C72" s="2">
        <v>5</v>
      </c>
      <c r="D72" s="2">
        <v>1</v>
      </c>
      <c r="E72" s="2">
        <v>1</v>
      </c>
      <c r="F72" s="2">
        <v>0</v>
      </c>
      <c r="G72" s="2">
        <v>1</v>
      </c>
      <c r="H72" s="9">
        <v>0</v>
      </c>
    </row>
    <row r="73" spans="1:8" x14ac:dyDescent="0.25">
      <c r="A73" s="8">
        <v>41165</v>
      </c>
      <c r="B73" s="8" t="str">
        <f t="shared" si="1"/>
        <v>Thursday</v>
      </c>
      <c r="C73" s="2">
        <v>6</v>
      </c>
      <c r="D73" s="2">
        <v>4</v>
      </c>
      <c r="E73" s="2">
        <v>1</v>
      </c>
      <c r="F73" s="2">
        <v>2</v>
      </c>
      <c r="G73" s="2">
        <v>2</v>
      </c>
      <c r="H73" s="9">
        <v>2</v>
      </c>
    </row>
    <row r="74" spans="1:8" x14ac:dyDescent="0.25">
      <c r="A74" s="8">
        <v>41165</v>
      </c>
      <c r="B74" s="8" t="str">
        <f t="shared" si="1"/>
        <v>Thursday</v>
      </c>
      <c r="C74" s="2">
        <v>7</v>
      </c>
      <c r="D74" s="2">
        <v>10</v>
      </c>
      <c r="E74" s="2">
        <v>1</v>
      </c>
      <c r="F74" s="2">
        <v>1</v>
      </c>
      <c r="G74" s="2">
        <v>1</v>
      </c>
      <c r="H74" s="9">
        <v>4</v>
      </c>
    </row>
    <row r="75" spans="1:8" x14ac:dyDescent="0.25">
      <c r="A75" s="8">
        <v>41165</v>
      </c>
      <c r="B75" s="8" t="str">
        <f t="shared" si="1"/>
        <v>Thursday</v>
      </c>
      <c r="C75" s="2">
        <v>8</v>
      </c>
      <c r="D75" s="2">
        <v>9</v>
      </c>
      <c r="E75" s="2">
        <v>1</v>
      </c>
      <c r="F75" s="2">
        <v>1</v>
      </c>
      <c r="G75" s="2">
        <v>1</v>
      </c>
      <c r="H75" s="9">
        <v>8</v>
      </c>
    </row>
    <row r="76" spans="1:8" x14ac:dyDescent="0.25">
      <c r="A76" s="8">
        <v>41165</v>
      </c>
      <c r="B76" s="8" t="str">
        <f t="shared" si="1"/>
        <v>Thursday</v>
      </c>
      <c r="C76" s="2">
        <v>9</v>
      </c>
      <c r="D76" s="2">
        <v>14</v>
      </c>
      <c r="E76" s="2">
        <v>4</v>
      </c>
      <c r="F76" s="2">
        <v>0</v>
      </c>
      <c r="G76" s="2">
        <v>0</v>
      </c>
      <c r="H76" s="9">
        <v>9</v>
      </c>
    </row>
    <row r="77" spans="1:8" x14ac:dyDescent="0.25">
      <c r="A77" s="8">
        <v>41165</v>
      </c>
      <c r="B77" s="8" t="str">
        <f t="shared" si="1"/>
        <v>Thursday</v>
      </c>
      <c r="C77" s="2">
        <v>10</v>
      </c>
      <c r="D77" s="2">
        <v>15</v>
      </c>
      <c r="E77" s="2">
        <v>3</v>
      </c>
      <c r="F77" s="2">
        <v>2</v>
      </c>
      <c r="G77" s="2">
        <v>2</v>
      </c>
      <c r="H77" s="9">
        <v>10</v>
      </c>
    </row>
    <row r="78" spans="1:8" x14ac:dyDescent="0.25">
      <c r="A78" s="8">
        <v>41165</v>
      </c>
      <c r="B78" s="8" t="str">
        <f t="shared" si="1"/>
        <v>Thursday</v>
      </c>
      <c r="C78" s="2">
        <v>11</v>
      </c>
      <c r="D78" s="2">
        <v>14</v>
      </c>
      <c r="E78" s="2">
        <v>5</v>
      </c>
      <c r="F78" s="2">
        <v>1</v>
      </c>
      <c r="G78" s="2">
        <v>2</v>
      </c>
      <c r="H78" s="9">
        <v>9</v>
      </c>
    </row>
    <row r="79" spans="1:8" x14ac:dyDescent="0.25">
      <c r="A79" s="8">
        <v>41165</v>
      </c>
      <c r="B79" s="8" t="str">
        <f t="shared" si="1"/>
        <v>Thursday</v>
      </c>
      <c r="C79" s="2">
        <v>12</v>
      </c>
      <c r="D79" s="2">
        <v>18</v>
      </c>
      <c r="E79" s="2">
        <v>3</v>
      </c>
      <c r="F79" s="2">
        <v>4</v>
      </c>
      <c r="G79" s="2">
        <v>5</v>
      </c>
      <c r="H79" s="9">
        <v>10</v>
      </c>
    </row>
    <row r="80" spans="1:8" x14ac:dyDescent="0.25">
      <c r="A80" s="8">
        <v>41165</v>
      </c>
      <c r="B80" s="8" t="str">
        <f t="shared" si="1"/>
        <v>Thursday</v>
      </c>
      <c r="C80" s="2">
        <v>13</v>
      </c>
      <c r="D80" s="2">
        <v>18</v>
      </c>
      <c r="E80" s="2">
        <v>7</v>
      </c>
      <c r="F80" s="2">
        <v>3</v>
      </c>
      <c r="G80" s="2">
        <v>4</v>
      </c>
      <c r="H80" s="9">
        <v>8</v>
      </c>
    </row>
    <row r="81" spans="1:8" x14ac:dyDescent="0.25">
      <c r="A81" s="8">
        <v>41165</v>
      </c>
      <c r="B81" s="8" t="str">
        <f t="shared" si="1"/>
        <v>Thursday</v>
      </c>
      <c r="C81" s="2">
        <v>14</v>
      </c>
      <c r="D81" s="2">
        <v>12</v>
      </c>
      <c r="E81" s="2">
        <v>3</v>
      </c>
      <c r="F81" s="2">
        <v>0</v>
      </c>
      <c r="G81" s="2">
        <v>1</v>
      </c>
      <c r="H81" s="9">
        <v>10</v>
      </c>
    </row>
    <row r="82" spans="1:8" x14ac:dyDescent="0.25">
      <c r="A82" s="8">
        <v>41165</v>
      </c>
      <c r="B82" s="8" t="str">
        <f t="shared" si="1"/>
        <v>Thursday</v>
      </c>
      <c r="C82" s="2">
        <v>15</v>
      </c>
      <c r="D82" s="2">
        <v>17</v>
      </c>
      <c r="E82" s="2">
        <v>4</v>
      </c>
      <c r="F82" s="2">
        <v>3</v>
      </c>
      <c r="G82" s="2">
        <v>3</v>
      </c>
      <c r="H82" s="9">
        <v>12</v>
      </c>
    </row>
    <row r="83" spans="1:8" x14ac:dyDescent="0.25">
      <c r="A83" s="8">
        <v>41165</v>
      </c>
      <c r="B83" s="8" t="str">
        <f t="shared" si="1"/>
        <v>Thursday</v>
      </c>
      <c r="C83" s="2">
        <v>16</v>
      </c>
      <c r="D83" s="2">
        <v>23</v>
      </c>
      <c r="E83" s="2">
        <v>1</v>
      </c>
      <c r="F83" s="2">
        <v>2</v>
      </c>
      <c r="G83" s="2">
        <v>3</v>
      </c>
      <c r="H83" s="9">
        <v>14</v>
      </c>
    </row>
    <row r="84" spans="1:8" x14ac:dyDescent="0.25">
      <c r="A84" s="8">
        <v>41165</v>
      </c>
      <c r="B84" s="8" t="str">
        <f t="shared" si="1"/>
        <v>Thursday</v>
      </c>
      <c r="C84" s="2">
        <v>17</v>
      </c>
      <c r="D84" s="2">
        <v>21</v>
      </c>
      <c r="E84" s="2">
        <v>3</v>
      </c>
      <c r="F84" s="2">
        <v>1</v>
      </c>
      <c r="G84" s="2">
        <v>3</v>
      </c>
      <c r="H84" s="9">
        <v>14</v>
      </c>
    </row>
    <row r="85" spans="1:8" x14ac:dyDescent="0.25">
      <c r="A85" s="8">
        <v>41165</v>
      </c>
      <c r="B85" s="8" t="str">
        <f t="shared" si="1"/>
        <v>Thursday</v>
      </c>
      <c r="C85" s="2">
        <v>18</v>
      </c>
      <c r="D85" s="2">
        <v>21</v>
      </c>
      <c r="E85" s="2">
        <v>3</v>
      </c>
      <c r="F85" s="2">
        <v>3</v>
      </c>
      <c r="G85" s="2">
        <v>3</v>
      </c>
      <c r="H85" s="9">
        <v>11</v>
      </c>
    </row>
    <row r="86" spans="1:8" x14ac:dyDescent="0.25">
      <c r="A86" s="8">
        <v>41165</v>
      </c>
      <c r="B86" s="8" t="str">
        <f t="shared" si="1"/>
        <v>Thursday</v>
      </c>
      <c r="C86" s="2">
        <v>19</v>
      </c>
      <c r="D86" s="2">
        <v>19</v>
      </c>
      <c r="E86" s="2">
        <v>3</v>
      </c>
      <c r="F86" s="2">
        <v>7</v>
      </c>
      <c r="G86" s="2">
        <v>8</v>
      </c>
      <c r="H86" s="9">
        <v>10</v>
      </c>
    </row>
    <row r="87" spans="1:8" x14ac:dyDescent="0.25">
      <c r="A87" s="8">
        <v>41165</v>
      </c>
      <c r="B87" s="8" t="str">
        <f t="shared" si="1"/>
        <v>Thursday</v>
      </c>
      <c r="C87" s="2">
        <v>20</v>
      </c>
      <c r="D87" s="2">
        <v>13</v>
      </c>
      <c r="E87" s="2">
        <v>0</v>
      </c>
      <c r="F87" s="2">
        <v>3</v>
      </c>
      <c r="G87" s="2">
        <v>3</v>
      </c>
      <c r="H87" s="9">
        <v>9</v>
      </c>
    </row>
    <row r="88" spans="1:8" x14ac:dyDescent="0.25">
      <c r="A88" s="8">
        <v>41165</v>
      </c>
      <c r="B88" s="8" t="str">
        <f t="shared" si="1"/>
        <v>Thursday</v>
      </c>
      <c r="C88" s="2">
        <v>21</v>
      </c>
      <c r="D88" s="2">
        <v>25</v>
      </c>
      <c r="E88" s="2">
        <v>4</v>
      </c>
      <c r="F88" s="2">
        <v>6</v>
      </c>
      <c r="G88" s="2">
        <v>7</v>
      </c>
      <c r="H88" s="9">
        <v>9</v>
      </c>
    </row>
    <row r="89" spans="1:8" x14ac:dyDescent="0.25">
      <c r="A89" s="8">
        <v>41165</v>
      </c>
      <c r="B89" s="8" t="str">
        <f t="shared" si="1"/>
        <v>Thursday</v>
      </c>
      <c r="C89" s="2">
        <v>22</v>
      </c>
      <c r="D89" s="2">
        <v>25</v>
      </c>
      <c r="E89" s="2">
        <v>2</v>
      </c>
      <c r="F89" s="2">
        <v>2</v>
      </c>
      <c r="G89" s="2">
        <v>3</v>
      </c>
      <c r="H89" s="9">
        <v>7</v>
      </c>
    </row>
    <row r="90" spans="1:8" x14ac:dyDescent="0.25">
      <c r="A90" s="8">
        <v>41165</v>
      </c>
      <c r="B90" s="8" t="str">
        <f t="shared" si="1"/>
        <v>Thursday</v>
      </c>
      <c r="C90" s="2">
        <v>23</v>
      </c>
      <c r="D90" s="2">
        <v>21</v>
      </c>
      <c r="E90" s="2">
        <v>6</v>
      </c>
      <c r="F90" s="2">
        <v>4</v>
      </c>
      <c r="G90" s="2">
        <v>7</v>
      </c>
      <c r="H90" s="9">
        <v>3</v>
      </c>
    </row>
    <row r="91" spans="1:8" x14ac:dyDescent="0.25">
      <c r="A91" s="8">
        <v>41166</v>
      </c>
      <c r="B91" s="8" t="str">
        <f t="shared" si="1"/>
        <v>Friday</v>
      </c>
      <c r="C91" s="2">
        <v>0</v>
      </c>
      <c r="D91" s="2">
        <v>10</v>
      </c>
      <c r="E91" s="2">
        <v>1</v>
      </c>
      <c r="F91" s="2">
        <v>3</v>
      </c>
      <c r="G91" s="2">
        <v>4</v>
      </c>
      <c r="H91" s="9">
        <v>3</v>
      </c>
    </row>
    <row r="92" spans="1:8" x14ac:dyDescent="0.25">
      <c r="A92" s="8">
        <v>41166</v>
      </c>
      <c r="B92" s="8" t="str">
        <f t="shared" si="1"/>
        <v>Friday</v>
      </c>
      <c r="C92" s="2">
        <v>1</v>
      </c>
      <c r="D92" s="2">
        <v>10</v>
      </c>
      <c r="E92" s="2">
        <v>9</v>
      </c>
      <c r="F92" s="2">
        <v>2</v>
      </c>
      <c r="G92" s="2">
        <v>5</v>
      </c>
      <c r="H92" s="9">
        <v>2</v>
      </c>
    </row>
    <row r="93" spans="1:8" x14ac:dyDescent="0.25">
      <c r="A93" s="8">
        <v>41166</v>
      </c>
      <c r="B93" s="8" t="str">
        <f t="shared" si="1"/>
        <v>Friday</v>
      </c>
      <c r="C93" s="2">
        <v>2</v>
      </c>
      <c r="D93" s="2">
        <v>5</v>
      </c>
      <c r="E93" s="2">
        <v>3</v>
      </c>
      <c r="F93" s="2">
        <v>1</v>
      </c>
      <c r="G93" s="2">
        <v>3</v>
      </c>
      <c r="H93" s="9">
        <v>1</v>
      </c>
    </row>
    <row r="94" spans="1:8" x14ac:dyDescent="0.25">
      <c r="A94" s="8">
        <v>41166</v>
      </c>
      <c r="B94" s="8" t="str">
        <f t="shared" si="1"/>
        <v>Friday</v>
      </c>
      <c r="C94" s="2">
        <v>3</v>
      </c>
      <c r="D94" s="2">
        <v>3</v>
      </c>
      <c r="E94" s="2">
        <v>3</v>
      </c>
      <c r="F94" s="2">
        <v>0</v>
      </c>
      <c r="G94" s="2">
        <v>1</v>
      </c>
      <c r="H94" s="9">
        <v>0</v>
      </c>
    </row>
    <row r="95" spans="1:8" x14ac:dyDescent="0.25">
      <c r="A95" s="8">
        <v>41166</v>
      </c>
      <c r="B95" s="8" t="str">
        <f t="shared" si="1"/>
        <v>Friday</v>
      </c>
      <c r="C95" s="2">
        <v>4</v>
      </c>
      <c r="D95" s="2">
        <v>1</v>
      </c>
      <c r="E95" s="2">
        <v>1</v>
      </c>
      <c r="F95" s="2">
        <v>0</v>
      </c>
      <c r="G95" s="2">
        <v>1</v>
      </c>
      <c r="H95" s="9">
        <v>0</v>
      </c>
    </row>
    <row r="96" spans="1:8" x14ac:dyDescent="0.25">
      <c r="A96" s="8">
        <v>41166</v>
      </c>
      <c r="B96" s="8" t="str">
        <f t="shared" si="1"/>
        <v>Friday</v>
      </c>
      <c r="C96" s="2">
        <v>5</v>
      </c>
      <c r="D96" s="2">
        <v>5</v>
      </c>
      <c r="E96" s="2">
        <v>4</v>
      </c>
      <c r="F96" s="2">
        <v>1</v>
      </c>
      <c r="G96" s="2">
        <v>2</v>
      </c>
      <c r="H96" s="9">
        <v>1</v>
      </c>
    </row>
    <row r="97" spans="1:8" x14ac:dyDescent="0.25">
      <c r="A97" s="8">
        <v>41166</v>
      </c>
      <c r="B97" s="8" t="str">
        <f t="shared" si="1"/>
        <v>Friday</v>
      </c>
      <c r="C97" s="2">
        <v>6</v>
      </c>
      <c r="D97" s="2">
        <v>7</v>
      </c>
      <c r="E97" s="2">
        <v>2</v>
      </c>
      <c r="F97" s="2">
        <v>2</v>
      </c>
      <c r="G97" s="2">
        <v>3</v>
      </c>
      <c r="H97" s="9">
        <v>4</v>
      </c>
    </row>
    <row r="98" spans="1:8" x14ac:dyDescent="0.25">
      <c r="A98" s="8">
        <v>41166</v>
      </c>
      <c r="B98" s="8" t="str">
        <f t="shared" si="1"/>
        <v>Friday</v>
      </c>
      <c r="C98" s="2">
        <v>7</v>
      </c>
      <c r="D98" s="2">
        <v>9</v>
      </c>
      <c r="E98" s="2">
        <v>1</v>
      </c>
      <c r="F98" s="2">
        <v>2</v>
      </c>
      <c r="G98" s="2">
        <v>2</v>
      </c>
      <c r="H98" s="9">
        <v>5</v>
      </c>
    </row>
    <row r="99" spans="1:8" x14ac:dyDescent="0.25">
      <c r="A99" s="8">
        <v>41166</v>
      </c>
      <c r="B99" s="8" t="str">
        <f t="shared" si="1"/>
        <v>Friday</v>
      </c>
      <c r="C99" s="2">
        <v>8</v>
      </c>
      <c r="D99" s="2">
        <v>10</v>
      </c>
      <c r="E99" s="2">
        <v>1</v>
      </c>
      <c r="F99" s="2">
        <v>1</v>
      </c>
      <c r="G99" s="2">
        <v>1</v>
      </c>
      <c r="H99" s="9">
        <v>7</v>
      </c>
    </row>
    <row r="100" spans="1:8" x14ac:dyDescent="0.25">
      <c r="A100" s="8">
        <v>41166</v>
      </c>
      <c r="B100" s="8" t="str">
        <f t="shared" si="1"/>
        <v>Friday</v>
      </c>
      <c r="C100" s="2">
        <v>9</v>
      </c>
      <c r="D100" s="2">
        <v>22</v>
      </c>
      <c r="E100" s="2">
        <v>2</v>
      </c>
      <c r="F100" s="2">
        <v>4</v>
      </c>
      <c r="G100" s="2">
        <v>4</v>
      </c>
      <c r="H100" s="9">
        <v>7</v>
      </c>
    </row>
    <row r="101" spans="1:8" x14ac:dyDescent="0.25">
      <c r="A101" s="8">
        <v>41166</v>
      </c>
      <c r="B101" s="8" t="str">
        <f t="shared" si="1"/>
        <v>Friday</v>
      </c>
      <c r="C101" s="2">
        <v>10</v>
      </c>
      <c r="D101" s="2">
        <v>11</v>
      </c>
      <c r="E101" s="2">
        <v>5</v>
      </c>
      <c r="F101" s="2">
        <v>1</v>
      </c>
      <c r="G101" s="2">
        <v>2</v>
      </c>
      <c r="H101" s="9">
        <v>10</v>
      </c>
    </row>
    <row r="102" spans="1:8" x14ac:dyDescent="0.25">
      <c r="A102" s="8">
        <v>41166</v>
      </c>
      <c r="B102" s="8" t="str">
        <f t="shared" si="1"/>
        <v>Friday</v>
      </c>
      <c r="C102" s="2">
        <v>11</v>
      </c>
      <c r="D102" s="2">
        <v>22</v>
      </c>
      <c r="E102" s="2">
        <v>2</v>
      </c>
      <c r="F102" s="2">
        <v>3</v>
      </c>
      <c r="G102" s="2">
        <v>4</v>
      </c>
      <c r="H102" s="9">
        <v>12</v>
      </c>
    </row>
    <row r="103" spans="1:8" x14ac:dyDescent="0.25">
      <c r="A103" s="8">
        <v>41166</v>
      </c>
      <c r="B103" s="8" t="str">
        <f t="shared" si="1"/>
        <v>Friday</v>
      </c>
      <c r="C103" s="2">
        <v>12</v>
      </c>
      <c r="D103" s="2">
        <v>18</v>
      </c>
      <c r="E103" s="2">
        <v>2</v>
      </c>
      <c r="F103" s="2">
        <v>3</v>
      </c>
      <c r="G103" s="2">
        <v>4</v>
      </c>
      <c r="H103" s="9">
        <v>11</v>
      </c>
    </row>
    <row r="104" spans="1:8" x14ac:dyDescent="0.25">
      <c r="A104" s="8">
        <v>41166</v>
      </c>
      <c r="B104" s="8" t="str">
        <f t="shared" si="1"/>
        <v>Friday</v>
      </c>
      <c r="C104" s="2">
        <v>13</v>
      </c>
      <c r="D104" s="2">
        <v>20</v>
      </c>
      <c r="E104" s="2">
        <v>2</v>
      </c>
      <c r="F104" s="2">
        <v>1</v>
      </c>
      <c r="G104" s="2">
        <v>1</v>
      </c>
      <c r="H104" s="9">
        <v>10</v>
      </c>
    </row>
    <row r="105" spans="1:8" x14ac:dyDescent="0.25">
      <c r="A105" s="8">
        <v>41166</v>
      </c>
      <c r="B105" s="8" t="str">
        <f t="shared" si="1"/>
        <v>Friday</v>
      </c>
      <c r="C105" s="2">
        <v>14</v>
      </c>
      <c r="D105" s="2">
        <v>23</v>
      </c>
      <c r="E105" s="2">
        <v>3</v>
      </c>
      <c r="F105" s="2">
        <v>1</v>
      </c>
      <c r="G105" s="2">
        <v>2</v>
      </c>
      <c r="H105" s="9">
        <v>7</v>
      </c>
    </row>
    <row r="106" spans="1:8" x14ac:dyDescent="0.25">
      <c r="A106" s="8">
        <v>41166</v>
      </c>
      <c r="B106" s="8" t="str">
        <f t="shared" si="1"/>
        <v>Friday</v>
      </c>
      <c r="C106" s="2">
        <v>15</v>
      </c>
      <c r="D106" s="2">
        <v>20</v>
      </c>
      <c r="E106" s="2">
        <v>5</v>
      </c>
      <c r="F106" s="2">
        <v>2</v>
      </c>
      <c r="G106" s="2">
        <v>3</v>
      </c>
      <c r="H106" s="9">
        <v>10</v>
      </c>
    </row>
    <row r="107" spans="1:8" x14ac:dyDescent="0.25">
      <c r="A107" s="8">
        <v>41166</v>
      </c>
      <c r="B107" s="8" t="str">
        <f t="shared" si="1"/>
        <v>Friday</v>
      </c>
      <c r="C107" s="2">
        <v>16</v>
      </c>
      <c r="D107" s="2">
        <v>18</v>
      </c>
      <c r="E107" s="2">
        <v>3</v>
      </c>
      <c r="F107" s="2">
        <v>3</v>
      </c>
      <c r="G107" s="2">
        <v>4</v>
      </c>
      <c r="H107" s="9">
        <v>11</v>
      </c>
    </row>
    <row r="108" spans="1:8" x14ac:dyDescent="0.25">
      <c r="A108" s="8">
        <v>41166</v>
      </c>
      <c r="B108" s="8" t="str">
        <f t="shared" si="1"/>
        <v>Friday</v>
      </c>
      <c r="C108" s="2">
        <v>17</v>
      </c>
      <c r="D108" s="2">
        <v>34</v>
      </c>
      <c r="E108" s="2">
        <v>4</v>
      </c>
      <c r="F108" s="2">
        <v>3</v>
      </c>
      <c r="G108" s="2">
        <v>5</v>
      </c>
      <c r="H108" s="9">
        <v>13</v>
      </c>
    </row>
    <row r="109" spans="1:8" x14ac:dyDescent="0.25">
      <c r="A109" s="8">
        <v>41166</v>
      </c>
      <c r="B109" s="8" t="str">
        <f t="shared" si="1"/>
        <v>Friday</v>
      </c>
      <c r="C109" s="2">
        <v>18</v>
      </c>
      <c r="D109" s="2">
        <v>40</v>
      </c>
      <c r="E109" s="2">
        <v>2</v>
      </c>
      <c r="F109" s="2">
        <v>8</v>
      </c>
      <c r="G109" s="2">
        <v>9</v>
      </c>
      <c r="H109" s="9">
        <v>14</v>
      </c>
    </row>
    <row r="110" spans="1:8" x14ac:dyDescent="0.25">
      <c r="A110" s="8">
        <v>41166</v>
      </c>
      <c r="B110" s="8" t="str">
        <f t="shared" si="1"/>
        <v>Friday</v>
      </c>
      <c r="C110" s="2">
        <v>19</v>
      </c>
      <c r="D110" s="2">
        <v>46</v>
      </c>
      <c r="E110" s="2">
        <v>6</v>
      </c>
      <c r="F110" s="2">
        <v>9</v>
      </c>
      <c r="G110" s="2">
        <v>10</v>
      </c>
      <c r="H110" s="9">
        <v>15</v>
      </c>
    </row>
    <row r="111" spans="1:8" x14ac:dyDescent="0.25">
      <c r="A111" s="8">
        <v>41166</v>
      </c>
      <c r="B111" s="8" t="str">
        <f t="shared" si="1"/>
        <v>Friday</v>
      </c>
      <c r="C111" s="2">
        <v>20</v>
      </c>
      <c r="D111" s="2">
        <v>38</v>
      </c>
      <c r="E111" s="2">
        <v>4</v>
      </c>
      <c r="F111" s="2">
        <v>8</v>
      </c>
      <c r="G111" s="2">
        <v>9</v>
      </c>
      <c r="H111" s="9">
        <v>14</v>
      </c>
    </row>
    <row r="112" spans="1:8" x14ac:dyDescent="0.25">
      <c r="A112" s="8">
        <v>41166</v>
      </c>
      <c r="B112" s="8" t="str">
        <f t="shared" si="1"/>
        <v>Friday</v>
      </c>
      <c r="C112" s="2">
        <v>21</v>
      </c>
      <c r="D112" s="2">
        <v>49</v>
      </c>
      <c r="E112" s="2">
        <v>6</v>
      </c>
      <c r="F112" s="2">
        <v>8</v>
      </c>
      <c r="G112" s="2">
        <v>9</v>
      </c>
      <c r="H112" s="9">
        <v>17</v>
      </c>
    </row>
    <row r="113" spans="1:8" x14ac:dyDescent="0.25">
      <c r="A113" s="8">
        <v>41166</v>
      </c>
      <c r="B113" s="8" t="str">
        <f t="shared" si="1"/>
        <v>Friday</v>
      </c>
      <c r="C113" s="2">
        <v>22</v>
      </c>
      <c r="D113" s="2">
        <v>60</v>
      </c>
      <c r="E113" s="2">
        <v>3</v>
      </c>
      <c r="F113" s="2">
        <v>18</v>
      </c>
      <c r="G113" s="2">
        <v>20</v>
      </c>
      <c r="H113" s="9">
        <v>19</v>
      </c>
    </row>
    <row r="114" spans="1:8" x14ac:dyDescent="0.25">
      <c r="A114" s="8">
        <v>41166</v>
      </c>
      <c r="B114" s="8" t="str">
        <f t="shared" si="1"/>
        <v>Friday</v>
      </c>
      <c r="C114" s="2">
        <v>23</v>
      </c>
      <c r="D114" s="2">
        <v>68</v>
      </c>
      <c r="E114" s="2">
        <v>18</v>
      </c>
      <c r="F114" s="2">
        <v>24</v>
      </c>
      <c r="G114" s="2">
        <v>29</v>
      </c>
      <c r="H114" s="9">
        <v>18</v>
      </c>
    </row>
    <row r="115" spans="1:8" x14ac:dyDescent="0.25">
      <c r="A115" s="8">
        <v>41167</v>
      </c>
      <c r="B115" s="8" t="str">
        <f t="shared" si="1"/>
        <v>Saturday</v>
      </c>
      <c r="C115" s="2">
        <v>0</v>
      </c>
      <c r="D115" s="2">
        <v>45</v>
      </c>
      <c r="E115" s="2">
        <v>2</v>
      </c>
      <c r="F115" s="2">
        <v>23</v>
      </c>
      <c r="G115" s="2">
        <v>24</v>
      </c>
      <c r="H115" s="9">
        <v>19</v>
      </c>
    </row>
    <row r="116" spans="1:8" x14ac:dyDescent="0.25">
      <c r="A116" s="8">
        <v>41167</v>
      </c>
      <c r="B116" s="8" t="str">
        <f t="shared" si="1"/>
        <v>Saturday</v>
      </c>
      <c r="C116" s="2">
        <v>1</v>
      </c>
      <c r="D116" s="2">
        <v>37</v>
      </c>
      <c r="E116" s="2">
        <v>1</v>
      </c>
      <c r="F116" s="2">
        <v>12</v>
      </c>
      <c r="G116" s="2">
        <v>14</v>
      </c>
      <c r="H116" s="9">
        <v>18</v>
      </c>
    </row>
    <row r="117" spans="1:8" x14ac:dyDescent="0.25">
      <c r="A117" s="8">
        <v>41167</v>
      </c>
      <c r="B117" s="8" t="str">
        <f t="shared" si="1"/>
        <v>Saturday</v>
      </c>
      <c r="C117" s="2">
        <v>2</v>
      </c>
      <c r="D117" s="2">
        <v>38</v>
      </c>
      <c r="E117" s="2">
        <v>17</v>
      </c>
      <c r="F117" s="2">
        <v>22</v>
      </c>
      <c r="G117" s="2">
        <v>27</v>
      </c>
      <c r="H117" s="9">
        <v>12</v>
      </c>
    </row>
    <row r="118" spans="1:8" x14ac:dyDescent="0.25">
      <c r="A118" s="8">
        <v>41167</v>
      </c>
      <c r="B118" s="8" t="str">
        <f t="shared" si="1"/>
        <v>Saturday</v>
      </c>
      <c r="C118" s="2">
        <v>3</v>
      </c>
      <c r="D118" s="2">
        <v>17</v>
      </c>
      <c r="E118" s="2">
        <v>2</v>
      </c>
      <c r="F118" s="2">
        <v>5</v>
      </c>
      <c r="G118" s="2">
        <v>7</v>
      </c>
      <c r="H118" s="9">
        <v>8</v>
      </c>
    </row>
    <row r="119" spans="1:8" x14ac:dyDescent="0.25">
      <c r="A119" s="8">
        <v>41167</v>
      </c>
      <c r="B119" s="8" t="str">
        <f t="shared" si="1"/>
        <v>Saturday</v>
      </c>
      <c r="C119" s="2">
        <v>4</v>
      </c>
      <c r="D119" s="2">
        <v>5</v>
      </c>
      <c r="E119" s="2">
        <v>1</v>
      </c>
      <c r="F119" s="2">
        <v>0</v>
      </c>
      <c r="G119" s="2">
        <v>0</v>
      </c>
      <c r="H119" s="9">
        <v>1</v>
      </c>
    </row>
    <row r="120" spans="1:8" x14ac:dyDescent="0.25">
      <c r="A120" s="8">
        <v>41167</v>
      </c>
      <c r="B120" s="8" t="str">
        <f t="shared" si="1"/>
        <v>Saturday</v>
      </c>
      <c r="C120" s="2">
        <v>5</v>
      </c>
      <c r="D120" s="2">
        <v>1</v>
      </c>
      <c r="E120" s="2">
        <v>1</v>
      </c>
      <c r="F120" s="2">
        <v>0</v>
      </c>
      <c r="G120" s="2">
        <v>1</v>
      </c>
      <c r="H120" s="9">
        <v>0</v>
      </c>
    </row>
    <row r="121" spans="1:8" x14ac:dyDescent="0.25">
      <c r="A121" s="8">
        <v>41167</v>
      </c>
      <c r="B121" s="8" t="str">
        <f t="shared" si="1"/>
        <v>Saturday</v>
      </c>
      <c r="C121" s="2">
        <v>6</v>
      </c>
      <c r="D121" s="2">
        <v>3</v>
      </c>
      <c r="E121" s="2">
        <v>3</v>
      </c>
      <c r="F121" s="2">
        <v>0</v>
      </c>
      <c r="G121" s="2">
        <v>0</v>
      </c>
      <c r="H121" s="9">
        <v>0</v>
      </c>
    </row>
    <row r="122" spans="1:8" x14ac:dyDescent="0.25">
      <c r="A122" s="8">
        <v>41167</v>
      </c>
      <c r="B122" s="8" t="str">
        <f t="shared" si="1"/>
        <v>Saturday</v>
      </c>
      <c r="C122" s="2">
        <v>7</v>
      </c>
      <c r="D122" s="2">
        <v>9</v>
      </c>
      <c r="E122" s="2">
        <v>7</v>
      </c>
      <c r="F122" s="2">
        <v>1</v>
      </c>
      <c r="G122" s="2">
        <v>1</v>
      </c>
      <c r="H122" s="9">
        <v>1</v>
      </c>
    </row>
    <row r="123" spans="1:8" x14ac:dyDescent="0.25">
      <c r="A123" s="8">
        <v>41167</v>
      </c>
      <c r="B123" s="8" t="str">
        <f t="shared" si="1"/>
        <v>Saturday</v>
      </c>
      <c r="C123" s="2">
        <v>8</v>
      </c>
      <c r="D123" s="2">
        <v>13</v>
      </c>
      <c r="E123" s="2">
        <v>10</v>
      </c>
      <c r="F123" s="2">
        <v>2</v>
      </c>
      <c r="G123" s="2">
        <v>3</v>
      </c>
      <c r="H123" s="9">
        <v>2</v>
      </c>
    </row>
    <row r="124" spans="1:8" x14ac:dyDescent="0.25">
      <c r="A124" s="8">
        <v>41167</v>
      </c>
      <c r="B124" s="8" t="str">
        <f t="shared" si="1"/>
        <v>Saturday</v>
      </c>
      <c r="C124" s="2">
        <v>9</v>
      </c>
      <c r="D124" s="2">
        <v>14</v>
      </c>
      <c r="E124" s="2">
        <v>9</v>
      </c>
      <c r="F124" s="2">
        <v>1</v>
      </c>
      <c r="G124" s="2">
        <v>3</v>
      </c>
      <c r="H124" s="9">
        <v>2</v>
      </c>
    </row>
    <row r="125" spans="1:8" x14ac:dyDescent="0.25">
      <c r="A125" s="8">
        <v>41167</v>
      </c>
      <c r="B125" s="8" t="str">
        <f t="shared" si="1"/>
        <v>Saturday</v>
      </c>
      <c r="C125" s="2">
        <v>10</v>
      </c>
      <c r="D125" s="2">
        <v>20</v>
      </c>
      <c r="E125" s="2">
        <v>5</v>
      </c>
      <c r="F125" s="2">
        <v>2</v>
      </c>
      <c r="G125" s="2">
        <v>3</v>
      </c>
      <c r="H125" s="9">
        <v>2</v>
      </c>
    </row>
    <row r="126" spans="1:8" x14ac:dyDescent="0.25">
      <c r="A126" s="8">
        <v>41167</v>
      </c>
      <c r="B126" s="8" t="str">
        <f t="shared" si="1"/>
        <v>Saturday</v>
      </c>
      <c r="C126" s="2">
        <v>11</v>
      </c>
      <c r="D126" s="2">
        <v>23</v>
      </c>
      <c r="E126" s="2">
        <v>5</v>
      </c>
      <c r="F126" s="2">
        <v>2</v>
      </c>
      <c r="G126" s="2">
        <v>2</v>
      </c>
      <c r="H126" s="9">
        <v>3</v>
      </c>
    </row>
    <row r="127" spans="1:8" x14ac:dyDescent="0.25">
      <c r="A127" s="8">
        <v>41167</v>
      </c>
      <c r="B127" s="8" t="str">
        <f t="shared" si="1"/>
        <v>Saturday</v>
      </c>
      <c r="C127" s="2">
        <v>12</v>
      </c>
      <c r="D127" s="2">
        <v>28</v>
      </c>
      <c r="E127" s="2">
        <v>11</v>
      </c>
      <c r="F127" s="2">
        <v>2</v>
      </c>
      <c r="G127" s="2">
        <v>2</v>
      </c>
      <c r="H127" s="9">
        <v>3</v>
      </c>
    </row>
    <row r="128" spans="1:8" x14ac:dyDescent="0.25">
      <c r="A128" s="8">
        <v>41167</v>
      </c>
      <c r="B128" s="8" t="str">
        <f t="shared" si="1"/>
        <v>Saturday</v>
      </c>
      <c r="C128" s="2">
        <v>13</v>
      </c>
      <c r="D128" s="2">
        <v>34</v>
      </c>
      <c r="E128" s="2">
        <v>6</v>
      </c>
      <c r="F128" s="2">
        <v>6</v>
      </c>
      <c r="G128" s="2">
        <v>7</v>
      </c>
      <c r="H128" s="9">
        <v>4</v>
      </c>
    </row>
    <row r="129" spans="1:8" x14ac:dyDescent="0.25">
      <c r="A129" s="8">
        <v>41167</v>
      </c>
      <c r="B129" s="8" t="str">
        <f t="shared" si="1"/>
        <v>Saturday</v>
      </c>
      <c r="C129" s="2">
        <v>14</v>
      </c>
      <c r="D129" s="2">
        <v>34</v>
      </c>
      <c r="E129" s="2">
        <v>11</v>
      </c>
      <c r="F129" s="2">
        <v>6</v>
      </c>
      <c r="G129" s="2">
        <v>10</v>
      </c>
      <c r="H129" s="9">
        <v>6</v>
      </c>
    </row>
    <row r="130" spans="1:8" x14ac:dyDescent="0.25">
      <c r="A130" s="8">
        <v>41167</v>
      </c>
      <c r="B130" s="8" t="str">
        <f t="shared" si="1"/>
        <v>Saturday</v>
      </c>
      <c r="C130" s="2">
        <v>15</v>
      </c>
      <c r="D130" s="2">
        <v>31</v>
      </c>
      <c r="E130" s="2">
        <v>15</v>
      </c>
      <c r="F130" s="2">
        <v>3</v>
      </c>
      <c r="G130" s="2">
        <v>8</v>
      </c>
      <c r="H130" s="9">
        <v>5</v>
      </c>
    </row>
    <row r="131" spans="1:8" x14ac:dyDescent="0.25">
      <c r="A131" s="8">
        <v>41167</v>
      </c>
      <c r="B131" s="8" t="str">
        <f t="shared" ref="B131:B194" si="2">TEXT(A131,"DDDD")</f>
        <v>Saturday</v>
      </c>
      <c r="C131" s="2">
        <v>16</v>
      </c>
      <c r="D131" s="2">
        <v>20</v>
      </c>
      <c r="E131" s="2">
        <v>3</v>
      </c>
      <c r="F131" s="2">
        <v>4</v>
      </c>
      <c r="G131" s="2">
        <v>5</v>
      </c>
      <c r="H131" s="9">
        <v>8</v>
      </c>
    </row>
    <row r="132" spans="1:8" x14ac:dyDescent="0.25">
      <c r="A132" s="8">
        <v>41167</v>
      </c>
      <c r="B132" s="8" t="str">
        <f t="shared" si="2"/>
        <v>Saturday</v>
      </c>
      <c r="C132" s="2">
        <v>17</v>
      </c>
      <c r="D132" s="2">
        <v>42</v>
      </c>
      <c r="E132" s="2">
        <v>9</v>
      </c>
      <c r="F132" s="2">
        <v>8</v>
      </c>
      <c r="G132" s="2">
        <v>8</v>
      </c>
      <c r="H132" s="9">
        <v>10</v>
      </c>
    </row>
    <row r="133" spans="1:8" x14ac:dyDescent="0.25">
      <c r="A133" s="8">
        <v>41167</v>
      </c>
      <c r="B133" s="8" t="str">
        <f t="shared" si="2"/>
        <v>Saturday</v>
      </c>
      <c r="C133" s="2">
        <v>18</v>
      </c>
      <c r="D133" s="2">
        <v>59</v>
      </c>
      <c r="E133" s="2">
        <v>25</v>
      </c>
      <c r="F133" s="2">
        <v>15</v>
      </c>
      <c r="G133" s="2">
        <v>25</v>
      </c>
      <c r="H133" s="9">
        <v>10</v>
      </c>
    </row>
    <row r="134" spans="1:8" x14ac:dyDescent="0.25">
      <c r="A134" s="8">
        <v>41167</v>
      </c>
      <c r="B134" s="8" t="str">
        <f t="shared" si="2"/>
        <v>Saturday</v>
      </c>
      <c r="C134" s="2">
        <v>19</v>
      </c>
      <c r="D134" s="2">
        <v>73</v>
      </c>
      <c r="E134" s="2">
        <v>38</v>
      </c>
      <c r="F134" s="2">
        <v>17</v>
      </c>
      <c r="G134" s="2">
        <v>34</v>
      </c>
      <c r="H134" s="9">
        <v>14</v>
      </c>
    </row>
    <row r="135" spans="1:8" x14ac:dyDescent="0.25">
      <c r="A135" s="8">
        <v>41167</v>
      </c>
      <c r="B135" s="8" t="str">
        <f t="shared" si="2"/>
        <v>Saturday</v>
      </c>
      <c r="C135" s="2">
        <v>20</v>
      </c>
      <c r="D135" s="2">
        <v>53</v>
      </c>
      <c r="E135" s="2">
        <v>15</v>
      </c>
      <c r="F135" s="2">
        <v>13</v>
      </c>
      <c r="G135" s="2">
        <v>20</v>
      </c>
      <c r="H135" s="9">
        <v>17</v>
      </c>
    </row>
    <row r="136" spans="1:8" x14ac:dyDescent="0.25">
      <c r="A136" s="8">
        <v>41167</v>
      </c>
      <c r="B136" s="8" t="str">
        <f t="shared" si="2"/>
        <v>Saturday</v>
      </c>
      <c r="C136" s="2">
        <v>21</v>
      </c>
      <c r="D136" s="2">
        <v>59</v>
      </c>
      <c r="E136" s="2">
        <v>4</v>
      </c>
      <c r="F136" s="2">
        <v>15</v>
      </c>
      <c r="G136" s="2">
        <v>20</v>
      </c>
      <c r="H136" s="9">
        <v>19</v>
      </c>
    </row>
    <row r="137" spans="1:8" x14ac:dyDescent="0.25">
      <c r="A137" s="8">
        <v>41167</v>
      </c>
      <c r="B137" s="8" t="str">
        <f t="shared" si="2"/>
        <v>Saturday</v>
      </c>
      <c r="C137" s="2">
        <v>22</v>
      </c>
      <c r="D137" s="2">
        <v>69</v>
      </c>
      <c r="E137" s="2">
        <v>26</v>
      </c>
      <c r="F137" s="2">
        <v>24</v>
      </c>
      <c r="G137" s="2">
        <v>34</v>
      </c>
      <c r="H137" s="9">
        <v>16</v>
      </c>
    </row>
    <row r="138" spans="1:8" x14ac:dyDescent="0.25">
      <c r="A138" s="8">
        <v>41167</v>
      </c>
      <c r="B138" s="8" t="str">
        <f t="shared" si="2"/>
        <v>Saturday</v>
      </c>
      <c r="C138" s="2">
        <v>23</v>
      </c>
      <c r="D138" s="2">
        <v>61</v>
      </c>
      <c r="E138" s="2">
        <v>32</v>
      </c>
      <c r="F138" s="2">
        <v>16</v>
      </c>
      <c r="G138" s="2">
        <v>24</v>
      </c>
      <c r="H138" s="9">
        <v>13</v>
      </c>
    </row>
    <row r="139" spans="1:8" x14ac:dyDescent="0.25">
      <c r="A139" s="8">
        <v>41168</v>
      </c>
      <c r="B139" s="8" t="str">
        <f t="shared" si="2"/>
        <v>Sunday</v>
      </c>
      <c r="C139" s="2">
        <v>0</v>
      </c>
      <c r="D139" s="2">
        <v>44</v>
      </c>
      <c r="E139" s="2">
        <v>2</v>
      </c>
      <c r="F139" s="2">
        <v>17</v>
      </c>
      <c r="G139" s="2">
        <v>20</v>
      </c>
      <c r="H139" s="9">
        <v>15</v>
      </c>
    </row>
    <row r="140" spans="1:8" x14ac:dyDescent="0.25">
      <c r="A140" s="8">
        <v>41168</v>
      </c>
      <c r="B140" s="8" t="str">
        <f t="shared" si="2"/>
        <v>Sunday</v>
      </c>
      <c r="C140" s="2">
        <v>1</v>
      </c>
      <c r="D140" s="2">
        <v>38</v>
      </c>
      <c r="E140" s="2">
        <v>3</v>
      </c>
      <c r="F140" s="2">
        <v>17</v>
      </c>
      <c r="G140" s="2">
        <v>17</v>
      </c>
      <c r="H140" s="9">
        <v>15</v>
      </c>
    </row>
    <row r="141" spans="1:8" x14ac:dyDescent="0.25">
      <c r="A141" s="8">
        <v>41168</v>
      </c>
      <c r="B141" s="8" t="str">
        <f t="shared" si="2"/>
        <v>Sunday</v>
      </c>
      <c r="C141" s="2">
        <v>2</v>
      </c>
      <c r="D141" s="2">
        <v>29</v>
      </c>
      <c r="E141" s="2">
        <v>2</v>
      </c>
      <c r="F141" s="2">
        <v>13</v>
      </c>
      <c r="G141" s="2">
        <v>15</v>
      </c>
      <c r="H141" s="9">
        <v>12</v>
      </c>
    </row>
    <row r="142" spans="1:8" x14ac:dyDescent="0.25">
      <c r="A142" s="8">
        <v>41168</v>
      </c>
      <c r="B142" s="8" t="str">
        <f t="shared" si="2"/>
        <v>Sunday</v>
      </c>
      <c r="C142" s="2">
        <v>3</v>
      </c>
      <c r="D142" s="2">
        <v>14</v>
      </c>
      <c r="E142" s="2">
        <v>2</v>
      </c>
      <c r="F142" s="2">
        <v>4</v>
      </c>
      <c r="G142" s="2">
        <v>6</v>
      </c>
      <c r="H142" s="9">
        <v>7</v>
      </c>
    </row>
    <row r="143" spans="1:8" x14ac:dyDescent="0.25">
      <c r="A143" s="8">
        <v>41168</v>
      </c>
      <c r="B143" s="8" t="str">
        <f t="shared" si="2"/>
        <v>Sunday</v>
      </c>
      <c r="C143" s="2">
        <v>4</v>
      </c>
      <c r="D143" s="2">
        <v>6</v>
      </c>
      <c r="E143" s="2">
        <v>6</v>
      </c>
      <c r="F143" s="2">
        <v>0</v>
      </c>
      <c r="G143" s="2">
        <v>3</v>
      </c>
      <c r="H143" s="9">
        <v>2</v>
      </c>
    </row>
    <row r="144" spans="1:8" x14ac:dyDescent="0.25">
      <c r="A144" s="8">
        <v>41168</v>
      </c>
      <c r="B144" s="8" t="str">
        <f t="shared" si="2"/>
        <v>Sunday</v>
      </c>
      <c r="C144" s="2">
        <v>5</v>
      </c>
      <c r="D144" s="2">
        <v>5</v>
      </c>
      <c r="E144" s="2">
        <v>5</v>
      </c>
      <c r="F144" s="2">
        <v>0</v>
      </c>
      <c r="G144" s="2">
        <v>1</v>
      </c>
      <c r="H144" s="9">
        <v>1</v>
      </c>
    </row>
    <row r="145" spans="1:8" x14ac:dyDescent="0.25">
      <c r="A145" s="8">
        <v>41168</v>
      </c>
      <c r="B145" s="8" t="str">
        <f t="shared" si="2"/>
        <v>Sunday</v>
      </c>
      <c r="C145" s="2">
        <v>6</v>
      </c>
      <c r="D145" s="2">
        <v>3</v>
      </c>
      <c r="E145" s="2">
        <v>3</v>
      </c>
      <c r="F145" s="2">
        <v>0</v>
      </c>
      <c r="G145" s="2">
        <v>2</v>
      </c>
      <c r="H145" s="9">
        <v>0</v>
      </c>
    </row>
    <row r="146" spans="1:8" x14ac:dyDescent="0.25">
      <c r="A146" s="8">
        <v>41168</v>
      </c>
      <c r="B146" s="8" t="str">
        <f t="shared" si="2"/>
        <v>Sunday</v>
      </c>
      <c r="C146" s="2">
        <v>7</v>
      </c>
      <c r="D146" s="2">
        <v>3</v>
      </c>
      <c r="E146" s="2">
        <v>0</v>
      </c>
      <c r="F146" s="2">
        <v>0</v>
      </c>
      <c r="G146" s="2">
        <v>0</v>
      </c>
      <c r="H146" s="9">
        <v>1</v>
      </c>
    </row>
    <row r="147" spans="1:8" x14ac:dyDescent="0.25">
      <c r="A147" s="8">
        <v>41168</v>
      </c>
      <c r="B147" s="8" t="str">
        <f t="shared" si="2"/>
        <v>Sunday</v>
      </c>
      <c r="C147" s="2">
        <v>8</v>
      </c>
      <c r="D147" s="2">
        <v>8</v>
      </c>
      <c r="E147" s="2">
        <v>2</v>
      </c>
      <c r="F147" s="2">
        <v>1</v>
      </c>
      <c r="G147" s="2">
        <v>2</v>
      </c>
      <c r="H147" s="9">
        <v>3</v>
      </c>
    </row>
    <row r="148" spans="1:8" x14ac:dyDescent="0.25">
      <c r="A148" s="8">
        <v>41168</v>
      </c>
      <c r="B148" s="8" t="str">
        <f t="shared" si="2"/>
        <v>Sunday</v>
      </c>
      <c r="C148" s="2">
        <v>9</v>
      </c>
      <c r="D148" s="2">
        <v>11</v>
      </c>
      <c r="E148" s="2">
        <v>3</v>
      </c>
      <c r="F148" s="2">
        <v>3</v>
      </c>
      <c r="G148" s="2">
        <v>3</v>
      </c>
      <c r="H148" s="9">
        <v>3</v>
      </c>
    </row>
    <row r="149" spans="1:8" x14ac:dyDescent="0.25">
      <c r="A149" s="8">
        <v>41168</v>
      </c>
      <c r="B149" s="8" t="str">
        <f t="shared" si="2"/>
        <v>Sunday</v>
      </c>
      <c r="C149" s="2">
        <v>10</v>
      </c>
      <c r="D149" s="2">
        <v>20</v>
      </c>
      <c r="E149" s="2">
        <v>2</v>
      </c>
      <c r="F149" s="2">
        <v>1</v>
      </c>
      <c r="G149" s="2">
        <v>1</v>
      </c>
      <c r="H149" s="9">
        <v>4</v>
      </c>
    </row>
    <row r="150" spans="1:8" x14ac:dyDescent="0.25">
      <c r="A150" s="8">
        <v>41168</v>
      </c>
      <c r="B150" s="8" t="str">
        <f t="shared" si="2"/>
        <v>Sunday</v>
      </c>
      <c r="C150" s="2">
        <v>11</v>
      </c>
      <c r="D150" s="2">
        <v>19</v>
      </c>
      <c r="E150" s="2">
        <v>5</v>
      </c>
      <c r="F150" s="2">
        <v>2</v>
      </c>
      <c r="G150" s="2">
        <v>2</v>
      </c>
      <c r="H150" s="9">
        <v>4</v>
      </c>
    </row>
    <row r="151" spans="1:8" x14ac:dyDescent="0.25">
      <c r="A151" s="8">
        <v>41168</v>
      </c>
      <c r="B151" s="8" t="str">
        <f t="shared" si="2"/>
        <v>Sunday</v>
      </c>
      <c r="C151" s="2">
        <v>12</v>
      </c>
      <c r="D151" s="2">
        <v>18</v>
      </c>
      <c r="E151" s="2">
        <v>3</v>
      </c>
      <c r="F151" s="2">
        <v>3</v>
      </c>
      <c r="G151" s="2">
        <v>4</v>
      </c>
      <c r="H151" s="9">
        <v>7</v>
      </c>
    </row>
    <row r="152" spans="1:8" x14ac:dyDescent="0.25">
      <c r="A152" s="8">
        <v>41168</v>
      </c>
      <c r="B152" s="8" t="str">
        <f t="shared" si="2"/>
        <v>Sunday</v>
      </c>
      <c r="C152" s="2">
        <v>13</v>
      </c>
      <c r="D152" s="2">
        <v>21</v>
      </c>
      <c r="E152" s="2">
        <v>4</v>
      </c>
      <c r="F152" s="2">
        <v>0</v>
      </c>
      <c r="G152" s="2">
        <v>0</v>
      </c>
      <c r="H152" s="9">
        <v>5</v>
      </c>
    </row>
    <row r="153" spans="1:8" x14ac:dyDescent="0.25">
      <c r="A153" s="8">
        <v>41168</v>
      </c>
      <c r="B153" s="8" t="str">
        <f t="shared" si="2"/>
        <v>Sunday</v>
      </c>
      <c r="C153" s="2">
        <v>14</v>
      </c>
      <c r="D153" s="2">
        <v>23</v>
      </c>
      <c r="E153" s="2">
        <v>13</v>
      </c>
      <c r="F153" s="2">
        <v>4</v>
      </c>
      <c r="G153" s="2">
        <v>7</v>
      </c>
      <c r="H153" s="9">
        <v>5</v>
      </c>
    </row>
    <row r="154" spans="1:8" x14ac:dyDescent="0.25">
      <c r="A154" s="8">
        <v>41168</v>
      </c>
      <c r="B154" s="8" t="str">
        <f t="shared" si="2"/>
        <v>Sunday</v>
      </c>
      <c r="C154" s="2">
        <v>15</v>
      </c>
      <c r="D154" s="2">
        <v>14</v>
      </c>
      <c r="E154" s="2">
        <v>3</v>
      </c>
      <c r="F154" s="2">
        <v>3</v>
      </c>
      <c r="G154" s="2">
        <v>3</v>
      </c>
      <c r="H154" s="9">
        <v>7</v>
      </c>
    </row>
    <row r="155" spans="1:8" x14ac:dyDescent="0.25">
      <c r="A155" s="8">
        <v>41168</v>
      </c>
      <c r="B155" s="8" t="str">
        <f t="shared" si="2"/>
        <v>Sunday</v>
      </c>
      <c r="C155" s="2">
        <v>16</v>
      </c>
      <c r="D155" s="2">
        <v>25</v>
      </c>
      <c r="E155" s="2">
        <v>5</v>
      </c>
      <c r="F155" s="2">
        <v>3</v>
      </c>
      <c r="G155" s="2">
        <v>3</v>
      </c>
      <c r="H155" s="9">
        <v>10</v>
      </c>
    </row>
    <row r="156" spans="1:8" x14ac:dyDescent="0.25">
      <c r="A156" s="8">
        <v>41168</v>
      </c>
      <c r="B156" s="8" t="str">
        <f t="shared" si="2"/>
        <v>Sunday</v>
      </c>
      <c r="C156" s="2">
        <v>17</v>
      </c>
      <c r="D156" s="2">
        <v>17</v>
      </c>
      <c r="E156" s="2">
        <v>2</v>
      </c>
      <c r="F156" s="2">
        <v>2</v>
      </c>
      <c r="G156" s="2">
        <v>3</v>
      </c>
      <c r="H156" s="9">
        <v>10</v>
      </c>
    </row>
    <row r="157" spans="1:8" x14ac:dyDescent="0.25">
      <c r="A157" s="8">
        <v>41168</v>
      </c>
      <c r="B157" s="8" t="str">
        <f t="shared" si="2"/>
        <v>Sunday</v>
      </c>
      <c r="C157" s="2">
        <v>18</v>
      </c>
      <c r="D157" s="2">
        <v>18</v>
      </c>
      <c r="E157" s="2">
        <v>1</v>
      </c>
      <c r="F157" s="2">
        <v>3</v>
      </c>
      <c r="G157" s="2">
        <v>3</v>
      </c>
      <c r="H157" s="9">
        <v>10</v>
      </c>
    </row>
    <row r="158" spans="1:8" x14ac:dyDescent="0.25">
      <c r="A158" s="8">
        <v>41168</v>
      </c>
      <c r="B158" s="8" t="str">
        <f t="shared" si="2"/>
        <v>Sunday</v>
      </c>
      <c r="C158" s="2">
        <v>19</v>
      </c>
      <c r="D158" s="2">
        <v>16</v>
      </c>
      <c r="E158" s="2">
        <v>2</v>
      </c>
      <c r="F158" s="2">
        <v>1</v>
      </c>
      <c r="G158" s="2">
        <v>2</v>
      </c>
      <c r="H158" s="9">
        <v>8</v>
      </c>
    </row>
    <row r="159" spans="1:8" x14ac:dyDescent="0.25">
      <c r="A159" s="8">
        <v>41168</v>
      </c>
      <c r="B159" s="8" t="str">
        <f t="shared" si="2"/>
        <v>Sunday</v>
      </c>
      <c r="C159" s="2">
        <v>20</v>
      </c>
      <c r="D159" s="2">
        <v>25</v>
      </c>
      <c r="E159" s="2">
        <v>10</v>
      </c>
      <c r="F159" s="2">
        <v>7</v>
      </c>
      <c r="G159" s="2">
        <v>10</v>
      </c>
      <c r="H159" s="9">
        <v>7</v>
      </c>
    </row>
    <row r="160" spans="1:8" x14ac:dyDescent="0.25">
      <c r="A160" s="8">
        <v>41168</v>
      </c>
      <c r="B160" s="8" t="str">
        <f t="shared" si="2"/>
        <v>Sunday</v>
      </c>
      <c r="C160" s="2">
        <v>21</v>
      </c>
      <c r="D160" s="2">
        <v>25</v>
      </c>
      <c r="E160" s="2">
        <v>11</v>
      </c>
      <c r="F160" s="2">
        <v>5</v>
      </c>
      <c r="G160" s="2">
        <v>5</v>
      </c>
      <c r="H160" s="9">
        <v>6</v>
      </c>
    </row>
    <row r="161" spans="1:8" x14ac:dyDescent="0.25">
      <c r="A161" s="8">
        <v>41168</v>
      </c>
      <c r="B161" s="8" t="str">
        <f t="shared" si="2"/>
        <v>Sunday</v>
      </c>
      <c r="C161" s="2">
        <v>22</v>
      </c>
      <c r="D161" s="2">
        <v>13</v>
      </c>
      <c r="E161" s="2">
        <v>2</v>
      </c>
      <c r="F161" s="2">
        <v>2</v>
      </c>
      <c r="G161" s="2">
        <v>3</v>
      </c>
      <c r="H161" s="9">
        <v>4</v>
      </c>
    </row>
    <row r="162" spans="1:8" x14ac:dyDescent="0.25">
      <c r="A162" s="8">
        <v>41168</v>
      </c>
      <c r="B162" s="8" t="str">
        <f t="shared" si="2"/>
        <v>Sunday</v>
      </c>
      <c r="C162" s="2">
        <v>23</v>
      </c>
      <c r="D162" s="2">
        <v>11</v>
      </c>
      <c r="E162" s="2">
        <v>2</v>
      </c>
      <c r="F162" s="2">
        <v>2</v>
      </c>
      <c r="G162" s="2">
        <v>3</v>
      </c>
      <c r="H162" s="9">
        <v>4</v>
      </c>
    </row>
    <row r="163" spans="1:8" x14ac:dyDescent="0.25">
      <c r="A163" s="8">
        <v>41169</v>
      </c>
      <c r="B163" s="8" t="str">
        <f t="shared" si="2"/>
        <v>Monday</v>
      </c>
      <c r="C163" s="2">
        <v>0</v>
      </c>
      <c r="D163" s="2">
        <v>11</v>
      </c>
      <c r="E163" s="2">
        <v>5</v>
      </c>
      <c r="F163" s="2">
        <v>0</v>
      </c>
      <c r="G163" s="2">
        <v>2</v>
      </c>
      <c r="H163" s="9">
        <v>2</v>
      </c>
    </row>
    <row r="164" spans="1:8" x14ac:dyDescent="0.25">
      <c r="A164" s="8">
        <v>41169</v>
      </c>
      <c r="B164" s="8" t="str">
        <f t="shared" si="2"/>
        <v>Monday</v>
      </c>
      <c r="C164" s="2">
        <v>1</v>
      </c>
      <c r="D164" s="2">
        <v>6</v>
      </c>
      <c r="E164" s="2">
        <v>6</v>
      </c>
      <c r="F164" s="2">
        <v>0</v>
      </c>
      <c r="G164" s="2">
        <v>2</v>
      </c>
      <c r="H164" s="9">
        <v>0</v>
      </c>
    </row>
    <row r="165" spans="1:8" x14ac:dyDescent="0.25">
      <c r="A165" s="8">
        <v>41169</v>
      </c>
      <c r="B165" s="8" t="str">
        <f t="shared" si="2"/>
        <v>Monday</v>
      </c>
      <c r="C165" s="2">
        <v>2</v>
      </c>
      <c r="D165" s="2">
        <v>3</v>
      </c>
      <c r="E165" s="2">
        <v>3</v>
      </c>
      <c r="F165" s="2">
        <v>0</v>
      </c>
      <c r="G165" s="2">
        <v>1</v>
      </c>
      <c r="H165" s="9">
        <v>0</v>
      </c>
    </row>
    <row r="166" spans="1:8" x14ac:dyDescent="0.25">
      <c r="A166" s="8">
        <v>41169</v>
      </c>
      <c r="B166" s="8" t="str">
        <f t="shared" si="2"/>
        <v>Monday</v>
      </c>
      <c r="C166" s="2">
        <v>3</v>
      </c>
      <c r="D166" s="2">
        <v>1</v>
      </c>
      <c r="E166" s="2">
        <v>1</v>
      </c>
      <c r="F166" s="2">
        <v>0</v>
      </c>
      <c r="G166" s="2">
        <v>0</v>
      </c>
      <c r="H166" s="9">
        <v>0</v>
      </c>
    </row>
    <row r="167" spans="1:8" x14ac:dyDescent="0.25">
      <c r="A167" s="8">
        <v>41169</v>
      </c>
      <c r="B167" s="8" t="str">
        <f t="shared" si="2"/>
        <v>Monday</v>
      </c>
      <c r="C167" s="2">
        <v>4</v>
      </c>
      <c r="D167" s="2">
        <v>2</v>
      </c>
      <c r="E167" s="2">
        <v>1</v>
      </c>
      <c r="F167" s="2">
        <v>0</v>
      </c>
      <c r="G167" s="2">
        <v>1</v>
      </c>
      <c r="H167" s="9">
        <v>0</v>
      </c>
    </row>
    <row r="168" spans="1:8" x14ac:dyDescent="0.25">
      <c r="A168" s="8">
        <v>41169</v>
      </c>
      <c r="B168" s="8" t="str">
        <f t="shared" si="2"/>
        <v>Monday</v>
      </c>
      <c r="C168" s="2">
        <v>5</v>
      </c>
      <c r="D168" s="2">
        <v>4</v>
      </c>
      <c r="E168" s="2">
        <v>1</v>
      </c>
      <c r="F168" s="2">
        <v>1</v>
      </c>
      <c r="G168" s="2">
        <v>1</v>
      </c>
      <c r="H168" s="9">
        <v>4</v>
      </c>
    </row>
    <row r="169" spans="1:8" x14ac:dyDescent="0.25">
      <c r="A169" s="8">
        <v>41169</v>
      </c>
      <c r="B169" s="8" t="str">
        <f t="shared" si="2"/>
        <v>Monday</v>
      </c>
      <c r="C169" s="2">
        <v>6</v>
      </c>
      <c r="D169" s="2">
        <v>7</v>
      </c>
      <c r="E169" s="2">
        <v>0</v>
      </c>
      <c r="F169" s="2">
        <v>4</v>
      </c>
      <c r="G169" s="2">
        <v>4</v>
      </c>
      <c r="H169" s="9">
        <v>5</v>
      </c>
    </row>
    <row r="170" spans="1:8" x14ac:dyDescent="0.25">
      <c r="A170" s="8">
        <v>41169</v>
      </c>
      <c r="B170" s="8" t="str">
        <f t="shared" si="2"/>
        <v>Monday</v>
      </c>
      <c r="C170" s="2">
        <v>7</v>
      </c>
      <c r="D170" s="2">
        <v>11</v>
      </c>
      <c r="E170" s="2">
        <v>4</v>
      </c>
      <c r="F170" s="2">
        <v>0</v>
      </c>
      <c r="G170" s="2">
        <v>0</v>
      </c>
      <c r="H170" s="9">
        <v>8</v>
      </c>
    </row>
    <row r="171" spans="1:8" x14ac:dyDescent="0.25">
      <c r="A171" s="8">
        <v>41169</v>
      </c>
      <c r="B171" s="8" t="str">
        <f t="shared" si="2"/>
        <v>Monday</v>
      </c>
      <c r="C171" s="2">
        <v>8</v>
      </c>
      <c r="D171" s="2">
        <v>6</v>
      </c>
      <c r="E171" s="2">
        <v>1</v>
      </c>
      <c r="F171" s="2">
        <v>1</v>
      </c>
      <c r="G171" s="2">
        <v>1</v>
      </c>
      <c r="H171" s="9">
        <v>10</v>
      </c>
    </row>
    <row r="172" spans="1:8" x14ac:dyDescent="0.25">
      <c r="A172" s="8">
        <v>41169</v>
      </c>
      <c r="B172" s="8" t="str">
        <f t="shared" si="2"/>
        <v>Monday</v>
      </c>
      <c r="C172" s="2">
        <v>9</v>
      </c>
      <c r="D172" s="2">
        <v>16</v>
      </c>
      <c r="E172" s="2">
        <v>0</v>
      </c>
      <c r="F172" s="2">
        <v>4</v>
      </c>
      <c r="G172" s="2">
        <v>4</v>
      </c>
      <c r="H172" s="9">
        <v>10</v>
      </c>
    </row>
    <row r="173" spans="1:8" x14ac:dyDescent="0.25">
      <c r="A173" s="8">
        <v>41169</v>
      </c>
      <c r="B173" s="8" t="str">
        <f t="shared" si="2"/>
        <v>Monday</v>
      </c>
      <c r="C173" s="2">
        <v>10</v>
      </c>
      <c r="D173" s="2">
        <v>21</v>
      </c>
      <c r="E173" s="2">
        <v>4</v>
      </c>
      <c r="F173" s="2">
        <v>1</v>
      </c>
      <c r="G173" s="2">
        <v>3</v>
      </c>
      <c r="H173" s="9">
        <v>10</v>
      </c>
    </row>
    <row r="174" spans="1:8" x14ac:dyDescent="0.25">
      <c r="A174" s="8">
        <v>41169</v>
      </c>
      <c r="B174" s="8" t="str">
        <f t="shared" si="2"/>
        <v>Monday</v>
      </c>
      <c r="C174" s="2">
        <v>11</v>
      </c>
      <c r="D174" s="2">
        <v>11</v>
      </c>
      <c r="E174" s="2">
        <v>4</v>
      </c>
      <c r="F174" s="2">
        <v>0</v>
      </c>
      <c r="G174" s="2">
        <v>0</v>
      </c>
      <c r="H174" s="9">
        <v>9</v>
      </c>
    </row>
    <row r="175" spans="1:8" x14ac:dyDescent="0.25">
      <c r="A175" s="8">
        <v>41169</v>
      </c>
      <c r="B175" s="8" t="str">
        <f t="shared" si="2"/>
        <v>Monday</v>
      </c>
      <c r="C175" s="2">
        <v>12</v>
      </c>
      <c r="D175" s="2">
        <v>13</v>
      </c>
      <c r="E175" s="2">
        <v>1</v>
      </c>
      <c r="F175" s="2">
        <v>2</v>
      </c>
      <c r="G175" s="2">
        <v>2</v>
      </c>
      <c r="H175" s="9">
        <v>9</v>
      </c>
    </row>
    <row r="176" spans="1:8" x14ac:dyDescent="0.25">
      <c r="A176" s="8">
        <v>41169</v>
      </c>
      <c r="B176" s="8" t="str">
        <f t="shared" si="2"/>
        <v>Monday</v>
      </c>
      <c r="C176" s="2">
        <v>13</v>
      </c>
      <c r="D176" s="2">
        <v>19</v>
      </c>
      <c r="E176" s="2">
        <v>3</v>
      </c>
      <c r="F176" s="2">
        <v>1</v>
      </c>
      <c r="G176" s="2">
        <v>2</v>
      </c>
      <c r="H176" s="9">
        <v>8</v>
      </c>
    </row>
    <row r="177" spans="1:8" x14ac:dyDescent="0.25">
      <c r="A177" s="8">
        <v>41169</v>
      </c>
      <c r="B177" s="8" t="str">
        <f t="shared" si="2"/>
        <v>Monday</v>
      </c>
      <c r="C177" s="2">
        <v>14</v>
      </c>
      <c r="D177" s="2">
        <v>19</v>
      </c>
      <c r="E177" s="2">
        <v>3</v>
      </c>
      <c r="F177" s="2">
        <v>0</v>
      </c>
      <c r="G177" s="2">
        <v>1</v>
      </c>
      <c r="H177" s="9">
        <v>8</v>
      </c>
    </row>
    <row r="178" spans="1:8" x14ac:dyDescent="0.25">
      <c r="A178" s="8">
        <v>41169</v>
      </c>
      <c r="B178" s="8" t="str">
        <f t="shared" si="2"/>
        <v>Monday</v>
      </c>
      <c r="C178" s="2">
        <v>15</v>
      </c>
      <c r="D178" s="2">
        <v>20</v>
      </c>
      <c r="E178" s="2">
        <v>3</v>
      </c>
      <c r="F178" s="2">
        <v>1</v>
      </c>
      <c r="G178" s="2">
        <v>1</v>
      </c>
      <c r="H178" s="9">
        <v>8</v>
      </c>
    </row>
    <row r="179" spans="1:8" x14ac:dyDescent="0.25">
      <c r="A179" s="8">
        <v>41169</v>
      </c>
      <c r="B179" s="8" t="str">
        <f t="shared" si="2"/>
        <v>Monday</v>
      </c>
      <c r="C179" s="2">
        <v>16</v>
      </c>
      <c r="D179" s="2">
        <v>23</v>
      </c>
      <c r="E179" s="2">
        <v>7</v>
      </c>
      <c r="F179" s="2">
        <v>3</v>
      </c>
      <c r="G179" s="2">
        <v>5</v>
      </c>
      <c r="H179" s="9">
        <v>7</v>
      </c>
    </row>
    <row r="180" spans="1:8" x14ac:dyDescent="0.25">
      <c r="A180" s="8">
        <v>41169</v>
      </c>
      <c r="B180" s="8" t="str">
        <f t="shared" si="2"/>
        <v>Monday</v>
      </c>
      <c r="C180" s="2">
        <v>17</v>
      </c>
      <c r="D180" s="2">
        <v>23</v>
      </c>
      <c r="E180" s="2">
        <v>3</v>
      </c>
      <c r="F180" s="2">
        <v>8</v>
      </c>
      <c r="G180" s="2">
        <v>10</v>
      </c>
      <c r="H180" s="9">
        <v>9</v>
      </c>
    </row>
    <row r="181" spans="1:8" x14ac:dyDescent="0.25">
      <c r="A181" s="8">
        <v>41169</v>
      </c>
      <c r="B181" s="8" t="str">
        <f t="shared" si="2"/>
        <v>Monday</v>
      </c>
      <c r="C181" s="2">
        <v>18</v>
      </c>
      <c r="D181" s="2">
        <v>35</v>
      </c>
      <c r="E181" s="2">
        <v>7</v>
      </c>
      <c r="F181" s="2">
        <v>8</v>
      </c>
      <c r="G181" s="2">
        <v>9</v>
      </c>
      <c r="H181" s="9">
        <v>12</v>
      </c>
    </row>
    <row r="182" spans="1:8" x14ac:dyDescent="0.25">
      <c r="A182" s="8">
        <v>41169</v>
      </c>
      <c r="B182" s="8" t="str">
        <f t="shared" si="2"/>
        <v>Monday</v>
      </c>
      <c r="C182" s="2">
        <v>19</v>
      </c>
      <c r="D182" s="2">
        <v>31</v>
      </c>
      <c r="E182" s="2">
        <v>6</v>
      </c>
      <c r="F182" s="2">
        <v>8</v>
      </c>
      <c r="G182" s="2">
        <v>9</v>
      </c>
      <c r="H182" s="9">
        <v>13</v>
      </c>
    </row>
    <row r="183" spans="1:8" x14ac:dyDescent="0.25">
      <c r="A183" s="8">
        <v>41169</v>
      </c>
      <c r="B183" s="8" t="str">
        <f t="shared" si="2"/>
        <v>Monday</v>
      </c>
      <c r="C183" s="2">
        <v>20</v>
      </c>
      <c r="D183" s="2">
        <v>21</v>
      </c>
      <c r="E183" s="2">
        <v>2</v>
      </c>
      <c r="F183" s="2">
        <v>4</v>
      </c>
      <c r="G183" s="2">
        <v>4</v>
      </c>
      <c r="H183" s="9">
        <v>11</v>
      </c>
    </row>
    <row r="184" spans="1:8" x14ac:dyDescent="0.25">
      <c r="A184" s="8">
        <v>41169</v>
      </c>
      <c r="B184" s="8" t="str">
        <f t="shared" si="2"/>
        <v>Monday</v>
      </c>
      <c r="C184" s="2">
        <v>21</v>
      </c>
      <c r="D184" s="2">
        <v>27</v>
      </c>
      <c r="E184" s="2">
        <v>3</v>
      </c>
      <c r="F184" s="2">
        <v>2</v>
      </c>
      <c r="G184" s="2">
        <v>3</v>
      </c>
      <c r="H184" s="9">
        <v>8</v>
      </c>
    </row>
    <row r="185" spans="1:8" x14ac:dyDescent="0.25">
      <c r="A185" s="8">
        <v>41169</v>
      </c>
      <c r="B185" s="8" t="str">
        <f t="shared" si="2"/>
        <v>Monday</v>
      </c>
      <c r="C185" s="2">
        <v>22</v>
      </c>
      <c r="D185" s="2">
        <v>18</v>
      </c>
      <c r="E185" s="2">
        <v>1</v>
      </c>
      <c r="F185" s="2">
        <v>6</v>
      </c>
      <c r="G185" s="2">
        <v>6</v>
      </c>
      <c r="H185" s="9">
        <v>8</v>
      </c>
    </row>
    <row r="186" spans="1:8" x14ac:dyDescent="0.25">
      <c r="A186" s="8">
        <v>41169</v>
      </c>
      <c r="B186" s="8" t="str">
        <f t="shared" si="2"/>
        <v>Monday</v>
      </c>
      <c r="C186" s="2">
        <v>23</v>
      </c>
      <c r="D186" s="2">
        <v>29</v>
      </c>
      <c r="E186" s="2">
        <v>7</v>
      </c>
      <c r="F186" s="2">
        <v>3</v>
      </c>
      <c r="G186" s="2">
        <v>7</v>
      </c>
      <c r="H186" s="9">
        <v>5</v>
      </c>
    </row>
    <row r="187" spans="1:8" x14ac:dyDescent="0.25">
      <c r="A187" s="8">
        <v>41170</v>
      </c>
      <c r="B187" s="8" t="str">
        <f t="shared" si="2"/>
        <v>Tuesday</v>
      </c>
      <c r="C187" s="2">
        <v>0</v>
      </c>
      <c r="D187" s="2">
        <v>28</v>
      </c>
      <c r="E187" s="2">
        <v>18</v>
      </c>
      <c r="F187" s="2">
        <v>3</v>
      </c>
      <c r="G187" s="2">
        <v>13</v>
      </c>
      <c r="H187" s="9">
        <v>4</v>
      </c>
    </row>
    <row r="188" spans="1:8" x14ac:dyDescent="0.25">
      <c r="A188" s="8">
        <v>41170</v>
      </c>
      <c r="B188" s="8" t="str">
        <f t="shared" si="2"/>
        <v>Tuesday</v>
      </c>
      <c r="C188" s="2">
        <v>1</v>
      </c>
      <c r="D188" s="2">
        <v>4</v>
      </c>
      <c r="E188" s="2">
        <v>2</v>
      </c>
      <c r="F188" s="2">
        <v>2</v>
      </c>
      <c r="G188" s="2">
        <v>2</v>
      </c>
      <c r="H188" s="9">
        <v>1</v>
      </c>
    </row>
    <row r="189" spans="1:8" x14ac:dyDescent="0.25">
      <c r="A189" s="8">
        <v>41170</v>
      </c>
      <c r="B189" s="8" t="str">
        <f t="shared" si="2"/>
        <v>Tuesday</v>
      </c>
      <c r="C189" s="2">
        <v>2</v>
      </c>
      <c r="D189" s="2">
        <v>9</v>
      </c>
      <c r="E189" s="2">
        <v>9</v>
      </c>
      <c r="F189" s="2">
        <v>0</v>
      </c>
      <c r="G189" s="2">
        <v>7</v>
      </c>
      <c r="H189" s="9">
        <v>0</v>
      </c>
    </row>
    <row r="190" spans="1:8" x14ac:dyDescent="0.25">
      <c r="A190" s="8">
        <v>41170</v>
      </c>
      <c r="B190" s="8" t="str">
        <f t="shared" si="2"/>
        <v>Tuesday</v>
      </c>
      <c r="C190" s="2">
        <v>3</v>
      </c>
      <c r="D190" s="2">
        <v>4</v>
      </c>
      <c r="E190" s="2">
        <v>4</v>
      </c>
      <c r="F190" s="2">
        <v>0</v>
      </c>
      <c r="G190" s="2">
        <v>3</v>
      </c>
      <c r="H190" s="9">
        <v>0</v>
      </c>
    </row>
    <row r="191" spans="1:8" x14ac:dyDescent="0.25">
      <c r="A191" s="8">
        <v>41170</v>
      </c>
      <c r="B191" s="8" t="str">
        <f t="shared" si="2"/>
        <v>Tuesday</v>
      </c>
      <c r="C191" s="2">
        <v>4</v>
      </c>
      <c r="D191" s="2">
        <v>1</v>
      </c>
      <c r="E191" s="2">
        <v>1</v>
      </c>
      <c r="F191" s="2">
        <v>0</v>
      </c>
      <c r="G191" s="2">
        <v>0</v>
      </c>
      <c r="H191" s="9">
        <v>0</v>
      </c>
    </row>
    <row r="192" spans="1:8" x14ac:dyDescent="0.25">
      <c r="A192" s="8">
        <v>41170</v>
      </c>
      <c r="B192" s="8" t="str">
        <f t="shared" si="2"/>
        <v>Tuesday</v>
      </c>
      <c r="C192" s="2">
        <v>5</v>
      </c>
      <c r="D192" s="2">
        <v>2</v>
      </c>
      <c r="E192" s="2">
        <v>0</v>
      </c>
      <c r="F192" s="2">
        <v>0</v>
      </c>
      <c r="G192" s="2">
        <v>0</v>
      </c>
      <c r="H192" s="9">
        <v>0</v>
      </c>
    </row>
    <row r="193" spans="1:8" x14ac:dyDescent="0.25">
      <c r="A193" s="8">
        <v>41170</v>
      </c>
      <c r="B193" s="8" t="str">
        <f t="shared" si="2"/>
        <v>Tuesday</v>
      </c>
      <c r="C193" s="2">
        <v>6</v>
      </c>
      <c r="D193" s="2">
        <v>2</v>
      </c>
      <c r="E193" s="2">
        <v>0</v>
      </c>
      <c r="F193" s="2">
        <v>0</v>
      </c>
      <c r="G193" s="2">
        <v>0</v>
      </c>
      <c r="H193" s="9">
        <v>3</v>
      </c>
    </row>
    <row r="194" spans="1:8" x14ac:dyDescent="0.25">
      <c r="A194" s="8">
        <v>41170</v>
      </c>
      <c r="B194" s="8" t="str">
        <f t="shared" si="2"/>
        <v>Tuesday</v>
      </c>
      <c r="C194" s="2">
        <v>7</v>
      </c>
      <c r="D194" s="2">
        <v>9</v>
      </c>
      <c r="E194" s="2">
        <v>1</v>
      </c>
      <c r="F194" s="2">
        <v>3</v>
      </c>
      <c r="G194" s="2">
        <v>3</v>
      </c>
      <c r="H194" s="9">
        <v>5</v>
      </c>
    </row>
    <row r="195" spans="1:8" x14ac:dyDescent="0.25">
      <c r="A195" s="8">
        <v>41170</v>
      </c>
      <c r="B195" s="8" t="str">
        <f t="shared" ref="B195:B258" si="3">TEXT(A195,"DDDD")</f>
        <v>Tuesday</v>
      </c>
      <c r="C195" s="2">
        <v>8</v>
      </c>
      <c r="D195" s="2">
        <v>11</v>
      </c>
      <c r="E195" s="2">
        <v>1</v>
      </c>
      <c r="F195" s="2">
        <v>2</v>
      </c>
      <c r="G195" s="2">
        <v>2</v>
      </c>
      <c r="H195" s="9">
        <v>9</v>
      </c>
    </row>
    <row r="196" spans="1:8" x14ac:dyDescent="0.25">
      <c r="A196" s="8">
        <v>41170</v>
      </c>
      <c r="B196" s="8" t="str">
        <f t="shared" si="3"/>
        <v>Tuesday</v>
      </c>
      <c r="C196" s="2">
        <v>9</v>
      </c>
      <c r="D196" s="2">
        <v>15</v>
      </c>
      <c r="E196" s="2">
        <v>1</v>
      </c>
      <c r="F196" s="2">
        <v>0</v>
      </c>
      <c r="G196" s="2">
        <v>1</v>
      </c>
      <c r="H196" s="9">
        <v>11</v>
      </c>
    </row>
    <row r="197" spans="1:8" x14ac:dyDescent="0.25">
      <c r="A197" s="8">
        <v>41170</v>
      </c>
      <c r="B197" s="8" t="str">
        <f t="shared" si="3"/>
        <v>Tuesday</v>
      </c>
      <c r="C197" s="2">
        <v>10</v>
      </c>
      <c r="D197" s="2">
        <v>16</v>
      </c>
      <c r="E197" s="2">
        <v>2</v>
      </c>
      <c r="F197" s="2">
        <v>0</v>
      </c>
      <c r="G197" s="2">
        <v>1</v>
      </c>
      <c r="H197" s="9">
        <v>9</v>
      </c>
    </row>
    <row r="198" spans="1:8" x14ac:dyDescent="0.25">
      <c r="A198" s="8">
        <v>41170</v>
      </c>
      <c r="B198" s="8" t="str">
        <f t="shared" si="3"/>
        <v>Tuesday</v>
      </c>
      <c r="C198" s="2">
        <v>11</v>
      </c>
      <c r="D198" s="2">
        <v>12</v>
      </c>
      <c r="E198" s="2">
        <v>2</v>
      </c>
      <c r="F198" s="2">
        <v>2</v>
      </c>
      <c r="G198" s="2">
        <v>4</v>
      </c>
      <c r="H198" s="9">
        <v>9</v>
      </c>
    </row>
    <row r="199" spans="1:8" x14ac:dyDescent="0.25">
      <c r="A199" s="8">
        <v>41170</v>
      </c>
      <c r="B199" s="8" t="str">
        <f t="shared" si="3"/>
        <v>Tuesday</v>
      </c>
      <c r="C199" s="2">
        <v>12</v>
      </c>
      <c r="D199" s="2">
        <v>18</v>
      </c>
      <c r="E199" s="2">
        <v>2</v>
      </c>
      <c r="F199" s="2">
        <v>3</v>
      </c>
      <c r="G199" s="2">
        <v>3</v>
      </c>
      <c r="H199" s="9">
        <v>10</v>
      </c>
    </row>
    <row r="200" spans="1:8" x14ac:dyDescent="0.25">
      <c r="A200" s="8">
        <v>41170</v>
      </c>
      <c r="B200" s="8" t="str">
        <f t="shared" si="3"/>
        <v>Tuesday</v>
      </c>
      <c r="C200" s="2">
        <v>13</v>
      </c>
      <c r="D200" s="2">
        <v>17</v>
      </c>
      <c r="E200" s="2">
        <v>3</v>
      </c>
      <c r="F200" s="2">
        <v>0</v>
      </c>
      <c r="G200" s="2">
        <v>0</v>
      </c>
      <c r="H200" s="9">
        <v>11</v>
      </c>
    </row>
    <row r="201" spans="1:8" x14ac:dyDescent="0.25">
      <c r="A201" s="8">
        <v>41170</v>
      </c>
      <c r="B201" s="8" t="str">
        <f t="shared" si="3"/>
        <v>Tuesday</v>
      </c>
      <c r="C201" s="2">
        <v>14</v>
      </c>
      <c r="D201" s="2">
        <v>20</v>
      </c>
      <c r="E201" s="2">
        <v>2</v>
      </c>
      <c r="F201" s="2">
        <v>1</v>
      </c>
      <c r="G201" s="2">
        <v>4</v>
      </c>
      <c r="H201" s="9">
        <v>7</v>
      </c>
    </row>
    <row r="202" spans="1:8" x14ac:dyDescent="0.25">
      <c r="A202" s="8">
        <v>41170</v>
      </c>
      <c r="B202" s="8" t="str">
        <f t="shared" si="3"/>
        <v>Tuesday</v>
      </c>
      <c r="C202" s="2">
        <v>15</v>
      </c>
      <c r="D202" s="2">
        <v>17</v>
      </c>
      <c r="E202" s="2">
        <v>4</v>
      </c>
      <c r="F202" s="2">
        <v>1</v>
      </c>
      <c r="G202" s="2">
        <v>3</v>
      </c>
      <c r="H202" s="9">
        <v>7</v>
      </c>
    </row>
    <row r="203" spans="1:8" x14ac:dyDescent="0.25">
      <c r="A203" s="8">
        <v>41170</v>
      </c>
      <c r="B203" s="8" t="str">
        <f t="shared" si="3"/>
        <v>Tuesday</v>
      </c>
      <c r="C203" s="2">
        <v>16</v>
      </c>
      <c r="D203" s="2">
        <v>20</v>
      </c>
      <c r="E203" s="2">
        <v>5</v>
      </c>
      <c r="F203" s="2">
        <v>3</v>
      </c>
      <c r="G203" s="2">
        <v>3</v>
      </c>
      <c r="H203" s="9">
        <v>6</v>
      </c>
    </row>
    <row r="204" spans="1:8" x14ac:dyDescent="0.25">
      <c r="A204" s="8">
        <v>41170</v>
      </c>
      <c r="B204" s="8" t="str">
        <f t="shared" si="3"/>
        <v>Tuesday</v>
      </c>
      <c r="C204" s="2">
        <v>17</v>
      </c>
      <c r="D204" s="2">
        <v>18</v>
      </c>
      <c r="E204" s="2">
        <v>4</v>
      </c>
      <c r="F204" s="2">
        <v>3</v>
      </c>
      <c r="G204" s="2">
        <v>4</v>
      </c>
      <c r="H204" s="9">
        <v>7</v>
      </c>
    </row>
    <row r="205" spans="1:8" x14ac:dyDescent="0.25">
      <c r="A205" s="8">
        <v>41170</v>
      </c>
      <c r="B205" s="8" t="str">
        <f t="shared" si="3"/>
        <v>Tuesday</v>
      </c>
      <c r="C205" s="2">
        <v>18</v>
      </c>
      <c r="D205" s="2">
        <v>17</v>
      </c>
      <c r="E205" s="2">
        <v>4</v>
      </c>
      <c r="F205" s="2">
        <v>1</v>
      </c>
      <c r="G205" s="2">
        <v>1</v>
      </c>
      <c r="H205" s="9">
        <v>9</v>
      </c>
    </row>
    <row r="206" spans="1:8" x14ac:dyDescent="0.25">
      <c r="A206" s="8">
        <v>41170</v>
      </c>
      <c r="B206" s="8" t="str">
        <f t="shared" si="3"/>
        <v>Tuesday</v>
      </c>
      <c r="C206" s="2">
        <v>19</v>
      </c>
      <c r="D206" s="2">
        <v>26</v>
      </c>
      <c r="E206" s="2">
        <v>4</v>
      </c>
      <c r="F206" s="2">
        <v>6</v>
      </c>
      <c r="G206" s="2">
        <v>8</v>
      </c>
      <c r="H206" s="9">
        <v>8</v>
      </c>
    </row>
    <row r="207" spans="1:8" x14ac:dyDescent="0.25">
      <c r="A207" s="8">
        <v>41170</v>
      </c>
      <c r="B207" s="8" t="str">
        <f t="shared" si="3"/>
        <v>Tuesday</v>
      </c>
      <c r="C207" s="2">
        <v>20</v>
      </c>
      <c r="D207" s="2">
        <v>21</v>
      </c>
      <c r="E207" s="2">
        <v>3</v>
      </c>
      <c r="F207" s="2">
        <v>2</v>
      </c>
      <c r="G207" s="2">
        <v>5</v>
      </c>
      <c r="H207" s="9">
        <v>5</v>
      </c>
    </row>
    <row r="208" spans="1:8" x14ac:dyDescent="0.25">
      <c r="A208" s="8">
        <v>41170</v>
      </c>
      <c r="B208" s="8" t="str">
        <f t="shared" si="3"/>
        <v>Tuesday</v>
      </c>
      <c r="C208" s="2">
        <v>21</v>
      </c>
      <c r="D208" s="2">
        <v>24</v>
      </c>
      <c r="E208" s="2">
        <v>6</v>
      </c>
      <c r="F208" s="2">
        <v>4</v>
      </c>
      <c r="G208" s="2">
        <v>5</v>
      </c>
      <c r="H208" s="9">
        <v>5</v>
      </c>
    </row>
    <row r="209" spans="1:8" x14ac:dyDescent="0.25">
      <c r="A209" s="8">
        <v>41170</v>
      </c>
      <c r="B209" s="8" t="str">
        <f t="shared" si="3"/>
        <v>Tuesday</v>
      </c>
      <c r="C209" s="2">
        <v>22</v>
      </c>
      <c r="D209" s="2">
        <v>17</v>
      </c>
      <c r="E209" s="2">
        <v>5</v>
      </c>
      <c r="F209" s="2">
        <v>5</v>
      </c>
      <c r="G209" s="2">
        <v>6</v>
      </c>
      <c r="H209" s="9">
        <v>4</v>
      </c>
    </row>
    <row r="210" spans="1:8" x14ac:dyDescent="0.25">
      <c r="A210" s="8">
        <v>41170</v>
      </c>
      <c r="B210" s="8" t="str">
        <f t="shared" si="3"/>
        <v>Tuesday</v>
      </c>
      <c r="C210" s="2">
        <v>23</v>
      </c>
      <c r="D210" s="2">
        <v>14</v>
      </c>
      <c r="E210" s="2">
        <v>11</v>
      </c>
      <c r="F210" s="2">
        <v>1</v>
      </c>
      <c r="G210" s="2">
        <v>3</v>
      </c>
      <c r="H210" s="9">
        <v>4</v>
      </c>
    </row>
    <row r="211" spans="1:8" x14ac:dyDescent="0.25">
      <c r="A211" s="8">
        <v>41171</v>
      </c>
      <c r="B211" s="8" t="str">
        <f t="shared" si="3"/>
        <v>Wednesday</v>
      </c>
      <c r="C211" s="2">
        <v>0</v>
      </c>
      <c r="D211" s="2">
        <v>9</v>
      </c>
      <c r="E211" s="2">
        <v>1</v>
      </c>
      <c r="F211" s="2">
        <v>0</v>
      </c>
      <c r="G211" s="2">
        <v>0</v>
      </c>
      <c r="H211" s="9">
        <v>3</v>
      </c>
    </row>
    <row r="212" spans="1:8" x14ac:dyDescent="0.25">
      <c r="A212" s="8">
        <v>41171</v>
      </c>
      <c r="B212" s="8" t="str">
        <f t="shared" si="3"/>
        <v>Wednesday</v>
      </c>
      <c r="C212" s="2">
        <v>1</v>
      </c>
      <c r="D212" s="2">
        <v>3</v>
      </c>
      <c r="E212" s="2">
        <v>0</v>
      </c>
      <c r="F212" s="2">
        <v>0</v>
      </c>
      <c r="G212" s="2">
        <v>0</v>
      </c>
      <c r="H212" s="9">
        <v>3</v>
      </c>
    </row>
    <row r="213" spans="1:8" x14ac:dyDescent="0.25">
      <c r="A213" s="8">
        <v>41171</v>
      </c>
      <c r="B213" s="8" t="str">
        <f t="shared" si="3"/>
        <v>Wednesday</v>
      </c>
      <c r="C213" s="2">
        <v>2</v>
      </c>
      <c r="D213" s="2">
        <v>3</v>
      </c>
      <c r="E213" s="2">
        <v>0</v>
      </c>
      <c r="F213" s="2">
        <v>2</v>
      </c>
      <c r="G213" s="2">
        <v>2</v>
      </c>
      <c r="H213" s="9">
        <v>1</v>
      </c>
    </row>
    <row r="214" spans="1:8" x14ac:dyDescent="0.25">
      <c r="A214" s="8">
        <v>41171</v>
      </c>
      <c r="B214" s="8" t="str">
        <f t="shared" si="3"/>
        <v>Wednesday</v>
      </c>
      <c r="C214" s="2">
        <v>3</v>
      </c>
      <c r="D214" s="2">
        <v>1</v>
      </c>
      <c r="E214" s="2">
        <v>1</v>
      </c>
      <c r="F214" s="2">
        <v>0</v>
      </c>
      <c r="G214" s="2">
        <v>1</v>
      </c>
      <c r="H214" s="9">
        <v>0</v>
      </c>
    </row>
    <row r="215" spans="1:8" x14ac:dyDescent="0.25">
      <c r="A215" s="8">
        <v>41171</v>
      </c>
      <c r="B215" s="8" t="str">
        <f t="shared" si="3"/>
        <v>Wednesday</v>
      </c>
      <c r="C215" s="2">
        <v>4</v>
      </c>
      <c r="D215" s="2">
        <v>1</v>
      </c>
      <c r="E215" s="2">
        <v>1</v>
      </c>
      <c r="F215" s="2">
        <v>0</v>
      </c>
      <c r="G215" s="2">
        <v>0</v>
      </c>
      <c r="H215" s="9">
        <v>0</v>
      </c>
    </row>
    <row r="216" spans="1:8" x14ac:dyDescent="0.25">
      <c r="A216" s="8">
        <v>41171</v>
      </c>
      <c r="B216" s="8" t="str">
        <f t="shared" si="3"/>
        <v>Wednesday</v>
      </c>
      <c r="C216" s="2">
        <v>5</v>
      </c>
      <c r="D216" s="2">
        <v>2</v>
      </c>
      <c r="E216" s="2">
        <v>0</v>
      </c>
      <c r="F216" s="2">
        <v>0</v>
      </c>
      <c r="G216" s="2">
        <v>0</v>
      </c>
      <c r="H216" s="9">
        <v>1</v>
      </c>
    </row>
    <row r="217" spans="1:8" x14ac:dyDescent="0.25">
      <c r="A217" s="8">
        <v>41171</v>
      </c>
      <c r="B217" s="8" t="str">
        <f t="shared" si="3"/>
        <v>Wednesday</v>
      </c>
      <c r="C217" s="2">
        <v>6</v>
      </c>
      <c r="D217" s="2">
        <v>7</v>
      </c>
      <c r="E217" s="2">
        <v>1</v>
      </c>
      <c r="F217" s="2">
        <v>2</v>
      </c>
      <c r="G217" s="2">
        <v>3</v>
      </c>
      <c r="H217" s="9">
        <v>5</v>
      </c>
    </row>
    <row r="218" spans="1:8" x14ac:dyDescent="0.25">
      <c r="A218" s="8">
        <v>41171</v>
      </c>
      <c r="B218" s="8" t="str">
        <f t="shared" si="3"/>
        <v>Wednesday</v>
      </c>
      <c r="C218" s="2">
        <v>7</v>
      </c>
      <c r="D218" s="2">
        <v>8</v>
      </c>
      <c r="E218" s="2">
        <v>0</v>
      </c>
      <c r="F218" s="2">
        <v>2</v>
      </c>
      <c r="G218" s="2">
        <v>2</v>
      </c>
      <c r="H218" s="9">
        <v>7</v>
      </c>
    </row>
    <row r="219" spans="1:8" x14ac:dyDescent="0.25">
      <c r="A219" s="8">
        <v>41171</v>
      </c>
      <c r="B219" s="8" t="str">
        <f t="shared" si="3"/>
        <v>Wednesday</v>
      </c>
      <c r="C219" s="2">
        <v>8</v>
      </c>
      <c r="D219" s="2">
        <v>11</v>
      </c>
      <c r="E219" s="2">
        <v>1</v>
      </c>
      <c r="F219" s="2">
        <v>2</v>
      </c>
      <c r="G219" s="2">
        <v>2</v>
      </c>
      <c r="H219" s="9">
        <v>6</v>
      </c>
    </row>
    <row r="220" spans="1:8" x14ac:dyDescent="0.25">
      <c r="A220" s="8">
        <v>41171</v>
      </c>
      <c r="B220" s="8" t="str">
        <f t="shared" si="3"/>
        <v>Wednesday</v>
      </c>
      <c r="C220" s="2">
        <v>9</v>
      </c>
      <c r="D220" s="2">
        <v>14</v>
      </c>
      <c r="E220" s="2">
        <v>3</v>
      </c>
      <c r="F220" s="2">
        <v>0</v>
      </c>
      <c r="G220" s="2">
        <v>0</v>
      </c>
      <c r="H220" s="9">
        <v>10</v>
      </c>
    </row>
    <row r="221" spans="1:8" x14ac:dyDescent="0.25">
      <c r="A221" s="8">
        <v>41171</v>
      </c>
      <c r="B221" s="8" t="str">
        <f t="shared" si="3"/>
        <v>Wednesday</v>
      </c>
      <c r="C221" s="2">
        <v>10</v>
      </c>
      <c r="D221" s="2">
        <v>12</v>
      </c>
      <c r="E221" s="2">
        <v>3</v>
      </c>
      <c r="F221" s="2">
        <v>0</v>
      </c>
      <c r="G221" s="2">
        <v>2</v>
      </c>
      <c r="H221" s="9">
        <v>12</v>
      </c>
    </row>
    <row r="222" spans="1:8" x14ac:dyDescent="0.25">
      <c r="A222" s="8">
        <v>41171</v>
      </c>
      <c r="B222" s="8" t="str">
        <f t="shared" si="3"/>
        <v>Wednesday</v>
      </c>
      <c r="C222" s="2">
        <v>11</v>
      </c>
      <c r="D222" s="2">
        <v>16</v>
      </c>
      <c r="E222" s="2">
        <v>3</v>
      </c>
      <c r="F222" s="2">
        <v>4</v>
      </c>
      <c r="G222" s="2">
        <v>5</v>
      </c>
      <c r="H222" s="9">
        <v>12</v>
      </c>
    </row>
    <row r="223" spans="1:8" x14ac:dyDescent="0.25">
      <c r="A223" s="8">
        <v>41171</v>
      </c>
      <c r="B223" s="8" t="str">
        <f t="shared" si="3"/>
        <v>Wednesday</v>
      </c>
      <c r="C223" s="2">
        <v>12</v>
      </c>
      <c r="D223" s="2">
        <v>19</v>
      </c>
      <c r="E223" s="2">
        <v>3</v>
      </c>
      <c r="F223" s="2">
        <v>1</v>
      </c>
      <c r="G223" s="2">
        <v>1</v>
      </c>
      <c r="H223" s="9">
        <v>11</v>
      </c>
    </row>
    <row r="224" spans="1:8" x14ac:dyDescent="0.25">
      <c r="A224" s="8">
        <v>41171</v>
      </c>
      <c r="B224" s="8" t="str">
        <f t="shared" si="3"/>
        <v>Wednesday</v>
      </c>
      <c r="C224" s="2">
        <v>13</v>
      </c>
      <c r="D224" s="2">
        <v>14</v>
      </c>
      <c r="E224" s="2">
        <v>4</v>
      </c>
      <c r="F224" s="2">
        <v>3</v>
      </c>
      <c r="G224" s="2">
        <v>4</v>
      </c>
      <c r="H224" s="9">
        <v>7</v>
      </c>
    </row>
    <row r="225" spans="1:8" x14ac:dyDescent="0.25">
      <c r="A225" s="8">
        <v>41171</v>
      </c>
      <c r="B225" s="8" t="str">
        <f t="shared" si="3"/>
        <v>Wednesday</v>
      </c>
      <c r="C225" s="2">
        <v>14</v>
      </c>
      <c r="D225" s="2">
        <v>9</v>
      </c>
      <c r="E225" s="2">
        <v>2</v>
      </c>
      <c r="F225" s="2">
        <v>1</v>
      </c>
      <c r="G225" s="2">
        <v>1</v>
      </c>
      <c r="H225" s="9">
        <v>8</v>
      </c>
    </row>
    <row r="226" spans="1:8" x14ac:dyDescent="0.25">
      <c r="A226" s="8">
        <v>41171</v>
      </c>
      <c r="B226" s="8" t="str">
        <f t="shared" si="3"/>
        <v>Wednesday</v>
      </c>
      <c r="C226" s="2">
        <v>15</v>
      </c>
      <c r="D226" s="2">
        <v>17</v>
      </c>
      <c r="E226" s="2">
        <v>2</v>
      </c>
      <c r="F226" s="2">
        <v>0</v>
      </c>
      <c r="G226" s="2">
        <v>0</v>
      </c>
      <c r="H226" s="9">
        <v>9</v>
      </c>
    </row>
    <row r="227" spans="1:8" x14ac:dyDescent="0.25">
      <c r="A227" s="8">
        <v>41171</v>
      </c>
      <c r="B227" s="8" t="str">
        <f t="shared" si="3"/>
        <v>Wednesday</v>
      </c>
      <c r="C227" s="2">
        <v>16</v>
      </c>
      <c r="D227" s="2">
        <v>22</v>
      </c>
      <c r="E227" s="2">
        <v>5</v>
      </c>
      <c r="F227" s="2">
        <v>2</v>
      </c>
      <c r="G227" s="2">
        <v>4</v>
      </c>
      <c r="H227" s="9">
        <v>10</v>
      </c>
    </row>
    <row r="228" spans="1:8" x14ac:dyDescent="0.25">
      <c r="A228" s="8">
        <v>41171</v>
      </c>
      <c r="B228" s="8" t="str">
        <f t="shared" si="3"/>
        <v>Wednesday</v>
      </c>
      <c r="C228" s="2">
        <v>17</v>
      </c>
      <c r="D228" s="2">
        <v>22</v>
      </c>
      <c r="E228" s="2">
        <v>1</v>
      </c>
      <c r="F228" s="2">
        <v>2</v>
      </c>
      <c r="G228" s="2">
        <v>3</v>
      </c>
      <c r="H228" s="9">
        <v>16</v>
      </c>
    </row>
    <row r="229" spans="1:8" x14ac:dyDescent="0.25">
      <c r="A229" s="8">
        <v>41171</v>
      </c>
      <c r="B229" s="8" t="str">
        <f t="shared" si="3"/>
        <v>Wednesday</v>
      </c>
      <c r="C229" s="2">
        <v>18</v>
      </c>
      <c r="D229" s="2">
        <v>28</v>
      </c>
      <c r="E229" s="2">
        <v>5</v>
      </c>
      <c r="F229" s="2">
        <v>3</v>
      </c>
      <c r="G229" s="2">
        <v>3</v>
      </c>
      <c r="H229" s="9">
        <v>13</v>
      </c>
    </row>
    <row r="230" spans="1:8" x14ac:dyDescent="0.25">
      <c r="A230" s="8">
        <v>41171</v>
      </c>
      <c r="B230" s="8" t="str">
        <f t="shared" si="3"/>
        <v>Wednesday</v>
      </c>
      <c r="C230" s="2">
        <v>19</v>
      </c>
      <c r="D230" s="2">
        <v>18</v>
      </c>
      <c r="E230" s="2">
        <v>2</v>
      </c>
      <c r="F230" s="2">
        <v>2</v>
      </c>
      <c r="G230" s="2">
        <v>2</v>
      </c>
      <c r="H230" s="9">
        <v>13</v>
      </c>
    </row>
    <row r="231" spans="1:8" x14ac:dyDescent="0.25">
      <c r="A231" s="8">
        <v>41171</v>
      </c>
      <c r="B231" s="8" t="str">
        <f t="shared" si="3"/>
        <v>Wednesday</v>
      </c>
      <c r="C231" s="2">
        <v>20</v>
      </c>
      <c r="D231" s="2">
        <v>19</v>
      </c>
      <c r="E231" s="2">
        <v>1</v>
      </c>
      <c r="F231" s="2">
        <v>2</v>
      </c>
      <c r="G231" s="2">
        <v>2</v>
      </c>
      <c r="H231" s="9">
        <v>12</v>
      </c>
    </row>
    <row r="232" spans="1:8" x14ac:dyDescent="0.25">
      <c r="A232" s="8">
        <v>41171</v>
      </c>
      <c r="B232" s="8" t="str">
        <f t="shared" si="3"/>
        <v>Wednesday</v>
      </c>
      <c r="C232" s="2">
        <v>21</v>
      </c>
      <c r="D232" s="2">
        <v>25</v>
      </c>
      <c r="E232" s="2">
        <v>2</v>
      </c>
      <c r="F232" s="2">
        <v>2</v>
      </c>
      <c r="G232" s="2">
        <v>5</v>
      </c>
      <c r="H232" s="9">
        <v>10</v>
      </c>
    </row>
    <row r="233" spans="1:8" x14ac:dyDescent="0.25">
      <c r="A233" s="8">
        <v>41171</v>
      </c>
      <c r="B233" s="8" t="str">
        <f t="shared" si="3"/>
        <v>Wednesday</v>
      </c>
      <c r="C233" s="2">
        <v>22</v>
      </c>
      <c r="D233" s="2">
        <v>23</v>
      </c>
      <c r="E233" s="2">
        <v>3</v>
      </c>
      <c r="F233" s="2">
        <v>9</v>
      </c>
      <c r="G233" s="2">
        <v>10</v>
      </c>
      <c r="H233" s="9">
        <v>9</v>
      </c>
    </row>
    <row r="234" spans="1:8" x14ac:dyDescent="0.25">
      <c r="A234" s="8">
        <v>41171</v>
      </c>
      <c r="B234" s="8" t="str">
        <f t="shared" si="3"/>
        <v>Wednesday</v>
      </c>
      <c r="C234" s="2">
        <v>23</v>
      </c>
      <c r="D234" s="2">
        <v>16</v>
      </c>
      <c r="E234" s="2">
        <v>2</v>
      </c>
      <c r="F234" s="2">
        <v>2</v>
      </c>
      <c r="G234" s="2">
        <v>2</v>
      </c>
      <c r="H234" s="9">
        <v>8</v>
      </c>
    </row>
    <row r="235" spans="1:8" x14ac:dyDescent="0.25">
      <c r="A235" s="8">
        <v>41172</v>
      </c>
      <c r="B235" s="8" t="str">
        <f t="shared" si="3"/>
        <v>Thursday</v>
      </c>
      <c r="C235" s="2">
        <v>0</v>
      </c>
      <c r="D235" s="2">
        <v>10</v>
      </c>
      <c r="E235" s="2">
        <v>4</v>
      </c>
      <c r="F235" s="2">
        <v>2</v>
      </c>
      <c r="G235" s="2">
        <v>3</v>
      </c>
      <c r="H235" s="9">
        <v>4</v>
      </c>
    </row>
    <row r="236" spans="1:8" x14ac:dyDescent="0.25">
      <c r="A236" s="8">
        <v>41172</v>
      </c>
      <c r="B236" s="8" t="str">
        <f t="shared" si="3"/>
        <v>Thursday</v>
      </c>
      <c r="C236" s="2">
        <v>1</v>
      </c>
      <c r="D236" s="2">
        <v>1</v>
      </c>
      <c r="E236" s="2">
        <v>0</v>
      </c>
      <c r="F236" s="2">
        <v>0</v>
      </c>
      <c r="G236" s="2">
        <v>1</v>
      </c>
      <c r="H236" s="9">
        <v>1</v>
      </c>
    </row>
    <row r="237" spans="1:8" x14ac:dyDescent="0.25">
      <c r="A237" s="8">
        <v>41172</v>
      </c>
      <c r="B237" s="8" t="str">
        <f t="shared" si="3"/>
        <v>Thursday</v>
      </c>
      <c r="C237" s="2">
        <v>2</v>
      </c>
      <c r="D237" s="2">
        <v>2</v>
      </c>
      <c r="E237" s="2">
        <v>2</v>
      </c>
      <c r="F237" s="2">
        <v>0</v>
      </c>
      <c r="G237" s="2">
        <v>1</v>
      </c>
      <c r="H237" s="9">
        <v>0</v>
      </c>
    </row>
    <row r="238" spans="1:8" x14ac:dyDescent="0.25">
      <c r="A238" s="8">
        <v>41172</v>
      </c>
      <c r="B238" s="8" t="str">
        <f t="shared" si="3"/>
        <v>Thursday</v>
      </c>
      <c r="C238" s="2">
        <v>3</v>
      </c>
      <c r="D238" s="2">
        <v>2</v>
      </c>
      <c r="E238" s="2">
        <v>2</v>
      </c>
      <c r="F238" s="2">
        <v>0</v>
      </c>
      <c r="G238" s="2">
        <v>2</v>
      </c>
      <c r="H238" s="9">
        <v>0</v>
      </c>
    </row>
    <row r="239" spans="1:8" x14ac:dyDescent="0.25">
      <c r="A239" s="8">
        <v>41172</v>
      </c>
      <c r="B239" s="8" t="str">
        <f t="shared" si="3"/>
        <v>Thursday</v>
      </c>
      <c r="C239" s="2">
        <v>4</v>
      </c>
      <c r="D239" s="2">
        <v>2</v>
      </c>
      <c r="E239" s="2">
        <v>2</v>
      </c>
      <c r="F239" s="2">
        <v>0</v>
      </c>
      <c r="G239" s="2">
        <v>0</v>
      </c>
      <c r="H239" s="9">
        <v>0</v>
      </c>
    </row>
    <row r="240" spans="1:8" x14ac:dyDescent="0.25">
      <c r="A240" s="8">
        <v>41172</v>
      </c>
      <c r="B240" s="8" t="str">
        <f t="shared" si="3"/>
        <v>Thursday</v>
      </c>
      <c r="C240" s="2">
        <v>5</v>
      </c>
      <c r="D240" s="2">
        <v>1</v>
      </c>
      <c r="E240" s="2">
        <v>1</v>
      </c>
      <c r="F240" s="2">
        <v>0</v>
      </c>
      <c r="G240" s="2">
        <v>0</v>
      </c>
      <c r="H240" s="9">
        <v>0</v>
      </c>
    </row>
    <row r="241" spans="1:8" x14ac:dyDescent="0.25">
      <c r="A241" s="8">
        <v>41172</v>
      </c>
      <c r="B241" s="8" t="str">
        <f t="shared" si="3"/>
        <v>Thursday</v>
      </c>
      <c r="C241" s="2">
        <v>6</v>
      </c>
      <c r="D241" s="2">
        <v>3</v>
      </c>
      <c r="E241" s="2">
        <v>1</v>
      </c>
      <c r="F241" s="2">
        <v>1</v>
      </c>
      <c r="G241" s="2">
        <v>1</v>
      </c>
      <c r="H241" s="9">
        <v>2</v>
      </c>
    </row>
    <row r="242" spans="1:8" x14ac:dyDescent="0.25">
      <c r="A242" s="8">
        <v>41172</v>
      </c>
      <c r="B242" s="8" t="str">
        <f t="shared" si="3"/>
        <v>Thursday</v>
      </c>
      <c r="C242" s="2">
        <v>7</v>
      </c>
      <c r="D242" s="2">
        <v>5</v>
      </c>
      <c r="E242" s="2">
        <v>2</v>
      </c>
      <c r="F242" s="2">
        <v>2</v>
      </c>
      <c r="G242" s="2">
        <v>2</v>
      </c>
      <c r="H242" s="9">
        <v>4</v>
      </c>
    </row>
    <row r="243" spans="1:8" x14ac:dyDescent="0.25">
      <c r="A243" s="8">
        <v>41172</v>
      </c>
      <c r="B243" s="8" t="str">
        <f t="shared" si="3"/>
        <v>Thursday</v>
      </c>
      <c r="C243" s="2">
        <v>8</v>
      </c>
      <c r="D243" s="2">
        <v>7</v>
      </c>
      <c r="E243" s="2">
        <v>1</v>
      </c>
      <c r="F243" s="2">
        <v>1</v>
      </c>
      <c r="G243" s="2">
        <v>2</v>
      </c>
      <c r="H243" s="9">
        <v>6</v>
      </c>
    </row>
    <row r="244" spans="1:8" x14ac:dyDescent="0.25">
      <c r="A244" s="8">
        <v>41172</v>
      </c>
      <c r="B244" s="8" t="str">
        <f t="shared" si="3"/>
        <v>Thursday</v>
      </c>
      <c r="C244" s="2">
        <v>9</v>
      </c>
      <c r="D244" s="2">
        <v>11</v>
      </c>
      <c r="E244" s="2">
        <v>2</v>
      </c>
      <c r="F244" s="2">
        <v>1</v>
      </c>
      <c r="G244" s="2">
        <v>2</v>
      </c>
      <c r="H244" s="9">
        <v>7</v>
      </c>
    </row>
    <row r="245" spans="1:8" x14ac:dyDescent="0.25">
      <c r="A245" s="8">
        <v>41172</v>
      </c>
      <c r="B245" s="8" t="str">
        <f t="shared" si="3"/>
        <v>Thursday</v>
      </c>
      <c r="C245" s="2">
        <v>10</v>
      </c>
      <c r="D245" s="2">
        <v>16</v>
      </c>
      <c r="E245" s="2">
        <v>2</v>
      </c>
      <c r="F245" s="2">
        <v>2</v>
      </c>
      <c r="G245" s="2">
        <v>2</v>
      </c>
      <c r="H245" s="9">
        <v>9</v>
      </c>
    </row>
    <row r="246" spans="1:8" x14ac:dyDescent="0.25">
      <c r="A246" s="8">
        <v>41172</v>
      </c>
      <c r="B246" s="8" t="str">
        <f t="shared" si="3"/>
        <v>Thursday</v>
      </c>
      <c r="C246" s="2">
        <v>11</v>
      </c>
      <c r="D246" s="2">
        <v>15</v>
      </c>
      <c r="E246" s="2">
        <v>3</v>
      </c>
      <c r="F246" s="2">
        <v>2</v>
      </c>
      <c r="G246" s="2">
        <v>3</v>
      </c>
      <c r="H246" s="9">
        <v>12</v>
      </c>
    </row>
    <row r="247" spans="1:8" x14ac:dyDescent="0.25">
      <c r="A247" s="8">
        <v>41172</v>
      </c>
      <c r="B247" s="8" t="str">
        <f t="shared" si="3"/>
        <v>Thursday</v>
      </c>
      <c r="C247" s="2">
        <v>12</v>
      </c>
      <c r="D247" s="2">
        <v>16</v>
      </c>
      <c r="E247" s="2">
        <v>2</v>
      </c>
      <c r="F247" s="2">
        <v>3</v>
      </c>
      <c r="G247" s="2">
        <v>3</v>
      </c>
      <c r="H247" s="9">
        <v>12</v>
      </c>
    </row>
    <row r="248" spans="1:8" x14ac:dyDescent="0.25">
      <c r="A248" s="8">
        <v>41172</v>
      </c>
      <c r="B248" s="8" t="str">
        <f t="shared" si="3"/>
        <v>Thursday</v>
      </c>
      <c r="C248" s="2">
        <v>13</v>
      </c>
      <c r="D248" s="2">
        <v>15</v>
      </c>
      <c r="E248" s="2">
        <v>2</v>
      </c>
      <c r="F248" s="2">
        <v>0</v>
      </c>
      <c r="G248" s="2">
        <v>0</v>
      </c>
      <c r="H248" s="9">
        <v>11</v>
      </c>
    </row>
    <row r="249" spans="1:8" x14ac:dyDescent="0.25">
      <c r="A249" s="8">
        <v>41172</v>
      </c>
      <c r="B249" s="8" t="str">
        <f t="shared" si="3"/>
        <v>Thursday</v>
      </c>
      <c r="C249" s="2">
        <v>14</v>
      </c>
      <c r="D249" s="2">
        <v>19</v>
      </c>
      <c r="E249" s="2">
        <v>4</v>
      </c>
      <c r="F249" s="2">
        <v>1</v>
      </c>
      <c r="G249" s="2">
        <v>2</v>
      </c>
      <c r="H249" s="9">
        <v>11</v>
      </c>
    </row>
    <row r="250" spans="1:8" x14ac:dyDescent="0.25">
      <c r="A250" s="8">
        <v>41172</v>
      </c>
      <c r="B250" s="8" t="str">
        <f t="shared" si="3"/>
        <v>Thursday</v>
      </c>
      <c r="C250" s="2">
        <v>15</v>
      </c>
      <c r="D250" s="2">
        <v>18</v>
      </c>
      <c r="E250" s="2">
        <v>5</v>
      </c>
      <c r="F250" s="2">
        <v>2</v>
      </c>
      <c r="G250" s="2">
        <v>3</v>
      </c>
      <c r="H250" s="9">
        <v>12</v>
      </c>
    </row>
    <row r="251" spans="1:8" x14ac:dyDescent="0.25">
      <c r="A251" s="8">
        <v>41172</v>
      </c>
      <c r="B251" s="8" t="str">
        <f t="shared" si="3"/>
        <v>Thursday</v>
      </c>
      <c r="C251" s="2">
        <v>16</v>
      </c>
      <c r="D251" s="2">
        <v>21</v>
      </c>
      <c r="E251" s="2">
        <v>2</v>
      </c>
      <c r="F251" s="2">
        <v>4</v>
      </c>
      <c r="G251" s="2">
        <v>5</v>
      </c>
      <c r="H251" s="9">
        <v>9</v>
      </c>
    </row>
    <row r="252" spans="1:8" x14ac:dyDescent="0.25">
      <c r="A252" s="8">
        <v>41172</v>
      </c>
      <c r="B252" s="8" t="str">
        <f t="shared" si="3"/>
        <v>Thursday</v>
      </c>
      <c r="C252" s="2">
        <v>17</v>
      </c>
      <c r="D252" s="2">
        <v>37</v>
      </c>
      <c r="E252" s="2">
        <v>4</v>
      </c>
      <c r="F252" s="2">
        <v>5</v>
      </c>
      <c r="G252" s="2">
        <v>9</v>
      </c>
      <c r="H252" s="9">
        <v>8</v>
      </c>
    </row>
    <row r="253" spans="1:8" x14ac:dyDescent="0.25">
      <c r="A253" s="8">
        <v>41172</v>
      </c>
      <c r="B253" s="8" t="str">
        <f t="shared" si="3"/>
        <v>Thursday</v>
      </c>
      <c r="C253" s="2">
        <v>18</v>
      </c>
      <c r="D253" s="2">
        <v>26</v>
      </c>
      <c r="E253" s="2">
        <v>5</v>
      </c>
      <c r="F253" s="2">
        <v>3</v>
      </c>
      <c r="G253" s="2">
        <v>4</v>
      </c>
      <c r="H253" s="9">
        <v>11</v>
      </c>
    </row>
    <row r="254" spans="1:8" x14ac:dyDescent="0.25">
      <c r="A254" s="8">
        <v>41172</v>
      </c>
      <c r="B254" s="8" t="str">
        <f t="shared" si="3"/>
        <v>Thursday</v>
      </c>
      <c r="C254" s="2">
        <v>19</v>
      </c>
      <c r="D254" s="2">
        <v>36</v>
      </c>
      <c r="E254" s="2">
        <v>7</v>
      </c>
      <c r="F254" s="2">
        <v>14</v>
      </c>
      <c r="G254" s="2">
        <v>16</v>
      </c>
      <c r="H254" s="9">
        <v>13</v>
      </c>
    </row>
    <row r="255" spans="1:8" x14ac:dyDescent="0.25">
      <c r="A255" s="8">
        <v>41172</v>
      </c>
      <c r="B255" s="8" t="str">
        <f t="shared" si="3"/>
        <v>Thursday</v>
      </c>
      <c r="C255" s="2">
        <v>20</v>
      </c>
      <c r="D255" s="2">
        <v>26</v>
      </c>
      <c r="E255" s="2">
        <v>3</v>
      </c>
      <c r="F255" s="2">
        <v>4</v>
      </c>
      <c r="G255" s="2">
        <v>6</v>
      </c>
      <c r="H255" s="9">
        <v>11</v>
      </c>
    </row>
    <row r="256" spans="1:8" x14ac:dyDescent="0.25">
      <c r="A256" s="8">
        <v>41172</v>
      </c>
      <c r="B256" s="8" t="str">
        <f t="shared" si="3"/>
        <v>Thursday</v>
      </c>
      <c r="C256" s="2">
        <v>21</v>
      </c>
      <c r="D256" s="2">
        <v>30</v>
      </c>
      <c r="E256" s="2">
        <v>5</v>
      </c>
      <c r="F256" s="2">
        <v>6</v>
      </c>
      <c r="G256" s="2">
        <v>8</v>
      </c>
      <c r="H256" s="9">
        <v>13</v>
      </c>
    </row>
    <row r="257" spans="1:8" x14ac:dyDescent="0.25">
      <c r="A257" s="8">
        <v>41172</v>
      </c>
      <c r="B257" s="8" t="str">
        <f t="shared" si="3"/>
        <v>Thursday</v>
      </c>
      <c r="C257" s="2">
        <v>22</v>
      </c>
      <c r="D257" s="2">
        <v>40</v>
      </c>
      <c r="E257" s="2">
        <v>7</v>
      </c>
      <c r="F257" s="2">
        <v>12</v>
      </c>
      <c r="G257" s="2">
        <v>15</v>
      </c>
      <c r="H257" s="9">
        <v>13</v>
      </c>
    </row>
    <row r="258" spans="1:8" x14ac:dyDescent="0.25">
      <c r="A258" s="8">
        <v>41172</v>
      </c>
      <c r="B258" s="8" t="str">
        <f t="shared" si="3"/>
        <v>Thursday</v>
      </c>
      <c r="C258" s="2">
        <v>23</v>
      </c>
      <c r="D258" s="2">
        <v>16</v>
      </c>
      <c r="E258" s="2">
        <v>0</v>
      </c>
      <c r="F258" s="2">
        <v>5</v>
      </c>
      <c r="G258" s="2">
        <v>5</v>
      </c>
      <c r="H258" s="9">
        <v>10</v>
      </c>
    </row>
    <row r="259" spans="1:8" x14ac:dyDescent="0.25">
      <c r="A259" s="8">
        <v>41173</v>
      </c>
      <c r="B259" s="8" t="str">
        <f t="shared" ref="B259:B322" si="4">TEXT(A259,"DDDD")</f>
        <v>Friday</v>
      </c>
      <c r="C259" s="2">
        <v>0</v>
      </c>
      <c r="D259" s="2">
        <v>22</v>
      </c>
      <c r="E259" s="2">
        <v>1</v>
      </c>
      <c r="F259" s="2">
        <v>10</v>
      </c>
      <c r="G259" s="2">
        <v>11</v>
      </c>
      <c r="H259" s="9">
        <v>9</v>
      </c>
    </row>
    <row r="260" spans="1:8" x14ac:dyDescent="0.25">
      <c r="A260" s="8">
        <v>41173</v>
      </c>
      <c r="B260" s="8" t="str">
        <f t="shared" si="4"/>
        <v>Friday</v>
      </c>
      <c r="C260" s="2">
        <v>1</v>
      </c>
      <c r="D260" s="2">
        <v>9</v>
      </c>
      <c r="E260" s="2">
        <v>1</v>
      </c>
      <c r="F260" s="2">
        <v>5</v>
      </c>
      <c r="G260" s="2">
        <v>5</v>
      </c>
      <c r="H260" s="9">
        <v>7</v>
      </c>
    </row>
    <row r="261" spans="1:8" x14ac:dyDescent="0.25">
      <c r="A261" s="8">
        <v>41173</v>
      </c>
      <c r="B261" s="8" t="str">
        <f t="shared" si="4"/>
        <v>Friday</v>
      </c>
      <c r="C261" s="2">
        <v>2</v>
      </c>
      <c r="D261" s="2">
        <v>5</v>
      </c>
      <c r="E261" s="2">
        <v>0</v>
      </c>
      <c r="F261" s="2">
        <v>1</v>
      </c>
      <c r="G261" s="2">
        <v>2</v>
      </c>
      <c r="H261" s="9">
        <v>5</v>
      </c>
    </row>
    <row r="262" spans="1:8" x14ac:dyDescent="0.25">
      <c r="A262" s="8">
        <v>41173</v>
      </c>
      <c r="B262" s="8" t="str">
        <f t="shared" si="4"/>
        <v>Friday</v>
      </c>
      <c r="C262" s="2">
        <v>3</v>
      </c>
      <c r="D262" s="2">
        <v>3</v>
      </c>
      <c r="E262" s="2">
        <v>3</v>
      </c>
      <c r="F262" s="2">
        <v>0</v>
      </c>
      <c r="G262" s="2">
        <v>0</v>
      </c>
      <c r="H262" s="9">
        <v>0</v>
      </c>
    </row>
    <row r="263" spans="1:8" x14ac:dyDescent="0.25">
      <c r="A263" s="8">
        <v>41173</v>
      </c>
      <c r="B263" s="8" t="str">
        <f t="shared" si="4"/>
        <v>Friday</v>
      </c>
      <c r="C263" s="2">
        <v>4</v>
      </c>
      <c r="D263" s="2">
        <v>0</v>
      </c>
      <c r="E263" s="2">
        <v>0</v>
      </c>
      <c r="F263" s="2">
        <v>0</v>
      </c>
      <c r="G263" s="2">
        <v>0</v>
      </c>
      <c r="H263" s="9">
        <v>0</v>
      </c>
    </row>
    <row r="264" spans="1:8" x14ac:dyDescent="0.25">
      <c r="A264" s="8">
        <v>41173</v>
      </c>
      <c r="B264" s="8" t="str">
        <f t="shared" si="4"/>
        <v>Friday</v>
      </c>
      <c r="C264" s="2">
        <v>5</v>
      </c>
      <c r="D264" s="2">
        <v>1</v>
      </c>
      <c r="E264" s="2">
        <v>1</v>
      </c>
      <c r="F264" s="2">
        <v>0</v>
      </c>
      <c r="G264" s="2">
        <v>0</v>
      </c>
      <c r="H264" s="9">
        <v>0</v>
      </c>
    </row>
    <row r="265" spans="1:8" x14ac:dyDescent="0.25">
      <c r="A265" s="8">
        <v>41173</v>
      </c>
      <c r="B265" s="8" t="str">
        <f t="shared" si="4"/>
        <v>Friday</v>
      </c>
      <c r="C265" s="2">
        <v>6</v>
      </c>
      <c r="D265" s="2">
        <v>6</v>
      </c>
      <c r="E265" s="2">
        <v>3</v>
      </c>
      <c r="F265" s="2">
        <v>0</v>
      </c>
      <c r="G265" s="2">
        <v>2</v>
      </c>
      <c r="H265" s="9">
        <v>2</v>
      </c>
    </row>
    <row r="266" spans="1:8" x14ac:dyDescent="0.25">
      <c r="A266" s="8">
        <v>41173</v>
      </c>
      <c r="B266" s="8" t="str">
        <f t="shared" si="4"/>
        <v>Friday</v>
      </c>
      <c r="C266" s="2">
        <v>7</v>
      </c>
      <c r="D266" s="2">
        <v>7</v>
      </c>
      <c r="E266" s="2">
        <v>3</v>
      </c>
      <c r="F266" s="2">
        <v>0</v>
      </c>
      <c r="G266" s="2">
        <v>0</v>
      </c>
      <c r="H266" s="9">
        <v>4</v>
      </c>
    </row>
    <row r="267" spans="1:8" x14ac:dyDescent="0.25">
      <c r="A267" s="8">
        <v>41173</v>
      </c>
      <c r="B267" s="8" t="str">
        <f t="shared" si="4"/>
        <v>Friday</v>
      </c>
      <c r="C267" s="2">
        <v>8</v>
      </c>
      <c r="D267" s="2">
        <v>3</v>
      </c>
      <c r="E267" s="2">
        <v>0</v>
      </c>
      <c r="F267" s="2">
        <v>0</v>
      </c>
      <c r="G267" s="2">
        <v>0</v>
      </c>
      <c r="H267" s="9">
        <v>6</v>
      </c>
    </row>
    <row r="268" spans="1:8" x14ac:dyDescent="0.25">
      <c r="A268" s="8">
        <v>41173</v>
      </c>
      <c r="B268" s="8" t="str">
        <f t="shared" si="4"/>
        <v>Friday</v>
      </c>
      <c r="C268" s="2">
        <v>9</v>
      </c>
      <c r="D268" s="2">
        <v>8</v>
      </c>
      <c r="E268" s="2">
        <v>0</v>
      </c>
      <c r="F268" s="2">
        <v>1</v>
      </c>
      <c r="G268" s="2">
        <v>1</v>
      </c>
      <c r="H268" s="9">
        <v>7</v>
      </c>
    </row>
    <row r="269" spans="1:8" x14ac:dyDescent="0.25">
      <c r="A269" s="8">
        <v>41173</v>
      </c>
      <c r="B269" s="8" t="str">
        <f t="shared" si="4"/>
        <v>Friday</v>
      </c>
      <c r="C269" s="2">
        <v>10</v>
      </c>
      <c r="D269" s="2">
        <v>17</v>
      </c>
      <c r="E269" s="2">
        <v>4</v>
      </c>
      <c r="F269" s="2">
        <v>0</v>
      </c>
      <c r="G269" s="2">
        <v>1</v>
      </c>
      <c r="H269" s="9">
        <v>8</v>
      </c>
    </row>
    <row r="270" spans="1:8" x14ac:dyDescent="0.25">
      <c r="A270" s="8">
        <v>41173</v>
      </c>
      <c r="B270" s="8" t="str">
        <f t="shared" si="4"/>
        <v>Friday</v>
      </c>
      <c r="C270" s="2">
        <v>11</v>
      </c>
      <c r="D270" s="2">
        <v>23</v>
      </c>
      <c r="E270" s="2">
        <v>5</v>
      </c>
      <c r="F270" s="2">
        <v>1</v>
      </c>
      <c r="G270" s="2">
        <v>1</v>
      </c>
      <c r="H270" s="9">
        <v>10</v>
      </c>
    </row>
    <row r="271" spans="1:8" x14ac:dyDescent="0.25">
      <c r="A271" s="8">
        <v>41173</v>
      </c>
      <c r="B271" s="8" t="str">
        <f t="shared" si="4"/>
        <v>Friday</v>
      </c>
      <c r="C271" s="2">
        <v>12</v>
      </c>
      <c r="D271" s="2">
        <v>22</v>
      </c>
      <c r="E271" s="2">
        <v>3</v>
      </c>
      <c r="F271" s="2">
        <v>1</v>
      </c>
      <c r="G271" s="2">
        <v>1</v>
      </c>
      <c r="H271" s="9">
        <v>9</v>
      </c>
    </row>
    <row r="272" spans="1:8" x14ac:dyDescent="0.25">
      <c r="A272" s="8">
        <v>41173</v>
      </c>
      <c r="B272" s="8" t="str">
        <f t="shared" si="4"/>
        <v>Friday</v>
      </c>
      <c r="C272" s="2">
        <v>13</v>
      </c>
      <c r="D272" s="2">
        <v>34</v>
      </c>
      <c r="E272" s="2">
        <v>4</v>
      </c>
      <c r="F272" s="2">
        <v>5</v>
      </c>
      <c r="G272" s="2">
        <v>7</v>
      </c>
      <c r="H272" s="9">
        <v>9</v>
      </c>
    </row>
    <row r="273" spans="1:8" x14ac:dyDescent="0.25">
      <c r="A273" s="8">
        <v>41173</v>
      </c>
      <c r="B273" s="8" t="str">
        <f t="shared" si="4"/>
        <v>Friday</v>
      </c>
      <c r="C273" s="2">
        <v>14</v>
      </c>
      <c r="D273" s="2">
        <v>35</v>
      </c>
      <c r="E273" s="2">
        <v>5</v>
      </c>
      <c r="F273" s="2">
        <v>9</v>
      </c>
      <c r="G273" s="2">
        <v>10</v>
      </c>
      <c r="H273" s="9">
        <v>12</v>
      </c>
    </row>
    <row r="274" spans="1:8" x14ac:dyDescent="0.25">
      <c r="A274" s="8">
        <v>41173</v>
      </c>
      <c r="B274" s="8" t="str">
        <f t="shared" si="4"/>
        <v>Friday</v>
      </c>
      <c r="C274" s="2">
        <v>15</v>
      </c>
      <c r="D274" s="2">
        <v>30</v>
      </c>
      <c r="E274" s="2">
        <v>3</v>
      </c>
      <c r="F274" s="2">
        <v>4</v>
      </c>
      <c r="G274" s="2">
        <v>7</v>
      </c>
      <c r="H274" s="9">
        <v>12</v>
      </c>
    </row>
    <row r="275" spans="1:8" x14ac:dyDescent="0.25">
      <c r="A275" s="8">
        <v>41173</v>
      </c>
      <c r="B275" s="8" t="str">
        <f t="shared" si="4"/>
        <v>Friday</v>
      </c>
      <c r="C275" s="2">
        <v>16</v>
      </c>
      <c r="D275" s="2">
        <v>49</v>
      </c>
      <c r="E275" s="2">
        <v>4</v>
      </c>
      <c r="F275" s="2">
        <v>11</v>
      </c>
      <c r="G275" s="2">
        <v>12</v>
      </c>
      <c r="H275" s="9">
        <v>15</v>
      </c>
    </row>
    <row r="276" spans="1:8" x14ac:dyDescent="0.25">
      <c r="A276" s="8">
        <v>41173</v>
      </c>
      <c r="B276" s="8" t="str">
        <f t="shared" si="4"/>
        <v>Friday</v>
      </c>
      <c r="C276" s="2">
        <v>17</v>
      </c>
      <c r="D276" s="2">
        <v>68</v>
      </c>
      <c r="E276" s="2">
        <v>25</v>
      </c>
      <c r="F276" s="2">
        <v>26</v>
      </c>
      <c r="G276" s="2">
        <v>26</v>
      </c>
      <c r="H276" s="9">
        <v>20</v>
      </c>
    </row>
    <row r="277" spans="1:8" x14ac:dyDescent="0.25">
      <c r="A277" s="8">
        <v>41173</v>
      </c>
      <c r="B277" s="8" t="str">
        <f t="shared" si="4"/>
        <v>Friday</v>
      </c>
      <c r="C277" s="2">
        <v>18</v>
      </c>
      <c r="D277" s="2">
        <v>62</v>
      </c>
      <c r="E277" s="2">
        <v>6</v>
      </c>
      <c r="F277" s="2">
        <v>15</v>
      </c>
      <c r="G277" s="2">
        <v>22</v>
      </c>
      <c r="H277" s="9">
        <v>26</v>
      </c>
    </row>
    <row r="278" spans="1:8" x14ac:dyDescent="0.25">
      <c r="A278" s="8">
        <v>41173</v>
      </c>
      <c r="B278" s="8" t="str">
        <f t="shared" si="4"/>
        <v>Friday</v>
      </c>
      <c r="C278" s="2">
        <v>19</v>
      </c>
      <c r="D278" s="2">
        <v>47</v>
      </c>
      <c r="E278" s="2">
        <v>3</v>
      </c>
      <c r="F278" s="2">
        <v>16</v>
      </c>
      <c r="G278" s="2">
        <v>19</v>
      </c>
      <c r="H278" s="9">
        <v>30</v>
      </c>
    </row>
    <row r="279" spans="1:8" x14ac:dyDescent="0.25">
      <c r="A279" s="8">
        <v>41173</v>
      </c>
      <c r="B279" s="8" t="str">
        <f t="shared" si="4"/>
        <v>Friday</v>
      </c>
      <c r="C279" s="2">
        <v>20</v>
      </c>
      <c r="D279" s="2">
        <v>63</v>
      </c>
      <c r="E279" s="2">
        <v>8</v>
      </c>
      <c r="F279" s="2">
        <v>14</v>
      </c>
      <c r="G279" s="2">
        <v>21</v>
      </c>
      <c r="H279" s="9">
        <v>28</v>
      </c>
    </row>
    <row r="280" spans="1:8" x14ac:dyDescent="0.25">
      <c r="A280" s="8">
        <v>41173</v>
      </c>
      <c r="B280" s="8" t="str">
        <f t="shared" si="4"/>
        <v>Friday</v>
      </c>
      <c r="C280" s="2">
        <v>21</v>
      </c>
      <c r="D280" s="2">
        <v>59</v>
      </c>
      <c r="E280" s="2">
        <v>8</v>
      </c>
      <c r="F280" s="2">
        <v>12</v>
      </c>
      <c r="G280" s="2">
        <v>17</v>
      </c>
      <c r="H280" s="9">
        <v>27</v>
      </c>
    </row>
    <row r="281" spans="1:8" x14ac:dyDescent="0.25">
      <c r="A281" s="8">
        <v>41173</v>
      </c>
      <c r="B281" s="8" t="str">
        <f t="shared" si="4"/>
        <v>Friday</v>
      </c>
      <c r="C281" s="2">
        <v>22</v>
      </c>
      <c r="D281" s="2">
        <v>73</v>
      </c>
      <c r="E281" s="2">
        <v>4</v>
      </c>
      <c r="F281" s="2">
        <v>23</v>
      </c>
      <c r="G281" s="2">
        <v>29</v>
      </c>
      <c r="H281" s="9">
        <v>26</v>
      </c>
    </row>
    <row r="282" spans="1:8" x14ac:dyDescent="0.25">
      <c r="A282" s="8">
        <v>41173</v>
      </c>
      <c r="B282" s="8" t="str">
        <f t="shared" si="4"/>
        <v>Friday</v>
      </c>
      <c r="C282" s="2">
        <v>23</v>
      </c>
      <c r="D282" s="2">
        <v>94</v>
      </c>
      <c r="E282" s="2">
        <v>30</v>
      </c>
      <c r="F282" s="2">
        <v>36</v>
      </c>
      <c r="G282" s="2">
        <v>46</v>
      </c>
      <c r="H282" s="9">
        <v>26</v>
      </c>
    </row>
    <row r="283" spans="1:8" x14ac:dyDescent="0.25">
      <c r="A283" s="8">
        <v>41174</v>
      </c>
      <c r="B283" s="8" t="str">
        <f t="shared" si="4"/>
        <v>Saturday</v>
      </c>
      <c r="C283" s="2">
        <v>0</v>
      </c>
      <c r="D283" s="2">
        <v>62</v>
      </c>
      <c r="E283" s="2">
        <v>4</v>
      </c>
      <c r="F283" s="2">
        <v>19</v>
      </c>
      <c r="G283" s="2">
        <v>27</v>
      </c>
      <c r="H283" s="9">
        <v>27</v>
      </c>
    </row>
    <row r="284" spans="1:8" x14ac:dyDescent="0.25">
      <c r="A284" s="8">
        <v>41174</v>
      </c>
      <c r="B284" s="8" t="str">
        <f t="shared" si="4"/>
        <v>Saturday</v>
      </c>
      <c r="C284" s="2">
        <v>1</v>
      </c>
      <c r="D284" s="2">
        <v>39</v>
      </c>
      <c r="E284" s="2">
        <v>5</v>
      </c>
      <c r="F284" s="2">
        <v>17</v>
      </c>
      <c r="G284" s="2">
        <v>24</v>
      </c>
      <c r="H284" s="9">
        <v>24</v>
      </c>
    </row>
    <row r="285" spans="1:8" x14ac:dyDescent="0.25">
      <c r="A285" s="8">
        <v>41174</v>
      </c>
      <c r="B285" s="8" t="str">
        <f t="shared" si="4"/>
        <v>Saturday</v>
      </c>
      <c r="C285" s="2">
        <v>2</v>
      </c>
      <c r="D285" s="2">
        <v>30</v>
      </c>
      <c r="E285" s="2">
        <v>0</v>
      </c>
      <c r="F285" s="2">
        <v>9</v>
      </c>
      <c r="G285" s="2">
        <v>18</v>
      </c>
      <c r="H285" s="9">
        <v>12</v>
      </c>
    </row>
    <row r="286" spans="1:8" x14ac:dyDescent="0.25">
      <c r="A286" s="8">
        <v>41174</v>
      </c>
      <c r="B286" s="8" t="str">
        <f t="shared" si="4"/>
        <v>Saturday</v>
      </c>
      <c r="C286" s="2">
        <v>3</v>
      </c>
      <c r="D286" s="2">
        <v>11</v>
      </c>
      <c r="E286" s="2">
        <v>3</v>
      </c>
      <c r="F286" s="2">
        <v>3</v>
      </c>
      <c r="G286" s="2">
        <v>3</v>
      </c>
      <c r="H286" s="9">
        <v>8</v>
      </c>
    </row>
    <row r="287" spans="1:8" x14ac:dyDescent="0.25">
      <c r="A287" s="8">
        <v>41174</v>
      </c>
      <c r="B287" s="8" t="str">
        <f t="shared" si="4"/>
        <v>Saturday</v>
      </c>
      <c r="C287" s="2">
        <v>4</v>
      </c>
      <c r="D287" s="2">
        <v>6</v>
      </c>
      <c r="E287" s="2">
        <v>4</v>
      </c>
      <c r="F287" s="2">
        <v>2</v>
      </c>
      <c r="G287" s="2">
        <v>3</v>
      </c>
      <c r="H287" s="9">
        <v>1</v>
      </c>
    </row>
    <row r="288" spans="1:8" x14ac:dyDescent="0.25">
      <c r="A288" s="8">
        <v>41174</v>
      </c>
      <c r="B288" s="8" t="str">
        <f t="shared" si="4"/>
        <v>Saturday</v>
      </c>
      <c r="C288" s="2">
        <v>5</v>
      </c>
      <c r="D288" s="2">
        <v>5</v>
      </c>
      <c r="E288" s="2">
        <v>4</v>
      </c>
      <c r="F288" s="2">
        <v>1</v>
      </c>
      <c r="G288" s="2">
        <v>2</v>
      </c>
      <c r="H288" s="9">
        <v>0</v>
      </c>
    </row>
    <row r="289" spans="1:8" x14ac:dyDescent="0.25">
      <c r="A289" s="8">
        <v>41174</v>
      </c>
      <c r="B289" s="8" t="str">
        <f t="shared" si="4"/>
        <v>Saturday</v>
      </c>
      <c r="C289" s="2">
        <v>6</v>
      </c>
      <c r="D289" s="2">
        <v>5</v>
      </c>
      <c r="E289" s="2">
        <v>5</v>
      </c>
      <c r="F289" s="2">
        <v>0</v>
      </c>
      <c r="G289" s="2">
        <v>1</v>
      </c>
      <c r="H289" s="9">
        <v>0</v>
      </c>
    </row>
    <row r="290" spans="1:8" x14ac:dyDescent="0.25">
      <c r="A290" s="8">
        <v>41174</v>
      </c>
      <c r="B290" s="8" t="str">
        <f t="shared" si="4"/>
        <v>Saturday</v>
      </c>
      <c r="C290" s="2">
        <v>7</v>
      </c>
      <c r="D290" s="2">
        <v>8</v>
      </c>
      <c r="E290" s="2">
        <v>3</v>
      </c>
      <c r="F290" s="2">
        <v>0</v>
      </c>
      <c r="G290" s="2">
        <v>0</v>
      </c>
      <c r="H290" s="9">
        <v>1</v>
      </c>
    </row>
    <row r="291" spans="1:8" x14ac:dyDescent="0.25">
      <c r="A291" s="8">
        <v>41174</v>
      </c>
      <c r="B291" s="8" t="str">
        <f t="shared" si="4"/>
        <v>Saturday</v>
      </c>
      <c r="C291" s="2">
        <v>8</v>
      </c>
      <c r="D291" s="2">
        <v>15</v>
      </c>
      <c r="E291" s="2">
        <v>5</v>
      </c>
      <c r="F291" s="2">
        <v>3</v>
      </c>
      <c r="G291" s="2">
        <v>5</v>
      </c>
      <c r="H291" s="9">
        <v>3</v>
      </c>
    </row>
    <row r="292" spans="1:8" x14ac:dyDescent="0.25">
      <c r="A292" s="8">
        <v>41174</v>
      </c>
      <c r="B292" s="8" t="str">
        <f t="shared" si="4"/>
        <v>Saturday</v>
      </c>
      <c r="C292" s="2">
        <v>9</v>
      </c>
      <c r="D292" s="2">
        <v>15</v>
      </c>
      <c r="E292" s="2">
        <v>5</v>
      </c>
      <c r="F292" s="2">
        <v>1</v>
      </c>
      <c r="G292" s="2">
        <v>1</v>
      </c>
      <c r="H292" s="9">
        <v>6</v>
      </c>
    </row>
    <row r="293" spans="1:8" x14ac:dyDescent="0.25">
      <c r="A293" s="8">
        <v>41174</v>
      </c>
      <c r="B293" s="8" t="str">
        <f t="shared" si="4"/>
        <v>Saturday</v>
      </c>
      <c r="C293" s="2">
        <v>10</v>
      </c>
      <c r="D293" s="2">
        <v>30</v>
      </c>
      <c r="E293" s="2">
        <v>7</v>
      </c>
      <c r="F293" s="2">
        <v>3</v>
      </c>
      <c r="G293" s="2">
        <v>3</v>
      </c>
      <c r="H293" s="9">
        <v>9</v>
      </c>
    </row>
    <row r="294" spans="1:8" x14ac:dyDescent="0.25">
      <c r="A294" s="8">
        <v>41174</v>
      </c>
      <c r="B294" s="8" t="str">
        <f t="shared" si="4"/>
        <v>Saturday</v>
      </c>
      <c r="C294" s="2">
        <v>11</v>
      </c>
      <c r="D294" s="2">
        <v>33</v>
      </c>
      <c r="E294" s="2">
        <v>6</v>
      </c>
      <c r="F294" s="2">
        <v>5</v>
      </c>
      <c r="G294" s="2">
        <v>7</v>
      </c>
      <c r="H294" s="9">
        <v>9</v>
      </c>
    </row>
    <row r="295" spans="1:8" x14ac:dyDescent="0.25">
      <c r="A295" s="8">
        <v>41174</v>
      </c>
      <c r="B295" s="8" t="str">
        <f t="shared" si="4"/>
        <v>Saturday</v>
      </c>
      <c r="C295" s="2">
        <v>12</v>
      </c>
      <c r="D295" s="2">
        <v>34</v>
      </c>
      <c r="E295" s="2">
        <v>5</v>
      </c>
      <c r="F295" s="2">
        <v>12</v>
      </c>
      <c r="G295" s="2">
        <v>14</v>
      </c>
      <c r="H295" s="9">
        <v>9</v>
      </c>
    </row>
    <row r="296" spans="1:8" x14ac:dyDescent="0.25">
      <c r="A296" s="8">
        <v>41174</v>
      </c>
      <c r="B296" s="8" t="str">
        <f t="shared" si="4"/>
        <v>Saturday</v>
      </c>
      <c r="C296" s="2">
        <v>13</v>
      </c>
      <c r="D296" s="2">
        <v>61</v>
      </c>
      <c r="E296" s="2">
        <v>25</v>
      </c>
      <c r="F296" s="2">
        <v>12</v>
      </c>
      <c r="G296" s="2">
        <v>17</v>
      </c>
      <c r="H296" s="9">
        <v>10</v>
      </c>
    </row>
    <row r="297" spans="1:8" x14ac:dyDescent="0.25">
      <c r="A297" s="8">
        <v>41174</v>
      </c>
      <c r="B297" s="8" t="str">
        <f t="shared" si="4"/>
        <v>Saturday</v>
      </c>
      <c r="C297" s="2">
        <v>14</v>
      </c>
      <c r="D297" s="2">
        <v>62</v>
      </c>
      <c r="E297" s="2">
        <v>10</v>
      </c>
      <c r="F297" s="2">
        <v>16</v>
      </c>
      <c r="G297" s="2">
        <v>21</v>
      </c>
      <c r="H297" s="9">
        <v>15</v>
      </c>
    </row>
    <row r="298" spans="1:8" x14ac:dyDescent="0.25">
      <c r="A298" s="8">
        <v>41174</v>
      </c>
      <c r="B298" s="8" t="str">
        <f t="shared" si="4"/>
        <v>Saturday</v>
      </c>
      <c r="C298" s="2">
        <v>15</v>
      </c>
      <c r="D298" s="2">
        <v>75</v>
      </c>
      <c r="E298" s="2">
        <v>15</v>
      </c>
      <c r="F298" s="2">
        <v>18</v>
      </c>
      <c r="G298" s="2">
        <v>23</v>
      </c>
      <c r="H298" s="9">
        <v>16</v>
      </c>
    </row>
    <row r="299" spans="1:8" x14ac:dyDescent="0.25">
      <c r="A299" s="8">
        <v>41174</v>
      </c>
      <c r="B299" s="8" t="str">
        <f t="shared" si="4"/>
        <v>Saturday</v>
      </c>
      <c r="C299" s="2">
        <v>16</v>
      </c>
      <c r="D299" s="2">
        <v>58</v>
      </c>
      <c r="E299" s="2">
        <v>17</v>
      </c>
      <c r="F299" s="2">
        <v>15</v>
      </c>
      <c r="G299" s="2">
        <v>18</v>
      </c>
      <c r="H299" s="9">
        <v>16</v>
      </c>
    </row>
    <row r="300" spans="1:8" x14ac:dyDescent="0.25">
      <c r="A300" s="8">
        <v>41174</v>
      </c>
      <c r="B300" s="8" t="str">
        <f t="shared" si="4"/>
        <v>Saturday</v>
      </c>
      <c r="C300" s="2">
        <v>17</v>
      </c>
      <c r="D300" s="2">
        <v>41</v>
      </c>
      <c r="E300" s="2">
        <v>2</v>
      </c>
      <c r="F300" s="2">
        <v>8</v>
      </c>
      <c r="G300" s="2">
        <v>10</v>
      </c>
      <c r="H300" s="9">
        <v>20</v>
      </c>
    </row>
    <row r="301" spans="1:8" x14ac:dyDescent="0.25">
      <c r="A301" s="8">
        <v>41174</v>
      </c>
      <c r="B301" s="8" t="str">
        <f t="shared" si="4"/>
        <v>Saturday</v>
      </c>
      <c r="C301" s="2">
        <v>18</v>
      </c>
      <c r="D301" s="2">
        <v>49</v>
      </c>
      <c r="E301" s="2">
        <v>7</v>
      </c>
      <c r="F301" s="2">
        <v>11</v>
      </c>
      <c r="G301" s="2">
        <v>13</v>
      </c>
      <c r="H301" s="9">
        <v>16</v>
      </c>
    </row>
    <row r="302" spans="1:8" x14ac:dyDescent="0.25">
      <c r="A302" s="8">
        <v>41174</v>
      </c>
      <c r="B302" s="8" t="str">
        <f t="shared" si="4"/>
        <v>Saturday</v>
      </c>
      <c r="C302" s="2">
        <v>19</v>
      </c>
      <c r="D302" s="2">
        <v>43</v>
      </c>
      <c r="E302" s="2">
        <v>10</v>
      </c>
      <c r="F302" s="2">
        <v>21</v>
      </c>
      <c r="G302" s="2">
        <v>24</v>
      </c>
      <c r="H302" s="9">
        <v>15</v>
      </c>
    </row>
    <row r="303" spans="1:8" x14ac:dyDescent="0.25">
      <c r="A303" s="8">
        <v>41174</v>
      </c>
      <c r="B303" s="8" t="str">
        <f t="shared" si="4"/>
        <v>Saturday</v>
      </c>
      <c r="C303" s="2">
        <v>20</v>
      </c>
      <c r="D303" s="2">
        <v>49</v>
      </c>
      <c r="E303" s="2">
        <v>4</v>
      </c>
      <c r="F303" s="2">
        <v>7</v>
      </c>
      <c r="G303" s="2">
        <v>14</v>
      </c>
      <c r="H303" s="9">
        <v>18</v>
      </c>
    </row>
    <row r="304" spans="1:8" x14ac:dyDescent="0.25">
      <c r="A304" s="8">
        <v>41174</v>
      </c>
      <c r="B304" s="8" t="str">
        <f t="shared" si="4"/>
        <v>Saturday</v>
      </c>
      <c r="C304" s="2">
        <v>21</v>
      </c>
      <c r="D304" s="2">
        <v>53</v>
      </c>
      <c r="E304" s="2">
        <v>3</v>
      </c>
      <c r="F304" s="2">
        <v>15</v>
      </c>
      <c r="G304" s="2">
        <v>19</v>
      </c>
      <c r="H304" s="9">
        <v>21</v>
      </c>
    </row>
    <row r="305" spans="1:8" x14ac:dyDescent="0.25">
      <c r="A305" s="8">
        <v>41174</v>
      </c>
      <c r="B305" s="8" t="str">
        <f t="shared" si="4"/>
        <v>Saturday</v>
      </c>
      <c r="C305" s="2">
        <v>22</v>
      </c>
      <c r="D305" s="2">
        <v>77</v>
      </c>
      <c r="E305" s="2">
        <v>11</v>
      </c>
      <c r="F305" s="2">
        <v>25</v>
      </c>
      <c r="G305" s="2">
        <v>33</v>
      </c>
      <c r="H305" s="9">
        <v>19</v>
      </c>
    </row>
    <row r="306" spans="1:8" x14ac:dyDescent="0.25">
      <c r="A306" s="8">
        <v>41174</v>
      </c>
      <c r="B306" s="8" t="str">
        <f t="shared" si="4"/>
        <v>Saturday</v>
      </c>
      <c r="C306" s="2">
        <v>23</v>
      </c>
      <c r="D306" s="2">
        <v>99</v>
      </c>
      <c r="E306" s="2">
        <v>59</v>
      </c>
      <c r="F306" s="2">
        <v>25</v>
      </c>
      <c r="G306" s="2">
        <v>44</v>
      </c>
      <c r="H306" s="9">
        <v>17</v>
      </c>
    </row>
    <row r="307" spans="1:8" x14ac:dyDescent="0.25">
      <c r="A307" s="8">
        <v>41175</v>
      </c>
      <c r="B307" s="8" t="str">
        <f t="shared" si="4"/>
        <v>Sunday</v>
      </c>
      <c r="C307" s="2">
        <v>0</v>
      </c>
      <c r="D307" s="2">
        <v>62</v>
      </c>
      <c r="E307" s="2">
        <v>25</v>
      </c>
      <c r="F307" s="2">
        <v>23</v>
      </c>
      <c r="G307" s="2">
        <v>32</v>
      </c>
      <c r="H307" s="9">
        <v>18</v>
      </c>
    </row>
    <row r="308" spans="1:8" x14ac:dyDescent="0.25">
      <c r="A308" s="8">
        <v>41175</v>
      </c>
      <c r="B308" s="8" t="str">
        <f t="shared" si="4"/>
        <v>Sunday</v>
      </c>
      <c r="C308" s="2">
        <v>1</v>
      </c>
      <c r="D308" s="2">
        <v>38</v>
      </c>
      <c r="E308" s="2">
        <v>1</v>
      </c>
      <c r="F308" s="2">
        <v>15</v>
      </c>
      <c r="G308" s="2">
        <v>23</v>
      </c>
      <c r="H308" s="9">
        <v>18</v>
      </c>
    </row>
    <row r="309" spans="1:8" x14ac:dyDescent="0.25">
      <c r="A309" s="8">
        <v>41175</v>
      </c>
      <c r="B309" s="8" t="str">
        <f t="shared" si="4"/>
        <v>Sunday</v>
      </c>
      <c r="C309" s="2">
        <v>2</v>
      </c>
      <c r="D309" s="2">
        <v>34</v>
      </c>
      <c r="E309" s="2">
        <v>4</v>
      </c>
      <c r="F309" s="2">
        <v>13</v>
      </c>
      <c r="G309" s="2">
        <v>18</v>
      </c>
      <c r="H309" s="9">
        <v>18</v>
      </c>
    </row>
    <row r="310" spans="1:8" x14ac:dyDescent="0.25">
      <c r="A310" s="8">
        <v>41175</v>
      </c>
      <c r="B310" s="8" t="str">
        <f t="shared" si="4"/>
        <v>Sunday</v>
      </c>
      <c r="C310" s="2">
        <v>3</v>
      </c>
      <c r="D310" s="2">
        <v>19</v>
      </c>
      <c r="E310" s="2">
        <v>1</v>
      </c>
      <c r="F310" s="2">
        <v>9</v>
      </c>
      <c r="G310" s="2">
        <v>9</v>
      </c>
      <c r="H310" s="9">
        <v>16</v>
      </c>
    </row>
    <row r="311" spans="1:8" x14ac:dyDescent="0.25">
      <c r="A311" s="8">
        <v>41175</v>
      </c>
      <c r="B311" s="8" t="str">
        <f t="shared" si="4"/>
        <v>Sunday</v>
      </c>
      <c r="C311" s="2">
        <v>4</v>
      </c>
      <c r="D311" s="2">
        <v>1</v>
      </c>
      <c r="E311" s="2">
        <v>0</v>
      </c>
      <c r="F311" s="2">
        <v>0</v>
      </c>
      <c r="G311" s="2">
        <v>1</v>
      </c>
      <c r="H311" s="9">
        <v>4</v>
      </c>
    </row>
    <row r="312" spans="1:8" x14ac:dyDescent="0.25">
      <c r="A312" s="8">
        <v>41175</v>
      </c>
      <c r="B312" s="8" t="str">
        <f t="shared" si="4"/>
        <v>Sunday</v>
      </c>
      <c r="C312" s="2">
        <v>5</v>
      </c>
      <c r="D312" s="2">
        <v>9</v>
      </c>
      <c r="E312" s="2">
        <v>9</v>
      </c>
      <c r="F312" s="2">
        <v>0</v>
      </c>
      <c r="G312" s="2">
        <v>4</v>
      </c>
      <c r="H312" s="9">
        <v>0</v>
      </c>
    </row>
    <row r="313" spans="1:8" x14ac:dyDescent="0.25">
      <c r="A313" s="8">
        <v>41175</v>
      </c>
      <c r="B313" s="8" t="str">
        <f t="shared" si="4"/>
        <v>Sunday</v>
      </c>
      <c r="C313" s="2">
        <v>6</v>
      </c>
      <c r="D313" s="2">
        <v>8</v>
      </c>
      <c r="E313" s="2">
        <v>7</v>
      </c>
      <c r="F313" s="2">
        <v>1</v>
      </c>
      <c r="G313" s="2">
        <v>1</v>
      </c>
      <c r="H313" s="9">
        <v>1</v>
      </c>
    </row>
    <row r="314" spans="1:8" x14ac:dyDescent="0.25">
      <c r="A314" s="8">
        <v>41175</v>
      </c>
      <c r="B314" s="8" t="str">
        <f t="shared" si="4"/>
        <v>Sunday</v>
      </c>
      <c r="C314" s="2">
        <v>7</v>
      </c>
      <c r="D314" s="2">
        <v>7</v>
      </c>
      <c r="E314" s="2">
        <v>3</v>
      </c>
      <c r="F314" s="2">
        <v>2</v>
      </c>
      <c r="G314" s="2">
        <v>2</v>
      </c>
      <c r="H314" s="9">
        <v>2</v>
      </c>
    </row>
    <row r="315" spans="1:8" x14ac:dyDescent="0.25">
      <c r="A315" s="8">
        <v>41175</v>
      </c>
      <c r="B315" s="8" t="str">
        <f t="shared" si="4"/>
        <v>Sunday</v>
      </c>
      <c r="C315" s="2">
        <v>8</v>
      </c>
      <c r="D315" s="2">
        <v>13</v>
      </c>
      <c r="E315" s="2">
        <v>3</v>
      </c>
      <c r="F315" s="2">
        <v>0</v>
      </c>
      <c r="G315" s="2">
        <v>0</v>
      </c>
      <c r="H315" s="9">
        <v>4</v>
      </c>
    </row>
    <row r="316" spans="1:8" x14ac:dyDescent="0.25">
      <c r="A316" s="8">
        <v>41175</v>
      </c>
      <c r="B316" s="8" t="str">
        <f t="shared" si="4"/>
        <v>Sunday</v>
      </c>
      <c r="C316" s="2">
        <v>9</v>
      </c>
      <c r="D316" s="2">
        <v>14</v>
      </c>
      <c r="E316" s="2">
        <v>4</v>
      </c>
      <c r="F316" s="2">
        <v>0</v>
      </c>
      <c r="G316" s="2">
        <v>1</v>
      </c>
      <c r="H316" s="9">
        <v>6</v>
      </c>
    </row>
    <row r="317" spans="1:8" x14ac:dyDescent="0.25">
      <c r="A317" s="8">
        <v>41175</v>
      </c>
      <c r="B317" s="8" t="str">
        <f t="shared" si="4"/>
        <v>Sunday</v>
      </c>
      <c r="C317" s="2">
        <v>10</v>
      </c>
      <c r="D317" s="2">
        <v>19</v>
      </c>
      <c r="E317" s="2">
        <v>3</v>
      </c>
      <c r="F317" s="2">
        <v>2</v>
      </c>
      <c r="G317" s="2">
        <v>2</v>
      </c>
      <c r="H317" s="9">
        <v>9</v>
      </c>
    </row>
    <row r="318" spans="1:8" x14ac:dyDescent="0.25">
      <c r="A318" s="8">
        <v>41175</v>
      </c>
      <c r="B318" s="8" t="str">
        <f t="shared" si="4"/>
        <v>Sunday</v>
      </c>
      <c r="C318" s="2">
        <v>11</v>
      </c>
      <c r="D318" s="2">
        <v>20</v>
      </c>
      <c r="E318" s="2">
        <v>3</v>
      </c>
      <c r="F318" s="2">
        <v>3</v>
      </c>
      <c r="G318" s="2">
        <v>5</v>
      </c>
      <c r="H318" s="9">
        <v>8</v>
      </c>
    </row>
    <row r="319" spans="1:8" x14ac:dyDescent="0.25">
      <c r="A319" s="8">
        <v>41175</v>
      </c>
      <c r="B319" s="8" t="str">
        <f t="shared" si="4"/>
        <v>Sunday</v>
      </c>
      <c r="C319" s="2">
        <v>12</v>
      </c>
      <c r="D319" s="2">
        <v>25</v>
      </c>
      <c r="E319" s="2">
        <v>3</v>
      </c>
      <c r="F319" s="2">
        <v>2</v>
      </c>
      <c r="G319" s="2">
        <v>4</v>
      </c>
      <c r="H319" s="9">
        <v>8</v>
      </c>
    </row>
    <row r="320" spans="1:8" x14ac:dyDescent="0.25">
      <c r="A320" s="8">
        <v>41175</v>
      </c>
      <c r="B320" s="8" t="str">
        <f t="shared" si="4"/>
        <v>Sunday</v>
      </c>
      <c r="C320" s="2">
        <v>13</v>
      </c>
      <c r="D320" s="2">
        <v>15</v>
      </c>
      <c r="E320" s="2">
        <v>4</v>
      </c>
      <c r="F320" s="2">
        <v>3</v>
      </c>
      <c r="G320" s="2">
        <v>3</v>
      </c>
      <c r="H320" s="9">
        <v>9</v>
      </c>
    </row>
    <row r="321" spans="1:8" x14ac:dyDescent="0.25">
      <c r="A321" s="8">
        <v>41175</v>
      </c>
      <c r="B321" s="8" t="str">
        <f t="shared" si="4"/>
        <v>Sunday</v>
      </c>
      <c r="C321" s="2">
        <v>14</v>
      </c>
      <c r="D321" s="2">
        <v>20</v>
      </c>
      <c r="E321" s="2">
        <v>2</v>
      </c>
      <c r="F321" s="2">
        <v>4</v>
      </c>
      <c r="G321" s="2">
        <v>4</v>
      </c>
      <c r="H321" s="9">
        <v>7</v>
      </c>
    </row>
    <row r="322" spans="1:8" x14ac:dyDescent="0.25">
      <c r="A322" s="8">
        <v>41175</v>
      </c>
      <c r="B322" s="8" t="str">
        <f t="shared" si="4"/>
        <v>Sunday</v>
      </c>
      <c r="C322" s="2">
        <v>15</v>
      </c>
      <c r="D322" s="2">
        <v>22</v>
      </c>
      <c r="E322" s="2">
        <v>4</v>
      </c>
      <c r="F322" s="2">
        <v>0</v>
      </c>
      <c r="G322" s="2">
        <v>2</v>
      </c>
      <c r="H322" s="9">
        <v>9</v>
      </c>
    </row>
    <row r="323" spans="1:8" x14ac:dyDescent="0.25">
      <c r="A323" s="8">
        <v>41175</v>
      </c>
      <c r="B323" s="8" t="str">
        <f t="shared" ref="B323:B337" si="5">TEXT(A323,"DDDD")</f>
        <v>Sunday</v>
      </c>
      <c r="C323" s="2">
        <v>16</v>
      </c>
      <c r="D323" s="2">
        <v>22</v>
      </c>
      <c r="E323" s="2">
        <v>0</v>
      </c>
      <c r="F323" s="2">
        <v>7</v>
      </c>
      <c r="G323" s="2">
        <v>8</v>
      </c>
      <c r="H323" s="9">
        <v>11</v>
      </c>
    </row>
    <row r="324" spans="1:8" x14ac:dyDescent="0.25">
      <c r="A324" s="8">
        <v>41175</v>
      </c>
      <c r="B324" s="8" t="str">
        <f t="shared" si="5"/>
        <v>Sunday</v>
      </c>
      <c r="C324" s="2">
        <v>17</v>
      </c>
      <c r="D324" s="2">
        <v>31</v>
      </c>
      <c r="E324" s="2">
        <v>9</v>
      </c>
      <c r="F324" s="2">
        <v>4</v>
      </c>
      <c r="G324" s="2">
        <v>6</v>
      </c>
      <c r="H324" s="9">
        <v>12</v>
      </c>
    </row>
    <row r="325" spans="1:8" x14ac:dyDescent="0.25">
      <c r="A325" s="8">
        <v>41175</v>
      </c>
      <c r="B325" s="8" t="str">
        <f t="shared" si="5"/>
        <v>Sunday</v>
      </c>
      <c r="C325" s="2">
        <v>18</v>
      </c>
      <c r="D325" s="2">
        <v>36</v>
      </c>
      <c r="E325" s="2">
        <v>4</v>
      </c>
      <c r="F325" s="2">
        <v>8</v>
      </c>
      <c r="G325" s="2">
        <v>11</v>
      </c>
      <c r="H325" s="9">
        <v>12</v>
      </c>
    </row>
    <row r="326" spans="1:8" x14ac:dyDescent="0.25">
      <c r="A326" s="8">
        <v>41175</v>
      </c>
      <c r="B326" s="8" t="str">
        <f t="shared" si="5"/>
        <v>Sunday</v>
      </c>
      <c r="C326" s="2">
        <v>19</v>
      </c>
      <c r="D326" s="2">
        <v>32</v>
      </c>
      <c r="E326" s="2">
        <v>9</v>
      </c>
      <c r="F326" s="2">
        <v>4</v>
      </c>
      <c r="G326" s="2">
        <v>6</v>
      </c>
      <c r="H326" s="9">
        <v>11</v>
      </c>
    </row>
    <row r="327" spans="1:8" x14ac:dyDescent="0.25">
      <c r="A327" s="8">
        <v>41175</v>
      </c>
      <c r="B327" s="8" t="str">
        <f t="shared" si="5"/>
        <v>Sunday</v>
      </c>
      <c r="C327" s="2">
        <v>20</v>
      </c>
      <c r="D327" s="2">
        <v>29</v>
      </c>
      <c r="E327" s="2">
        <v>6</v>
      </c>
      <c r="F327" s="2">
        <v>3</v>
      </c>
      <c r="G327" s="2">
        <v>3</v>
      </c>
      <c r="H327" s="9">
        <v>7</v>
      </c>
    </row>
    <row r="328" spans="1:8" x14ac:dyDescent="0.25">
      <c r="A328" s="8">
        <v>41175</v>
      </c>
      <c r="B328" s="8" t="str">
        <f t="shared" si="5"/>
        <v>Sunday</v>
      </c>
      <c r="C328" s="2">
        <v>21</v>
      </c>
      <c r="D328" s="2">
        <v>24</v>
      </c>
      <c r="E328" s="2">
        <v>6</v>
      </c>
      <c r="F328" s="2">
        <v>3</v>
      </c>
      <c r="G328" s="2">
        <v>4</v>
      </c>
      <c r="H328" s="9">
        <v>5</v>
      </c>
    </row>
    <row r="329" spans="1:8" x14ac:dyDescent="0.25">
      <c r="A329" s="8">
        <v>41175</v>
      </c>
      <c r="B329" s="8" t="str">
        <f t="shared" si="5"/>
        <v>Sunday</v>
      </c>
      <c r="C329" s="2">
        <v>22</v>
      </c>
      <c r="D329" s="2">
        <v>17</v>
      </c>
      <c r="E329" s="2">
        <v>2</v>
      </c>
      <c r="F329" s="2">
        <v>2</v>
      </c>
      <c r="G329" s="2">
        <v>2</v>
      </c>
      <c r="H329" s="9">
        <v>6</v>
      </c>
    </row>
    <row r="330" spans="1:8" x14ac:dyDescent="0.25">
      <c r="A330" s="8">
        <v>41175</v>
      </c>
      <c r="B330" s="8" t="str">
        <f t="shared" si="5"/>
        <v>Sunday</v>
      </c>
      <c r="C330" s="2">
        <v>23</v>
      </c>
      <c r="D330" s="2">
        <v>9</v>
      </c>
      <c r="E330" s="2">
        <v>3</v>
      </c>
      <c r="F330" s="2">
        <v>3</v>
      </c>
      <c r="G330" s="2">
        <v>3</v>
      </c>
      <c r="H330" s="9">
        <v>3</v>
      </c>
    </row>
    <row r="331" spans="1:8" x14ac:dyDescent="0.25">
      <c r="A331" s="8">
        <v>41176</v>
      </c>
      <c r="B331" s="8" t="str">
        <f t="shared" si="5"/>
        <v>Monday</v>
      </c>
      <c r="C331" s="2">
        <v>0</v>
      </c>
      <c r="D331" s="2">
        <v>7</v>
      </c>
      <c r="E331" s="2">
        <v>2</v>
      </c>
      <c r="F331" s="2">
        <v>1</v>
      </c>
      <c r="G331" s="2">
        <v>2</v>
      </c>
      <c r="H331" s="9">
        <v>2</v>
      </c>
    </row>
    <row r="332" spans="1:8" x14ac:dyDescent="0.25">
      <c r="A332" s="8">
        <v>41176</v>
      </c>
      <c r="B332" s="8" t="str">
        <f t="shared" si="5"/>
        <v>Monday</v>
      </c>
      <c r="C332" s="2">
        <v>1</v>
      </c>
      <c r="D332" s="2">
        <v>7</v>
      </c>
      <c r="E332" s="2">
        <v>7</v>
      </c>
      <c r="F332" s="2">
        <v>0</v>
      </c>
      <c r="G332" s="2">
        <v>0</v>
      </c>
      <c r="H332" s="9">
        <v>0</v>
      </c>
    </row>
    <row r="333" spans="1:8" x14ac:dyDescent="0.25">
      <c r="A333" s="8">
        <v>41176</v>
      </c>
      <c r="B333" s="8" t="str">
        <f t="shared" si="5"/>
        <v>Monday</v>
      </c>
      <c r="C333" s="2">
        <v>2</v>
      </c>
      <c r="D333" s="2">
        <v>3</v>
      </c>
      <c r="E333" s="2">
        <v>3</v>
      </c>
      <c r="F333" s="2">
        <v>0</v>
      </c>
      <c r="G333" s="2">
        <v>2</v>
      </c>
      <c r="H333" s="9">
        <v>0</v>
      </c>
    </row>
    <row r="334" spans="1:8" x14ac:dyDescent="0.25">
      <c r="A334" s="8">
        <v>41176</v>
      </c>
      <c r="B334" s="8" t="str">
        <f t="shared" si="5"/>
        <v>Monday</v>
      </c>
      <c r="C334" s="2">
        <v>3</v>
      </c>
      <c r="D334" s="2">
        <v>3</v>
      </c>
      <c r="E334" s="2">
        <v>3</v>
      </c>
      <c r="F334" s="2">
        <v>0</v>
      </c>
      <c r="G334" s="2">
        <v>1</v>
      </c>
      <c r="H334" s="9">
        <v>0</v>
      </c>
    </row>
    <row r="335" spans="1:8" x14ac:dyDescent="0.25">
      <c r="A335" s="8">
        <v>41176</v>
      </c>
      <c r="B335" s="8" t="str">
        <f t="shared" si="5"/>
        <v>Monday</v>
      </c>
      <c r="C335" s="2">
        <v>4</v>
      </c>
      <c r="D335" s="2">
        <v>1</v>
      </c>
      <c r="E335" s="2">
        <v>1</v>
      </c>
      <c r="F335" s="2">
        <v>0</v>
      </c>
      <c r="G335" s="2">
        <v>0</v>
      </c>
      <c r="H335" s="9">
        <v>0</v>
      </c>
    </row>
    <row r="336" spans="1:8" x14ac:dyDescent="0.25">
      <c r="A336" s="8">
        <v>41176</v>
      </c>
      <c r="B336" s="8" t="str">
        <f t="shared" si="5"/>
        <v>Monday</v>
      </c>
      <c r="C336" s="2">
        <v>5</v>
      </c>
      <c r="D336" s="2">
        <v>4</v>
      </c>
      <c r="E336" s="2">
        <v>2</v>
      </c>
      <c r="F336" s="2">
        <v>1</v>
      </c>
      <c r="G336" s="2">
        <v>1</v>
      </c>
      <c r="H336" s="9">
        <v>3</v>
      </c>
    </row>
    <row r="337" spans="1:8" x14ac:dyDescent="0.25">
      <c r="A337" s="10">
        <v>41176</v>
      </c>
      <c r="B337" s="8" t="str">
        <f t="shared" si="5"/>
        <v>Monday</v>
      </c>
      <c r="C337" s="11">
        <v>6</v>
      </c>
      <c r="D337" s="11">
        <v>9</v>
      </c>
      <c r="E337" s="11">
        <v>1</v>
      </c>
      <c r="F337" s="11">
        <v>2</v>
      </c>
      <c r="G337" s="11">
        <v>2</v>
      </c>
      <c r="H337" s="12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358-B400-4641-99AE-CA9AD17DAB91}">
  <dimension ref="A1:B19"/>
  <sheetViews>
    <sheetView workbookViewId="0">
      <selection activeCell="N20" sqref="N20"/>
    </sheetView>
  </sheetViews>
  <sheetFormatPr defaultRowHeight="15" x14ac:dyDescent="0.25"/>
  <cols>
    <col min="1" max="1" width="13.140625" bestFit="1" customWidth="1"/>
    <col min="2" max="2" width="23" bestFit="1" customWidth="1"/>
  </cols>
  <sheetData>
    <row r="1" spans="1:2" ht="18.75" x14ac:dyDescent="0.3">
      <c r="A1" s="4" t="s">
        <v>7</v>
      </c>
    </row>
    <row r="3" spans="1:2" x14ac:dyDescent="0.25">
      <c r="A3" s="5" t="s">
        <v>8</v>
      </c>
      <c r="B3" t="s">
        <v>10</v>
      </c>
    </row>
    <row r="4" spans="1:2" x14ac:dyDescent="0.25">
      <c r="A4" s="6">
        <v>41174</v>
      </c>
      <c r="B4" s="7">
        <v>248</v>
      </c>
    </row>
    <row r="5" spans="1:2" x14ac:dyDescent="0.25">
      <c r="A5" s="6">
        <v>41167</v>
      </c>
      <c r="B5" s="7">
        <v>199</v>
      </c>
    </row>
    <row r="6" spans="1:2" x14ac:dyDescent="0.25">
      <c r="A6" s="6">
        <v>41173</v>
      </c>
      <c r="B6" s="7">
        <v>190</v>
      </c>
    </row>
    <row r="7" spans="1:2" x14ac:dyDescent="0.25">
      <c r="A7" s="6">
        <v>41175</v>
      </c>
      <c r="B7" s="7">
        <v>111</v>
      </c>
    </row>
    <row r="8" spans="1:2" x14ac:dyDescent="0.25">
      <c r="A8" s="6">
        <v>41166</v>
      </c>
      <c r="B8" s="7">
        <v>108</v>
      </c>
    </row>
    <row r="9" spans="1:2" x14ac:dyDescent="0.25">
      <c r="A9" s="6">
        <v>41168</v>
      </c>
      <c r="B9" s="7">
        <v>93</v>
      </c>
    </row>
    <row r="10" spans="1:2" x14ac:dyDescent="0.25">
      <c r="A10" s="6">
        <v>41164</v>
      </c>
      <c r="B10" s="7">
        <v>91</v>
      </c>
    </row>
    <row r="11" spans="1:2" x14ac:dyDescent="0.25">
      <c r="A11" s="6">
        <v>41172</v>
      </c>
      <c r="B11" s="7">
        <v>70</v>
      </c>
    </row>
    <row r="12" spans="1:2" x14ac:dyDescent="0.25">
      <c r="A12" s="6">
        <v>41169</v>
      </c>
      <c r="B12" s="7">
        <v>57</v>
      </c>
    </row>
    <row r="13" spans="1:2" x14ac:dyDescent="0.25">
      <c r="A13" s="6">
        <v>41165</v>
      </c>
      <c r="B13" s="7">
        <v>45</v>
      </c>
    </row>
    <row r="14" spans="1:2" x14ac:dyDescent="0.25">
      <c r="A14" s="6">
        <v>41170</v>
      </c>
      <c r="B14" s="7">
        <v>42</v>
      </c>
    </row>
    <row r="15" spans="1:2" x14ac:dyDescent="0.25">
      <c r="A15" s="6">
        <v>41171</v>
      </c>
      <c r="B15" s="7">
        <v>41</v>
      </c>
    </row>
    <row r="16" spans="1:2" x14ac:dyDescent="0.25">
      <c r="A16" s="6">
        <v>41163</v>
      </c>
      <c r="B16" s="7">
        <v>40</v>
      </c>
    </row>
    <row r="17" spans="1:2" x14ac:dyDescent="0.25">
      <c r="A17" s="6">
        <v>41162</v>
      </c>
      <c r="B17" s="7">
        <v>26</v>
      </c>
    </row>
    <row r="18" spans="1:2" x14ac:dyDescent="0.25">
      <c r="A18" s="6">
        <v>41176</v>
      </c>
      <c r="B18" s="7">
        <v>4</v>
      </c>
    </row>
    <row r="19" spans="1:2" x14ac:dyDescent="0.25">
      <c r="A19" s="6" t="s">
        <v>9</v>
      </c>
      <c r="B19" s="7">
        <v>1365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A11A-5DCE-49C8-ACB1-5EA9C6B45F63}">
  <dimension ref="A1:E28"/>
  <sheetViews>
    <sheetView zoomScale="85" zoomScaleNormal="85"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23" bestFit="1" customWidth="1"/>
    <col min="3" max="3" width="10.5703125" bestFit="1" customWidth="1"/>
    <col min="4" max="4" width="24.85546875" bestFit="1" customWidth="1"/>
    <col min="5" max="16" width="10.5703125" bestFit="1" customWidth="1"/>
    <col min="17" max="17" width="11.28515625" bestFit="1" customWidth="1"/>
  </cols>
  <sheetData>
    <row r="1" spans="1:5" ht="18.75" x14ac:dyDescent="0.3">
      <c r="A1" s="4" t="s">
        <v>11</v>
      </c>
    </row>
    <row r="3" spans="1:5" ht="18.75" x14ac:dyDescent="0.3">
      <c r="A3" s="5" t="s">
        <v>8</v>
      </c>
      <c r="B3" t="s">
        <v>10</v>
      </c>
      <c r="D3" s="20" t="s">
        <v>29</v>
      </c>
      <c r="E3" s="17">
        <f>MAX(B4:B27)</f>
        <v>134</v>
      </c>
    </row>
    <row r="4" spans="1:5" x14ac:dyDescent="0.25">
      <c r="A4" s="16">
        <v>0</v>
      </c>
      <c r="B4" s="7">
        <v>102</v>
      </c>
    </row>
    <row r="5" spans="1:5" x14ac:dyDescent="0.25">
      <c r="A5" s="16">
        <v>1</v>
      </c>
      <c r="B5" s="7">
        <v>71</v>
      </c>
    </row>
    <row r="6" spans="1:5" x14ac:dyDescent="0.25">
      <c r="A6" s="16">
        <v>2</v>
      </c>
      <c r="B6" s="7">
        <v>61</v>
      </c>
    </row>
    <row r="7" spans="1:5" x14ac:dyDescent="0.25">
      <c r="A7" s="16">
        <v>3</v>
      </c>
      <c r="B7" s="7">
        <v>21</v>
      </c>
    </row>
    <row r="8" spans="1:5" x14ac:dyDescent="0.25">
      <c r="A8" s="16">
        <v>4</v>
      </c>
      <c r="B8" s="7">
        <v>2</v>
      </c>
    </row>
    <row r="9" spans="1:5" x14ac:dyDescent="0.25">
      <c r="A9" s="16">
        <v>5</v>
      </c>
      <c r="B9" s="7">
        <v>4</v>
      </c>
    </row>
    <row r="10" spans="1:5" x14ac:dyDescent="0.25">
      <c r="A10" s="16">
        <v>6</v>
      </c>
      <c r="B10" s="7">
        <v>19</v>
      </c>
    </row>
    <row r="11" spans="1:5" x14ac:dyDescent="0.25">
      <c r="A11" s="16">
        <v>7</v>
      </c>
      <c r="B11" s="7">
        <v>19</v>
      </c>
    </row>
    <row r="12" spans="1:5" x14ac:dyDescent="0.25">
      <c r="A12" s="16">
        <v>8</v>
      </c>
      <c r="B12" s="7">
        <v>24</v>
      </c>
    </row>
    <row r="13" spans="1:5" x14ac:dyDescent="0.25">
      <c r="A13" s="16">
        <v>9</v>
      </c>
      <c r="B13" s="7">
        <v>20</v>
      </c>
    </row>
    <row r="14" spans="1:5" x14ac:dyDescent="0.25">
      <c r="A14" s="16">
        <v>10</v>
      </c>
      <c r="B14" s="7">
        <v>18</v>
      </c>
    </row>
    <row r="15" spans="1:5" x14ac:dyDescent="0.25">
      <c r="A15" s="16">
        <v>11</v>
      </c>
      <c r="B15" s="7">
        <v>36</v>
      </c>
    </row>
    <row r="16" spans="1:5" x14ac:dyDescent="0.25">
      <c r="A16" s="16">
        <v>12</v>
      </c>
      <c r="B16" s="7">
        <v>46</v>
      </c>
    </row>
    <row r="17" spans="1:2" x14ac:dyDescent="0.25">
      <c r="A17" s="16">
        <v>13</v>
      </c>
      <c r="B17" s="7">
        <v>44</v>
      </c>
    </row>
    <row r="18" spans="1:2" x14ac:dyDescent="0.25">
      <c r="A18" s="16">
        <v>14</v>
      </c>
      <c r="B18" s="7">
        <v>49</v>
      </c>
    </row>
    <row r="19" spans="1:2" x14ac:dyDescent="0.25">
      <c r="A19" s="16">
        <v>15</v>
      </c>
      <c r="B19" s="7">
        <v>47</v>
      </c>
    </row>
    <row r="20" spans="1:2" x14ac:dyDescent="0.25">
      <c r="A20" s="16">
        <v>16</v>
      </c>
      <c r="B20" s="7">
        <v>68</v>
      </c>
    </row>
    <row r="21" spans="1:2" x14ac:dyDescent="0.25">
      <c r="A21" s="16">
        <v>17</v>
      </c>
      <c r="B21" s="7">
        <v>78</v>
      </c>
    </row>
    <row r="22" spans="1:2" x14ac:dyDescent="0.25">
      <c r="A22" s="16">
        <v>18</v>
      </c>
      <c r="B22" s="7">
        <v>92</v>
      </c>
    </row>
    <row r="23" spans="1:2" x14ac:dyDescent="0.25">
      <c r="A23" s="16">
        <v>19</v>
      </c>
      <c r="B23" s="7">
        <v>120</v>
      </c>
    </row>
    <row r="24" spans="1:2" x14ac:dyDescent="0.25">
      <c r="A24" s="16">
        <v>20</v>
      </c>
      <c r="B24" s="7">
        <v>76</v>
      </c>
    </row>
    <row r="25" spans="1:2" x14ac:dyDescent="0.25">
      <c r="A25" s="16">
        <v>21</v>
      </c>
      <c r="B25" s="7">
        <v>88</v>
      </c>
    </row>
    <row r="26" spans="1:2" x14ac:dyDescent="0.25">
      <c r="A26" s="16">
        <v>22</v>
      </c>
      <c r="B26" s="7">
        <v>134</v>
      </c>
    </row>
    <row r="27" spans="1:2" x14ac:dyDescent="0.25">
      <c r="A27" s="16">
        <v>23</v>
      </c>
      <c r="B27" s="7">
        <v>126</v>
      </c>
    </row>
    <row r="28" spans="1:2" x14ac:dyDescent="0.25">
      <c r="A28" s="16" t="s">
        <v>9</v>
      </c>
      <c r="B28" s="7">
        <v>1365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093D-49E3-4B1B-9400-E8C90C52A412}">
  <dimension ref="A1:E28"/>
  <sheetViews>
    <sheetView workbookViewId="0">
      <selection activeCell="D4" sqref="D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0.42578125" bestFit="1" customWidth="1"/>
    <col min="4" max="4" width="24.7109375" bestFit="1" customWidth="1"/>
    <col min="5" max="16" width="10.42578125" bestFit="1" customWidth="1"/>
    <col min="17" max="17" width="11.28515625" bestFit="1" customWidth="1"/>
  </cols>
  <sheetData>
    <row r="1" spans="1:5" ht="15.75" x14ac:dyDescent="0.25">
      <c r="A1" s="3" t="s">
        <v>12</v>
      </c>
    </row>
    <row r="3" spans="1:5" ht="18.75" x14ac:dyDescent="0.3">
      <c r="A3" s="5" t="s">
        <v>8</v>
      </c>
      <c r="B3" t="s">
        <v>13</v>
      </c>
      <c r="D3" s="20" t="s">
        <v>30</v>
      </c>
      <c r="E3" s="17">
        <f>MAX(B4:B27)</f>
        <v>184</v>
      </c>
    </row>
    <row r="4" spans="1:5" x14ac:dyDescent="0.25">
      <c r="A4" s="16">
        <v>0</v>
      </c>
      <c r="B4" s="7">
        <v>142</v>
      </c>
    </row>
    <row r="5" spans="1:5" x14ac:dyDescent="0.25">
      <c r="A5" s="16">
        <v>1</v>
      </c>
      <c r="B5" s="7">
        <v>96</v>
      </c>
    </row>
    <row r="6" spans="1:5" x14ac:dyDescent="0.25">
      <c r="A6" s="16">
        <v>2</v>
      </c>
      <c r="B6" s="7">
        <v>100</v>
      </c>
    </row>
    <row r="7" spans="1:5" x14ac:dyDescent="0.25">
      <c r="A7" s="16">
        <v>3</v>
      </c>
      <c r="B7" s="7">
        <v>35</v>
      </c>
    </row>
    <row r="8" spans="1:5" x14ac:dyDescent="0.25">
      <c r="A8" s="16">
        <v>4</v>
      </c>
      <c r="B8" s="7">
        <v>9</v>
      </c>
    </row>
    <row r="9" spans="1:5" x14ac:dyDescent="0.25">
      <c r="A9" s="16">
        <v>5</v>
      </c>
      <c r="B9" s="7">
        <v>14</v>
      </c>
    </row>
    <row r="10" spans="1:5" x14ac:dyDescent="0.25">
      <c r="A10" s="16">
        <v>6</v>
      </c>
      <c r="B10" s="7">
        <v>28</v>
      </c>
    </row>
    <row r="11" spans="1:5" x14ac:dyDescent="0.25">
      <c r="A11" s="16">
        <v>7</v>
      </c>
      <c r="B11" s="7">
        <v>22</v>
      </c>
    </row>
    <row r="12" spans="1:5" x14ac:dyDescent="0.25">
      <c r="A12" s="16">
        <v>8</v>
      </c>
      <c r="B12" s="7">
        <v>29</v>
      </c>
    </row>
    <row r="13" spans="1:5" x14ac:dyDescent="0.25">
      <c r="A13" s="16">
        <v>9</v>
      </c>
      <c r="B13" s="7">
        <v>26</v>
      </c>
    </row>
    <row r="14" spans="1:5" x14ac:dyDescent="0.25">
      <c r="A14" s="16">
        <v>10</v>
      </c>
      <c r="B14" s="7">
        <v>28</v>
      </c>
    </row>
    <row r="15" spans="1:5" x14ac:dyDescent="0.25">
      <c r="A15" s="16">
        <v>11</v>
      </c>
      <c r="B15" s="7">
        <v>47</v>
      </c>
    </row>
    <row r="16" spans="1:5" x14ac:dyDescent="0.25">
      <c r="A16" s="16">
        <v>12</v>
      </c>
      <c r="B16" s="7">
        <v>53</v>
      </c>
    </row>
    <row r="17" spans="1:2" x14ac:dyDescent="0.25">
      <c r="A17" s="16">
        <v>13</v>
      </c>
      <c r="B17" s="7">
        <v>55</v>
      </c>
    </row>
    <row r="18" spans="1:2" x14ac:dyDescent="0.25">
      <c r="A18" s="16">
        <v>14</v>
      </c>
      <c r="B18" s="7">
        <v>71</v>
      </c>
    </row>
    <row r="19" spans="1:2" x14ac:dyDescent="0.25">
      <c r="A19" s="16">
        <v>15</v>
      </c>
      <c r="B19" s="7">
        <v>71</v>
      </c>
    </row>
    <row r="20" spans="1:2" x14ac:dyDescent="0.25">
      <c r="A20" s="16">
        <v>16</v>
      </c>
      <c r="B20" s="7">
        <v>82</v>
      </c>
    </row>
    <row r="21" spans="1:2" x14ac:dyDescent="0.25">
      <c r="A21" s="16">
        <v>17</v>
      </c>
      <c r="B21" s="7">
        <v>98</v>
      </c>
    </row>
    <row r="22" spans="1:2" x14ac:dyDescent="0.25">
      <c r="A22" s="16">
        <v>18</v>
      </c>
      <c r="B22" s="7">
        <v>119</v>
      </c>
    </row>
    <row r="23" spans="1:2" x14ac:dyDescent="0.25">
      <c r="A23" s="16">
        <v>19</v>
      </c>
      <c r="B23" s="7">
        <v>156</v>
      </c>
    </row>
    <row r="24" spans="1:2" x14ac:dyDescent="0.25">
      <c r="A24" s="16">
        <v>20</v>
      </c>
      <c r="B24" s="7">
        <v>107</v>
      </c>
    </row>
    <row r="25" spans="1:2" x14ac:dyDescent="0.25">
      <c r="A25" s="16">
        <v>21</v>
      </c>
      <c r="B25" s="7">
        <v>112</v>
      </c>
    </row>
    <row r="26" spans="1:2" x14ac:dyDescent="0.25">
      <c r="A26" s="16">
        <v>22</v>
      </c>
      <c r="B26" s="7">
        <v>174</v>
      </c>
    </row>
    <row r="27" spans="1:2" x14ac:dyDescent="0.25">
      <c r="A27" s="16">
        <v>23</v>
      </c>
      <c r="B27" s="7">
        <v>184</v>
      </c>
    </row>
    <row r="28" spans="1:2" x14ac:dyDescent="0.25">
      <c r="A28" s="16" t="s">
        <v>9</v>
      </c>
      <c r="B28" s="7">
        <v>1858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3159-A70E-4C4A-BBD3-369D68970EAD}">
  <dimension ref="A1:B14"/>
  <sheetViews>
    <sheetView zoomScaleNormal="100" workbookViewId="0">
      <selection activeCell="B9" sqref="B9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ht="18.75" x14ac:dyDescent="0.3">
      <c r="A1" s="4" t="s">
        <v>14</v>
      </c>
    </row>
    <row r="4" spans="1:2" x14ac:dyDescent="0.25">
      <c r="A4" s="5" t="s">
        <v>1</v>
      </c>
      <c r="B4" t="s">
        <v>16</v>
      </c>
    </row>
    <row r="6" spans="1:2" x14ac:dyDescent="0.25">
      <c r="A6" s="5" t="s">
        <v>8</v>
      </c>
      <c r="B6" t="s">
        <v>17</v>
      </c>
    </row>
    <row r="7" spans="1:2" x14ac:dyDescent="0.25">
      <c r="A7" s="16" t="s">
        <v>18</v>
      </c>
      <c r="B7" s="21">
        <v>0.27611940298507465</v>
      </c>
    </row>
    <row r="8" spans="1:2" x14ac:dyDescent="0.25">
      <c r="A8" s="16" t="s">
        <v>19</v>
      </c>
      <c r="B8" s="21">
        <v>0.52052238805970152</v>
      </c>
    </row>
    <row r="9" spans="1:2" x14ac:dyDescent="0.25">
      <c r="A9" s="16" t="s">
        <v>20</v>
      </c>
      <c r="B9" s="21">
        <v>0.20335820895522388</v>
      </c>
    </row>
    <row r="10" spans="1:2" x14ac:dyDescent="0.25">
      <c r="A10" s="16" t="s">
        <v>9</v>
      </c>
      <c r="B10" s="21">
        <v>1</v>
      </c>
    </row>
    <row r="12" spans="1:2" x14ac:dyDescent="0.25">
      <c r="B12" s="21"/>
    </row>
    <row r="13" spans="1:2" x14ac:dyDescent="0.25">
      <c r="B13" s="21"/>
    </row>
    <row r="14" spans="1:2" x14ac:dyDescent="0.25">
      <c r="B14" s="21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1B05-E770-422B-8F82-B1540A812FC8}">
  <dimension ref="A1:E9"/>
  <sheetViews>
    <sheetView tabSelected="1" workbookViewId="0">
      <selection activeCell="H17" sqref="H17"/>
    </sheetView>
  </sheetViews>
  <sheetFormatPr defaultRowHeight="15" x14ac:dyDescent="0.25"/>
  <cols>
    <col min="1" max="1" width="13.140625" bestFit="1" customWidth="1"/>
    <col min="2" max="2" width="20.7109375" bestFit="1" customWidth="1"/>
    <col min="3" max="3" width="19.42578125" bestFit="1" customWidth="1"/>
    <col min="4" max="4" width="25.28515625" bestFit="1" customWidth="1"/>
    <col min="5" max="5" width="23" bestFit="1" customWidth="1"/>
  </cols>
  <sheetData>
    <row r="1" spans="1:5" ht="18.75" x14ac:dyDescent="0.3">
      <c r="A1" s="4" t="s">
        <v>21</v>
      </c>
    </row>
    <row r="4" spans="1:5" x14ac:dyDescent="0.25">
      <c r="B4" s="19" t="s">
        <v>22</v>
      </c>
      <c r="C4" s="19" t="s">
        <v>23</v>
      </c>
      <c r="D4" s="19" t="s">
        <v>24</v>
      </c>
      <c r="E4" s="19" t="s">
        <v>25</v>
      </c>
    </row>
    <row r="5" spans="1:5" x14ac:dyDescent="0.25">
      <c r="B5" s="18">
        <f>SUM(Data[[Completed Trips ]])</f>
        <v>1365</v>
      </c>
      <c r="C5" s="18">
        <f>SUM(Data[Unique Drivers])</f>
        <v>2653</v>
      </c>
      <c r="D5" s="22">
        <f>B5/C5</f>
        <v>0.51451187335092352</v>
      </c>
      <c r="E5" s="22" cm="1">
        <f t="array" ref="E5">SUMPRODUCT(Data[[Completed Trips ]],Data[Unique Drivers]/C5)</f>
        <v>7.1319261213720271</v>
      </c>
    </row>
    <row r="7" spans="1:5" x14ac:dyDescent="0.25">
      <c r="B7" s="49" t="s">
        <v>61</v>
      </c>
      <c r="C7" s="49"/>
      <c r="D7" s="49"/>
      <c r="E7" s="49"/>
    </row>
    <row r="8" spans="1:5" x14ac:dyDescent="0.25">
      <c r="B8" s="49"/>
      <c r="C8" s="49"/>
      <c r="D8" s="49"/>
      <c r="E8" s="49"/>
    </row>
    <row r="9" spans="1:5" x14ac:dyDescent="0.25">
      <c r="B9" s="49"/>
      <c r="C9" s="49"/>
      <c r="D9" s="49"/>
      <c r="E9" s="49"/>
    </row>
  </sheetData>
  <mergeCells count="1">
    <mergeCell ref="B7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ED19-0894-4BF7-8FF0-099841F46551}">
  <dimension ref="A1:L24"/>
  <sheetViews>
    <sheetView workbookViewId="0">
      <selection activeCell="K12" sqref="K12"/>
    </sheetView>
  </sheetViews>
  <sheetFormatPr defaultRowHeight="15" x14ac:dyDescent="0.25"/>
  <cols>
    <col min="2" max="2" width="13.140625" bestFit="1" customWidth="1"/>
    <col min="3" max="3" width="16.28515625" bestFit="1" customWidth="1"/>
    <col min="5" max="5" width="13.140625" bestFit="1" customWidth="1"/>
    <col min="6" max="6" width="16.28515625" bestFit="1" customWidth="1"/>
    <col min="8" max="8" width="13.140625" bestFit="1" customWidth="1"/>
    <col min="9" max="9" width="16.28515625" bestFit="1" customWidth="1"/>
  </cols>
  <sheetData>
    <row r="1" spans="1:12" ht="15.75" customHeight="1" x14ac:dyDescent="0.25">
      <c r="A1" s="50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15.75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5.75" x14ac:dyDescent="0.25">
      <c r="A5" s="30"/>
      <c r="B5" s="30"/>
      <c r="C5" s="52" t="s">
        <v>62</v>
      </c>
      <c r="D5" s="52"/>
      <c r="E5" s="52"/>
      <c r="F5" s="52"/>
      <c r="G5" s="52"/>
      <c r="H5" s="52"/>
      <c r="I5" s="30"/>
      <c r="J5" s="30"/>
      <c r="K5" s="30"/>
      <c r="L5" s="30"/>
    </row>
    <row r="6" spans="1:12" ht="15.75" x14ac:dyDescent="0.25">
      <c r="A6" s="30"/>
      <c r="B6" s="30"/>
      <c r="C6" s="52"/>
      <c r="D6" s="52"/>
      <c r="E6" s="52"/>
      <c r="F6" s="52"/>
      <c r="G6" s="52"/>
      <c r="H6" s="52"/>
      <c r="I6" s="30"/>
      <c r="J6" s="30"/>
      <c r="K6" s="30"/>
      <c r="L6" s="30"/>
    </row>
    <row r="7" spans="1:12" x14ac:dyDescent="0.25">
      <c r="C7" s="52"/>
      <c r="D7" s="52"/>
      <c r="E7" s="52"/>
      <c r="F7" s="52"/>
      <c r="G7" s="52"/>
      <c r="H7" s="52"/>
    </row>
    <row r="9" spans="1:12" x14ac:dyDescent="0.25">
      <c r="B9" s="51" t="s">
        <v>32</v>
      </c>
      <c r="C9" s="51"/>
      <c r="D9" s="27"/>
      <c r="E9" s="51" t="s">
        <v>33</v>
      </c>
      <c r="F9" s="51"/>
      <c r="G9" s="27"/>
      <c r="H9" s="51" t="s">
        <v>34</v>
      </c>
      <c r="I9" s="51"/>
      <c r="J9" s="27"/>
      <c r="K9" s="27"/>
    </row>
    <row r="10" spans="1:12" x14ac:dyDescent="0.25"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2" x14ac:dyDescent="0.25">
      <c r="B11" s="5" t="s">
        <v>8</v>
      </c>
      <c r="C11" t="s">
        <v>13</v>
      </c>
      <c r="D11" s="27"/>
      <c r="E11" s="5" t="s">
        <v>8</v>
      </c>
      <c r="F11" t="s">
        <v>13</v>
      </c>
      <c r="G11" s="27"/>
      <c r="H11" s="5" t="s">
        <v>8</v>
      </c>
      <c r="I11" t="s">
        <v>13</v>
      </c>
      <c r="J11" s="27"/>
      <c r="K11" s="27"/>
    </row>
    <row r="12" spans="1:12" x14ac:dyDescent="0.25">
      <c r="B12" s="16">
        <v>0</v>
      </c>
      <c r="C12" s="7">
        <v>142</v>
      </c>
      <c r="D12" s="27"/>
      <c r="E12" s="16">
        <v>8</v>
      </c>
      <c r="F12" s="7">
        <v>29</v>
      </c>
      <c r="G12" s="27"/>
      <c r="H12" s="16">
        <v>16</v>
      </c>
      <c r="I12" s="7">
        <v>82</v>
      </c>
      <c r="J12" s="27"/>
      <c r="K12" s="27"/>
    </row>
    <row r="13" spans="1:12" x14ac:dyDescent="0.25">
      <c r="B13" s="16">
        <v>1</v>
      </c>
      <c r="C13" s="7">
        <v>96</v>
      </c>
      <c r="D13" s="27"/>
      <c r="E13" s="16">
        <v>9</v>
      </c>
      <c r="F13" s="7">
        <v>26</v>
      </c>
      <c r="G13" s="27"/>
      <c r="H13" s="16">
        <v>17</v>
      </c>
      <c r="I13" s="7">
        <v>98</v>
      </c>
      <c r="J13" s="27"/>
      <c r="K13" s="27"/>
    </row>
    <row r="14" spans="1:12" x14ac:dyDescent="0.25">
      <c r="B14" s="16">
        <v>2</v>
      </c>
      <c r="C14" s="7">
        <v>100</v>
      </c>
      <c r="D14" s="27"/>
      <c r="E14" s="16">
        <v>10</v>
      </c>
      <c r="F14" s="7">
        <v>28</v>
      </c>
      <c r="G14" s="27"/>
      <c r="H14" s="16">
        <v>18</v>
      </c>
      <c r="I14" s="7">
        <v>119</v>
      </c>
      <c r="J14" s="27"/>
      <c r="K14" s="27"/>
    </row>
    <row r="15" spans="1:12" x14ac:dyDescent="0.25">
      <c r="B15" s="16">
        <v>3</v>
      </c>
      <c r="C15" s="7">
        <v>35</v>
      </c>
      <c r="D15" s="27"/>
      <c r="E15" s="16">
        <v>11</v>
      </c>
      <c r="F15" s="7">
        <v>47</v>
      </c>
      <c r="G15" s="27"/>
      <c r="H15" s="16">
        <v>19</v>
      </c>
      <c r="I15" s="7">
        <v>156</v>
      </c>
      <c r="J15" s="27"/>
      <c r="K15" s="27"/>
    </row>
    <row r="16" spans="1:12" x14ac:dyDescent="0.25">
      <c r="B16" s="16">
        <v>4</v>
      </c>
      <c r="C16" s="7">
        <v>9</v>
      </c>
      <c r="D16" s="27"/>
      <c r="E16" s="16">
        <v>12</v>
      </c>
      <c r="F16" s="7">
        <v>53</v>
      </c>
      <c r="G16" s="27"/>
      <c r="H16" s="16">
        <v>20</v>
      </c>
      <c r="I16" s="7">
        <v>107</v>
      </c>
      <c r="J16" s="27"/>
      <c r="K16" s="27"/>
    </row>
    <row r="17" spans="2:11" x14ac:dyDescent="0.25">
      <c r="B17" s="16">
        <v>5</v>
      </c>
      <c r="C17" s="7">
        <v>14</v>
      </c>
      <c r="D17" s="27"/>
      <c r="E17" s="16">
        <v>13</v>
      </c>
      <c r="F17" s="7">
        <v>55</v>
      </c>
      <c r="G17" s="27"/>
      <c r="H17" s="16">
        <v>21</v>
      </c>
      <c r="I17" s="7">
        <v>112</v>
      </c>
      <c r="J17" s="27"/>
      <c r="K17" s="27"/>
    </row>
    <row r="18" spans="2:11" x14ac:dyDescent="0.25">
      <c r="B18" s="16">
        <v>6</v>
      </c>
      <c r="C18" s="7">
        <v>28</v>
      </c>
      <c r="D18" s="27"/>
      <c r="E18" s="16">
        <v>14</v>
      </c>
      <c r="F18" s="7">
        <v>71</v>
      </c>
      <c r="G18" s="27"/>
      <c r="H18" s="16">
        <v>22</v>
      </c>
      <c r="I18" s="7">
        <v>174</v>
      </c>
      <c r="J18" s="27"/>
      <c r="K18" s="27"/>
    </row>
    <row r="19" spans="2:11" x14ac:dyDescent="0.25">
      <c r="B19" s="28">
        <v>7</v>
      </c>
      <c r="C19" s="29">
        <v>22</v>
      </c>
      <c r="D19" s="27"/>
      <c r="E19" s="28">
        <v>15</v>
      </c>
      <c r="F19" s="29">
        <v>71</v>
      </c>
      <c r="G19" s="27"/>
      <c r="H19" s="28">
        <v>23</v>
      </c>
      <c r="I19" s="29">
        <v>184</v>
      </c>
      <c r="J19" s="27"/>
      <c r="K19" s="27"/>
    </row>
    <row r="20" spans="2:11" x14ac:dyDescent="0.25">
      <c r="B20" s="16" t="s">
        <v>9</v>
      </c>
      <c r="C20" s="7">
        <v>446</v>
      </c>
      <c r="D20" s="27"/>
      <c r="E20" s="16" t="s">
        <v>9</v>
      </c>
      <c r="F20" s="7">
        <v>380</v>
      </c>
      <c r="G20" s="27"/>
      <c r="H20" s="16" t="s">
        <v>9</v>
      </c>
      <c r="I20" s="7">
        <v>1032</v>
      </c>
      <c r="J20" s="27"/>
      <c r="K20" s="27"/>
    </row>
    <row r="21" spans="2:11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2:11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2:11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2:11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</row>
  </sheetData>
  <mergeCells count="5">
    <mergeCell ref="A1:L3"/>
    <mergeCell ref="B9:C9"/>
    <mergeCell ref="E9:F9"/>
    <mergeCell ref="H9:I9"/>
    <mergeCell ref="C5:H7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BFAF-110D-4EDC-9FFE-0E461550F5B8}">
  <dimension ref="A1:O337"/>
  <sheetViews>
    <sheetView workbookViewId="0">
      <selection activeCell="E3" sqref="E3:K7"/>
    </sheetView>
  </sheetViews>
  <sheetFormatPr defaultRowHeight="15" x14ac:dyDescent="0.25"/>
  <cols>
    <col min="2" max="2" width="11" bestFit="1" customWidth="1"/>
    <col min="14" max="14" width="9.5703125" bestFit="1" customWidth="1"/>
    <col min="15" max="15" width="14.42578125" bestFit="1" customWidth="1"/>
  </cols>
  <sheetData>
    <row r="1" spans="1:15" ht="18.75" x14ac:dyDescent="0.3">
      <c r="A1" s="4" t="s">
        <v>28</v>
      </c>
      <c r="N1" s="23" t="s">
        <v>5</v>
      </c>
      <c r="O1" s="23" t="s">
        <v>6</v>
      </c>
    </row>
    <row r="2" spans="1:15" x14ac:dyDescent="0.25">
      <c r="N2" s="24">
        <v>2</v>
      </c>
      <c r="O2" s="24">
        <v>9</v>
      </c>
    </row>
    <row r="3" spans="1:15" x14ac:dyDescent="0.25">
      <c r="E3" s="52" t="s">
        <v>63</v>
      </c>
      <c r="F3" s="52"/>
      <c r="G3" s="52"/>
      <c r="H3" s="52"/>
      <c r="I3" s="52"/>
      <c r="J3" s="52"/>
      <c r="K3" s="52"/>
      <c r="N3" s="25">
        <v>2</v>
      </c>
      <c r="O3" s="25">
        <v>14</v>
      </c>
    </row>
    <row r="4" spans="1:15" x14ac:dyDescent="0.25">
      <c r="E4" s="52"/>
      <c r="F4" s="52"/>
      <c r="G4" s="52"/>
      <c r="H4" s="52"/>
      <c r="I4" s="52"/>
      <c r="J4" s="52"/>
      <c r="K4" s="52"/>
      <c r="N4" s="24">
        <v>0</v>
      </c>
      <c r="O4" s="24">
        <v>14</v>
      </c>
    </row>
    <row r="5" spans="1:15" x14ac:dyDescent="0.25">
      <c r="B5" s="26" t="s">
        <v>27</v>
      </c>
      <c r="C5" s="18">
        <f>CORREL(N2:N337,O2:O337)</f>
        <v>0.68829903533222292</v>
      </c>
      <c r="E5" s="52"/>
      <c r="F5" s="52"/>
      <c r="G5" s="52"/>
      <c r="H5" s="52"/>
      <c r="I5" s="52"/>
      <c r="J5" s="52"/>
      <c r="K5" s="52"/>
      <c r="N5" s="25">
        <v>1</v>
      </c>
      <c r="O5" s="25">
        <v>14</v>
      </c>
    </row>
    <row r="6" spans="1:15" x14ac:dyDescent="0.25">
      <c r="E6" s="52"/>
      <c r="F6" s="52"/>
      <c r="G6" s="52"/>
      <c r="H6" s="52"/>
      <c r="I6" s="52"/>
      <c r="J6" s="52"/>
      <c r="K6" s="52"/>
      <c r="N6" s="24">
        <v>4</v>
      </c>
      <c r="O6" s="24">
        <v>11</v>
      </c>
    </row>
    <row r="7" spans="1:15" x14ac:dyDescent="0.25">
      <c r="E7" s="52"/>
      <c r="F7" s="52"/>
      <c r="G7" s="52"/>
      <c r="H7" s="52"/>
      <c r="I7" s="52"/>
      <c r="J7" s="52"/>
      <c r="K7" s="52"/>
      <c r="N7" s="25">
        <v>2</v>
      </c>
      <c r="O7" s="25">
        <v>11</v>
      </c>
    </row>
    <row r="8" spans="1:15" x14ac:dyDescent="0.25">
      <c r="N8" s="24">
        <v>0</v>
      </c>
      <c r="O8" s="24">
        <v>9</v>
      </c>
    </row>
    <row r="9" spans="1:15" x14ac:dyDescent="0.25">
      <c r="N9" s="25">
        <v>0</v>
      </c>
      <c r="O9" s="25">
        <v>9</v>
      </c>
    </row>
    <row r="10" spans="1:15" x14ac:dyDescent="0.25">
      <c r="N10" s="24">
        <v>2</v>
      </c>
      <c r="O10" s="24">
        <v>7</v>
      </c>
    </row>
    <row r="11" spans="1:15" x14ac:dyDescent="0.25">
      <c r="N11" s="25">
        <v>4</v>
      </c>
      <c r="O11" s="25">
        <v>6</v>
      </c>
    </row>
    <row r="12" spans="1:15" x14ac:dyDescent="0.25">
      <c r="N12" s="24">
        <v>4</v>
      </c>
      <c r="O12" s="24">
        <v>4</v>
      </c>
    </row>
    <row r="13" spans="1:15" x14ac:dyDescent="0.25">
      <c r="N13" s="25">
        <v>4</v>
      </c>
      <c r="O13" s="25">
        <v>7</v>
      </c>
    </row>
    <row r="14" spans="1:15" x14ac:dyDescent="0.25">
      <c r="N14" s="24">
        <v>3</v>
      </c>
      <c r="O14" s="24">
        <v>7</v>
      </c>
    </row>
    <row r="15" spans="1:15" x14ac:dyDescent="0.25">
      <c r="N15" s="25">
        <v>0</v>
      </c>
      <c r="O15" s="25">
        <v>5</v>
      </c>
    </row>
    <row r="16" spans="1:15" x14ac:dyDescent="0.25">
      <c r="N16" s="24">
        <v>1</v>
      </c>
      <c r="O16" s="24">
        <v>3</v>
      </c>
    </row>
    <row r="17" spans="14:15" x14ac:dyDescent="0.25">
      <c r="N17" s="25">
        <v>2</v>
      </c>
      <c r="O17" s="25">
        <v>4</v>
      </c>
    </row>
    <row r="18" spans="14:15" x14ac:dyDescent="0.25">
      <c r="N18" s="24">
        <v>3</v>
      </c>
      <c r="O18" s="24">
        <v>4</v>
      </c>
    </row>
    <row r="19" spans="14:15" x14ac:dyDescent="0.25">
      <c r="N19" s="25">
        <v>1</v>
      </c>
      <c r="O19" s="25">
        <v>3</v>
      </c>
    </row>
    <row r="20" spans="14:15" x14ac:dyDescent="0.25">
      <c r="N20" s="24">
        <v>1</v>
      </c>
      <c r="O20" s="24">
        <v>3</v>
      </c>
    </row>
    <row r="21" spans="14:15" x14ac:dyDescent="0.25">
      <c r="N21" s="25">
        <v>0</v>
      </c>
      <c r="O21" s="25">
        <v>1</v>
      </c>
    </row>
    <row r="22" spans="14:15" x14ac:dyDescent="0.25">
      <c r="N22" s="24">
        <v>0</v>
      </c>
      <c r="O22" s="24">
        <v>1</v>
      </c>
    </row>
    <row r="23" spans="14:15" x14ac:dyDescent="0.25">
      <c r="N23" s="25">
        <v>0</v>
      </c>
      <c r="O23" s="25">
        <v>1</v>
      </c>
    </row>
    <row r="24" spans="14:15" x14ac:dyDescent="0.25">
      <c r="N24" s="24">
        <v>0</v>
      </c>
      <c r="O24" s="24">
        <v>0</v>
      </c>
    </row>
    <row r="25" spans="14:15" x14ac:dyDescent="0.25">
      <c r="N25" s="25">
        <v>3</v>
      </c>
      <c r="O25" s="25">
        <v>3</v>
      </c>
    </row>
    <row r="26" spans="14:15" x14ac:dyDescent="0.25">
      <c r="N26" s="24">
        <v>2</v>
      </c>
      <c r="O26" s="24">
        <v>5</v>
      </c>
    </row>
    <row r="27" spans="14:15" x14ac:dyDescent="0.25">
      <c r="N27" s="25">
        <v>0</v>
      </c>
      <c r="O27" s="25">
        <v>6</v>
      </c>
    </row>
    <row r="28" spans="14:15" x14ac:dyDescent="0.25">
      <c r="N28" s="24">
        <v>0</v>
      </c>
      <c r="O28" s="24">
        <v>6</v>
      </c>
    </row>
    <row r="29" spans="14:15" x14ac:dyDescent="0.25">
      <c r="N29" s="25">
        <v>1</v>
      </c>
      <c r="O29" s="25">
        <v>8</v>
      </c>
    </row>
    <row r="30" spans="14:15" x14ac:dyDescent="0.25">
      <c r="N30" s="24">
        <v>0</v>
      </c>
      <c r="O30" s="24">
        <v>9</v>
      </c>
    </row>
    <row r="31" spans="14:15" x14ac:dyDescent="0.25">
      <c r="N31" s="25">
        <v>0</v>
      </c>
      <c r="O31" s="25">
        <v>8</v>
      </c>
    </row>
    <row r="32" spans="14:15" x14ac:dyDescent="0.25">
      <c r="N32" s="24">
        <v>1</v>
      </c>
      <c r="O32" s="24">
        <v>7</v>
      </c>
    </row>
    <row r="33" spans="14:15" x14ac:dyDescent="0.25">
      <c r="N33" s="25">
        <v>2</v>
      </c>
      <c r="O33" s="25">
        <v>5</v>
      </c>
    </row>
    <row r="34" spans="14:15" x14ac:dyDescent="0.25">
      <c r="N34" s="24">
        <v>2</v>
      </c>
      <c r="O34" s="24">
        <v>9</v>
      </c>
    </row>
    <row r="35" spans="14:15" x14ac:dyDescent="0.25">
      <c r="N35" s="25">
        <v>1</v>
      </c>
      <c r="O35" s="25">
        <v>7</v>
      </c>
    </row>
    <row r="36" spans="14:15" x14ac:dyDescent="0.25">
      <c r="N36" s="24">
        <v>0</v>
      </c>
      <c r="O36" s="24">
        <v>9</v>
      </c>
    </row>
    <row r="37" spans="14:15" x14ac:dyDescent="0.25">
      <c r="N37" s="25">
        <v>8</v>
      </c>
      <c r="O37" s="25">
        <v>11</v>
      </c>
    </row>
    <row r="38" spans="14:15" x14ac:dyDescent="0.25">
      <c r="N38" s="24">
        <v>9</v>
      </c>
      <c r="O38" s="24">
        <v>12</v>
      </c>
    </row>
    <row r="39" spans="14:15" x14ac:dyDescent="0.25">
      <c r="N39" s="25">
        <v>7</v>
      </c>
      <c r="O39" s="25">
        <v>10</v>
      </c>
    </row>
    <row r="40" spans="14:15" x14ac:dyDescent="0.25">
      <c r="N40" s="24">
        <v>5</v>
      </c>
      <c r="O40" s="24">
        <v>5</v>
      </c>
    </row>
    <row r="41" spans="14:15" x14ac:dyDescent="0.25">
      <c r="N41" s="25">
        <v>6</v>
      </c>
      <c r="O41" s="25">
        <v>2</v>
      </c>
    </row>
    <row r="42" spans="14:15" x14ac:dyDescent="0.25">
      <c r="N42" s="24">
        <v>3</v>
      </c>
      <c r="O42" s="24">
        <v>1</v>
      </c>
    </row>
    <row r="43" spans="14:15" x14ac:dyDescent="0.25">
      <c r="N43" s="25">
        <v>1</v>
      </c>
      <c r="O43" s="25">
        <v>2</v>
      </c>
    </row>
    <row r="44" spans="14:15" x14ac:dyDescent="0.25">
      <c r="N44" s="24">
        <v>1</v>
      </c>
      <c r="O44" s="24">
        <v>2</v>
      </c>
    </row>
    <row r="45" spans="14:15" x14ac:dyDescent="0.25">
      <c r="N45" s="25">
        <v>1</v>
      </c>
      <c r="O45" s="25">
        <v>0</v>
      </c>
    </row>
    <row r="46" spans="14:15" x14ac:dyDescent="0.25">
      <c r="N46" s="24">
        <v>0</v>
      </c>
      <c r="O46" s="24">
        <v>0</v>
      </c>
    </row>
    <row r="47" spans="14:15" x14ac:dyDescent="0.25">
      <c r="N47" s="25">
        <v>0</v>
      </c>
      <c r="O47" s="25">
        <v>0</v>
      </c>
    </row>
    <row r="48" spans="14:15" x14ac:dyDescent="0.25">
      <c r="N48" s="24">
        <v>1</v>
      </c>
      <c r="O48" s="24">
        <v>1</v>
      </c>
    </row>
    <row r="49" spans="14:15" x14ac:dyDescent="0.25">
      <c r="N49" s="25">
        <v>4</v>
      </c>
      <c r="O49" s="25">
        <v>3</v>
      </c>
    </row>
    <row r="50" spans="14:15" x14ac:dyDescent="0.25">
      <c r="N50" s="24">
        <v>5</v>
      </c>
      <c r="O50" s="24">
        <v>4</v>
      </c>
    </row>
    <row r="51" spans="14:15" x14ac:dyDescent="0.25">
      <c r="N51" s="25">
        <v>8</v>
      </c>
      <c r="O51" s="25">
        <v>11</v>
      </c>
    </row>
    <row r="52" spans="14:15" x14ac:dyDescent="0.25">
      <c r="N52" s="24">
        <v>6</v>
      </c>
      <c r="O52" s="24">
        <v>12</v>
      </c>
    </row>
    <row r="53" spans="14:15" x14ac:dyDescent="0.25">
      <c r="N53" s="25">
        <v>4</v>
      </c>
      <c r="O53" s="25">
        <v>15</v>
      </c>
    </row>
    <row r="54" spans="14:15" x14ac:dyDescent="0.25">
      <c r="N54" s="24">
        <v>8</v>
      </c>
      <c r="O54" s="24">
        <v>16</v>
      </c>
    </row>
    <row r="55" spans="14:15" x14ac:dyDescent="0.25">
      <c r="N55" s="25">
        <v>8</v>
      </c>
      <c r="O55" s="25">
        <v>14</v>
      </c>
    </row>
    <row r="56" spans="14:15" x14ac:dyDescent="0.25">
      <c r="N56" s="24">
        <v>9</v>
      </c>
      <c r="O56" s="24">
        <v>14</v>
      </c>
    </row>
    <row r="57" spans="14:15" x14ac:dyDescent="0.25">
      <c r="N57" s="25">
        <v>6</v>
      </c>
      <c r="O57" s="25">
        <v>15</v>
      </c>
    </row>
    <row r="58" spans="14:15" x14ac:dyDescent="0.25">
      <c r="N58" s="24">
        <v>11</v>
      </c>
      <c r="O58" s="24">
        <v>16</v>
      </c>
    </row>
    <row r="59" spans="14:15" x14ac:dyDescent="0.25">
      <c r="N59" s="25">
        <v>7</v>
      </c>
      <c r="O59" s="25">
        <v>14</v>
      </c>
    </row>
    <row r="60" spans="14:15" x14ac:dyDescent="0.25">
      <c r="N60" s="24">
        <v>7</v>
      </c>
      <c r="O60" s="24">
        <v>13</v>
      </c>
    </row>
    <row r="61" spans="14:15" x14ac:dyDescent="0.25">
      <c r="N61" s="25">
        <v>4</v>
      </c>
      <c r="O61" s="25">
        <v>12</v>
      </c>
    </row>
    <row r="62" spans="14:15" x14ac:dyDescent="0.25">
      <c r="N62" s="24">
        <v>6</v>
      </c>
      <c r="O62" s="24">
        <v>11</v>
      </c>
    </row>
    <row r="63" spans="14:15" x14ac:dyDescent="0.25">
      <c r="N63" s="25">
        <v>3</v>
      </c>
      <c r="O63" s="25">
        <v>9</v>
      </c>
    </row>
    <row r="64" spans="14:15" x14ac:dyDescent="0.25">
      <c r="N64" s="24">
        <v>4</v>
      </c>
      <c r="O64" s="24">
        <v>7</v>
      </c>
    </row>
    <row r="65" spans="14:15" x14ac:dyDescent="0.25">
      <c r="N65" s="25">
        <v>5</v>
      </c>
      <c r="O65" s="25">
        <v>7</v>
      </c>
    </row>
    <row r="66" spans="14:15" x14ac:dyDescent="0.25">
      <c r="N66" s="24">
        <v>5</v>
      </c>
      <c r="O66" s="24">
        <v>3</v>
      </c>
    </row>
    <row r="67" spans="14:15" x14ac:dyDescent="0.25">
      <c r="N67" s="25">
        <v>2</v>
      </c>
      <c r="O67" s="25">
        <v>0</v>
      </c>
    </row>
    <row r="68" spans="14:15" x14ac:dyDescent="0.25">
      <c r="N68" s="24">
        <v>1</v>
      </c>
      <c r="O68" s="24">
        <v>0</v>
      </c>
    </row>
    <row r="69" spans="14:15" x14ac:dyDescent="0.25">
      <c r="N69" s="25">
        <v>3</v>
      </c>
      <c r="O69" s="25">
        <v>0</v>
      </c>
    </row>
    <row r="70" spans="14:15" x14ac:dyDescent="0.25">
      <c r="N70" s="24">
        <v>2</v>
      </c>
      <c r="O70" s="24">
        <v>0</v>
      </c>
    </row>
    <row r="71" spans="14:15" x14ac:dyDescent="0.25">
      <c r="N71" s="25">
        <v>0</v>
      </c>
      <c r="O71" s="25">
        <v>0</v>
      </c>
    </row>
    <row r="72" spans="14:15" x14ac:dyDescent="0.25">
      <c r="N72" s="24">
        <v>1</v>
      </c>
      <c r="O72" s="24">
        <v>0</v>
      </c>
    </row>
    <row r="73" spans="14:15" x14ac:dyDescent="0.25">
      <c r="N73" s="25">
        <v>2</v>
      </c>
      <c r="O73" s="25">
        <v>2</v>
      </c>
    </row>
    <row r="74" spans="14:15" x14ac:dyDescent="0.25">
      <c r="N74" s="24">
        <v>1</v>
      </c>
      <c r="O74" s="24">
        <v>4</v>
      </c>
    </row>
    <row r="75" spans="14:15" x14ac:dyDescent="0.25">
      <c r="N75" s="25">
        <v>1</v>
      </c>
      <c r="O75" s="25">
        <v>8</v>
      </c>
    </row>
    <row r="76" spans="14:15" x14ac:dyDescent="0.25">
      <c r="N76" s="24">
        <v>0</v>
      </c>
      <c r="O76" s="24">
        <v>9</v>
      </c>
    </row>
    <row r="77" spans="14:15" x14ac:dyDescent="0.25">
      <c r="N77" s="25">
        <v>2</v>
      </c>
      <c r="O77" s="25">
        <v>10</v>
      </c>
    </row>
    <row r="78" spans="14:15" x14ac:dyDescent="0.25">
      <c r="N78" s="24">
        <v>2</v>
      </c>
      <c r="O78" s="24">
        <v>9</v>
      </c>
    </row>
    <row r="79" spans="14:15" x14ac:dyDescent="0.25">
      <c r="N79" s="25">
        <v>5</v>
      </c>
      <c r="O79" s="25">
        <v>10</v>
      </c>
    </row>
    <row r="80" spans="14:15" x14ac:dyDescent="0.25">
      <c r="N80" s="24">
        <v>4</v>
      </c>
      <c r="O80" s="24">
        <v>8</v>
      </c>
    </row>
    <row r="81" spans="14:15" x14ac:dyDescent="0.25">
      <c r="N81" s="25">
        <v>1</v>
      </c>
      <c r="O81" s="25">
        <v>10</v>
      </c>
    </row>
    <row r="82" spans="14:15" x14ac:dyDescent="0.25">
      <c r="N82" s="24">
        <v>3</v>
      </c>
      <c r="O82" s="24">
        <v>12</v>
      </c>
    </row>
    <row r="83" spans="14:15" x14ac:dyDescent="0.25">
      <c r="N83" s="25">
        <v>3</v>
      </c>
      <c r="O83" s="25">
        <v>14</v>
      </c>
    </row>
    <row r="84" spans="14:15" x14ac:dyDescent="0.25">
      <c r="N84" s="24">
        <v>3</v>
      </c>
      <c r="O84" s="24">
        <v>14</v>
      </c>
    </row>
    <row r="85" spans="14:15" x14ac:dyDescent="0.25">
      <c r="N85" s="25">
        <v>3</v>
      </c>
      <c r="O85" s="25">
        <v>11</v>
      </c>
    </row>
    <row r="86" spans="14:15" x14ac:dyDescent="0.25">
      <c r="N86" s="24">
        <v>8</v>
      </c>
      <c r="O86" s="24">
        <v>10</v>
      </c>
    </row>
    <row r="87" spans="14:15" x14ac:dyDescent="0.25">
      <c r="N87" s="25">
        <v>3</v>
      </c>
      <c r="O87" s="25">
        <v>9</v>
      </c>
    </row>
    <row r="88" spans="14:15" x14ac:dyDescent="0.25">
      <c r="N88" s="24">
        <v>7</v>
      </c>
      <c r="O88" s="24">
        <v>9</v>
      </c>
    </row>
    <row r="89" spans="14:15" x14ac:dyDescent="0.25">
      <c r="N89" s="25">
        <v>3</v>
      </c>
      <c r="O89" s="25">
        <v>7</v>
      </c>
    </row>
    <row r="90" spans="14:15" x14ac:dyDescent="0.25">
      <c r="N90" s="24">
        <v>7</v>
      </c>
      <c r="O90" s="24">
        <v>3</v>
      </c>
    </row>
    <row r="91" spans="14:15" x14ac:dyDescent="0.25">
      <c r="N91" s="25">
        <v>4</v>
      </c>
      <c r="O91" s="25">
        <v>3</v>
      </c>
    </row>
    <row r="92" spans="14:15" x14ac:dyDescent="0.25">
      <c r="N92" s="24">
        <v>5</v>
      </c>
      <c r="O92" s="24">
        <v>2</v>
      </c>
    </row>
    <row r="93" spans="14:15" x14ac:dyDescent="0.25">
      <c r="N93" s="25">
        <v>3</v>
      </c>
      <c r="O93" s="25">
        <v>1</v>
      </c>
    </row>
    <row r="94" spans="14:15" x14ac:dyDescent="0.25">
      <c r="N94" s="24">
        <v>1</v>
      </c>
      <c r="O94" s="24">
        <v>0</v>
      </c>
    </row>
    <row r="95" spans="14:15" x14ac:dyDescent="0.25">
      <c r="N95" s="25">
        <v>1</v>
      </c>
      <c r="O95" s="25">
        <v>0</v>
      </c>
    </row>
    <row r="96" spans="14:15" x14ac:dyDescent="0.25">
      <c r="N96" s="24">
        <v>2</v>
      </c>
      <c r="O96" s="24">
        <v>1</v>
      </c>
    </row>
    <row r="97" spans="14:15" x14ac:dyDescent="0.25">
      <c r="N97" s="25">
        <v>3</v>
      </c>
      <c r="O97" s="25">
        <v>4</v>
      </c>
    </row>
    <row r="98" spans="14:15" x14ac:dyDescent="0.25">
      <c r="N98" s="24">
        <v>2</v>
      </c>
      <c r="O98" s="24">
        <v>5</v>
      </c>
    </row>
    <row r="99" spans="14:15" x14ac:dyDescent="0.25">
      <c r="N99" s="25">
        <v>1</v>
      </c>
      <c r="O99" s="25">
        <v>7</v>
      </c>
    </row>
    <row r="100" spans="14:15" x14ac:dyDescent="0.25">
      <c r="N100" s="24">
        <v>4</v>
      </c>
      <c r="O100" s="24">
        <v>7</v>
      </c>
    </row>
    <row r="101" spans="14:15" x14ac:dyDescent="0.25">
      <c r="N101" s="25">
        <v>2</v>
      </c>
      <c r="O101" s="25">
        <v>10</v>
      </c>
    </row>
    <row r="102" spans="14:15" x14ac:dyDescent="0.25">
      <c r="N102" s="24">
        <v>4</v>
      </c>
      <c r="O102" s="24">
        <v>12</v>
      </c>
    </row>
    <row r="103" spans="14:15" x14ac:dyDescent="0.25">
      <c r="N103" s="25">
        <v>4</v>
      </c>
      <c r="O103" s="25">
        <v>11</v>
      </c>
    </row>
    <row r="104" spans="14:15" x14ac:dyDescent="0.25">
      <c r="N104" s="24">
        <v>1</v>
      </c>
      <c r="O104" s="24">
        <v>10</v>
      </c>
    </row>
    <row r="105" spans="14:15" x14ac:dyDescent="0.25">
      <c r="N105" s="25">
        <v>2</v>
      </c>
      <c r="O105" s="25">
        <v>7</v>
      </c>
    </row>
    <row r="106" spans="14:15" x14ac:dyDescent="0.25">
      <c r="N106" s="24">
        <v>3</v>
      </c>
      <c r="O106" s="24">
        <v>10</v>
      </c>
    </row>
    <row r="107" spans="14:15" x14ac:dyDescent="0.25">
      <c r="N107" s="25">
        <v>4</v>
      </c>
      <c r="O107" s="25">
        <v>11</v>
      </c>
    </row>
    <row r="108" spans="14:15" x14ac:dyDescent="0.25">
      <c r="N108" s="24">
        <v>5</v>
      </c>
      <c r="O108" s="24">
        <v>13</v>
      </c>
    </row>
    <row r="109" spans="14:15" x14ac:dyDescent="0.25">
      <c r="N109" s="25">
        <v>9</v>
      </c>
      <c r="O109" s="25">
        <v>14</v>
      </c>
    </row>
    <row r="110" spans="14:15" x14ac:dyDescent="0.25">
      <c r="N110" s="24">
        <v>10</v>
      </c>
      <c r="O110" s="24">
        <v>15</v>
      </c>
    </row>
    <row r="111" spans="14:15" x14ac:dyDescent="0.25">
      <c r="N111" s="25">
        <v>9</v>
      </c>
      <c r="O111" s="25">
        <v>14</v>
      </c>
    </row>
    <row r="112" spans="14:15" x14ac:dyDescent="0.25">
      <c r="N112" s="24">
        <v>9</v>
      </c>
      <c r="O112" s="24">
        <v>17</v>
      </c>
    </row>
    <row r="113" spans="14:15" x14ac:dyDescent="0.25">
      <c r="N113" s="25">
        <v>20</v>
      </c>
      <c r="O113" s="25">
        <v>19</v>
      </c>
    </row>
    <row r="114" spans="14:15" x14ac:dyDescent="0.25">
      <c r="N114" s="24">
        <v>29</v>
      </c>
      <c r="O114" s="24">
        <v>18</v>
      </c>
    </row>
    <row r="115" spans="14:15" x14ac:dyDescent="0.25">
      <c r="N115" s="25">
        <v>24</v>
      </c>
      <c r="O115" s="25">
        <v>19</v>
      </c>
    </row>
    <row r="116" spans="14:15" x14ac:dyDescent="0.25">
      <c r="N116" s="24">
        <v>14</v>
      </c>
      <c r="O116" s="24">
        <v>18</v>
      </c>
    </row>
    <row r="117" spans="14:15" x14ac:dyDescent="0.25">
      <c r="N117" s="25">
        <v>27</v>
      </c>
      <c r="O117" s="25">
        <v>12</v>
      </c>
    </row>
    <row r="118" spans="14:15" x14ac:dyDescent="0.25">
      <c r="N118" s="24">
        <v>7</v>
      </c>
      <c r="O118" s="24">
        <v>8</v>
      </c>
    </row>
    <row r="119" spans="14:15" x14ac:dyDescent="0.25">
      <c r="N119" s="25">
        <v>0</v>
      </c>
      <c r="O119" s="25">
        <v>1</v>
      </c>
    </row>
    <row r="120" spans="14:15" x14ac:dyDescent="0.25">
      <c r="N120" s="24">
        <v>1</v>
      </c>
      <c r="O120" s="24">
        <v>0</v>
      </c>
    </row>
    <row r="121" spans="14:15" x14ac:dyDescent="0.25">
      <c r="N121" s="25">
        <v>0</v>
      </c>
      <c r="O121" s="25">
        <v>0</v>
      </c>
    </row>
    <row r="122" spans="14:15" x14ac:dyDescent="0.25">
      <c r="N122" s="24">
        <v>1</v>
      </c>
      <c r="O122" s="24">
        <v>1</v>
      </c>
    </row>
    <row r="123" spans="14:15" x14ac:dyDescent="0.25">
      <c r="N123" s="25">
        <v>3</v>
      </c>
      <c r="O123" s="25">
        <v>2</v>
      </c>
    </row>
    <row r="124" spans="14:15" x14ac:dyDescent="0.25">
      <c r="N124" s="24">
        <v>3</v>
      </c>
      <c r="O124" s="24">
        <v>2</v>
      </c>
    </row>
    <row r="125" spans="14:15" x14ac:dyDescent="0.25">
      <c r="N125" s="25">
        <v>3</v>
      </c>
      <c r="O125" s="25">
        <v>2</v>
      </c>
    </row>
    <row r="126" spans="14:15" x14ac:dyDescent="0.25">
      <c r="N126" s="24">
        <v>2</v>
      </c>
      <c r="O126" s="24">
        <v>3</v>
      </c>
    </row>
    <row r="127" spans="14:15" x14ac:dyDescent="0.25">
      <c r="N127" s="25">
        <v>2</v>
      </c>
      <c r="O127" s="25">
        <v>3</v>
      </c>
    </row>
    <row r="128" spans="14:15" x14ac:dyDescent="0.25">
      <c r="N128" s="24">
        <v>7</v>
      </c>
      <c r="O128" s="24">
        <v>4</v>
      </c>
    </row>
    <row r="129" spans="14:15" x14ac:dyDescent="0.25">
      <c r="N129" s="25">
        <v>10</v>
      </c>
      <c r="O129" s="25">
        <v>6</v>
      </c>
    </row>
    <row r="130" spans="14:15" x14ac:dyDescent="0.25">
      <c r="N130" s="24">
        <v>8</v>
      </c>
      <c r="O130" s="24">
        <v>5</v>
      </c>
    </row>
    <row r="131" spans="14:15" x14ac:dyDescent="0.25">
      <c r="N131" s="25">
        <v>5</v>
      </c>
      <c r="O131" s="25">
        <v>8</v>
      </c>
    </row>
    <row r="132" spans="14:15" x14ac:dyDescent="0.25">
      <c r="N132" s="24">
        <v>8</v>
      </c>
      <c r="O132" s="24">
        <v>10</v>
      </c>
    </row>
    <row r="133" spans="14:15" x14ac:dyDescent="0.25">
      <c r="N133" s="25">
        <v>25</v>
      </c>
      <c r="O133" s="25">
        <v>10</v>
      </c>
    </row>
    <row r="134" spans="14:15" x14ac:dyDescent="0.25">
      <c r="N134" s="24">
        <v>34</v>
      </c>
      <c r="O134" s="24">
        <v>14</v>
      </c>
    </row>
    <row r="135" spans="14:15" x14ac:dyDescent="0.25">
      <c r="N135" s="25">
        <v>20</v>
      </c>
      <c r="O135" s="25">
        <v>17</v>
      </c>
    </row>
    <row r="136" spans="14:15" x14ac:dyDescent="0.25">
      <c r="N136" s="24">
        <v>20</v>
      </c>
      <c r="O136" s="24">
        <v>19</v>
      </c>
    </row>
    <row r="137" spans="14:15" x14ac:dyDescent="0.25">
      <c r="N137" s="25">
        <v>34</v>
      </c>
      <c r="O137" s="25">
        <v>16</v>
      </c>
    </row>
    <row r="138" spans="14:15" x14ac:dyDescent="0.25">
      <c r="N138" s="24">
        <v>24</v>
      </c>
      <c r="O138" s="24">
        <v>13</v>
      </c>
    </row>
    <row r="139" spans="14:15" x14ac:dyDescent="0.25">
      <c r="N139" s="25">
        <v>20</v>
      </c>
      <c r="O139" s="25">
        <v>15</v>
      </c>
    </row>
    <row r="140" spans="14:15" x14ac:dyDescent="0.25">
      <c r="N140" s="24">
        <v>17</v>
      </c>
      <c r="O140" s="24">
        <v>15</v>
      </c>
    </row>
    <row r="141" spans="14:15" x14ac:dyDescent="0.25">
      <c r="N141" s="25">
        <v>15</v>
      </c>
      <c r="O141" s="25">
        <v>12</v>
      </c>
    </row>
    <row r="142" spans="14:15" x14ac:dyDescent="0.25">
      <c r="N142" s="24">
        <v>6</v>
      </c>
      <c r="O142" s="24">
        <v>7</v>
      </c>
    </row>
    <row r="143" spans="14:15" x14ac:dyDescent="0.25">
      <c r="N143" s="25">
        <v>3</v>
      </c>
      <c r="O143" s="25">
        <v>2</v>
      </c>
    </row>
    <row r="144" spans="14:15" x14ac:dyDescent="0.25">
      <c r="N144" s="24">
        <v>1</v>
      </c>
      <c r="O144" s="24">
        <v>1</v>
      </c>
    </row>
    <row r="145" spans="14:15" x14ac:dyDescent="0.25">
      <c r="N145" s="25">
        <v>2</v>
      </c>
      <c r="O145" s="25">
        <v>0</v>
      </c>
    </row>
    <row r="146" spans="14:15" x14ac:dyDescent="0.25">
      <c r="N146" s="24">
        <v>0</v>
      </c>
      <c r="O146" s="24">
        <v>1</v>
      </c>
    </row>
    <row r="147" spans="14:15" x14ac:dyDescent="0.25">
      <c r="N147" s="25">
        <v>2</v>
      </c>
      <c r="O147" s="25">
        <v>3</v>
      </c>
    </row>
    <row r="148" spans="14:15" x14ac:dyDescent="0.25">
      <c r="N148" s="24">
        <v>3</v>
      </c>
      <c r="O148" s="24">
        <v>3</v>
      </c>
    </row>
    <row r="149" spans="14:15" x14ac:dyDescent="0.25">
      <c r="N149" s="25">
        <v>1</v>
      </c>
      <c r="O149" s="25">
        <v>4</v>
      </c>
    </row>
    <row r="150" spans="14:15" x14ac:dyDescent="0.25">
      <c r="N150" s="24">
        <v>2</v>
      </c>
      <c r="O150" s="24">
        <v>4</v>
      </c>
    </row>
    <row r="151" spans="14:15" x14ac:dyDescent="0.25">
      <c r="N151" s="25">
        <v>4</v>
      </c>
      <c r="O151" s="25">
        <v>7</v>
      </c>
    </row>
    <row r="152" spans="14:15" x14ac:dyDescent="0.25">
      <c r="N152" s="24">
        <v>0</v>
      </c>
      <c r="O152" s="24">
        <v>5</v>
      </c>
    </row>
    <row r="153" spans="14:15" x14ac:dyDescent="0.25">
      <c r="N153" s="25">
        <v>7</v>
      </c>
      <c r="O153" s="25">
        <v>5</v>
      </c>
    </row>
    <row r="154" spans="14:15" x14ac:dyDescent="0.25">
      <c r="N154" s="24">
        <v>3</v>
      </c>
      <c r="O154" s="24">
        <v>7</v>
      </c>
    </row>
    <row r="155" spans="14:15" x14ac:dyDescent="0.25">
      <c r="N155" s="25">
        <v>3</v>
      </c>
      <c r="O155" s="25">
        <v>10</v>
      </c>
    </row>
    <row r="156" spans="14:15" x14ac:dyDescent="0.25">
      <c r="N156" s="24">
        <v>3</v>
      </c>
      <c r="O156" s="24">
        <v>10</v>
      </c>
    </row>
    <row r="157" spans="14:15" x14ac:dyDescent="0.25">
      <c r="N157" s="25">
        <v>3</v>
      </c>
      <c r="O157" s="25">
        <v>10</v>
      </c>
    </row>
    <row r="158" spans="14:15" x14ac:dyDescent="0.25">
      <c r="N158" s="24">
        <v>2</v>
      </c>
      <c r="O158" s="24">
        <v>8</v>
      </c>
    </row>
    <row r="159" spans="14:15" x14ac:dyDescent="0.25">
      <c r="N159" s="25">
        <v>10</v>
      </c>
      <c r="O159" s="25">
        <v>7</v>
      </c>
    </row>
    <row r="160" spans="14:15" x14ac:dyDescent="0.25">
      <c r="N160" s="24">
        <v>5</v>
      </c>
      <c r="O160" s="24">
        <v>6</v>
      </c>
    </row>
    <row r="161" spans="14:15" x14ac:dyDescent="0.25">
      <c r="N161" s="25">
        <v>3</v>
      </c>
      <c r="O161" s="25">
        <v>4</v>
      </c>
    </row>
    <row r="162" spans="14:15" x14ac:dyDescent="0.25">
      <c r="N162" s="24">
        <v>3</v>
      </c>
      <c r="O162" s="24">
        <v>4</v>
      </c>
    </row>
    <row r="163" spans="14:15" x14ac:dyDescent="0.25">
      <c r="N163" s="25">
        <v>2</v>
      </c>
      <c r="O163" s="25">
        <v>2</v>
      </c>
    </row>
    <row r="164" spans="14:15" x14ac:dyDescent="0.25">
      <c r="N164" s="24">
        <v>2</v>
      </c>
      <c r="O164" s="24">
        <v>0</v>
      </c>
    </row>
    <row r="165" spans="14:15" x14ac:dyDescent="0.25">
      <c r="N165" s="25">
        <v>1</v>
      </c>
      <c r="O165" s="25">
        <v>0</v>
      </c>
    </row>
    <row r="166" spans="14:15" x14ac:dyDescent="0.25">
      <c r="N166" s="24">
        <v>0</v>
      </c>
      <c r="O166" s="24">
        <v>0</v>
      </c>
    </row>
    <row r="167" spans="14:15" x14ac:dyDescent="0.25">
      <c r="N167" s="25">
        <v>1</v>
      </c>
      <c r="O167" s="25">
        <v>0</v>
      </c>
    </row>
    <row r="168" spans="14:15" x14ac:dyDescent="0.25">
      <c r="N168" s="24">
        <v>1</v>
      </c>
      <c r="O168" s="24">
        <v>4</v>
      </c>
    </row>
    <row r="169" spans="14:15" x14ac:dyDescent="0.25">
      <c r="N169" s="25">
        <v>4</v>
      </c>
      <c r="O169" s="25">
        <v>5</v>
      </c>
    </row>
    <row r="170" spans="14:15" x14ac:dyDescent="0.25">
      <c r="N170" s="24">
        <v>0</v>
      </c>
      <c r="O170" s="24">
        <v>8</v>
      </c>
    </row>
    <row r="171" spans="14:15" x14ac:dyDescent="0.25">
      <c r="N171" s="25">
        <v>1</v>
      </c>
      <c r="O171" s="25">
        <v>10</v>
      </c>
    </row>
    <row r="172" spans="14:15" x14ac:dyDescent="0.25">
      <c r="N172" s="24">
        <v>4</v>
      </c>
      <c r="O172" s="24">
        <v>10</v>
      </c>
    </row>
    <row r="173" spans="14:15" x14ac:dyDescent="0.25">
      <c r="N173" s="25">
        <v>3</v>
      </c>
      <c r="O173" s="25">
        <v>10</v>
      </c>
    </row>
    <row r="174" spans="14:15" x14ac:dyDescent="0.25">
      <c r="N174" s="24">
        <v>0</v>
      </c>
      <c r="O174" s="24">
        <v>9</v>
      </c>
    </row>
    <row r="175" spans="14:15" x14ac:dyDescent="0.25">
      <c r="N175" s="25">
        <v>2</v>
      </c>
      <c r="O175" s="25">
        <v>9</v>
      </c>
    </row>
    <row r="176" spans="14:15" x14ac:dyDescent="0.25">
      <c r="N176" s="24">
        <v>2</v>
      </c>
      <c r="O176" s="24">
        <v>8</v>
      </c>
    </row>
    <row r="177" spans="14:15" x14ac:dyDescent="0.25">
      <c r="N177" s="25">
        <v>1</v>
      </c>
      <c r="O177" s="25">
        <v>8</v>
      </c>
    </row>
    <row r="178" spans="14:15" x14ac:dyDescent="0.25">
      <c r="N178" s="24">
        <v>1</v>
      </c>
      <c r="O178" s="24">
        <v>8</v>
      </c>
    </row>
    <row r="179" spans="14:15" x14ac:dyDescent="0.25">
      <c r="N179" s="25">
        <v>5</v>
      </c>
      <c r="O179" s="25">
        <v>7</v>
      </c>
    </row>
    <row r="180" spans="14:15" x14ac:dyDescent="0.25">
      <c r="N180" s="24">
        <v>10</v>
      </c>
      <c r="O180" s="24">
        <v>9</v>
      </c>
    </row>
    <row r="181" spans="14:15" x14ac:dyDescent="0.25">
      <c r="N181" s="25">
        <v>9</v>
      </c>
      <c r="O181" s="25">
        <v>12</v>
      </c>
    </row>
    <row r="182" spans="14:15" x14ac:dyDescent="0.25">
      <c r="N182" s="24">
        <v>9</v>
      </c>
      <c r="O182" s="24">
        <v>13</v>
      </c>
    </row>
    <row r="183" spans="14:15" x14ac:dyDescent="0.25">
      <c r="N183" s="25">
        <v>4</v>
      </c>
      <c r="O183" s="25">
        <v>11</v>
      </c>
    </row>
    <row r="184" spans="14:15" x14ac:dyDescent="0.25">
      <c r="N184" s="24">
        <v>3</v>
      </c>
      <c r="O184" s="24">
        <v>8</v>
      </c>
    </row>
    <row r="185" spans="14:15" x14ac:dyDescent="0.25">
      <c r="N185" s="25">
        <v>6</v>
      </c>
      <c r="O185" s="25">
        <v>8</v>
      </c>
    </row>
    <row r="186" spans="14:15" x14ac:dyDescent="0.25">
      <c r="N186" s="24">
        <v>7</v>
      </c>
      <c r="O186" s="24">
        <v>5</v>
      </c>
    </row>
    <row r="187" spans="14:15" x14ac:dyDescent="0.25">
      <c r="N187" s="25">
        <v>13</v>
      </c>
      <c r="O187" s="25">
        <v>4</v>
      </c>
    </row>
    <row r="188" spans="14:15" x14ac:dyDescent="0.25">
      <c r="N188" s="24">
        <v>2</v>
      </c>
      <c r="O188" s="24">
        <v>1</v>
      </c>
    </row>
    <row r="189" spans="14:15" x14ac:dyDescent="0.25">
      <c r="N189" s="25">
        <v>7</v>
      </c>
      <c r="O189" s="25">
        <v>0</v>
      </c>
    </row>
    <row r="190" spans="14:15" x14ac:dyDescent="0.25">
      <c r="N190" s="24">
        <v>3</v>
      </c>
      <c r="O190" s="24">
        <v>0</v>
      </c>
    </row>
    <row r="191" spans="14:15" x14ac:dyDescent="0.25">
      <c r="N191" s="25">
        <v>0</v>
      </c>
      <c r="O191" s="25">
        <v>0</v>
      </c>
    </row>
    <row r="192" spans="14:15" x14ac:dyDescent="0.25">
      <c r="N192" s="24">
        <v>0</v>
      </c>
      <c r="O192" s="24">
        <v>0</v>
      </c>
    </row>
    <row r="193" spans="14:15" x14ac:dyDescent="0.25">
      <c r="N193" s="25">
        <v>0</v>
      </c>
      <c r="O193" s="25">
        <v>3</v>
      </c>
    </row>
    <row r="194" spans="14:15" x14ac:dyDescent="0.25">
      <c r="N194" s="24">
        <v>3</v>
      </c>
      <c r="O194" s="24">
        <v>5</v>
      </c>
    </row>
    <row r="195" spans="14:15" x14ac:dyDescent="0.25">
      <c r="N195" s="25">
        <v>2</v>
      </c>
      <c r="O195" s="25">
        <v>9</v>
      </c>
    </row>
    <row r="196" spans="14:15" x14ac:dyDescent="0.25">
      <c r="N196" s="24">
        <v>1</v>
      </c>
      <c r="O196" s="24">
        <v>11</v>
      </c>
    </row>
    <row r="197" spans="14:15" x14ac:dyDescent="0.25">
      <c r="N197" s="25">
        <v>1</v>
      </c>
      <c r="O197" s="25">
        <v>9</v>
      </c>
    </row>
    <row r="198" spans="14:15" x14ac:dyDescent="0.25">
      <c r="N198" s="24">
        <v>4</v>
      </c>
      <c r="O198" s="24">
        <v>9</v>
      </c>
    </row>
    <row r="199" spans="14:15" x14ac:dyDescent="0.25">
      <c r="N199" s="25">
        <v>3</v>
      </c>
      <c r="O199" s="25">
        <v>10</v>
      </c>
    </row>
    <row r="200" spans="14:15" x14ac:dyDescent="0.25">
      <c r="N200" s="24">
        <v>0</v>
      </c>
      <c r="O200" s="24">
        <v>11</v>
      </c>
    </row>
    <row r="201" spans="14:15" x14ac:dyDescent="0.25">
      <c r="N201" s="25">
        <v>4</v>
      </c>
      <c r="O201" s="25">
        <v>7</v>
      </c>
    </row>
    <row r="202" spans="14:15" x14ac:dyDescent="0.25">
      <c r="N202" s="24">
        <v>3</v>
      </c>
      <c r="O202" s="24">
        <v>7</v>
      </c>
    </row>
    <row r="203" spans="14:15" x14ac:dyDescent="0.25">
      <c r="N203" s="25">
        <v>3</v>
      </c>
      <c r="O203" s="25">
        <v>6</v>
      </c>
    </row>
    <row r="204" spans="14:15" x14ac:dyDescent="0.25">
      <c r="N204" s="24">
        <v>4</v>
      </c>
      <c r="O204" s="24">
        <v>7</v>
      </c>
    </row>
    <row r="205" spans="14:15" x14ac:dyDescent="0.25">
      <c r="N205" s="25">
        <v>1</v>
      </c>
      <c r="O205" s="25">
        <v>9</v>
      </c>
    </row>
    <row r="206" spans="14:15" x14ac:dyDescent="0.25">
      <c r="N206" s="24">
        <v>8</v>
      </c>
      <c r="O206" s="24">
        <v>8</v>
      </c>
    </row>
    <row r="207" spans="14:15" x14ac:dyDescent="0.25">
      <c r="N207" s="25">
        <v>5</v>
      </c>
      <c r="O207" s="25">
        <v>5</v>
      </c>
    </row>
    <row r="208" spans="14:15" x14ac:dyDescent="0.25">
      <c r="N208" s="24">
        <v>5</v>
      </c>
      <c r="O208" s="24">
        <v>5</v>
      </c>
    </row>
    <row r="209" spans="14:15" x14ac:dyDescent="0.25">
      <c r="N209" s="25">
        <v>6</v>
      </c>
      <c r="O209" s="25">
        <v>4</v>
      </c>
    </row>
    <row r="210" spans="14:15" x14ac:dyDescent="0.25">
      <c r="N210" s="24">
        <v>3</v>
      </c>
      <c r="O210" s="24">
        <v>4</v>
      </c>
    </row>
    <row r="211" spans="14:15" x14ac:dyDescent="0.25">
      <c r="N211" s="25">
        <v>0</v>
      </c>
      <c r="O211" s="25">
        <v>3</v>
      </c>
    </row>
    <row r="212" spans="14:15" x14ac:dyDescent="0.25">
      <c r="N212" s="24">
        <v>0</v>
      </c>
      <c r="O212" s="24">
        <v>3</v>
      </c>
    </row>
    <row r="213" spans="14:15" x14ac:dyDescent="0.25">
      <c r="N213" s="25">
        <v>2</v>
      </c>
      <c r="O213" s="25">
        <v>1</v>
      </c>
    </row>
    <row r="214" spans="14:15" x14ac:dyDescent="0.25">
      <c r="N214" s="24">
        <v>1</v>
      </c>
      <c r="O214" s="24">
        <v>0</v>
      </c>
    </row>
    <row r="215" spans="14:15" x14ac:dyDescent="0.25">
      <c r="N215" s="25">
        <v>0</v>
      </c>
      <c r="O215" s="25">
        <v>0</v>
      </c>
    </row>
    <row r="216" spans="14:15" x14ac:dyDescent="0.25">
      <c r="N216" s="24">
        <v>0</v>
      </c>
      <c r="O216" s="24">
        <v>1</v>
      </c>
    </row>
    <row r="217" spans="14:15" x14ac:dyDescent="0.25">
      <c r="N217" s="25">
        <v>3</v>
      </c>
      <c r="O217" s="25">
        <v>5</v>
      </c>
    </row>
    <row r="218" spans="14:15" x14ac:dyDescent="0.25">
      <c r="N218" s="24">
        <v>2</v>
      </c>
      <c r="O218" s="24">
        <v>7</v>
      </c>
    </row>
    <row r="219" spans="14:15" x14ac:dyDescent="0.25">
      <c r="N219" s="25">
        <v>2</v>
      </c>
      <c r="O219" s="25">
        <v>6</v>
      </c>
    </row>
    <row r="220" spans="14:15" x14ac:dyDescent="0.25">
      <c r="N220" s="24">
        <v>0</v>
      </c>
      <c r="O220" s="24">
        <v>10</v>
      </c>
    </row>
    <row r="221" spans="14:15" x14ac:dyDescent="0.25">
      <c r="N221" s="25">
        <v>2</v>
      </c>
      <c r="O221" s="25">
        <v>12</v>
      </c>
    </row>
    <row r="222" spans="14:15" x14ac:dyDescent="0.25">
      <c r="N222" s="24">
        <v>5</v>
      </c>
      <c r="O222" s="24">
        <v>12</v>
      </c>
    </row>
    <row r="223" spans="14:15" x14ac:dyDescent="0.25">
      <c r="N223" s="25">
        <v>1</v>
      </c>
      <c r="O223" s="25">
        <v>11</v>
      </c>
    </row>
    <row r="224" spans="14:15" x14ac:dyDescent="0.25">
      <c r="N224" s="24">
        <v>4</v>
      </c>
      <c r="O224" s="24">
        <v>7</v>
      </c>
    </row>
    <row r="225" spans="14:15" x14ac:dyDescent="0.25">
      <c r="N225" s="25">
        <v>1</v>
      </c>
      <c r="O225" s="25">
        <v>8</v>
      </c>
    </row>
    <row r="226" spans="14:15" x14ac:dyDescent="0.25">
      <c r="N226" s="24">
        <v>0</v>
      </c>
      <c r="O226" s="24">
        <v>9</v>
      </c>
    </row>
    <row r="227" spans="14:15" x14ac:dyDescent="0.25">
      <c r="N227" s="25">
        <v>4</v>
      </c>
      <c r="O227" s="25">
        <v>10</v>
      </c>
    </row>
    <row r="228" spans="14:15" x14ac:dyDescent="0.25">
      <c r="N228" s="24">
        <v>3</v>
      </c>
      <c r="O228" s="24">
        <v>16</v>
      </c>
    </row>
    <row r="229" spans="14:15" x14ac:dyDescent="0.25">
      <c r="N229" s="25">
        <v>3</v>
      </c>
      <c r="O229" s="25">
        <v>13</v>
      </c>
    </row>
    <row r="230" spans="14:15" x14ac:dyDescent="0.25">
      <c r="N230" s="24">
        <v>2</v>
      </c>
      <c r="O230" s="24">
        <v>13</v>
      </c>
    </row>
    <row r="231" spans="14:15" x14ac:dyDescent="0.25">
      <c r="N231" s="25">
        <v>2</v>
      </c>
      <c r="O231" s="25">
        <v>12</v>
      </c>
    </row>
    <row r="232" spans="14:15" x14ac:dyDescent="0.25">
      <c r="N232" s="24">
        <v>5</v>
      </c>
      <c r="O232" s="24">
        <v>10</v>
      </c>
    </row>
    <row r="233" spans="14:15" x14ac:dyDescent="0.25">
      <c r="N233" s="25">
        <v>10</v>
      </c>
      <c r="O233" s="25">
        <v>9</v>
      </c>
    </row>
    <row r="234" spans="14:15" x14ac:dyDescent="0.25">
      <c r="N234" s="24">
        <v>2</v>
      </c>
      <c r="O234" s="24">
        <v>8</v>
      </c>
    </row>
    <row r="235" spans="14:15" x14ac:dyDescent="0.25">
      <c r="N235" s="25">
        <v>3</v>
      </c>
      <c r="O235" s="25">
        <v>4</v>
      </c>
    </row>
    <row r="236" spans="14:15" x14ac:dyDescent="0.25">
      <c r="N236" s="24">
        <v>1</v>
      </c>
      <c r="O236" s="24">
        <v>1</v>
      </c>
    </row>
    <row r="237" spans="14:15" x14ac:dyDescent="0.25">
      <c r="N237" s="25">
        <v>1</v>
      </c>
      <c r="O237" s="25">
        <v>0</v>
      </c>
    </row>
    <row r="238" spans="14:15" x14ac:dyDescent="0.25">
      <c r="N238" s="24">
        <v>2</v>
      </c>
      <c r="O238" s="24">
        <v>0</v>
      </c>
    </row>
    <row r="239" spans="14:15" x14ac:dyDescent="0.25">
      <c r="N239" s="25">
        <v>0</v>
      </c>
      <c r="O239" s="25">
        <v>0</v>
      </c>
    </row>
    <row r="240" spans="14:15" x14ac:dyDescent="0.25">
      <c r="N240" s="24">
        <v>0</v>
      </c>
      <c r="O240" s="24">
        <v>0</v>
      </c>
    </row>
    <row r="241" spans="14:15" x14ac:dyDescent="0.25">
      <c r="N241" s="25">
        <v>1</v>
      </c>
      <c r="O241" s="25">
        <v>2</v>
      </c>
    </row>
    <row r="242" spans="14:15" x14ac:dyDescent="0.25">
      <c r="N242" s="24">
        <v>2</v>
      </c>
      <c r="O242" s="24">
        <v>4</v>
      </c>
    </row>
    <row r="243" spans="14:15" x14ac:dyDescent="0.25">
      <c r="N243" s="25">
        <v>2</v>
      </c>
      <c r="O243" s="25">
        <v>6</v>
      </c>
    </row>
    <row r="244" spans="14:15" x14ac:dyDescent="0.25">
      <c r="N244" s="24">
        <v>2</v>
      </c>
      <c r="O244" s="24">
        <v>7</v>
      </c>
    </row>
    <row r="245" spans="14:15" x14ac:dyDescent="0.25">
      <c r="N245" s="25">
        <v>2</v>
      </c>
      <c r="O245" s="25">
        <v>9</v>
      </c>
    </row>
    <row r="246" spans="14:15" x14ac:dyDescent="0.25">
      <c r="N246" s="24">
        <v>3</v>
      </c>
      <c r="O246" s="24">
        <v>12</v>
      </c>
    </row>
    <row r="247" spans="14:15" x14ac:dyDescent="0.25">
      <c r="N247" s="25">
        <v>3</v>
      </c>
      <c r="O247" s="25">
        <v>12</v>
      </c>
    </row>
    <row r="248" spans="14:15" x14ac:dyDescent="0.25">
      <c r="N248" s="24">
        <v>0</v>
      </c>
      <c r="O248" s="24">
        <v>11</v>
      </c>
    </row>
    <row r="249" spans="14:15" x14ac:dyDescent="0.25">
      <c r="N249" s="25">
        <v>2</v>
      </c>
      <c r="O249" s="25">
        <v>11</v>
      </c>
    </row>
    <row r="250" spans="14:15" x14ac:dyDescent="0.25">
      <c r="N250" s="24">
        <v>3</v>
      </c>
      <c r="O250" s="24">
        <v>12</v>
      </c>
    </row>
    <row r="251" spans="14:15" x14ac:dyDescent="0.25">
      <c r="N251" s="25">
        <v>5</v>
      </c>
      <c r="O251" s="25">
        <v>9</v>
      </c>
    </row>
    <row r="252" spans="14:15" x14ac:dyDescent="0.25">
      <c r="N252" s="24">
        <v>9</v>
      </c>
      <c r="O252" s="24">
        <v>8</v>
      </c>
    </row>
    <row r="253" spans="14:15" x14ac:dyDescent="0.25">
      <c r="N253" s="25">
        <v>4</v>
      </c>
      <c r="O253" s="25">
        <v>11</v>
      </c>
    </row>
    <row r="254" spans="14:15" x14ac:dyDescent="0.25">
      <c r="N254" s="24">
        <v>16</v>
      </c>
      <c r="O254" s="24">
        <v>13</v>
      </c>
    </row>
    <row r="255" spans="14:15" x14ac:dyDescent="0.25">
      <c r="N255" s="25">
        <v>6</v>
      </c>
      <c r="O255" s="25">
        <v>11</v>
      </c>
    </row>
    <row r="256" spans="14:15" x14ac:dyDescent="0.25">
      <c r="N256" s="24">
        <v>8</v>
      </c>
      <c r="O256" s="24">
        <v>13</v>
      </c>
    </row>
    <row r="257" spans="14:15" x14ac:dyDescent="0.25">
      <c r="N257" s="25">
        <v>15</v>
      </c>
      <c r="O257" s="25">
        <v>13</v>
      </c>
    </row>
    <row r="258" spans="14:15" x14ac:dyDescent="0.25">
      <c r="N258" s="24">
        <v>5</v>
      </c>
      <c r="O258" s="24">
        <v>10</v>
      </c>
    </row>
    <row r="259" spans="14:15" x14ac:dyDescent="0.25">
      <c r="N259" s="25">
        <v>11</v>
      </c>
      <c r="O259" s="25">
        <v>9</v>
      </c>
    </row>
    <row r="260" spans="14:15" x14ac:dyDescent="0.25">
      <c r="N260" s="24">
        <v>5</v>
      </c>
      <c r="O260" s="24">
        <v>7</v>
      </c>
    </row>
    <row r="261" spans="14:15" x14ac:dyDescent="0.25">
      <c r="N261" s="25">
        <v>2</v>
      </c>
      <c r="O261" s="25">
        <v>5</v>
      </c>
    </row>
    <row r="262" spans="14:15" x14ac:dyDescent="0.25">
      <c r="N262" s="24">
        <v>0</v>
      </c>
      <c r="O262" s="24">
        <v>0</v>
      </c>
    </row>
    <row r="263" spans="14:15" x14ac:dyDescent="0.25">
      <c r="N263" s="25">
        <v>0</v>
      </c>
      <c r="O263" s="25">
        <v>0</v>
      </c>
    </row>
    <row r="264" spans="14:15" x14ac:dyDescent="0.25">
      <c r="N264" s="24">
        <v>0</v>
      </c>
      <c r="O264" s="24">
        <v>0</v>
      </c>
    </row>
    <row r="265" spans="14:15" x14ac:dyDescent="0.25">
      <c r="N265" s="25">
        <v>2</v>
      </c>
      <c r="O265" s="25">
        <v>2</v>
      </c>
    </row>
    <row r="266" spans="14:15" x14ac:dyDescent="0.25">
      <c r="N266" s="24">
        <v>0</v>
      </c>
      <c r="O266" s="24">
        <v>4</v>
      </c>
    </row>
    <row r="267" spans="14:15" x14ac:dyDescent="0.25">
      <c r="N267" s="25">
        <v>0</v>
      </c>
      <c r="O267" s="25">
        <v>6</v>
      </c>
    </row>
    <row r="268" spans="14:15" x14ac:dyDescent="0.25">
      <c r="N268" s="24">
        <v>1</v>
      </c>
      <c r="O268" s="24">
        <v>7</v>
      </c>
    </row>
    <row r="269" spans="14:15" x14ac:dyDescent="0.25">
      <c r="N269" s="25">
        <v>1</v>
      </c>
      <c r="O269" s="25">
        <v>8</v>
      </c>
    </row>
    <row r="270" spans="14:15" x14ac:dyDescent="0.25">
      <c r="N270" s="24">
        <v>1</v>
      </c>
      <c r="O270" s="24">
        <v>10</v>
      </c>
    </row>
    <row r="271" spans="14:15" x14ac:dyDescent="0.25">
      <c r="N271" s="25">
        <v>1</v>
      </c>
      <c r="O271" s="25">
        <v>9</v>
      </c>
    </row>
    <row r="272" spans="14:15" x14ac:dyDescent="0.25">
      <c r="N272" s="24">
        <v>7</v>
      </c>
      <c r="O272" s="24">
        <v>9</v>
      </c>
    </row>
    <row r="273" spans="14:15" x14ac:dyDescent="0.25">
      <c r="N273" s="25">
        <v>10</v>
      </c>
      <c r="O273" s="25">
        <v>12</v>
      </c>
    </row>
    <row r="274" spans="14:15" x14ac:dyDescent="0.25">
      <c r="N274" s="24">
        <v>7</v>
      </c>
      <c r="O274" s="24">
        <v>12</v>
      </c>
    </row>
    <row r="275" spans="14:15" x14ac:dyDescent="0.25">
      <c r="N275" s="25">
        <v>12</v>
      </c>
      <c r="O275" s="25">
        <v>15</v>
      </c>
    </row>
    <row r="276" spans="14:15" x14ac:dyDescent="0.25">
      <c r="N276" s="24">
        <v>26</v>
      </c>
      <c r="O276" s="24">
        <v>20</v>
      </c>
    </row>
    <row r="277" spans="14:15" x14ac:dyDescent="0.25">
      <c r="N277" s="25">
        <v>22</v>
      </c>
      <c r="O277" s="25">
        <v>26</v>
      </c>
    </row>
    <row r="278" spans="14:15" x14ac:dyDescent="0.25">
      <c r="N278" s="24">
        <v>19</v>
      </c>
      <c r="O278" s="24">
        <v>30</v>
      </c>
    </row>
    <row r="279" spans="14:15" x14ac:dyDescent="0.25">
      <c r="N279" s="25">
        <v>21</v>
      </c>
      <c r="O279" s="25">
        <v>28</v>
      </c>
    </row>
    <row r="280" spans="14:15" x14ac:dyDescent="0.25">
      <c r="N280" s="24">
        <v>17</v>
      </c>
      <c r="O280" s="24">
        <v>27</v>
      </c>
    </row>
    <row r="281" spans="14:15" x14ac:dyDescent="0.25">
      <c r="N281" s="25">
        <v>29</v>
      </c>
      <c r="O281" s="25">
        <v>26</v>
      </c>
    </row>
    <row r="282" spans="14:15" x14ac:dyDescent="0.25">
      <c r="N282" s="24">
        <v>46</v>
      </c>
      <c r="O282" s="24">
        <v>26</v>
      </c>
    </row>
    <row r="283" spans="14:15" x14ac:dyDescent="0.25">
      <c r="N283" s="25">
        <v>27</v>
      </c>
      <c r="O283" s="25">
        <v>27</v>
      </c>
    </row>
    <row r="284" spans="14:15" x14ac:dyDescent="0.25">
      <c r="N284" s="24">
        <v>24</v>
      </c>
      <c r="O284" s="24">
        <v>24</v>
      </c>
    </row>
    <row r="285" spans="14:15" x14ac:dyDescent="0.25">
      <c r="N285" s="25">
        <v>18</v>
      </c>
      <c r="O285" s="25">
        <v>12</v>
      </c>
    </row>
    <row r="286" spans="14:15" x14ac:dyDescent="0.25">
      <c r="N286" s="24">
        <v>3</v>
      </c>
      <c r="O286" s="24">
        <v>8</v>
      </c>
    </row>
    <row r="287" spans="14:15" x14ac:dyDescent="0.25">
      <c r="N287" s="25">
        <v>3</v>
      </c>
      <c r="O287" s="25">
        <v>1</v>
      </c>
    </row>
    <row r="288" spans="14:15" x14ac:dyDescent="0.25">
      <c r="N288" s="24">
        <v>2</v>
      </c>
      <c r="O288" s="24">
        <v>0</v>
      </c>
    </row>
    <row r="289" spans="14:15" x14ac:dyDescent="0.25">
      <c r="N289" s="25">
        <v>1</v>
      </c>
      <c r="O289" s="25">
        <v>0</v>
      </c>
    </row>
    <row r="290" spans="14:15" x14ac:dyDescent="0.25">
      <c r="N290" s="24">
        <v>0</v>
      </c>
      <c r="O290" s="24">
        <v>1</v>
      </c>
    </row>
    <row r="291" spans="14:15" x14ac:dyDescent="0.25">
      <c r="N291" s="25">
        <v>5</v>
      </c>
      <c r="O291" s="25">
        <v>3</v>
      </c>
    </row>
    <row r="292" spans="14:15" x14ac:dyDescent="0.25">
      <c r="N292" s="24">
        <v>1</v>
      </c>
      <c r="O292" s="24">
        <v>6</v>
      </c>
    </row>
    <row r="293" spans="14:15" x14ac:dyDescent="0.25">
      <c r="N293" s="25">
        <v>3</v>
      </c>
      <c r="O293" s="25">
        <v>9</v>
      </c>
    </row>
    <row r="294" spans="14:15" x14ac:dyDescent="0.25">
      <c r="N294" s="24">
        <v>7</v>
      </c>
      <c r="O294" s="24">
        <v>9</v>
      </c>
    </row>
    <row r="295" spans="14:15" x14ac:dyDescent="0.25">
      <c r="N295" s="25">
        <v>14</v>
      </c>
      <c r="O295" s="25">
        <v>9</v>
      </c>
    </row>
    <row r="296" spans="14:15" x14ac:dyDescent="0.25">
      <c r="N296" s="24">
        <v>17</v>
      </c>
      <c r="O296" s="24">
        <v>10</v>
      </c>
    </row>
    <row r="297" spans="14:15" x14ac:dyDescent="0.25">
      <c r="N297" s="25">
        <v>21</v>
      </c>
      <c r="O297" s="25">
        <v>15</v>
      </c>
    </row>
    <row r="298" spans="14:15" x14ac:dyDescent="0.25">
      <c r="N298" s="24">
        <v>23</v>
      </c>
      <c r="O298" s="24">
        <v>16</v>
      </c>
    </row>
    <row r="299" spans="14:15" x14ac:dyDescent="0.25">
      <c r="N299" s="25">
        <v>18</v>
      </c>
      <c r="O299" s="25">
        <v>16</v>
      </c>
    </row>
    <row r="300" spans="14:15" x14ac:dyDescent="0.25">
      <c r="N300" s="24">
        <v>10</v>
      </c>
      <c r="O300" s="24">
        <v>20</v>
      </c>
    </row>
    <row r="301" spans="14:15" x14ac:dyDescent="0.25">
      <c r="N301" s="25">
        <v>13</v>
      </c>
      <c r="O301" s="25">
        <v>16</v>
      </c>
    </row>
    <row r="302" spans="14:15" x14ac:dyDescent="0.25">
      <c r="N302" s="24">
        <v>24</v>
      </c>
      <c r="O302" s="24">
        <v>15</v>
      </c>
    </row>
    <row r="303" spans="14:15" x14ac:dyDescent="0.25">
      <c r="N303" s="25">
        <v>14</v>
      </c>
      <c r="O303" s="25">
        <v>18</v>
      </c>
    </row>
    <row r="304" spans="14:15" x14ac:dyDescent="0.25">
      <c r="N304" s="24">
        <v>19</v>
      </c>
      <c r="O304" s="24">
        <v>21</v>
      </c>
    </row>
    <row r="305" spans="14:15" x14ac:dyDescent="0.25">
      <c r="N305" s="25">
        <v>33</v>
      </c>
      <c r="O305" s="25">
        <v>19</v>
      </c>
    </row>
    <row r="306" spans="14:15" x14ac:dyDescent="0.25">
      <c r="N306" s="24">
        <v>44</v>
      </c>
      <c r="O306" s="24">
        <v>17</v>
      </c>
    </row>
    <row r="307" spans="14:15" x14ac:dyDescent="0.25">
      <c r="N307" s="25">
        <v>32</v>
      </c>
      <c r="O307" s="25">
        <v>18</v>
      </c>
    </row>
    <row r="308" spans="14:15" x14ac:dyDescent="0.25">
      <c r="N308" s="24">
        <v>23</v>
      </c>
      <c r="O308" s="24">
        <v>18</v>
      </c>
    </row>
    <row r="309" spans="14:15" x14ac:dyDescent="0.25">
      <c r="N309" s="25">
        <v>18</v>
      </c>
      <c r="O309" s="25">
        <v>18</v>
      </c>
    </row>
    <row r="310" spans="14:15" x14ac:dyDescent="0.25">
      <c r="N310" s="24">
        <v>9</v>
      </c>
      <c r="O310" s="24">
        <v>16</v>
      </c>
    </row>
    <row r="311" spans="14:15" x14ac:dyDescent="0.25">
      <c r="N311" s="25">
        <v>1</v>
      </c>
      <c r="O311" s="25">
        <v>4</v>
      </c>
    </row>
    <row r="312" spans="14:15" x14ac:dyDescent="0.25">
      <c r="N312" s="24">
        <v>4</v>
      </c>
      <c r="O312" s="24">
        <v>0</v>
      </c>
    </row>
    <row r="313" spans="14:15" x14ac:dyDescent="0.25">
      <c r="N313" s="25">
        <v>1</v>
      </c>
      <c r="O313" s="25">
        <v>1</v>
      </c>
    </row>
    <row r="314" spans="14:15" x14ac:dyDescent="0.25">
      <c r="N314" s="24">
        <v>2</v>
      </c>
      <c r="O314" s="24">
        <v>2</v>
      </c>
    </row>
    <row r="315" spans="14:15" x14ac:dyDescent="0.25">
      <c r="N315" s="25">
        <v>0</v>
      </c>
      <c r="O315" s="25">
        <v>4</v>
      </c>
    </row>
    <row r="316" spans="14:15" x14ac:dyDescent="0.25">
      <c r="N316" s="24">
        <v>1</v>
      </c>
      <c r="O316" s="24">
        <v>6</v>
      </c>
    </row>
    <row r="317" spans="14:15" x14ac:dyDescent="0.25">
      <c r="N317" s="25">
        <v>2</v>
      </c>
      <c r="O317" s="25">
        <v>9</v>
      </c>
    </row>
    <row r="318" spans="14:15" x14ac:dyDescent="0.25">
      <c r="N318" s="24">
        <v>5</v>
      </c>
      <c r="O318" s="24">
        <v>8</v>
      </c>
    </row>
    <row r="319" spans="14:15" x14ac:dyDescent="0.25">
      <c r="N319" s="25">
        <v>4</v>
      </c>
      <c r="O319" s="25">
        <v>8</v>
      </c>
    </row>
    <row r="320" spans="14:15" x14ac:dyDescent="0.25">
      <c r="N320" s="24">
        <v>3</v>
      </c>
      <c r="O320" s="24">
        <v>9</v>
      </c>
    </row>
    <row r="321" spans="14:15" x14ac:dyDescent="0.25">
      <c r="N321" s="25">
        <v>4</v>
      </c>
      <c r="O321" s="25">
        <v>7</v>
      </c>
    </row>
    <row r="322" spans="14:15" x14ac:dyDescent="0.25">
      <c r="N322" s="24">
        <v>2</v>
      </c>
      <c r="O322" s="24">
        <v>9</v>
      </c>
    </row>
    <row r="323" spans="14:15" x14ac:dyDescent="0.25">
      <c r="N323" s="25">
        <v>8</v>
      </c>
      <c r="O323" s="25">
        <v>11</v>
      </c>
    </row>
    <row r="324" spans="14:15" x14ac:dyDescent="0.25">
      <c r="N324" s="24">
        <v>6</v>
      </c>
      <c r="O324" s="24">
        <v>12</v>
      </c>
    </row>
    <row r="325" spans="14:15" x14ac:dyDescent="0.25">
      <c r="N325" s="25">
        <v>11</v>
      </c>
      <c r="O325" s="25">
        <v>12</v>
      </c>
    </row>
    <row r="326" spans="14:15" x14ac:dyDescent="0.25">
      <c r="N326" s="24">
        <v>6</v>
      </c>
      <c r="O326" s="24">
        <v>11</v>
      </c>
    </row>
    <row r="327" spans="14:15" x14ac:dyDescent="0.25">
      <c r="N327" s="25">
        <v>3</v>
      </c>
      <c r="O327" s="25">
        <v>7</v>
      </c>
    </row>
    <row r="328" spans="14:15" x14ac:dyDescent="0.25">
      <c r="N328" s="24">
        <v>4</v>
      </c>
      <c r="O328" s="24">
        <v>5</v>
      </c>
    </row>
    <row r="329" spans="14:15" x14ac:dyDescent="0.25">
      <c r="N329" s="25">
        <v>2</v>
      </c>
      <c r="O329" s="25">
        <v>6</v>
      </c>
    </row>
    <row r="330" spans="14:15" x14ac:dyDescent="0.25">
      <c r="N330" s="24">
        <v>3</v>
      </c>
      <c r="O330" s="24">
        <v>3</v>
      </c>
    </row>
    <row r="331" spans="14:15" x14ac:dyDescent="0.25">
      <c r="N331" s="25">
        <v>2</v>
      </c>
      <c r="O331" s="25">
        <v>2</v>
      </c>
    </row>
    <row r="332" spans="14:15" x14ac:dyDescent="0.25">
      <c r="N332" s="24">
        <v>0</v>
      </c>
      <c r="O332" s="24">
        <v>0</v>
      </c>
    </row>
    <row r="333" spans="14:15" x14ac:dyDescent="0.25">
      <c r="N333" s="25">
        <v>2</v>
      </c>
      <c r="O333" s="25">
        <v>0</v>
      </c>
    </row>
    <row r="334" spans="14:15" x14ac:dyDescent="0.25">
      <c r="N334" s="24">
        <v>1</v>
      </c>
      <c r="O334" s="24">
        <v>0</v>
      </c>
    </row>
    <row r="335" spans="14:15" x14ac:dyDescent="0.25">
      <c r="N335" s="25">
        <v>0</v>
      </c>
      <c r="O335" s="25">
        <v>0</v>
      </c>
    </row>
    <row r="336" spans="14:15" x14ac:dyDescent="0.25">
      <c r="N336" s="24">
        <v>1</v>
      </c>
      <c r="O336" s="24">
        <v>3</v>
      </c>
    </row>
    <row r="337" spans="14:15" x14ac:dyDescent="0.25">
      <c r="N337" s="25">
        <v>2</v>
      </c>
      <c r="O337" s="25">
        <v>7</v>
      </c>
    </row>
  </sheetData>
  <mergeCells count="1">
    <mergeCell ref="E3:K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6FAF-96A9-4F10-8940-044124F562F0}">
  <dimension ref="A1:N17"/>
  <sheetViews>
    <sheetView workbookViewId="0">
      <selection activeCell="G22" sqref="G22"/>
    </sheetView>
  </sheetViews>
  <sheetFormatPr defaultRowHeight="15" x14ac:dyDescent="0.25"/>
  <cols>
    <col min="2" max="2" width="21.85546875" bestFit="1" customWidth="1"/>
    <col min="3" max="3" width="15" bestFit="1" customWidth="1"/>
    <col min="4" max="4" width="13.7109375" bestFit="1" customWidth="1"/>
    <col min="7" max="7" width="12.7109375" bestFit="1" customWidth="1"/>
  </cols>
  <sheetData>
    <row r="1" spans="1:14" ht="18" x14ac:dyDescent="0.25">
      <c r="A1" s="31" t="s">
        <v>35</v>
      </c>
    </row>
    <row r="3" spans="1:14" x14ac:dyDescent="0.25">
      <c r="B3" s="34" t="s">
        <v>50</v>
      </c>
      <c r="C3" s="34" t="s">
        <v>51</v>
      </c>
      <c r="D3" s="34" t="s">
        <v>52</v>
      </c>
      <c r="E3" s="34" t="s">
        <v>53</v>
      </c>
    </row>
    <row r="4" spans="1:14" x14ac:dyDescent="0.25">
      <c r="B4" s="32" t="s">
        <v>36</v>
      </c>
      <c r="C4" s="33">
        <v>926</v>
      </c>
      <c r="D4" s="33">
        <v>145</v>
      </c>
      <c r="E4" s="37">
        <f>D4/C4</f>
        <v>0.15658747300215983</v>
      </c>
      <c r="G4" s="19" t="s">
        <v>54</v>
      </c>
      <c r="H4" s="38">
        <f>MAX(E4:E18)</f>
        <v>0.26838466373350095</v>
      </c>
    </row>
    <row r="5" spans="1:14" x14ac:dyDescent="0.25">
      <c r="B5" s="32" t="s">
        <v>37</v>
      </c>
      <c r="C5" s="33">
        <v>1662</v>
      </c>
      <c r="D5" s="33">
        <v>430</v>
      </c>
      <c r="E5" s="37">
        <f t="shared" ref="E5:E17" si="0">D5/C5</f>
        <v>0.25872442839951865</v>
      </c>
    </row>
    <row r="6" spans="1:14" ht="15" customHeight="1" x14ac:dyDescent="0.25">
      <c r="B6" s="32" t="s">
        <v>38</v>
      </c>
      <c r="C6" s="33">
        <v>1145</v>
      </c>
      <c r="D6" s="33">
        <v>263</v>
      </c>
      <c r="E6" s="37">
        <f t="shared" si="0"/>
        <v>0.22969432314410482</v>
      </c>
      <c r="G6" s="52" t="s">
        <v>64</v>
      </c>
      <c r="H6" s="52"/>
      <c r="I6" s="52"/>
      <c r="J6" s="52"/>
      <c r="K6" s="52"/>
      <c r="L6" s="52"/>
      <c r="M6" s="52"/>
      <c r="N6" s="52"/>
    </row>
    <row r="7" spans="1:14" x14ac:dyDescent="0.25">
      <c r="B7" s="32" t="s">
        <v>39</v>
      </c>
      <c r="C7" s="33">
        <v>1434</v>
      </c>
      <c r="D7" s="33">
        <v>238</v>
      </c>
      <c r="E7" s="37">
        <f t="shared" si="0"/>
        <v>0.16596931659693165</v>
      </c>
      <c r="G7" s="52"/>
      <c r="H7" s="52"/>
      <c r="I7" s="52"/>
      <c r="J7" s="52"/>
      <c r="K7" s="52"/>
      <c r="L7" s="52"/>
      <c r="M7" s="52"/>
      <c r="N7" s="52"/>
    </row>
    <row r="8" spans="1:14" x14ac:dyDescent="0.25">
      <c r="B8" s="32" t="s">
        <v>40</v>
      </c>
      <c r="C8" s="33">
        <v>1520</v>
      </c>
      <c r="D8" s="33">
        <v>353</v>
      </c>
      <c r="E8" s="37">
        <f t="shared" si="0"/>
        <v>0.23223684210526316</v>
      </c>
      <c r="G8" s="52"/>
      <c r="H8" s="52"/>
      <c r="I8" s="52"/>
      <c r="J8" s="52"/>
      <c r="K8" s="52"/>
      <c r="L8" s="52"/>
      <c r="M8" s="52"/>
      <c r="N8" s="52"/>
    </row>
    <row r="9" spans="1:14" x14ac:dyDescent="0.25">
      <c r="B9" s="32" t="s">
        <v>41</v>
      </c>
      <c r="C9" s="33">
        <v>1062</v>
      </c>
      <c r="D9" s="33">
        <v>199</v>
      </c>
      <c r="E9" s="37">
        <f t="shared" si="0"/>
        <v>0.18738229755178909</v>
      </c>
      <c r="G9" s="52"/>
      <c r="H9" s="52"/>
      <c r="I9" s="52"/>
      <c r="J9" s="52"/>
      <c r="K9" s="52"/>
      <c r="L9" s="52"/>
      <c r="M9" s="52"/>
      <c r="N9" s="52"/>
    </row>
    <row r="10" spans="1:14" x14ac:dyDescent="0.25">
      <c r="B10" s="32" t="s">
        <v>42</v>
      </c>
      <c r="C10" s="33">
        <v>1763</v>
      </c>
      <c r="D10" s="33">
        <v>443</v>
      </c>
      <c r="E10" s="37">
        <f t="shared" si="0"/>
        <v>0.25127623369256946</v>
      </c>
      <c r="G10" s="52"/>
      <c r="H10" s="52"/>
      <c r="I10" s="52"/>
      <c r="J10" s="52"/>
      <c r="K10" s="52"/>
      <c r="L10" s="52"/>
      <c r="M10" s="52"/>
      <c r="N10" s="52"/>
    </row>
    <row r="11" spans="1:14" x14ac:dyDescent="0.25">
      <c r="B11" s="32" t="s">
        <v>43</v>
      </c>
      <c r="C11" s="33">
        <v>1038</v>
      </c>
      <c r="D11" s="33">
        <v>216</v>
      </c>
      <c r="E11" s="37">
        <f t="shared" si="0"/>
        <v>0.20809248554913296</v>
      </c>
    </row>
    <row r="12" spans="1:14" x14ac:dyDescent="0.25">
      <c r="B12" s="32" t="s">
        <v>44</v>
      </c>
      <c r="C12" s="33">
        <v>2075</v>
      </c>
      <c r="D12" s="33">
        <v>411</v>
      </c>
      <c r="E12" s="37">
        <f t="shared" si="0"/>
        <v>0.1980722891566265</v>
      </c>
    </row>
    <row r="13" spans="1:14" x14ac:dyDescent="0.25">
      <c r="B13" s="35" t="s">
        <v>45</v>
      </c>
      <c r="C13" s="33">
        <v>560</v>
      </c>
      <c r="D13" s="33">
        <v>134</v>
      </c>
      <c r="E13" s="37">
        <f t="shared" si="0"/>
        <v>0.2392857142857143</v>
      </c>
    </row>
    <row r="14" spans="1:14" x14ac:dyDescent="0.25">
      <c r="B14" s="32" t="s">
        <v>46</v>
      </c>
      <c r="C14" s="33">
        <v>1297</v>
      </c>
      <c r="D14" s="33">
        <v>227</v>
      </c>
      <c r="E14" s="37">
        <f t="shared" si="0"/>
        <v>0.17501927525057825</v>
      </c>
    </row>
    <row r="15" spans="1:14" x14ac:dyDescent="0.25">
      <c r="B15" s="39" t="s">
        <v>47</v>
      </c>
      <c r="C15" s="40">
        <v>1591</v>
      </c>
      <c r="D15" s="40">
        <v>427</v>
      </c>
      <c r="E15" s="41">
        <f t="shared" si="0"/>
        <v>0.26838466373350095</v>
      </c>
    </row>
    <row r="16" spans="1:14" x14ac:dyDescent="0.25">
      <c r="B16" s="32" t="s">
        <v>48</v>
      </c>
      <c r="C16" s="33">
        <v>1036</v>
      </c>
      <c r="D16" s="33">
        <v>208</v>
      </c>
      <c r="E16" s="37">
        <f t="shared" si="0"/>
        <v>0.20077220077220076</v>
      </c>
    </row>
    <row r="17" spans="2:5" x14ac:dyDescent="0.25">
      <c r="B17" s="32" t="s">
        <v>49</v>
      </c>
      <c r="C17" s="33">
        <v>2226</v>
      </c>
      <c r="D17" s="33">
        <v>458</v>
      </c>
      <c r="E17" s="37">
        <f t="shared" si="0"/>
        <v>0.20575022461814915</v>
      </c>
    </row>
  </sheetData>
  <mergeCells count="1">
    <mergeCell ref="G6:N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13E7-3E8D-4161-BD92-A37BDD424928}">
  <dimension ref="A1:N28"/>
  <sheetViews>
    <sheetView workbookViewId="0">
      <selection activeCell="H16" sqref="G16:H16"/>
    </sheetView>
  </sheetViews>
  <sheetFormatPr defaultRowHeight="15" x14ac:dyDescent="0.25"/>
  <cols>
    <col min="2" max="2" width="13.140625" bestFit="1" customWidth="1"/>
    <col min="3" max="3" width="16.28515625" bestFit="1" customWidth="1"/>
    <col min="4" max="4" width="21.140625" bestFit="1" customWidth="1"/>
  </cols>
  <sheetData>
    <row r="1" spans="1:14" ht="18.75" x14ac:dyDescent="0.3">
      <c r="A1" s="4" t="s">
        <v>55</v>
      </c>
    </row>
    <row r="4" spans="1:14" ht="15" customHeight="1" x14ac:dyDescent="0.25">
      <c r="B4" s="42" t="s">
        <v>8</v>
      </c>
      <c r="C4" s="2" t="s">
        <v>13</v>
      </c>
      <c r="D4" s="2" t="s">
        <v>31</v>
      </c>
      <c r="E4" s="43" t="s">
        <v>53</v>
      </c>
      <c r="G4" s="49" t="s">
        <v>60</v>
      </c>
      <c r="H4" s="49"/>
      <c r="I4" s="49"/>
      <c r="J4" s="49"/>
      <c r="K4" s="49"/>
      <c r="L4" s="49"/>
      <c r="M4" s="49"/>
      <c r="N4" s="49"/>
    </row>
    <row r="5" spans="1:14" ht="15" customHeight="1" x14ac:dyDescent="0.25">
      <c r="B5" s="44">
        <v>0</v>
      </c>
      <c r="C5" s="33">
        <v>142</v>
      </c>
      <c r="D5" s="33">
        <v>111</v>
      </c>
      <c r="E5" s="37">
        <f>C5/D5</f>
        <v>1.2792792792792793</v>
      </c>
      <c r="G5" s="49"/>
      <c r="H5" s="49"/>
      <c r="I5" s="49"/>
      <c r="J5" s="49"/>
      <c r="K5" s="49"/>
      <c r="L5" s="49"/>
      <c r="M5" s="49"/>
      <c r="N5" s="49"/>
    </row>
    <row r="6" spans="1:14" ht="15" customHeight="1" x14ac:dyDescent="0.25">
      <c r="B6" s="44">
        <v>1</v>
      </c>
      <c r="C6" s="33">
        <v>96</v>
      </c>
      <c r="D6" s="33">
        <v>94</v>
      </c>
      <c r="E6" s="37">
        <f t="shared" ref="E6:E28" si="0">C6/D6</f>
        <v>1.0212765957446808</v>
      </c>
      <c r="G6" s="49"/>
      <c r="H6" s="49"/>
      <c r="I6" s="49"/>
      <c r="J6" s="49"/>
      <c r="K6" s="49"/>
      <c r="L6" s="49"/>
      <c r="M6" s="49"/>
      <c r="N6" s="49"/>
    </row>
    <row r="7" spans="1:14" ht="15" customHeight="1" x14ac:dyDescent="0.25">
      <c r="B7" s="46">
        <v>2</v>
      </c>
      <c r="C7" s="47">
        <v>100</v>
      </c>
      <c r="D7" s="47">
        <v>62</v>
      </c>
      <c r="E7" s="48">
        <f t="shared" si="0"/>
        <v>1.6129032258064515</v>
      </c>
      <c r="G7" s="49"/>
      <c r="H7" s="49"/>
      <c r="I7" s="49"/>
      <c r="J7" s="49"/>
      <c r="K7" s="49"/>
      <c r="L7" s="49"/>
      <c r="M7" s="49"/>
      <c r="N7" s="49"/>
    </row>
    <row r="8" spans="1:14" ht="15" customHeight="1" x14ac:dyDescent="0.25">
      <c r="B8" s="44">
        <v>3</v>
      </c>
      <c r="C8" s="33">
        <v>35</v>
      </c>
      <c r="D8" s="33">
        <v>40</v>
      </c>
      <c r="E8" s="37">
        <f t="shared" si="0"/>
        <v>0.875</v>
      </c>
      <c r="G8" s="49"/>
      <c r="H8" s="49"/>
      <c r="I8" s="49"/>
      <c r="J8" s="49"/>
      <c r="K8" s="49"/>
      <c r="L8" s="49"/>
      <c r="M8" s="49"/>
      <c r="N8" s="49"/>
    </row>
    <row r="9" spans="1:14" ht="15" customHeight="1" x14ac:dyDescent="0.25">
      <c r="B9" s="44">
        <v>4</v>
      </c>
      <c r="C9" s="33">
        <v>9</v>
      </c>
      <c r="D9" s="33">
        <v>9</v>
      </c>
      <c r="E9" s="37">
        <f t="shared" si="0"/>
        <v>1</v>
      </c>
      <c r="G9" s="45"/>
      <c r="H9" s="45"/>
      <c r="I9" s="45"/>
      <c r="J9" s="45"/>
      <c r="K9" s="45"/>
      <c r="L9" s="45"/>
      <c r="M9" s="45"/>
    </row>
    <row r="10" spans="1:14" ht="15" customHeight="1" x14ac:dyDescent="0.25">
      <c r="B10" s="44">
        <v>5</v>
      </c>
      <c r="C10" s="33">
        <v>14</v>
      </c>
      <c r="D10" s="33">
        <v>11</v>
      </c>
      <c r="E10" s="37">
        <f t="shared" si="0"/>
        <v>1.2727272727272727</v>
      </c>
      <c r="G10" s="45"/>
      <c r="H10" s="45"/>
      <c r="I10" s="45"/>
      <c r="J10" s="45"/>
      <c r="K10" s="45"/>
      <c r="L10" s="45"/>
      <c r="M10" s="45"/>
    </row>
    <row r="11" spans="1:14" ht="15" customHeight="1" x14ac:dyDescent="0.25">
      <c r="B11" s="44">
        <v>6</v>
      </c>
      <c r="C11" s="33">
        <v>28</v>
      </c>
      <c r="D11" s="33">
        <v>37</v>
      </c>
      <c r="E11" s="37">
        <f t="shared" si="0"/>
        <v>0.7567567567567568</v>
      </c>
      <c r="G11" s="45"/>
      <c r="H11" s="45"/>
      <c r="I11" s="45"/>
      <c r="J11" s="45"/>
      <c r="K11" s="45"/>
      <c r="L11" s="45"/>
      <c r="M11" s="45"/>
    </row>
    <row r="12" spans="1:14" ht="15" customHeight="1" x14ac:dyDescent="0.25">
      <c r="B12" s="44">
        <v>7</v>
      </c>
      <c r="C12" s="33">
        <v>22</v>
      </c>
      <c r="D12" s="33">
        <v>60</v>
      </c>
      <c r="E12" s="37">
        <f t="shared" si="0"/>
        <v>0.36666666666666664</v>
      </c>
      <c r="G12" s="45"/>
      <c r="H12" s="45"/>
      <c r="I12" s="45"/>
      <c r="J12" s="45"/>
      <c r="K12" s="45"/>
      <c r="L12" s="45"/>
      <c r="M12" s="45"/>
    </row>
    <row r="13" spans="1:14" x14ac:dyDescent="0.25">
      <c r="B13" s="44">
        <v>8</v>
      </c>
      <c r="C13" s="33">
        <v>29</v>
      </c>
      <c r="D13" s="33">
        <v>95</v>
      </c>
      <c r="E13" s="37">
        <f t="shared" si="0"/>
        <v>0.30526315789473685</v>
      </c>
    </row>
    <row r="14" spans="1:14" x14ac:dyDescent="0.25">
      <c r="B14" s="44">
        <v>9</v>
      </c>
      <c r="C14" s="33">
        <v>26</v>
      </c>
      <c r="D14" s="33">
        <v>110</v>
      </c>
      <c r="E14" s="37">
        <f t="shared" si="0"/>
        <v>0.23636363636363636</v>
      </c>
    </row>
    <row r="15" spans="1:14" x14ac:dyDescent="0.25">
      <c r="B15" s="44">
        <v>10</v>
      </c>
      <c r="C15" s="33">
        <v>28</v>
      </c>
      <c r="D15" s="33">
        <v>129</v>
      </c>
      <c r="E15" s="37">
        <f t="shared" si="0"/>
        <v>0.21705426356589147</v>
      </c>
    </row>
    <row r="16" spans="1:14" x14ac:dyDescent="0.25">
      <c r="B16" s="44">
        <v>11</v>
      </c>
      <c r="C16" s="33">
        <v>47</v>
      </c>
      <c r="D16" s="33">
        <v>133</v>
      </c>
      <c r="E16" s="37">
        <f t="shared" si="0"/>
        <v>0.35338345864661652</v>
      </c>
    </row>
    <row r="17" spans="2:5" x14ac:dyDescent="0.25">
      <c r="B17" s="44">
        <v>12</v>
      </c>
      <c r="C17" s="33">
        <v>53</v>
      </c>
      <c r="D17" s="33">
        <v>132</v>
      </c>
      <c r="E17" s="37">
        <f t="shared" si="0"/>
        <v>0.40151515151515149</v>
      </c>
    </row>
    <row r="18" spans="2:5" x14ac:dyDescent="0.25">
      <c r="B18" s="44">
        <v>13</v>
      </c>
      <c r="C18" s="33">
        <v>55</v>
      </c>
      <c r="D18" s="33">
        <v>122</v>
      </c>
      <c r="E18" s="37">
        <f t="shared" si="0"/>
        <v>0.45081967213114754</v>
      </c>
    </row>
    <row r="19" spans="2:5" x14ac:dyDescent="0.25">
      <c r="B19" s="44">
        <v>14</v>
      </c>
      <c r="C19" s="33">
        <v>71</v>
      </c>
      <c r="D19" s="33">
        <v>125</v>
      </c>
      <c r="E19" s="37">
        <f t="shared" si="0"/>
        <v>0.56799999999999995</v>
      </c>
    </row>
    <row r="20" spans="2:5" x14ac:dyDescent="0.25">
      <c r="B20" s="44">
        <v>15</v>
      </c>
      <c r="C20" s="33">
        <v>71</v>
      </c>
      <c r="D20" s="33">
        <v>139</v>
      </c>
      <c r="E20" s="37">
        <f t="shared" si="0"/>
        <v>0.51079136690647486</v>
      </c>
    </row>
    <row r="21" spans="2:5" x14ac:dyDescent="0.25">
      <c r="B21" s="44">
        <v>16</v>
      </c>
      <c r="C21" s="33">
        <v>82</v>
      </c>
      <c r="D21" s="33">
        <v>144</v>
      </c>
      <c r="E21" s="37">
        <f t="shared" si="0"/>
        <v>0.56944444444444442</v>
      </c>
    </row>
    <row r="22" spans="2:5" x14ac:dyDescent="0.25">
      <c r="B22" s="44">
        <v>17</v>
      </c>
      <c r="C22" s="33">
        <v>98</v>
      </c>
      <c r="D22" s="33">
        <v>165</v>
      </c>
      <c r="E22" s="37">
        <f t="shared" si="0"/>
        <v>0.59393939393939399</v>
      </c>
    </row>
    <row r="23" spans="2:5" x14ac:dyDescent="0.25">
      <c r="B23" s="44">
        <v>18</v>
      </c>
      <c r="C23" s="33">
        <v>119</v>
      </c>
      <c r="D23" s="33">
        <v>174</v>
      </c>
      <c r="E23" s="37">
        <f t="shared" si="0"/>
        <v>0.68390804597701149</v>
      </c>
    </row>
    <row r="24" spans="2:5" x14ac:dyDescent="0.25">
      <c r="B24" s="44">
        <v>19</v>
      </c>
      <c r="C24" s="33">
        <v>156</v>
      </c>
      <c r="D24" s="33">
        <v>180</v>
      </c>
      <c r="E24" s="37">
        <f t="shared" si="0"/>
        <v>0.8666666666666667</v>
      </c>
    </row>
    <row r="25" spans="2:5" x14ac:dyDescent="0.25">
      <c r="B25" s="44">
        <v>20</v>
      </c>
      <c r="C25" s="33">
        <v>107</v>
      </c>
      <c r="D25" s="33">
        <v>163</v>
      </c>
      <c r="E25" s="37">
        <f t="shared" si="0"/>
        <v>0.65644171779141103</v>
      </c>
    </row>
    <row r="26" spans="2:5" x14ac:dyDescent="0.25">
      <c r="B26" s="44">
        <v>21</v>
      </c>
      <c r="C26" s="33">
        <v>112</v>
      </c>
      <c r="D26" s="33">
        <v>155</v>
      </c>
      <c r="E26" s="37">
        <f t="shared" si="0"/>
        <v>0.72258064516129028</v>
      </c>
    </row>
    <row r="27" spans="2:5" x14ac:dyDescent="0.25">
      <c r="B27" s="44">
        <v>22</v>
      </c>
      <c r="C27" s="33">
        <v>174</v>
      </c>
      <c r="D27" s="33">
        <v>144</v>
      </c>
      <c r="E27" s="37">
        <f t="shared" si="0"/>
        <v>1.2083333333333333</v>
      </c>
    </row>
    <row r="28" spans="2:5" x14ac:dyDescent="0.25">
      <c r="B28" s="44">
        <v>23</v>
      </c>
      <c r="C28" s="33">
        <v>184</v>
      </c>
      <c r="D28" s="33">
        <v>119</v>
      </c>
      <c r="E28" s="37">
        <f t="shared" si="0"/>
        <v>1.546218487394958</v>
      </c>
    </row>
  </sheetData>
  <mergeCells count="1">
    <mergeCell ref="G4:N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5728-C2E7-4B9E-AEB1-05CA32942260}">
  <dimension ref="A1:G7"/>
  <sheetViews>
    <sheetView workbookViewId="0">
      <selection activeCell="D13" sqref="D13"/>
    </sheetView>
  </sheetViews>
  <sheetFormatPr defaultRowHeight="15" x14ac:dyDescent="0.25"/>
  <sheetData>
    <row r="1" spans="1:7" ht="18.75" x14ac:dyDescent="0.3">
      <c r="A1" s="4" t="s">
        <v>56</v>
      </c>
    </row>
    <row r="3" spans="1:7" x14ac:dyDescent="0.25">
      <c r="B3" s="53" t="s">
        <v>59</v>
      </c>
      <c r="C3" s="53"/>
      <c r="D3" s="53"/>
      <c r="E3" s="53"/>
      <c r="F3" s="53"/>
      <c r="G3" s="53"/>
    </row>
    <row r="4" spans="1:7" x14ac:dyDescent="0.25">
      <c r="B4" s="53"/>
      <c r="C4" s="53"/>
      <c r="D4" s="53"/>
      <c r="E4" s="53"/>
      <c r="F4" s="53"/>
      <c r="G4" s="53"/>
    </row>
    <row r="5" spans="1:7" x14ac:dyDescent="0.25">
      <c r="B5" s="53"/>
      <c r="C5" s="53"/>
      <c r="D5" s="53"/>
      <c r="E5" s="53"/>
      <c r="F5" s="53"/>
      <c r="G5" s="53"/>
    </row>
    <row r="6" spans="1:7" x14ac:dyDescent="0.25">
      <c r="B6" s="53"/>
      <c r="C6" s="53"/>
      <c r="D6" s="53"/>
      <c r="E6" s="53"/>
      <c r="F6" s="53"/>
      <c r="G6" s="53"/>
    </row>
    <row r="7" spans="1:7" x14ac:dyDescent="0.25">
      <c r="B7" s="53"/>
      <c r="C7" s="53"/>
      <c r="D7" s="53"/>
      <c r="E7" s="53"/>
      <c r="F7" s="53"/>
      <c r="G7" s="53"/>
    </row>
  </sheetData>
  <mergeCells count="1">
    <mergeCell ref="B3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7562-2FA6-4636-B63D-C0A77B4C733E}">
  <dimension ref="A1:M29"/>
  <sheetViews>
    <sheetView workbookViewId="0">
      <selection activeCell="D23" sqref="D23"/>
    </sheetView>
  </sheetViews>
  <sheetFormatPr defaultRowHeight="15" x14ac:dyDescent="0.25"/>
  <cols>
    <col min="2" max="2" width="13.140625" bestFit="1" customWidth="1"/>
    <col min="3" max="3" width="26.5703125" bestFit="1" customWidth="1"/>
    <col min="4" max="4" width="21.140625" bestFit="1" customWidth="1"/>
  </cols>
  <sheetData>
    <row r="1" spans="1:13" ht="18.75" customHeight="1" x14ac:dyDescent="0.25">
      <c r="A1" s="54" t="s">
        <v>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4" spans="1:13" x14ac:dyDescent="0.25">
      <c r="B4" s="5" t="s">
        <v>8</v>
      </c>
      <c r="C4" t="s">
        <v>58</v>
      </c>
      <c r="D4" t="s">
        <v>31</v>
      </c>
    </row>
    <row r="5" spans="1:13" x14ac:dyDescent="0.25">
      <c r="B5" s="16">
        <v>0</v>
      </c>
      <c r="C5" s="36">
        <v>7.2857142857142856</v>
      </c>
      <c r="D5" s="7">
        <v>111</v>
      </c>
      <c r="F5" s="52" t="s">
        <v>65</v>
      </c>
      <c r="G5" s="52"/>
      <c r="H5" s="52"/>
      <c r="I5" s="52"/>
      <c r="J5" s="52"/>
      <c r="K5" s="52"/>
      <c r="L5" s="52"/>
      <c r="M5" s="52"/>
    </row>
    <row r="6" spans="1:13" x14ac:dyDescent="0.25">
      <c r="B6" s="16">
        <v>1</v>
      </c>
      <c r="C6" s="36">
        <v>5.0714285714285712</v>
      </c>
      <c r="D6" s="7">
        <v>94</v>
      </c>
      <c r="F6" s="52"/>
      <c r="G6" s="52"/>
      <c r="H6" s="52"/>
      <c r="I6" s="52"/>
      <c r="J6" s="52"/>
      <c r="K6" s="52"/>
      <c r="L6" s="52"/>
      <c r="M6" s="52"/>
    </row>
    <row r="7" spans="1:13" x14ac:dyDescent="0.25">
      <c r="B7" s="16">
        <v>2</v>
      </c>
      <c r="C7" s="36">
        <v>4.3571428571428568</v>
      </c>
      <c r="D7" s="7">
        <v>62</v>
      </c>
      <c r="F7" s="52"/>
      <c r="G7" s="52"/>
      <c r="H7" s="52"/>
      <c r="I7" s="52"/>
      <c r="J7" s="52"/>
      <c r="K7" s="52"/>
      <c r="L7" s="52"/>
      <c r="M7" s="52"/>
    </row>
    <row r="8" spans="1:13" x14ac:dyDescent="0.25">
      <c r="B8" s="16">
        <v>3</v>
      </c>
      <c r="C8" s="36">
        <v>1.5</v>
      </c>
      <c r="D8" s="7">
        <v>40</v>
      </c>
      <c r="F8" s="52"/>
      <c r="G8" s="52"/>
      <c r="H8" s="52"/>
      <c r="I8" s="52"/>
      <c r="J8" s="52"/>
      <c r="K8" s="52"/>
      <c r="L8" s="52"/>
      <c r="M8" s="52"/>
    </row>
    <row r="9" spans="1:13" x14ac:dyDescent="0.25">
      <c r="B9" s="16">
        <v>4</v>
      </c>
      <c r="C9" s="36">
        <v>0.14285714285714285</v>
      </c>
      <c r="D9" s="7">
        <v>9</v>
      </c>
      <c r="F9" s="52"/>
      <c r="G9" s="52"/>
      <c r="H9" s="52"/>
      <c r="I9" s="52"/>
      <c r="J9" s="52"/>
      <c r="K9" s="52"/>
      <c r="L9" s="52"/>
      <c r="M9" s="52"/>
    </row>
    <row r="10" spans="1:13" x14ac:dyDescent="0.25">
      <c r="B10" s="16">
        <v>5</v>
      </c>
      <c r="C10" s="36">
        <v>0.2857142857142857</v>
      </c>
      <c r="D10" s="7">
        <v>11</v>
      </c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B11" s="16">
        <v>6</v>
      </c>
      <c r="C11" s="36">
        <v>1.3571428571428572</v>
      </c>
      <c r="D11" s="7">
        <v>37</v>
      </c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B12" s="16">
        <v>7</v>
      </c>
      <c r="C12" s="36">
        <v>1.3571428571428572</v>
      </c>
      <c r="D12" s="7">
        <v>60</v>
      </c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B13" s="16">
        <v>8</v>
      </c>
      <c r="C13" s="36">
        <v>1.7142857142857142</v>
      </c>
      <c r="D13" s="7">
        <v>95</v>
      </c>
    </row>
    <row r="14" spans="1:13" x14ac:dyDescent="0.25">
      <c r="B14" s="16">
        <v>9</v>
      </c>
      <c r="C14" s="36">
        <v>1.4285714285714286</v>
      </c>
      <c r="D14" s="7">
        <v>110</v>
      </c>
    </row>
    <row r="15" spans="1:13" x14ac:dyDescent="0.25">
      <c r="B15" s="16">
        <v>10</v>
      </c>
      <c r="C15" s="36">
        <v>1.2857142857142858</v>
      </c>
      <c r="D15" s="7">
        <v>129</v>
      </c>
    </row>
    <row r="16" spans="1:13" x14ac:dyDescent="0.25">
      <c r="B16" s="16">
        <v>11</v>
      </c>
      <c r="C16" s="36">
        <v>2.5714285714285716</v>
      </c>
      <c r="D16" s="7">
        <v>133</v>
      </c>
    </row>
    <row r="17" spans="2:4" x14ac:dyDescent="0.25">
      <c r="B17" s="16">
        <v>12</v>
      </c>
      <c r="C17" s="36">
        <v>3.2857142857142856</v>
      </c>
      <c r="D17" s="7">
        <v>132</v>
      </c>
    </row>
    <row r="18" spans="2:4" x14ac:dyDescent="0.25">
      <c r="B18" s="16">
        <v>13</v>
      </c>
      <c r="C18" s="36">
        <v>3.1428571428571428</v>
      </c>
      <c r="D18" s="7">
        <v>122</v>
      </c>
    </row>
    <row r="19" spans="2:4" x14ac:dyDescent="0.25">
      <c r="B19" s="16">
        <v>14</v>
      </c>
      <c r="C19" s="36">
        <v>3.5</v>
      </c>
      <c r="D19" s="7">
        <v>125</v>
      </c>
    </row>
    <row r="20" spans="2:4" x14ac:dyDescent="0.25">
      <c r="B20" s="16">
        <v>15</v>
      </c>
      <c r="C20" s="36">
        <v>3.3571428571428572</v>
      </c>
      <c r="D20" s="7">
        <v>139</v>
      </c>
    </row>
    <row r="21" spans="2:4" x14ac:dyDescent="0.25">
      <c r="B21" s="16">
        <v>16</v>
      </c>
      <c r="C21" s="36">
        <v>4.8571428571428568</v>
      </c>
      <c r="D21" s="7">
        <v>144</v>
      </c>
    </row>
    <row r="22" spans="2:4" x14ac:dyDescent="0.25">
      <c r="B22" s="16">
        <v>17</v>
      </c>
      <c r="C22" s="36">
        <v>5.5714285714285712</v>
      </c>
      <c r="D22" s="7">
        <v>165</v>
      </c>
    </row>
    <row r="23" spans="2:4" x14ac:dyDescent="0.25">
      <c r="B23" s="16">
        <v>18</v>
      </c>
      <c r="C23" s="36">
        <v>6.5714285714285712</v>
      </c>
      <c r="D23" s="7">
        <v>174</v>
      </c>
    </row>
    <row r="24" spans="2:4" x14ac:dyDescent="0.25">
      <c r="B24" s="16">
        <v>19</v>
      </c>
      <c r="C24" s="36">
        <v>8.5714285714285712</v>
      </c>
      <c r="D24" s="7">
        <v>180</v>
      </c>
    </row>
    <row r="25" spans="2:4" x14ac:dyDescent="0.25">
      <c r="B25" s="16">
        <v>20</v>
      </c>
      <c r="C25" s="36">
        <v>5.4285714285714288</v>
      </c>
      <c r="D25" s="7">
        <v>163</v>
      </c>
    </row>
    <row r="26" spans="2:4" x14ac:dyDescent="0.25">
      <c r="B26" s="16">
        <v>21</v>
      </c>
      <c r="C26" s="36">
        <v>6.2857142857142856</v>
      </c>
      <c r="D26" s="7">
        <v>155</v>
      </c>
    </row>
    <row r="27" spans="2:4" x14ac:dyDescent="0.25">
      <c r="B27" s="16">
        <v>22</v>
      </c>
      <c r="C27" s="36">
        <v>9.5714285714285712</v>
      </c>
      <c r="D27" s="7">
        <v>144</v>
      </c>
    </row>
    <row r="28" spans="2:4" x14ac:dyDescent="0.25">
      <c r="B28" s="16">
        <v>23</v>
      </c>
      <c r="C28" s="36">
        <v>9</v>
      </c>
      <c r="D28" s="7">
        <v>119</v>
      </c>
    </row>
    <row r="29" spans="2:4" x14ac:dyDescent="0.25">
      <c r="B29" s="16" t="s">
        <v>9</v>
      </c>
      <c r="C29" s="36">
        <v>4.0625</v>
      </c>
      <c r="D29" s="7">
        <v>2653</v>
      </c>
    </row>
  </sheetData>
  <mergeCells count="2">
    <mergeCell ref="A1:M2"/>
    <mergeCell ref="F5:M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C64-C707-4956-BB71-874EFAD70FED}">
  <dimension ref="A1:L13"/>
  <sheetViews>
    <sheetView zoomScale="85" zoomScaleNormal="85" workbookViewId="0">
      <selection activeCell="K5" sqref="K5:L9"/>
    </sheetView>
  </sheetViews>
  <sheetFormatPr defaultRowHeight="15" x14ac:dyDescent="0.25"/>
  <cols>
    <col min="2" max="2" width="17.85546875" bestFit="1" customWidth="1"/>
    <col min="3" max="3" width="21.7109375" bestFit="1" customWidth="1"/>
    <col min="5" max="5" width="13.140625" bestFit="1" customWidth="1"/>
    <col min="6" max="6" width="23" bestFit="1" customWidth="1"/>
    <col min="8" max="8" width="17.85546875" bestFit="1" customWidth="1"/>
    <col min="9" max="9" width="18.7109375" bestFit="1" customWidth="1"/>
    <col min="11" max="11" width="16.7109375" bestFit="1" customWidth="1"/>
  </cols>
  <sheetData>
    <row r="1" spans="1:12" x14ac:dyDescent="0.25">
      <c r="A1" s="55" t="s">
        <v>70</v>
      </c>
      <c r="B1" s="55"/>
      <c r="C1" s="55"/>
      <c r="D1" s="55"/>
      <c r="E1" s="55"/>
      <c r="F1" s="55"/>
    </row>
    <row r="2" spans="1:12" x14ac:dyDescent="0.25">
      <c r="A2" s="55"/>
      <c r="B2" s="55"/>
      <c r="C2" s="55"/>
      <c r="D2" s="55"/>
      <c r="E2" s="55"/>
      <c r="F2" s="55"/>
    </row>
    <row r="5" spans="1:12" x14ac:dyDescent="0.25">
      <c r="B5" s="5" t="s">
        <v>8</v>
      </c>
      <c r="C5" t="s">
        <v>13</v>
      </c>
      <c r="E5" s="5" t="s">
        <v>8</v>
      </c>
      <c r="F5" t="s">
        <v>10</v>
      </c>
      <c r="H5" s="5" t="s">
        <v>8</v>
      </c>
      <c r="I5" t="s">
        <v>17</v>
      </c>
      <c r="K5" t="s">
        <v>72</v>
      </c>
      <c r="L5">
        <f>SUM(Data[[Requests ]])</f>
        <v>1858</v>
      </c>
    </row>
    <row r="6" spans="1:12" x14ac:dyDescent="0.25">
      <c r="B6" s="16" t="s">
        <v>66</v>
      </c>
      <c r="C6" s="7">
        <v>120</v>
      </c>
      <c r="E6" s="16" t="s">
        <v>66</v>
      </c>
      <c r="F6" s="7">
        <v>87</v>
      </c>
      <c r="H6" s="16" t="s">
        <v>19</v>
      </c>
      <c r="I6" s="7">
        <v>477</v>
      </c>
      <c r="K6" t="s">
        <v>73</v>
      </c>
      <c r="L6">
        <f>SUM(Data[[Zeroes ]])</f>
        <v>1429</v>
      </c>
    </row>
    <row r="7" spans="1:12" x14ac:dyDescent="0.25">
      <c r="B7" s="16" t="s">
        <v>67</v>
      </c>
      <c r="C7" s="7">
        <v>133</v>
      </c>
      <c r="E7" s="16" t="s">
        <v>67</v>
      </c>
      <c r="F7" s="7">
        <v>82</v>
      </c>
      <c r="H7" s="16" t="s">
        <v>18</v>
      </c>
      <c r="I7" s="7">
        <v>216</v>
      </c>
      <c r="K7" t="s">
        <v>74</v>
      </c>
      <c r="L7">
        <f>SUM(Data[Unique Drivers])</f>
        <v>2653</v>
      </c>
    </row>
    <row r="8" spans="1:12" x14ac:dyDescent="0.25">
      <c r="B8" s="16" t="s">
        <v>69</v>
      </c>
      <c r="C8" s="7">
        <v>162</v>
      </c>
      <c r="E8" s="16" t="s">
        <v>68</v>
      </c>
      <c r="F8" s="7">
        <v>132</v>
      </c>
      <c r="H8" s="16" t="s">
        <v>20</v>
      </c>
      <c r="I8" s="7">
        <v>208</v>
      </c>
      <c r="K8" t="s">
        <v>75</v>
      </c>
      <c r="L8">
        <f>AVERAGE(Data[[Eyeballs ]])</f>
        <v>19.901785714285715</v>
      </c>
    </row>
    <row r="9" spans="1:12" x14ac:dyDescent="0.25">
      <c r="B9" s="16" t="s">
        <v>68</v>
      </c>
      <c r="C9" s="7">
        <v>168</v>
      </c>
      <c r="E9" s="16" t="s">
        <v>69</v>
      </c>
      <c r="F9" s="7">
        <v>115</v>
      </c>
      <c r="H9" s="16" t="s">
        <v>67</v>
      </c>
      <c r="I9" s="7">
        <v>158</v>
      </c>
      <c r="K9" t="s">
        <v>76</v>
      </c>
      <c r="L9">
        <f>SUM(Data[[Completed Trips ]])</f>
        <v>1365</v>
      </c>
    </row>
    <row r="10" spans="1:12" x14ac:dyDescent="0.25">
      <c r="B10" s="16" t="s">
        <v>20</v>
      </c>
      <c r="C10" s="7">
        <v>272</v>
      </c>
      <c r="E10" s="16" t="s">
        <v>18</v>
      </c>
      <c r="F10" s="7">
        <v>298</v>
      </c>
      <c r="H10" s="16" t="s">
        <v>69</v>
      </c>
      <c r="I10" s="7">
        <v>148</v>
      </c>
    </row>
    <row r="11" spans="1:12" x14ac:dyDescent="0.25">
      <c r="B11" s="16" t="s">
        <v>18</v>
      </c>
      <c r="C11" s="7">
        <v>377</v>
      </c>
      <c r="E11" s="16" t="s">
        <v>19</v>
      </c>
      <c r="F11" s="7">
        <v>447</v>
      </c>
      <c r="H11" s="16" t="s">
        <v>66</v>
      </c>
      <c r="I11" s="7">
        <v>121</v>
      </c>
    </row>
    <row r="12" spans="1:12" x14ac:dyDescent="0.25">
      <c r="B12" s="16" t="s">
        <v>19</v>
      </c>
      <c r="C12" s="7">
        <v>626</v>
      </c>
      <c r="E12" s="16" t="s">
        <v>20</v>
      </c>
      <c r="F12" s="7">
        <v>204</v>
      </c>
      <c r="H12" s="16" t="s">
        <v>68</v>
      </c>
      <c r="I12" s="7">
        <v>101</v>
      </c>
    </row>
    <row r="13" spans="1:12" x14ac:dyDescent="0.25">
      <c r="B13" s="16" t="s">
        <v>9</v>
      </c>
      <c r="C13" s="7">
        <v>1858</v>
      </c>
      <c r="E13" s="16" t="s">
        <v>9</v>
      </c>
      <c r="F13" s="7">
        <v>1365</v>
      </c>
      <c r="H13" s="16" t="s">
        <v>9</v>
      </c>
      <c r="I13" s="7">
        <v>1429</v>
      </c>
    </row>
  </sheetData>
  <mergeCells count="1">
    <mergeCell ref="A1:F2"/>
  </mergeCells>
  <pageMargins left="0.7" right="0.7" top="0.75" bottom="0.75" header="0.3" footer="0.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941-5F5F-4F78-8617-D0496498B644}">
  <dimension ref="B3:C7"/>
  <sheetViews>
    <sheetView workbookViewId="0">
      <selection activeCell="C17" sqref="C17"/>
    </sheetView>
  </sheetViews>
  <sheetFormatPr defaultRowHeight="15" x14ac:dyDescent="0.25"/>
  <cols>
    <col min="2" max="2" width="17.7109375" bestFit="1" customWidth="1"/>
    <col min="3" max="3" width="13.7109375" bestFit="1" customWidth="1"/>
  </cols>
  <sheetData>
    <row r="3" spans="2:3" ht="15.75" x14ac:dyDescent="0.25">
      <c r="B3" s="59" t="s">
        <v>72</v>
      </c>
      <c r="C3" s="60">
        <f>SUM(Data[[Requests ]])</f>
        <v>1858</v>
      </c>
    </row>
    <row r="4" spans="2:3" ht="15.75" x14ac:dyDescent="0.25">
      <c r="B4" s="59" t="s">
        <v>73</v>
      </c>
      <c r="C4" s="60">
        <f>SUM(Data[[Zeroes ]])</f>
        <v>1429</v>
      </c>
    </row>
    <row r="5" spans="2:3" ht="15.75" x14ac:dyDescent="0.25">
      <c r="B5" s="59" t="s">
        <v>74</v>
      </c>
      <c r="C5" s="60">
        <f>SUM(Data[Unique Drivers])</f>
        <v>2653</v>
      </c>
    </row>
    <row r="6" spans="2:3" ht="15.75" x14ac:dyDescent="0.25">
      <c r="B6" s="59" t="s">
        <v>75</v>
      </c>
      <c r="C6" s="60">
        <f>AVERAGE(Data[[Eyeballs ]])</f>
        <v>19.901785714285715</v>
      </c>
    </row>
    <row r="7" spans="2:3" ht="15.75" x14ac:dyDescent="0.25">
      <c r="B7" s="59" t="s">
        <v>76</v>
      </c>
      <c r="C7" s="60">
        <f>SUM(Data[[Completed Trips ]])</f>
        <v>1365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04DA9-20C8-48D9-AA2D-CD068599E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Dashboard</vt:lpstr>
      <vt:lpstr>Dashboard2</vt:lpstr>
      <vt:lpstr>Main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Analysis</vt:lpstr>
      <vt:lpstr>KPI</vt:lpstr>
      <vt:lpstr>Dashboard!Print_Area</vt:lpstr>
      <vt:lpstr>Dashboard2!Print_Area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Malviya</dc:creator>
  <cp:lastModifiedBy>Kunal Malviya</cp:lastModifiedBy>
  <cp:lastPrinted>2024-09-27T14:36:10Z</cp:lastPrinted>
  <dcterms:created xsi:type="dcterms:W3CDTF">2024-09-26T06:16:58Z</dcterms:created>
  <dcterms:modified xsi:type="dcterms:W3CDTF">2024-09-27T14:42:56Z</dcterms:modified>
</cp:coreProperties>
</file>