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F1CD867-1F9C-4381-979C-5CC0DF068E9C}" xr6:coauthVersionLast="47" xr6:coauthVersionMax="47" xr10:uidLastSave="{00000000-0000-0000-0000-000000000000}"/>
  <bookViews>
    <workbookView xWindow="-108" yWindow="-108" windowWidth="23256" windowHeight="12456" xr2:uid="{7BF18C52-C00A-46E4-AC2D-11625FF4BCE7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2" i="1"/>
  <c r="M3" i="1"/>
  <c r="M4" i="1"/>
  <c r="M5" i="1"/>
  <c r="M6" i="1"/>
  <c r="M2" i="1"/>
  <c r="J3" i="1"/>
  <c r="J4" i="1"/>
  <c r="J5" i="1"/>
  <c r="J6" i="1"/>
  <c r="J7" i="1"/>
  <c r="J8" i="1"/>
  <c r="J2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2" i="1"/>
  <c r="I2" i="1" s="1"/>
  <c r="G3" i="1"/>
  <c r="G4" i="1"/>
  <c r="G5" i="1"/>
  <c r="G6" i="1"/>
  <c r="G7" i="1"/>
  <c r="G8" i="1"/>
  <c r="G2" i="1"/>
</calcChain>
</file>

<file path=xl/sharedStrings.xml><?xml version="1.0" encoding="utf-8"?>
<sst xmlns="http://schemas.openxmlformats.org/spreadsheetml/2006/main" count="40" uniqueCount="31">
  <si>
    <t>Book ID</t>
  </si>
  <si>
    <t>Book Title</t>
  </si>
  <si>
    <t>Student Name</t>
  </si>
  <si>
    <t>Date Issued</t>
  </si>
  <si>
    <t>Due Date</t>
  </si>
  <si>
    <t>Date Returned</t>
  </si>
  <si>
    <t>Days Borrowed</t>
  </si>
  <si>
    <t>Overdue Days</t>
  </si>
  <si>
    <t>Fine (₹)</t>
  </si>
  <si>
    <t>Status</t>
  </si>
  <si>
    <t>B001</t>
  </si>
  <si>
    <t>Mathematics Basics</t>
  </si>
  <si>
    <t>Raj Kumar</t>
  </si>
  <si>
    <t>Returned</t>
  </si>
  <si>
    <t>B002</t>
  </si>
  <si>
    <t>English Grammar</t>
  </si>
  <si>
    <t>Anita Singh</t>
  </si>
  <si>
    <t>B003</t>
  </si>
  <si>
    <t>Science Explorer</t>
  </si>
  <si>
    <t>Vivek Iyer</t>
  </si>
  <si>
    <t>Borrowed</t>
  </si>
  <si>
    <t>B004</t>
  </si>
  <si>
    <t>History of India</t>
  </si>
  <si>
    <t>Priya Desai</t>
  </si>
  <si>
    <t>B005</t>
  </si>
  <si>
    <t>World Atlas</t>
  </si>
  <si>
    <t>Sunil Chawla</t>
  </si>
  <si>
    <t>B006</t>
  </si>
  <si>
    <t>Indian Economy</t>
  </si>
  <si>
    <t>B007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</si>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</sst>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17">
    <dxf>
      <fill>
        <patternFill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Book issued per Student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FF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Sheet1!$L$2:$L$6</c:f>
              <c:strCache>
                <c:ptCount val="5"/>
                <c:pt idx="0">
                  <c:v>Raj Kumar</c:v>
                </c:pt>
                <c:pt idx="1">
                  <c:v>Anita Singh</c:v>
                </c:pt>
                <c:pt idx="2">
                  <c:v>Vivek Iyer</c:v>
                </c:pt>
                <c:pt idx="3">
                  <c:v>Priya Desai</c:v>
                </c:pt>
                <c:pt idx="4">
                  <c:v>Sunil Chawla</c:v>
                </c:pt>
              </c:strCache>
            </c:strRef>
          </c:cat>
          <c:val>
            <c:numRef>
              <c:f>Sheet1!$M$2:$M$6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B3-4847-A9EC-6326813DFFA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30636687"/>
        <c:axId val="630620847"/>
      </c:barChart>
      <c:catAx>
        <c:axId val="63063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620847"/>
        <c:crosses val="autoZero"/>
        <c:auto val="1"/>
        <c:lblAlgn val="ctr"/>
        <c:lblOffset val="100"/>
        <c:noMultiLvlLbl val="0"/>
      </c:catAx>
      <c:valAx>
        <c:axId val="63062084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30636687"/>
        <c:crosses val="autoZero"/>
        <c:crossBetween val="between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83000">
              <a:srgbClr val="00B0F0"/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4444444444444446E-2"/>
          <c:y val="0.19895851560221639"/>
          <c:w val="0.77723140857392825"/>
          <c:h val="0.75474518810148727"/>
        </c:manualLayout>
      </c:layout>
      <c:pie3DChart>
        <c:varyColors val="1"/>
        <c:ser>
          <c:idx val="0"/>
          <c:order val="0"/>
          <c:tx>
            <c:strRef>
              <c:f>Sheet1!$P$1</c:f>
              <c:strCache>
                <c:ptCount val="1"/>
                <c:pt idx="0">
                  <c:v>Counts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Sheet1!$O$2:$O$3</c:f>
              <c:strCache>
                <c:ptCount val="2"/>
                <c:pt idx="0">
                  <c:v>Borrowed</c:v>
                </c:pt>
                <c:pt idx="1">
                  <c:v>Returned</c:v>
                </c:pt>
              </c:strCache>
            </c:strRef>
          </c:cat>
          <c:val>
            <c:numRef>
              <c:f>Sheet1!$P$2:$P$3</c:f>
              <c:numCache>
                <c:formatCode>General</c:formatCode>
                <c:ptCount val="2"/>
                <c:pt idx="0">
                  <c:v>2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C-4E7A-9FEB-BCBDB59272A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461152425391275"/>
          <c:y val="0.11394612131816854"/>
          <c:w val="0.20137613006707494"/>
          <c:h val="0.1562510936132983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1">
            <a:lumMod val="5000"/>
            <a:lumOff val="95000"/>
          </a:schemeClr>
        </a:gs>
        <a:gs pos="83000">
          <a:srgbClr val="00FF00"/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944880</xdr:colOff>
      <xdr:row>9</xdr:row>
      <xdr:rowOff>114300</xdr:rowOff>
    </xdr:from>
    <xdr:to>
      <xdr:col>13</xdr:col>
      <xdr:colOff>114300</xdr:colOff>
      <xdr:row>24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5663B1-DAF2-5BDA-351B-D4DEC7FD9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601980</xdr:colOff>
      <xdr:row>9</xdr:row>
      <xdr:rowOff>83820</xdr:rowOff>
    </xdr:from>
    <xdr:to>
      <xdr:col>19</xdr:col>
      <xdr:colOff>60960</xdr:colOff>
      <xdr:row>24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9D260E-6EB3-4F6C-BC46-4AF458FEF4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E6C60D-5FDA-4A20-90F4-C610A912B69C}" name="Table1" displayName="Table1" ref="A1:J8" totalsRowShown="0" headerRowDxfId="1" dataDxfId="2" headerRowBorderDxfId="14" tableBorderDxfId="15" totalsRowBorderDxfId="13">
  <autoFilter ref="A1:J8" xr:uid="{61E6C60D-5FDA-4A20-90F4-C610A912B69C}"/>
  <tableColumns count="10">
    <tableColumn id="1" xr3:uid="{B92FCD17-FD5F-4E9C-8768-A54EFEED6C77}" name="Book ID" dataDxfId="12"/>
    <tableColumn id="2" xr3:uid="{008A934B-4A3E-40F1-A89E-F74ACC2CF71E}" name="Book Title" dataDxfId="11"/>
    <tableColumn id="3" xr3:uid="{8B5C92E8-DDBD-43F3-8ABB-A59D54175AED}" name="Student Name" dataDxfId="10"/>
    <tableColumn id="4" xr3:uid="{250DF32D-AEF4-4F28-B67E-9F2E42F88C31}" name="Date Issued" dataDxfId="9"/>
    <tableColumn id="5" xr3:uid="{BECB6C4A-6F5B-4EA1-9BF9-5323DFC07C3A}" name="Due Date" dataDxfId="8"/>
    <tableColumn id="6" xr3:uid="{BB918CE6-8029-485A-8C66-8E4A7B21F481}" name="Date Returned" dataDxfId="7"/>
    <tableColumn id="7" xr3:uid="{0E2711B9-62E6-4E2F-9E7B-960D9B62336B}" name="Days Borrowed" dataDxfId="6">
      <calculatedColumnFormula>IF(F2&lt;&gt;"", F2-D2, TODAY()-D2)</calculatedColumnFormula>
    </tableColumn>
    <tableColumn id="8" xr3:uid="{B078BEBB-010C-4C7C-A569-387B875778CF}" name="Overdue Days" dataDxfId="5">
      <calculatedColumnFormula>IF(F2="", IF(TODAY()&gt;E2, TODAY()-E2, 0), IF(F2&gt;E2, F2-E2, 0))</calculatedColumnFormula>
    </tableColumn>
    <tableColumn id="9" xr3:uid="{9D596BC3-54FD-43A6-955F-BC34D2868A06}" name="Fine (₹)" dataDxfId="4">
      <calculatedColumnFormula>H2*10</calculatedColumnFormula>
    </tableColumn>
    <tableColumn id="10" xr3:uid="{3BA6103A-0FA8-4583-8F57-CDA47C2AE136}" name="Status" dataDxfId="3">
      <calculatedColumnFormula>IF(F2="", "Borrowed", "Returned")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285E-9EDB-413A-B2CE-A8375F9904FB}">
  <dimension ref="A1:P8"/>
  <sheetViews>
    <sheetView tabSelected="1" workbookViewId="0">
      <selection activeCell="Q5" sqref="Q5"/>
    </sheetView>
  </sheetViews>
  <sheetFormatPr defaultRowHeight="14.4" x14ac:dyDescent="0.3"/>
  <cols>
    <col min="1" max="10" width="18.77734375" customWidth="1"/>
    <col min="12" max="12" width="11.109375" customWidth="1"/>
    <col min="15" max="15" width="11.44140625" customWidth="1"/>
  </cols>
  <sheetData>
    <row r="1" spans="1:16" s="4" customFormat="1" ht="15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O1" s="16" t="s">
        <v>9</v>
      </c>
      <c r="P1" s="16" t="s">
        <v>30</v>
      </c>
    </row>
    <row r="2" spans="1:16" x14ac:dyDescent="0.3">
      <c r="A2" s="5" t="s">
        <v>10</v>
      </c>
      <c r="B2" s="2" t="s">
        <v>11</v>
      </c>
      <c r="C2" s="2" t="s">
        <v>12</v>
      </c>
      <c r="D2" s="3">
        <v>45839</v>
      </c>
      <c r="E2" s="3">
        <v>45853</v>
      </c>
      <c r="F2" s="3">
        <v>45855</v>
      </c>
      <c r="G2" s="2">
        <f ca="1">IF(F2&lt;&gt;"", F2-D2, TODAY()-D2)</f>
        <v>16</v>
      </c>
      <c r="H2" s="2">
        <f ca="1">IF(F2="", IF(TODAY()&gt;E2, TODAY()-E2, 0), IF(F2&gt;E2, F2-E2, 0))</f>
        <v>2</v>
      </c>
      <c r="I2" s="2">
        <f ca="1">H2*10</f>
        <v>20</v>
      </c>
      <c r="J2" s="6" t="str">
        <f>IF(F2="", "Borrowed", "Returned")</f>
        <v>Returned</v>
      </c>
      <c r="L2" s="14" t="s">
        <v>12</v>
      </c>
      <c r="M2" s="1">
        <f>COUNTIF($C$2:$C$8, L2)</f>
        <v>2</v>
      </c>
      <c r="O2" s="17" t="s">
        <v>20</v>
      </c>
      <c r="P2" s="17">
        <f>COUNTIF($J$2:$J$8, O2)</f>
        <v>2</v>
      </c>
    </row>
    <row r="3" spans="1:16" x14ac:dyDescent="0.3">
      <c r="A3" s="5" t="s">
        <v>14</v>
      </c>
      <c r="B3" s="2" t="s">
        <v>15</v>
      </c>
      <c r="C3" s="2" t="s">
        <v>16</v>
      </c>
      <c r="D3" s="3">
        <v>45841</v>
      </c>
      <c r="E3" s="3">
        <v>45855</v>
      </c>
      <c r="F3" s="3">
        <v>45854</v>
      </c>
      <c r="G3" s="2">
        <f t="shared" ref="G3:G8" ca="1" si="0">IF(F3&lt;&gt;"", F3-D3, TODAY()-D3)</f>
        <v>13</v>
      </c>
      <c r="H3" s="2">
        <f t="shared" ref="H3:H8" ca="1" si="1">IF(F3="", IF(TODAY()&gt;E3, TODAY()-E3, 0), IF(F3&gt;E3, F3-E3, 0))</f>
        <v>0</v>
      </c>
      <c r="I3" s="2">
        <f t="shared" ref="I3:I8" ca="1" si="2">H3*10</f>
        <v>0</v>
      </c>
      <c r="J3" s="6" t="str">
        <f t="shared" ref="J3:J8" si="3">IF(F3="", "Borrowed", "Returned")</f>
        <v>Returned</v>
      </c>
      <c r="L3" s="15" t="s">
        <v>16</v>
      </c>
      <c r="M3" s="1">
        <f t="shared" ref="M3:M6" si="4">COUNTIF($C$2:$C$8, L3)</f>
        <v>2</v>
      </c>
      <c r="O3" s="18" t="s">
        <v>13</v>
      </c>
      <c r="P3" s="18">
        <f>COUNTIF($J$2:$J$8, O3)</f>
        <v>5</v>
      </c>
    </row>
    <row r="4" spans="1:16" x14ac:dyDescent="0.3">
      <c r="A4" s="5" t="s">
        <v>17</v>
      </c>
      <c r="B4" s="2" t="s">
        <v>18</v>
      </c>
      <c r="C4" s="2" t="s">
        <v>19</v>
      </c>
      <c r="D4" s="3">
        <v>45843</v>
      </c>
      <c r="E4" s="3">
        <v>45857</v>
      </c>
      <c r="F4" s="2"/>
      <c r="G4" s="2">
        <f t="shared" ca="1" si="0"/>
        <v>31</v>
      </c>
      <c r="H4" s="2">
        <f t="shared" ca="1" si="1"/>
        <v>17</v>
      </c>
      <c r="I4" s="2">
        <f t="shared" ca="1" si="2"/>
        <v>170</v>
      </c>
      <c r="J4" s="6" t="str">
        <f t="shared" si="3"/>
        <v>Borrowed</v>
      </c>
      <c r="L4" s="14" t="s">
        <v>19</v>
      </c>
      <c r="M4" s="1">
        <f t="shared" si="4"/>
        <v>1</v>
      </c>
    </row>
    <row r="5" spans="1:16" x14ac:dyDescent="0.3">
      <c r="A5" s="5" t="s">
        <v>21</v>
      </c>
      <c r="B5" s="2" t="s">
        <v>22</v>
      </c>
      <c r="C5" s="2" t="s">
        <v>23</v>
      </c>
      <c r="D5" s="3">
        <v>45845</v>
      </c>
      <c r="E5" s="3">
        <v>45859</v>
      </c>
      <c r="F5" s="3">
        <v>45860</v>
      </c>
      <c r="G5" s="2">
        <f t="shared" ca="1" si="0"/>
        <v>15</v>
      </c>
      <c r="H5" s="2">
        <f t="shared" ca="1" si="1"/>
        <v>1</v>
      </c>
      <c r="I5" s="2">
        <f t="shared" ca="1" si="2"/>
        <v>10</v>
      </c>
      <c r="J5" s="6" t="str">
        <f t="shared" si="3"/>
        <v>Returned</v>
      </c>
      <c r="L5" s="15" t="s">
        <v>23</v>
      </c>
      <c r="M5" s="1">
        <f t="shared" si="4"/>
        <v>1</v>
      </c>
    </row>
    <row r="6" spans="1:16" x14ac:dyDescent="0.3">
      <c r="A6" s="5" t="s">
        <v>24</v>
      </c>
      <c r="B6" s="2" t="s">
        <v>25</v>
      </c>
      <c r="C6" s="2" t="s">
        <v>26</v>
      </c>
      <c r="D6" s="3">
        <v>45847</v>
      </c>
      <c r="E6" s="3">
        <v>45861</v>
      </c>
      <c r="F6" s="2"/>
      <c r="G6" s="2">
        <f t="shared" ca="1" si="0"/>
        <v>27</v>
      </c>
      <c r="H6" s="2">
        <f t="shared" ca="1" si="1"/>
        <v>13</v>
      </c>
      <c r="I6" s="2">
        <f t="shared" ca="1" si="2"/>
        <v>130</v>
      </c>
      <c r="J6" s="6" t="str">
        <f t="shared" si="3"/>
        <v>Borrowed</v>
      </c>
      <c r="L6" s="14" t="s">
        <v>26</v>
      </c>
      <c r="M6" s="1">
        <f t="shared" si="4"/>
        <v>1</v>
      </c>
    </row>
    <row r="7" spans="1:16" x14ac:dyDescent="0.3">
      <c r="A7" s="5" t="s">
        <v>27</v>
      </c>
      <c r="B7" s="2" t="s">
        <v>28</v>
      </c>
      <c r="C7" s="2" t="s">
        <v>16</v>
      </c>
      <c r="D7" s="3">
        <v>45840</v>
      </c>
      <c r="E7" s="3">
        <v>45854</v>
      </c>
      <c r="F7" s="3">
        <v>45856</v>
      </c>
      <c r="G7" s="2">
        <f t="shared" ca="1" si="0"/>
        <v>16</v>
      </c>
      <c r="H7" s="2">
        <f t="shared" ca="1" si="1"/>
        <v>2</v>
      </c>
      <c r="I7" s="2">
        <f t="shared" ca="1" si="2"/>
        <v>20</v>
      </c>
      <c r="J7" s="6" t="str">
        <f t="shared" si="3"/>
        <v>Returned</v>
      </c>
    </row>
    <row r="8" spans="1:16" x14ac:dyDescent="0.3">
      <c r="A8" s="10" t="s">
        <v>29</v>
      </c>
      <c r="B8" s="11" t="s">
        <v>18</v>
      </c>
      <c r="C8" s="11" t="s">
        <v>12</v>
      </c>
      <c r="D8" s="12">
        <v>45848</v>
      </c>
      <c r="E8" s="12">
        <v>45862</v>
      </c>
      <c r="F8" s="12">
        <v>45861</v>
      </c>
      <c r="G8" s="11">
        <f t="shared" ca="1" si="0"/>
        <v>13</v>
      </c>
      <c r="H8" s="11">
        <f t="shared" ca="1" si="1"/>
        <v>0</v>
      </c>
      <c r="I8" s="11">
        <f t="shared" ca="1" si="2"/>
        <v>0</v>
      </c>
      <c r="J8" s="13" t="str">
        <f t="shared" si="3"/>
        <v>Returned</v>
      </c>
    </row>
  </sheetData>
  <conditionalFormatting sqref="A2:J8">
    <cfRule type="expression" dxfId="16" priority="2">
      <formula>AND($H2&gt;0, $J2="Borrowed")</formula>
    </cfRule>
  </conditionalFormatting>
  <conditionalFormatting sqref="L2:L6">
    <cfRule type="expression" dxfId="0" priority="1">
      <formula>AND($H2&gt;0, $J2="Borrowed")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Kumar</dc:creator>
  <cp:lastModifiedBy>Kundan Kumar</cp:lastModifiedBy>
  <dcterms:created xsi:type="dcterms:W3CDTF">2025-08-05T07:41:59Z</dcterms:created>
  <dcterms:modified xsi:type="dcterms:W3CDTF">2025-08-05T08:35:08Z</dcterms:modified>
</cp:coreProperties>
</file>