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5C91535-5FCE-4480-A0EA-CAD49137805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structions" sheetId="1" r:id="rId1"/>
    <sheet name="Daily Deliveries" sheetId="2" r:id="rId2"/>
    <sheet name="Customer Summary" sheetId="3" r:id="rId3"/>
    <sheet name="Charts &amp; Analytics" sheetId="4" r:id="rId4"/>
    <sheet name="Dashboard" sheetId="5" r:id="rId5"/>
  </sheets>
  <definedNames>
    <definedName name="_xlnm._FilterDatabase" localSheetId="1" hidden="1">'Daily Deliveries'!$A$1:$G$203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8" i="2" l="1"/>
  <c r="B207" i="2"/>
  <c r="G203" i="2"/>
  <c r="E203" i="2"/>
  <c r="G202" i="2"/>
  <c r="E202" i="2"/>
  <c r="E201" i="2"/>
  <c r="G201" i="2" s="1"/>
  <c r="G200" i="2"/>
  <c r="E200" i="2"/>
  <c r="E199" i="2"/>
  <c r="G199" i="2" s="1"/>
  <c r="G198" i="2"/>
  <c r="E198" i="2"/>
  <c r="E197" i="2"/>
  <c r="G197" i="2" s="1"/>
  <c r="G196" i="2"/>
  <c r="E196" i="2"/>
  <c r="E195" i="2"/>
  <c r="G195" i="2" s="1"/>
  <c r="G194" i="2"/>
  <c r="E194" i="2"/>
  <c r="G193" i="2"/>
  <c r="E193" i="2"/>
  <c r="G192" i="2"/>
  <c r="E192" i="2"/>
  <c r="E191" i="2"/>
  <c r="G191" i="2" s="1"/>
  <c r="E190" i="2"/>
  <c r="G190" i="2" s="1"/>
  <c r="G189" i="2"/>
  <c r="E189" i="2"/>
  <c r="G188" i="2"/>
  <c r="E188" i="2"/>
  <c r="E187" i="2"/>
  <c r="G187" i="2" s="1"/>
  <c r="G186" i="2"/>
  <c r="E186" i="2"/>
  <c r="G185" i="2"/>
  <c r="E185" i="2"/>
  <c r="G184" i="2"/>
  <c r="E184" i="2"/>
  <c r="G183" i="2"/>
  <c r="E183" i="2"/>
  <c r="G182" i="2"/>
  <c r="E182" i="2"/>
  <c r="E181" i="2"/>
  <c r="G181" i="2" s="1"/>
  <c r="G180" i="2"/>
  <c r="E180" i="2"/>
  <c r="G179" i="2"/>
  <c r="E179" i="2"/>
  <c r="E178" i="2"/>
  <c r="G178" i="2" s="1"/>
  <c r="E177" i="2"/>
  <c r="G177" i="2" s="1"/>
  <c r="G176" i="2"/>
  <c r="E176" i="2"/>
  <c r="G175" i="2"/>
  <c r="E175" i="2"/>
  <c r="G174" i="2"/>
  <c r="E174" i="2"/>
  <c r="G173" i="2"/>
  <c r="E173" i="2"/>
  <c r="E172" i="2"/>
  <c r="G172" i="2" s="1"/>
  <c r="G171" i="2"/>
  <c r="E171" i="2"/>
  <c r="G170" i="2"/>
  <c r="E170" i="2"/>
  <c r="E169" i="2"/>
  <c r="G169" i="2" s="1"/>
  <c r="G168" i="2"/>
  <c r="E168" i="2"/>
  <c r="E167" i="2"/>
  <c r="G167" i="2" s="1"/>
  <c r="G166" i="2"/>
  <c r="E166" i="2"/>
  <c r="G165" i="2"/>
  <c r="E165" i="2"/>
  <c r="E164" i="2"/>
  <c r="G164" i="2" s="1"/>
  <c r="E163" i="2"/>
  <c r="G163" i="2" s="1"/>
  <c r="E162" i="2"/>
  <c r="G162" i="2" s="1"/>
  <c r="E161" i="2"/>
  <c r="G161" i="2" s="1"/>
  <c r="G160" i="2"/>
  <c r="E160" i="2"/>
  <c r="G159" i="2"/>
  <c r="E159" i="2"/>
  <c r="G158" i="2"/>
  <c r="E158" i="2"/>
  <c r="E157" i="2"/>
  <c r="G157" i="2" s="1"/>
  <c r="E156" i="2"/>
  <c r="G156" i="2" s="1"/>
  <c r="G155" i="2"/>
  <c r="E155" i="2"/>
  <c r="G154" i="2"/>
  <c r="E154" i="2"/>
  <c r="G153" i="2"/>
  <c r="E153" i="2"/>
  <c r="G152" i="2"/>
  <c r="E152" i="2"/>
  <c r="E151" i="2"/>
  <c r="G151" i="2" s="1"/>
  <c r="G150" i="2"/>
  <c r="E150" i="2"/>
  <c r="E149" i="2"/>
  <c r="G149" i="2" s="1"/>
  <c r="G148" i="2"/>
  <c r="E148" i="2"/>
  <c r="G147" i="2"/>
  <c r="E147" i="2"/>
  <c r="E146" i="2"/>
  <c r="G146" i="2" s="1"/>
  <c r="E145" i="2"/>
  <c r="G145" i="2" s="1"/>
  <c r="E144" i="2"/>
  <c r="G144" i="2" s="1"/>
  <c r="G143" i="2"/>
  <c r="E143" i="2"/>
  <c r="E142" i="2"/>
  <c r="G142" i="2" s="1"/>
  <c r="E141" i="2"/>
  <c r="G141" i="2" s="1"/>
  <c r="E140" i="2"/>
  <c r="G140" i="2" s="1"/>
  <c r="G139" i="2"/>
  <c r="E139" i="2"/>
  <c r="G138" i="2"/>
  <c r="E138" i="2"/>
  <c r="G137" i="2"/>
  <c r="E137" i="2"/>
  <c r="E136" i="2"/>
  <c r="G136" i="2" s="1"/>
  <c r="E135" i="2"/>
  <c r="G135" i="2" s="1"/>
  <c r="G134" i="2"/>
  <c r="E134" i="2"/>
  <c r="G133" i="2"/>
  <c r="E133" i="2"/>
  <c r="G132" i="2"/>
  <c r="E132" i="2"/>
  <c r="G131" i="2"/>
  <c r="E131" i="2"/>
  <c r="E130" i="2"/>
  <c r="G130" i="2" s="1"/>
  <c r="E129" i="2"/>
  <c r="G129" i="2" s="1"/>
  <c r="G128" i="2"/>
  <c r="E128" i="2"/>
  <c r="G127" i="2"/>
  <c r="E127" i="2"/>
  <c r="G126" i="2"/>
  <c r="E126" i="2"/>
  <c r="G125" i="2"/>
  <c r="E125" i="2"/>
  <c r="G124" i="2"/>
  <c r="E124" i="2"/>
  <c r="G123" i="2"/>
  <c r="E123" i="2"/>
  <c r="G122" i="2"/>
  <c r="E122" i="2"/>
  <c r="G121" i="2"/>
  <c r="E121" i="2"/>
  <c r="G120" i="2"/>
  <c r="E120" i="2"/>
  <c r="G119" i="2"/>
  <c r="E119" i="2"/>
  <c r="G118" i="2"/>
  <c r="E118" i="2"/>
  <c r="G117" i="2"/>
  <c r="E117" i="2"/>
  <c r="G116" i="2"/>
  <c r="E116" i="2"/>
  <c r="E115" i="2"/>
  <c r="G115" i="2" s="1"/>
  <c r="G114" i="2"/>
  <c r="E114" i="2"/>
  <c r="G113" i="2"/>
  <c r="E113" i="2"/>
  <c r="G112" i="2"/>
  <c r="E112" i="2"/>
  <c r="G111" i="2"/>
  <c r="E111" i="2"/>
  <c r="E110" i="2"/>
  <c r="G110" i="2" s="1"/>
  <c r="E109" i="2"/>
  <c r="G109" i="2" s="1"/>
  <c r="E108" i="2"/>
  <c r="G108" i="2" s="1"/>
  <c r="G107" i="2"/>
  <c r="E107" i="2"/>
  <c r="G106" i="2"/>
  <c r="E106" i="2"/>
  <c r="G105" i="2"/>
  <c r="E105" i="2"/>
  <c r="G104" i="2"/>
  <c r="E104" i="2"/>
  <c r="G103" i="2"/>
  <c r="E103" i="2"/>
  <c r="G102" i="2"/>
  <c r="E102" i="2"/>
  <c r="E101" i="2"/>
  <c r="G101" i="2" s="1"/>
  <c r="E100" i="2"/>
  <c r="G100" i="2" s="1"/>
  <c r="E99" i="2"/>
  <c r="G99" i="2" s="1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E91" i="2"/>
  <c r="G91" i="2" s="1"/>
  <c r="E90" i="2"/>
  <c r="G90" i="2" s="1"/>
  <c r="E89" i="2"/>
  <c r="G89" i="2" s="1"/>
  <c r="G88" i="2"/>
  <c r="E88" i="2"/>
  <c r="G87" i="2"/>
  <c r="E87" i="2"/>
  <c r="E86" i="2"/>
  <c r="G86" i="2" s="1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E78" i="2"/>
  <c r="G78" i="2" s="1"/>
  <c r="G77" i="2"/>
  <c r="E77" i="2"/>
  <c r="G76" i="2"/>
  <c r="E76" i="2"/>
  <c r="G75" i="2"/>
  <c r="E75" i="2"/>
  <c r="G74" i="2"/>
  <c r="E74" i="2"/>
  <c r="G73" i="2"/>
  <c r="E73" i="2"/>
  <c r="E72" i="2"/>
  <c r="G72" i="2" s="1"/>
  <c r="G71" i="2"/>
  <c r="E71" i="2"/>
  <c r="E70" i="2"/>
  <c r="G70" i="2" s="1"/>
  <c r="G69" i="2"/>
  <c r="E69" i="2"/>
  <c r="G68" i="2"/>
  <c r="E68" i="2"/>
  <c r="G67" i="2"/>
  <c r="E67" i="2"/>
  <c r="G66" i="2"/>
  <c r="E66" i="2"/>
  <c r="G65" i="2"/>
  <c r="E65" i="2"/>
  <c r="G64" i="2"/>
  <c r="E64" i="2"/>
  <c r="E63" i="2"/>
  <c r="G63" i="2" s="1"/>
  <c r="G62" i="2"/>
  <c r="E62" i="2"/>
  <c r="G61" i="2"/>
  <c r="E61" i="2"/>
  <c r="E60" i="2"/>
  <c r="G60" i="2" s="1"/>
  <c r="G59" i="2"/>
  <c r="E59" i="2"/>
  <c r="E58" i="2"/>
  <c r="G58" i="2" s="1"/>
  <c r="G57" i="2"/>
  <c r="E57" i="2"/>
  <c r="G56" i="2"/>
  <c r="E56" i="2"/>
  <c r="G55" i="2"/>
  <c r="E55" i="2"/>
  <c r="G54" i="2"/>
  <c r="E54" i="2"/>
  <c r="G53" i="2"/>
  <c r="E53" i="2"/>
  <c r="G52" i="2"/>
  <c r="E52" i="2"/>
  <c r="G51" i="2"/>
  <c r="E51" i="2"/>
  <c r="E50" i="2"/>
  <c r="G50" i="2" s="1"/>
  <c r="G49" i="2"/>
  <c r="E49" i="2"/>
  <c r="G48" i="2"/>
  <c r="E48" i="2"/>
  <c r="G47" i="2"/>
  <c r="E47" i="2"/>
  <c r="G46" i="2"/>
  <c r="E46" i="2"/>
  <c r="E45" i="2"/>
  <c r="G45" i="2" s="1"/>
  <c r="E44" i="2"/>
  <c r="G44" i="2" s="1"/>
  <c r="G43" i="2"/>
  <c r="E43" i="2"/>
  <c r="G42" i="2"/>
  <c r="E42" i="2"/>
  <c r="G41" i="2"/>
  <c r="E41" i="2"/>
  <c r="E40" i="2"/>
  <c r="G40" i="2" s="1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E31" i="2"/>
  <c r="G31" i="2" s="1"/>
  <c r="G30" i="2"/>
  <c r="E30" i="2"/>
  <c r="G29" i="2"/>
  <c r="E29" i="2"/>
  <c r="E28" i="2"/>
  <c r="G28" i="2" s="1"/>
  <c r="G27" i="2"/>
  <c r="E27" i="2"/>
  <c r="G26" i="2"/>
  <c r="E26" i="2"/>
  <c r="E25" i="2"/>
  <c r="G25" i="2" s="1"/>
  <c r="E24" i="2"/>
  <c r="G24" i="2" s="1"/>
  <c r="G23" i="2"/>
  <c r="E23" i="2"/>
  <c r="G22" i="2"/>
  <c r="E22" i="2"/>
  <c r="G21" i="2"/>
  <c r="E21" i="2"/>
  <c r="E20" i="2"/>
  <c r="G20" i="2" s="1"/>
  <c r="G19" i="2"/>
  <c r="E19" i="2"/>
  <c r="G18" i="2"/>
  <c r="E18" i="2"/>
  <c r="E17" i="2"/>
  <c r="G17" i="2" s="1"/>
  <c r="G16" i="2"/>
  <c r="E16" i="2"/>
  <c r="E15" i="2"/>
  <c r="G15" i="2" s="1"/>
  <c r="G14" i="2"/>
  <c r="E14" i="2"/>
  <c r="G13" i="2"/>
  <c r="E13" i="2"/>
  <c r="E12" i="2"/>
  <c r="G12" i="2" s="1"/>
  <c r="G11" i="2"/>
  <c r="E11" i="2"/>
  <c r="E10" i="2"/>
  <c r="G10" i="2" s="1"/>
  <c r="G9" i="2"/>
  <c r="E9" i="2"/>
  <c r="G8" i="2"/>
  <c r="E8" i="2"/>
  <c r="G7" i="2"/>
  <c r="E7" i="2"/>
  <c r="G6" i="2"/>
  <c r="E6" i="2"/>
  <c r="G5" i="2"/>
  <c r="E5" i="2"/>
  <c r="J4" i="2"/>
  <c r="G4" i="2"/>
  <c r="E4" i="2"/>
  <c r="J3" i="2"/>
  <c r="E3" i="2"/>
  <c r="G3" i="2" s="1"/>
  <c r="J2" i="2"/>
  <c r="G2" i="2"/>
  <c r="E2" i="2"/>
  <c r="B210" i="2" l="1"/>
  <c r="B211" i="2"/>
  <c r="B209" i="2"/>
</calcChain>
</file>

<file path=xl/sharedStrings.xml><?xml version="1.0" encoding="utf-8"?>
<sst xmlns="http://schemas.openxmlformats.org/spreadsheetml/2006/main" count="546" uniqueCount="122">
  <si>
    <t>MILK DELIVERY SUBSCRIPTION TRACKER - USER GUIDE</t>
  </si>
  <si>
    <t>📋 HOW TO USE THIS TRACKER:</t>
  </si>
  <si>
    <t>1. DAILY DELIVERIES SHEET:</t>
  </si>
  <si>
    <t xml:space="preserve">   • Add new delivery records daily</t>
  </si>
  <si>
    <t xml:space="preserve">   • Date, Customer, Quantity, and Rate are input fields</t>
  </si>
  <si>
    <t xml:space="preserve">   • Daily Cost and Balance are calculated automatically</t>
  </si>
  <si>
    <t xml:space="preserve">   • Use dropdown in 'Paid' column (Yes/No)</t>
  </si>
  <si>
    <t xml:space="preserve">   • Red highlighting shows unpaid amounts</t>
  </si>
  <si>
    <t xml:space="preserve">   • Use AutoFilter to filter by customer</t>
  </si>
  <si>
    <t>2. CUSTOMER SUMMARY SHEET:</t>
  </si>
  <si>
    <t xml:space="preserve">   • Shows customer-wise totals</t>
  </si>
  <si>
    <t xml:space="preserve">   • Automatically updates when you add data</t>
  </si>
  <si>
    <t>3. CHARTS &amp; ANALYTICS SHEET:</t>
  </si>
  <si>
    <t xml:space="preserve">   • 5 charts showing different analysis</t>
  </si>
  <si>
    <t xml:space="preserve">   • Charts update automatically with new data</t>
  </si>
  <si>
    <t>4. DASHBOARD SHEET:</t>
  </si>
  <si>
    <t xml:space="preserve">   • Executive summary with KPIs</t>
  </si>
  <si>
    <t xml:space="preserve">   • Top customers by revenue</t>
  </si>
  <si>
    <t>💡 KEY FORMULAS USED:</t>
  </si>
  <si>
    <t xml:space="preserve">   • Daily Cost = Quantity × Rate per L</t>
  </si>
  <si>
    <t xml:space="preserve">   • Balance = IF(Paid='No', Daily Cost, 0)</t>
  </si>
  <si>
    <t xml:space="preserve">   • Monthly totals use SUM and COUNTA functions</t>
  </si>
  <si>
    <t>🎨 CONDITIONAL FORMATTING:</t>
  </si>
  <si>
    <t xml:space="preserve">   • Green = Paid entries</t>
  </si>
  <si>
    <t xml:space="preserve">   • Red = Unpaid entries and outstanding balances</t>
  </si>
  <si>
    <t>📊 CHARTS INCLUDED:</t>
  </si>
  <si>
    <t xml:space="preserve">   1. Customer-wise Total Sales (Bar Chart)</t>
  </si>
  <si>
    <t xml:space="preserve">   2. Paid vs Unpaid Amount (Pie Chart)</t>
  </si>
  <si>
    <t xml:space="preserve">   3. Daily Sales Trend (Line Chart)</t>
  </si>
  <si>
    <t xml:space="preserve">   4. Outstanding Balance by Customer (Bar Chart)</t>
  </si>
  <si>
    <t xml:space="preserve">   5. Quantity Distribution by Customer (Pie Chart)</t>
  </si>
  <si>
    <t>⚙️ FEATURES:</t>
  </si>
  <si>
    <t xml:space="preserve">   ✓ Auto-calculation formulas</t>
  </si>
  <si>
    <t xml:space="preserve">   ✓ Data validation for Paid column</t>
  </si>
  <si>
    <t xml:space="preserve">   ✓ AutoFilter for easy filtering</t>
  </si>
  <si>
    <t xml:space="preserve">   ✓ Professional formatting</t>
  </si>
  <si>
    <t xml:space="preserve">   ✓ Monthly summary calculations</t>
  </si>
  <si>
    <t xml:space="preserve">   ✓ Real-time chart updates</t>
  </si>
  <si>
    <t>📝 TO ADD NEW DATA:</t>
  </si>
  <si>
    <t xml:space="preserve">   1. Go to 'Daily Deliveries' sheet</t>
  </si>
  <si>
    <t xml:space="preserve">   2. Add new row with Date, Customer, Quantity, Rate</t>
  </si>
  <si>
    <t xml:space="preserve">   3. Select 'Yes' or 'No' for Paid status</t>
  </si>
  <si>
    <t xml:space="preserve">   4. Formulas will calculate Daily Cost and Balance</t>
  </si>
  <si>
    <t xml:space="preserve">   5. Charts and summaries update automatically</t>
  </si>
  <si>
    <t>🔧 CUSTOMIZATION:</t>
  </si>
  <si>
    <t xml:space="preserve">   • Change rate per liter in Rate column</t>
  </si>
  <si>
    <t xml:space="preserve">   • Add more customers as needed</t>
  </si>
  <si>
    <t xml:space="preserve">   • Modify conditional formatting colors if desired</t>
  </si>
  <si>
    <t xml:space="preserve">   • Extend date range for other months</t>
  </si>
  <si>
    <t>📞 SUPPORT:</t>
  </si>
  <si>
    <t xml:space="preserve">   This tracker is designed for educational purposes.</t>
  </si>
  <si>
    <t xml:space="preserve">   Perfect for learning Excel formulas and features!</t>
  </si>
  <si>
    <t>Date</t>
  </si>
  <si>
    <t>Customer</t>
  </si>
  <si>
    <t>Quantity (L)</t>
  </si>
  <si>
    <t>Rate per L</t>
  </si>
  <si>
    <t>Daily Cost</t>
  </si>
  <si>
    <t>Paid</t>
  </si>
  <si>
    <t>Balance</t>
  </si>
  <si>
    <t>Quick Stats</t>
  </si>
  <si>
    <t>Ravi</t>
  </si>
  <si>
    <t>Yes</t>
  </si>
  <si>
    <t>Total Customers:</t>
  </si>
  <si>
    <t>Priya</t>
  </si>
  <si>
    <t>No</t>
  </si>
  <si>
    <t>Today's Sales:</t>
  </si>
  <si>
    <t>Sunita</t>
  </si>
  <si>
    <t>Unpaid Count:</t>
  </si>
  <si>
    <t>Kavita</t>
  </si>
  <si>
    <t>Deepak</t>
  </si>
  <si>
    <t>Meera</t>
  </si>
  <si>
    <t>Rajesh</t>
  </si>
  <si>
    <t>Amit</t>
  </si>
  <si>
    <t>Monthly Summary</t>
  </si>
  <si>
    <t>Value</t>
  </si>
  <si>
    <t>Total Deliveries</t>
  </si>
  <si>
    <t>Total Quantity (L)</t>
  </si>
  <si>
    <t>Total Revenue</t>
  </si>
  <si>
    <t>Total Collected</t>
  </si>
  <si>
    <t>Outstanding Balance</t>
  </si>
  <si>
    <t>Total Due</t>
  </si>
  <si>
    <t>Outstanding</t>
  </si>
  <si>
    <t>Amount Paid</t>
  </si>
  <si>
    <t>Payment Status</t>
  </si>
  <si>
    <t>Unpaid</t>
  </si>
  <si>
    <t>Daily Sales</t>
  </si>
  <si>
    <t>MILK DELIVERY SUBSCRIPTION TRACKER - JULY 2025 DASHBOARD</t>
  </si>
  <si>
    <t>Total Customers</t>
  </si>
  <si>
    <t>Amount Collected</t>
  </si>
  <si>
    <t>Collection %</t>
  </si>
  <si>
    <t>Avg Daily Sales</t>
  </si>
  <si>
    <t>Total Quantity</t>
  </si>
  <si>
    <t>₹14540.00</t>
  </si>
  <si>
    <t>₹10160.00</t>
  </si>
  <si>
    <t>₹4380.00</t>
  </si>
  <si>
    <t>69.9%</t>
  </si>
  <si>
    <t>₹469.03</t>
  </si>
  <si>
    <t>363.5L</t>
  </si>
  <si>
    <t>TOP CUSTOMERS BY REVENUE</t>
  </si>
  <si>
    <t>Rank</t>
  </si>
  <si>
    <t>Revenue</t>
  </si>
  <si>
    <t>₹2060.00</t>
  </si>
  <si>
    <t>₹700.00</t>
  </si>
  <si>
    <t>66.0%</t>
  </si>
  <si>
    <t>₹2040.00</t>
  </si>
  <si>
    <t>₹480.00</t>
  </si>
  <si>
    <t>76.5%</t>
  </si>
  <si>
    <t>₹1980.00</t>
  </si>
  <si>
    <t>₹420.00</t>
  </si>
  <si>
    <t>78.8%</t>
  </si>
  <si>
    <t>₹1900.00</t>
  </si>
  <si>
    <t>77.9%</t>
  </si>
  <si>
    <t>₹1700.00</t>
  </si>
  <si>
    <t>₹740.00</t>
  </si>
  <si>
    <t>56.5%</t>
  </si>
  <si>
    <t>₹1680.00</t>
  </si>
  <si>
    <t>56.0%</t>
  </si>
  <si>
    <t>₹1600.00</t>
  </si>
  <si>
    <t>₹400.00</t>
  </si>
  <si>
    <t>75.0%</t>
  </si>
  <si>
    <t>₹1580.00</t>
  </si>
  <si>
    <t>69.6%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</si>
</sst>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dd\-mm\-yyyy"/>
    <numFmt numFmtId="166" formatCode="\₹0"/>
  </numFmts>
  <fonts count="11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  <font>
      <b/>
      <sz val="16"/>
      <color rgb="FFFFFFFF"/>
      <name val="Calibri"/>
    </font>
    <font>
      <b/>
      <sz val="10"/>
      <name val="Calibri"/>
    </font>
    <font>
      <b/>
      <sz val="12"/>
      <color rgb="FF2F5597"/>
      <name val="Calibri"/>
    </font>
    <font>
      <b/>
      <sz val="12"/>
      <name val="Calibri"/>
    </font>
    <font>
      <b/>
      <sz val="11"/>
      <color rgb="FF366092"/>
      <name val="Calibri"/>
    </font>
    <font>
      <sz val="11"/>
      <color rgb="FF444444"/>
      <name val="Calibri"/>
    </font>
    <font>
      <sz val="11"/>
      <color rgb="FF008000"/>
      <name val="Calibri"/>
    </font>
    <font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2F5597"/>
        <bgColor rgb="FF2F5597"/>
      </patternFill>
    </fill>
    <fill>
      <patternFill patternType="solid">
        <fgColor rgb="FFE1E1E1"/>
        <bgColor rgb="FFE1E1E1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0" fillId="0" borderId="2" applyNumberFormat="0" applyFill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6" fillId="0" borderId="0" xfId="0" applyFont="1"/>
    <xf numFmtId="0" fontId="0" fillId="0" borderId="1" xfId="0" applyBorder="1"/>
    <xf numFmtId="0" fontId="2" fillId="0" borderId="0" xfId="0" applyFont="1"/>
    <xf numFmtId="164" fontId="0" fillId="0" borderId="0" xfId="0" applyNumberFormat="1"/>
    <xf numFmtId="0" fontId="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3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2">
    <cellStyle name="Linked Cell" xfId="1" builtinId="24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366092"/>
          <bgColor rgb="FF36609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366092"/>
          <bgColor rgb="FF36609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\₹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dd\-mm\-yyyy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</dxfs>
  <tableStyles count="0" defaultTableStyle="TableStyleMedium9" defaultPivotStyle="PivotStyleLight16"/>
  <colors>
    <mruColors>
      <color rgb="FF66FF33"/>
      <color rgb="FF00CC00"/>
      <color rgb="FF3399FF"/>
      <color rgb="FF0066FF"/>
      <color rgb="FFFF66FF"/>
      <color rgb="FF9928A8"/>
      <color rgb="FF55ED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/>
                </a:solidFill>
              </a:rPr>
              <a:t>Customer-wise Total Sales (July 2025)</a:t>
            </a:r>
          </a:p>
        </c:rich>
      </c:tx>
      <c:layout>
        <c:manualLayout>
          <c:xMode val="edge"/>
          <c:yMode val="edge"/>
          <c:x val="0.16533148148148147"/>
          <c:y val="1.2820512820512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81481481481479E-2"/>
          <c:y val="9.8777777777777784E-2"/>
          <c:w val="0.92072342740468338"/>
          <c:h val="0.78874330951125338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chemeClr val="accent1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Summary'!$A$2:$A$9</c:f>
              <c:strCache>
                <c:ptCount val="8"/>
                <c:pt idx="0">
                  <c:v>Amit</c:v>
                </c:pt>
                <c:pt idx="1">
                  <c:v>Deepak</c:v>
                </c:pt>
                <c:pt idx="2">
                  <c:v>Kavita</c:v>
                </c:pt>
                <c:pt idx="3">
                  <c:v>Meera</c:v>
                </c:pt>
                <c:pt idx="4">
                  <c:v>Priya</c:v>
                </c:pt>
                <c:pt idx="5">
                  <c:v>Rajesh</c:v>
                </c:pt>
                <c:pt idx="6">
                  <c:v>Ravi</c:v>
                </c:pt>
                <c:pt idx="7">
                  <c:v>Sunita</c:v>
                </c:pt>
              </c:strCache>
            </c:strRef>
          </c:cat>
          <c:val>
            <c:numRef>
              <c:f>'Customer Summary'!$C$2:$C$9</c:f>
              <c:numCache>
                <c:formatCode>General</c:formatCode>
                <c:ptCount val="8"/>
                <c:pt idx="0">
                  <c:v>1580</c:v>
                </c:pt>
                <c:pt idx="1">
                  <c:v>1900</c:v>
                </c:pt>
                <c:pt idx="2">
                  <c:v>1700</c:v>
                </c:pt>
                <c:pt idx="3">
                  <c:v>2040</c:v>
                </c:pt>
                <c:pt idx="4">
                  <c:v>2060</c:v>
                </c:pt>
                <c:pt idx="5">
                  <c:v>1600</c:v>
                </c:pt>
                <c:pt idx="6">
                  <c:v>1980</c:v>
                </c:pt>
                <c:pt idx="7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4EFF-8469-5A82D21CAC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 (₹)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803333333333331E-2"/>
          <c:y val="0.12520862776768293"/>
          <c:w val="0.85289333333333328"/>
          <c:h val="7.2115889359983865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gradFill flip="none" rotWithShape="1">
      <a:gsLst>
        <a:gs pos="22000">
          <a:srgbClr val="9928A8"/>
        </a:gs>
        <a:gs pos="100000">
          <a:srgbClr val="FF66FF"/>
        </a:gs>
      </a:gsLst>
      <a:lin ang="4200000" scaled="0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3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3">
                    <a:lumMod val="20000"/>
                    <a:lumOff val="80000"/>
                  </a:schemeClr>
                </a:solidFill>
              </a:rPr>
              <a:t>Payment Status Distribution (July 2025)</a:t>
            </a:r>
          </a:p>
        </c:rich>
      </c:tx>
      <c:layout>
        <c:manualLayout>
          <c:xMode val="edge"/>
          <c:yMode val="edge"/>
          <c:x val="0.1168774074074074"/>
          <c:y val="2.01523885726755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3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6427777777778"/>
          <c:y val="0.12689318858237408"/>
          <c:w val="0.51129259259259263"/>
          <c:h val="0.90810359231411864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55ED6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49F-4318-B568-51962EE5609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9F-4318-B568-51962EE560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&amp; Analytics'!$A$21:$A$22</c:f>
              <c:strCache>
                <c:ptCount val="2"/>
                <c:pt idx="0">
                  <c:v>Paid</c:v>
                </c:pt>
                <c:pt idx="1">
                  <c:v>Unpaid</c:v>
                </c:pt>
              </c:strCache>
            </c:strRef>
          </c:cat>
          <c:val>
            <c:numRef>
              <c:f>'Charts &amp; Analytics'!$B$21:$B$22</c:f>
              <c:numCache>
                <c:formatCode>General</c:formatCode>
                <c:ptCount val="2"/>
                <c:pt idx="0">
                  <c:v>10160</c:v>
                </c:pt>
                <c:pt idx="1">
                  <c:v>4380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F-4318-B568-51962EE560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gradFill flip="none" rotWithShape="1">
      <a:gsLst>
        <a:gs pos="89000">
          <a:schemeClr val="accent5">
            <a:lumMod val="75000"/>
          </a:schemeClr>
        </a:gs>
        <a:gs pos="53000">
          <a:srgbClr val="00B0F0"/>
        </a:gs>
      </a:gsLst>
      <a:lin ang="4200000" scaled="0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3"/>
  <c:chart>
    <c:title>
      <c:tx>
        <c:rich>
          <a:bodyPr/>
          <a:lstStyle/>
          <a:p>
            <a:pPr>
              <a:defRPr/>
            </a:pPr>
            <a:r>
              <a:rPr lang="en-IN"/>
              <a:t>Daily Sales Trend (July 2025)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8796296296296298E-2"/>
          <c:y val="8.7866332652934989E-2"/>
          <c:w val="0.67629092592592588"/>
          <c:h val="0.85888888888888892"/>
        </c:manualLayout>
      </c:layout>
      <c:lineChart>
        <c:grouping val="standard"/>
        <c:varyColors val="1"/>
        <c:ser>
          <c:idx val="0"/>
          <c:order val="0"/>
          <c:tx>
            <c:strRef>
              <c:f>'Charts &amp; Analytics'!$B$25</c:f>
              <c:strCache>
                <c:ptCount val="1"/>
                <c:pt idx="0">
                  <c:v>Daily Sales</c:v>
                </c:pt>
              </c:strCache>
            </c:strRef>
          </c:tx>
          <c:spPr>
            <a:ln>
              <a:gradFill>
                <a:gsLst>
                  <a:gs pos="35000">
                    <a:srgbClr val="9928A8"/>
                  </a:gs>
                  <a:gs pos="100000">
                    <a:srgbClr val="FF66FF"/>
                  </a:gs>
                </a:gsLst>
                <a:lin ang="5400000" scaled="0"/>
              </a:gradFill>
              <a:prstDash val="solid"/>
            </a:ln>
          </c:spPr>
          <c:marker>
            <c:symbol val="none"/>
          </c:marker>
          <c:cat>
            <c:numRef>
              <c:f>'Charts &amp; Analytics'!$A$27:$A$56</c:f>
              <c:numCache>
                <c:formatCode>yyyy\-mm\-dd\ h:mm:ss</c:formatCode>
                <c:ptCount val="30"/>
                <c:pt idx="0">
                  <c:v>45840</c:v>
                </c:pt>
                <c:pt idx="1">
                  <c:v>45841</c:v>
                </c:pt>
                <c:pt idx="2">
                  <c:v>45842</c:v>
                </c:pt>
                <c:pt idx="3">
                  <c:v>45843</c:v>
                </c:pt>
                <c:pt idx="4">
                  <c:v>45844</c:v>
                </c:pt>
                <c:pt idx="5">
                  <c:v>45845</c:v>
                </c:pt>
                <c:pt idx="6">
                  <c:v>45846</c:v>
                </c:pt>
                <c:pt idx="7">
                  <c:v>45847</c:v>
                </c:pt>
                <c:pt idx="8">
                  <c:v>45848</c:v>
                </c:pt>
                <c:pt idx="9">
                  <c:v>45849</c:v>
                </c:pt>
                <c:pt idx="10">
                  <c:v>45850</c:v>
                </c:pt>
                <c:pt idx="11">
                  <c:v>45851</c:v>
                </c:pt>
                <c:pt idx="12">
                  <c:v>45852</c:v>
                </c:pt>
                <c:pt idx="13">
                  <c:v>45853</c:v>
                </c:pt>
                <c:pt idx="14">
                  <c:v>45854</c:v>
                </c:pt>
                <c:pt idx="15">
                  <c:v>45855</c:v>
                </c:pt>
                <c:pt idx="16">
                  <c:v>45856</c:v>
                </c:pt>
                <c:pt idx="17">
                  <c:v>45857</c:v>
                </c:pt>
                <c:pt idx="18">
                  <c:v>45858</c:v>
                </c:pt>
                <c:pt idx="19">
                  <c:v>45859</c:v>
                </c:pt>
                <c:pt idx="20">
                  <c:v>45860</c:v>
                </c:pt>
                <c:pt idx="21">
                  <c:v>45861</c:v>
                </c:pt>
                <c:pt idx="22">
                  <c:v>45862</c:v>
                </c:pt>
                <c:pt idx="23">
                  <c:v>45863</c:v>
                </c:pt>
                <c:pt idx="24">
                  <c:v>45864</c:v>
                </c:pt>
                <c:pt idx="25">
                  <c:v>45865</c:v>
                </c:pt>
                <c:pt idx="26">
                  <c:v>45866</c:v>
                </c:pt>
                <c:pt idx="27">
                  <c:v>45867</c:v>
                </c:pt>
                <c:pt idx="28">
                  <c:v>45868</c:v>
                </c:pt>
                <c:pt idx="29">
                  <c:v>45869</c:v>
                </c:pt>
              </c:numCache>
            </c:numRef>
          </c:cat>
          <c:val>
            <c:numRef>
              <c:f>'Charts &amp; Analytics'!$B$27:$B$56</c:f>
              <c:numCache>
                <c:formatCode>General</c:formatCode>
                <c:ptCount val="30"/>
                <c:pt idx="0">
                  <c:v>420</c:v>
                </c:pt>
                <c:pt idx="1">
                  <c:v>520</c:v>
                </c:pt>
                <c:pt idx="2">
                  <c:v>560</c:v>
                </c:pt>
                <c:pt idx="3">
                  <c:v>460</c:v>
                </c:pt>
                <c:pt idx="4">
                  <c:v>500</c:v>
                </c:pt>
                <c:pt idx="5">
                  <c:v>460</c:v>
                </c:pt>
                <c:pt idx="6">
                  <c:v>400</c:v>
                </c:pt>
                <c:pt idx="7">
                  <c:v>320</c:v>
                </c:pt>
                <c:pt idx="8">
                  <c:v>560</c:v>
                </c:pt>
                <c:pt idx="9">
                  <c:v>420</c:v>
                </c:pt>
                <c:pt idx="10">
                  <c:v>440</c:v>
                </c:pt>
                <c:pt idx="11">
                  <c:v>300</c:v>
                </c:pt>
                <c:pt idx="12">
                  <c:v>520</c:v>
                </c:pt>
                <c:pt idx="13">
                  <c:v>600</c:v>
                </c:pt>
                <c:pt idx="14">
                  <c:v>500</c:v>
                </c:pt>
                <c:pt idx="15">
                  <c:v>440</c:v>
                </c:pt>
                <c:pt idx="16">
                  <c:v>520</c:v>
                </c:pt>
                <c:pt idx="17">
                  <c:v>420</c:v>
                </c:pt>
                <c:pt idx="18">
                  <c:v>500</c:v>
                </c:pt>
                <c:pt idx="19">
                  <c:v>320</c:v>
                </c:pt>
                <c:pt idx="20">
                  <c:v>540</c:v>
                </c:pt>
                <c:pt idx="21">
                  <c:v>640</c:v>
                </c:pt>
                <c:pt idx="22">
                  <c:v>480</c:v>
                </c:pt>
                <c:pt idx="23">
                  <c:v>400</c:v>
                </c:pt>
                <c:pt idx="24">
                  <c:v>420</c:v>
                </c:pt>
                <c:pt idx="25">
                  <c:v>440</c:v>
                </c:pt>
                <c:pt idx="26">
                  <c:v>600</c:v>
                </c:pt>
                <c:pt idx="27">
                  <c:v>360</c:v>
                </c:pt>
                <c:pt idx="28">
                  <c:v>400</c:v>
                </c:pt>
                <c:pt idx="29">
                  <c:v>640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61-4650-BB5E-DDDF897B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layout>
            <c:manualLayout>
              <c:xMode val="edge"/>
              <c:yMode val="edge"/>
              <c:x val="0.36667333333333335"/>
              <c:y val="0.93104410218346012"/>
            </c:manualLayout>
          </c:layout>
          <c:overlay val="1"/>
        </c:title>
        <c:numFmt formatCode="yyyy\-mm\-dd\ h:mm:ss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Daily Sales (₹)</a:t>
                </a:r>
              </a:p>
            </c:rich>
          </c:tx>
          <c:layout>
            <c:manualLayout>
              <c:xMode val="edge"/>
              <c:yMode val="edge"/>
              <c:x val="1.8332592592592591E-2"/>
              <c:y val="0.35925333333333331"/>
            </c:manualLayout>
          </c:layout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solidFill>
          <a:srgbClr val="FFFF00">
            <a:alpha val="42000"/>
          </a:srgbClr>
        </a:solidFill>
      </c:spPr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spPr>
    <a:gradFill>
      <a:gsLst>
        <a:gs pos="18000">
          <a:srgbClr val="FFFF00"/>
        </a:gs>
        <a:gs pos="67000">
          <a:srgbClr val="FFC000"/>
        </a:gs>
      </a:gsLst>
      <a:lin ang="4200000" scaled="0"/>
    </a:gra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2"/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IN">
                <a:solidFill>
                  <a:schemeClr val="bg1"/>
                </a:solidFill>
              </a:rPr>
              <a:t>Outstanding Balance by Customer (July 2025)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0555555555555552E-2"/>
          <c:y val="0.11553857350800582"/>
          <c:w val="0.75617259259259262"/>
          <c:h val="0.78087511920895447"/>
        </c:manualLayout>
      </c:layout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'Customer Summary'!$A$2:$A$9</c:f>
              <c:strCache>
                <c:ptCount val="8"/>
                <c:pt idx="0">
                  <c:v>Amit</c:v>
                </c:pt>
                <c:pt idx="1">
                  <c:v>Deepak</c:v>
                </c:pt>
                <c:pt idx="2">
                  <c:v>Kavita</c:v>
                </c:pt>
                <c:pt idx="3">
                  <c:v>Meera</c:v>
                </c:pt>
                <c:pt idx="4">
                  <c:v>Priya</c:v>
                </c:pt>
                <c:pt idx="5">
                  <c:v>Rajesh</c:v>
                </c:pt>
                <c:pt idx="6">
                  <c:v>Ravi</c:v>
                </c:pt>
                <c:pt idx="7">
                  <c:v>Sunita</c:v>
                </c:pt>
              </c:strCache>
            </c:strRef>
          </c:cat>
          <c:val>
            <c:numRef>
              <c:f>'Customer Summary'!$D$2:$D$9</c:f>
              <c:numCache>
                <c:formatCode>General</c:formatCode>
                <c:ptCount val="8"/>
                <c:pt idx="0">
                  <c:v>480</c:v>
                </c:pt>
                <c:pt idx="1">
                  <c:v>420</c:v>
                </c:pt>
                <c:pt idx="2">
                  <c:v>740</c:v>
                </c:pt>
                <c:pt idx="3">
                  <c:v>480</c:v>
                </c:pt>
                <c:pt idx="4">
                  <c:v>700</c:v>
                </c:pt>
                <c:pt idx="5">
                  <c:v>400</c:v>
                </c:pt>
                <c:pt idx="6">
                  <c:v>420</c:v>
                </c:pt>
                <c:pt idx="7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8-4750-B685-13576992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IN">
                    <a:solidFill>
                      <a:schemeClr val="bg1"/>
                    </a:solidFill>
                  </a:rPr>
                  <a:t>Customers</a:t>
                </a:r>
              </a:p>
            </c:rich>
          </c:tx>
          <c:layout>
            <c:manualLayout>
              <c:xMode val="edge"/>
              <c:yMode val="edge"/>
              <c:x val="0.38960444444444442"/>
              <c:y val="0.91235004768358174"/>
            </c:manualLayout>
          </c:layout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IN">
                    <a:solidFill>
                      <a:schemeClr val="bg1"/>
                    </a:solidFill>
                  </a:rPr>
                  <a:t>Outstanding Amount (₹)</a:t>
                </a:r>
              </a:p>
            </c:rich>
          </c:tx>
          <c:layout>
            <c:manualLayout>
              <c:xMode val="edge"/>
              <c:yMode val="edge"/>
              <c:x val="1.8332592592592591E-2"/>
              <c:y val="0.29310627164583647"/>
            </c:manualLayout>
          </c:layout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solidFill>
          <a:srgbClr val="FFFF00">
            <a:alpha val="51000"/>
          </a:srgbClr>
        </a:solidFill>
      </c:spPr>
    </c:plotArea>
    <c:legend>
      <c:legendPos val="r"/>
      <c:overlay val="0"/>
    </c:legend>
    <c:plotVisOnly val="1"/>
    <c:dispBlanksAs val="gap"/>
    <c:showDLblsOverMax val="1"/>
  </c:chart>
  <c:spPr>
    <a:gradFill>
      <a:gsLst>
        <a:gs pos="18000">
          <a:srgbClr val="0066FF"/>
        </a:gs>
        <a:gs pos="67000">
          <a:srgbClr val="3399FF"/>
        </a:gs>
      </a:gsLst>
      <a:lin ang="4200000" scaled="0"/>
    </a:gra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Milk Quantity Distribution by Customer (July 2025)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42037037037038"/>
          <c:y val="0.1182033096926714"/>
          <c:w val="0.50047407407407407"/>
          <c:h val="0.838455476753349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4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>
                  <a:shade val="6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shade val="9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>
                  <a:tint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>
                  <a:tint val="6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6">
                  <a:tint val="4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Summary'!$A$2:$A$9</c:f>
              <c:strCache>
                <c:ptCount val="8"/>
                <c:pt idx="0">
                  <c:v>Amit</c:v>
                </c:pt>
                <c:pt idx="1">
                  <c:v>Deepak</c:v>
                </c:pt>
                <c:pt idx="2">
                  <c:v>Kavita</c:v>
                </c:pt>
                <c:pt idx="3">
                  <c:v>Meera</c:v>
                </c:pt>
                <c:pt idx="4">
                  <c:v>Priya</c:v>
                </c:pt>
                <c:pt idx="5">
                  <c:v>Rajesh</c:v>
                </c:pt>
                <c:pt idx="6">
                  <c:v>Ravi</c:v>
                </c:pt>
                <c:pt idx="7">
                  <c:v>Sunita</c:v>
                </c:pt>
              </c:strCache>
            </c:strRef>
          </c:cat>
          <c:val>
            <c:numRef>
              <c:f>'Customer Summary'!$B$2:$B$9</c:f>
              <c:numCache>
                <c:formatCode>General</c:formatCode>
                <c:ptCount val="8"/>
                <c:pt idx="0">
                  <c:v>39.5</c:v>
                </c:pt>
                <c:pt idx="1">
                  <c:v>47.5</c:v>
                </c:pt>
                <c:pt idx="2">
                  <c:v>42.5</c:v>
                </c:pt>
                <c:pt idx="3">
                  <c:v>51</c:v>
                </c:pt>
                <c:pt idx="4">
                  <c:v>51.5</c:v>
                </c:pt>
                <c:pt idx="5">
                  <c:v>40</c:v>
                </c:pt>
                <c:pt idx="6">
                  <c:v>49.5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3-4ED6-9D0A-A8B33CE712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gradFill flip="none" rotWithShape="1">
      <a:gsLst>
        <a:gs pos="37000">
          <a:srgbClr val="00CC00"/>
        </a:gs>
        <a:gs pos="82000">
          <a:srgbClr val="66FF33"/>
        </a:gs>
      </a:gsLst>
      <a:lin ang="4200000" scaled="0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350520</xdr:colOff>
      <xdr:row>1</xdr:row>
      <xdr:rowOff>114300</xdr:rowOff>
    </xdr:from>
    <xdr:ext cx="5661660" cy="32994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12</xdr:col>
      <xdr:colOff>381000</xdr:colOff>
      <xdr:row>1</xdr:row>
      <xdr:rowOff>91440</xdr:rowOff>
    </xdr:from>
    <xdr:ext cx="5400000" cy="32994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</xdr:col>
      <xdr:colOff>350520</xdr:colOff>
      <xdr:row>21</xdr:row>
      <xdr:rowOff>152400</xdr:rowOff>
    </xdr:from>
    <xdr:ext cx="5400000" cy="32334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373380</xdr:colOff>
      <xdr:row>21</xdr:row>
      <xdr:rowOff>137160</xdr:rowOff>
    </xdr:from>
    <xdr:ext cx="5400000" cy="318768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7620</xdr:colOff>
      <xdr:row>44</xdr:row>
      <xdr:rowOff>30480</xdr:rowOff>
    </xdr:from>
    <xdr:ext cx="5400000" cy="322326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6D77B-0CE9-4F97-9A1C-D3A7716F0AB8}" name="Table1" displayName="Table1" ref="A1:G203" totalsRowShown="0" headerRowDxfId="3" dataDxfId="4" headerRowBorderDxfId="13" tableBorderDxfId="14" totalsRowBorderDxfId="12">
  <autoFilter ref="A1:G203" xr:uid="{00000000-0009-0000-0000-000001000000}"/>
  <tableColumns count="7">
    <tableColumn id="1" xr3:uid="{0C6D54BB-7ED5-4125-B9F3-E6B9694553EF}" name="Date" dataDxfId="11"/>
    <tableColumn id="2" xr3:uid="{669E4F40-88C0-4A88-89CE-910DEF830B23}" name="Customer" dataDxfId="10"/>
    <tableColumn id="3" xr3:uid="{CEBE28A0-C06D-4E0D-8A37-36B2E522FB14}" name="Quantity (L)" dataDxfId="9"/>
    <tableColumn id="4" xr3:uid="{D1916F73-C73A-443C-8113-E7C4F518E070}" name="Rate per L" dataDxfId="8"/>
    <tableColumn id="5" xr3:uid="{763B676F-81AE-4E93-AE2E-4FC5D231011B}" name="Daily Cost" dataDxfId="7">
      <calculatedColumnFormula>C2*D2</calculatedColumnFormula>
    </tableColumn>
    <tableColumn id="6" xr3:uid="{9FCBE702-342B-4CCF-9F0D-50D8D1E1CE14}" name="Paid" dataDxfId="6"/>
    <tableColumn id="7" xr3:uid="{94F72979-C5D8-497D-A4F9-A5B6CCF8CF54}" name="Balance" dataDxfId="5">
      <calculatedColumnFormula>IF(F2="No",E2,0)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39B93D-F456-487E-B5A0-24837BBAC851}" name="Table2" displayName="Table2" ref="A1:E9" totalsRowShown="0" headerRowDxfId="0" headerRowBorderDxfId="1" tableBorderDxfId="2">
  <autoFilter ref="A1:E9" xr:uid="{6439B93D-F456-487E-B5A0-24837BBAC851}"/>
  <tableColumns count="5">
    <tableColumn id="1" xr3:uid="{C9ACC6CB-D8FA-4610-9BB5-D206B990D143}" name="Customer"/>
    <tableColumn id="2" xr3:uid="{68C55ADF-A00C-4143-8849-69F220387F6C}" name="Total Quantity (L)"/>
    <tableColumn id="3" xr3:uid="{A4C4D968-797C-4911-9D89-F5FAEFFA0C94}" name="Total Due"/>
    <tableColumn id="4" xr3:uid="{615948A1-BF65-422D-A5D0-0D12A3F495A8}" name="Outstanding"/>
    <tableColumn id="5" xr3:uid="{853F70D8-5738-4A99-85F3-7D2DA3D8F560}" name="Amount Paid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opLeftCell="A11" workbookViewId="0">
      <selection activeCell="A53" sqref="A53"/>
    </sheetView>
  </sheetViews>
  <sheetFormatPr defaultRowHeight="14.4" x14ac:dyDescent="0.3"/>
  <cols>
    <col min="1" max="1" width="80" customWidth="1"/>
  </cols>
  <sheetData>
    <row r="1" spans="1:6" ht="21" x14ac:dyDescent="0.3">
      <c r="A1" s="12" t="s">
        <v>0</v>
      </c>
      <c r="B1" s="13"/>
      <c r="C1" s="13"/>
      <c r="D1" s="13"/>
      <c r="E1" s="13"/>
      <c r="F1" s="13"/>
    </row>
    <row r="3" spans="1:6" ht="15.6" x14ac:dyDescent="0.3">
      <c r="A3" s="8" t="s">
        <v>1</v>
      </c>
    </row>
    <row r="5" spans="1:6" x14ac:dyDescent="0.3">
      <c r="A5" s="9" t="s">
        <v>2</v>
      </c>
    </row>
    <row r="6" spans="1:6" x14ac:dyDescent="0.3">
      <c r="A6" s="10" t="s">
        <v>3</v>
      </c>
    </row>
    <row r="7" spans="1:6" x14ac:dyDescent="0.3">
      <c r="A7" s="10" t="s">
        <v>4</v>
      </c>
    </row>
    <row r="8" spans="1:6" x14ac:dyDescent="0.3">
      <c r="A8" s="10" t="s">
        <v>5</v>
      </c>
    </row>
    <row r="9" spans="1:6" x14ac:dyDescent="0.3">
      <c r="A9" s="10" t="s">
        <v>6</v>
      </c>
    </row>
    <row r="10" spans="1:6" x14ac:dyDescent="0.3">
      <c r="A10" s="10" t="s">
        <v>7</v>
      </c>
    </row>
    <row r="11" spans="1:6" x14ac:dyDescent="0.3">
      <c r="A11" s="10" t="s">
        <v>8</v>
      </c>
    </row>
    <row r="13" spans="1:6" x14ac:dyDescent="0.3">
      <c r="A13" s="9" t="s">
        <v>9</v>
      </c>
    </row>
    <row r="14" spans="1:6" x14ac:dyDescent="0.3">
      <c r="A14" s="10" t="s">
        <v>10</v>
      </c>
    </row>
    <row r="15" spans="1:6" x14ac:dyDescent="0.3">
      <c r="A15" s="10" t="s">
        <v>11</v>
      </c>
    </row>
    <row r="17" spans="1:1" x14ac:dyDescent="0.3">
      <c r="A17" s="9" t="s">
        <v>12</v>
      </c>
    </row>
    <row r="18" spans="1:1" x14ac:dyDescent="0.3">
      <c r="A18" s="10" t="s">
        <v>13</v>
      </c>
    </row>
    <row r="19" spans="1:1" x14ac:dyDescent="0.3">
      <c r="A19" s="10" t="s">
        <v>14</v>
      </c>
    </row>
    <row r="21" spans="1:1" x14ac:dyDescent="0.3">
      <c r="A21" s="9" t="s">
        <v>15</v>
      </c>
    </row>
    <row r="22" spans="1:1" x14ac:dyDescent="0.3">
      <c r="A22" s="10" t="s">
        <v>16</v>
      </c>
    </row>
    <row r="23" spans="1:1" x14ac:dyDescent="0.3">
      <c r="A23" s="10" t="s">
        <v>17</v>
      </c>
    </row>
    <row r="25" spans="1:1" ht="15.6" x14ac:dyDescent="0.3">
      <c r="A25" s="8" t="s">
        <v>18</v>
      </c>
    </row>
    <row r="26" spans="1:1" x14ac:dyDescent="0.3">
      <c r="A26" s="10" t="s">
        <v>19</v>
      </c>
    </row>
    <row r="27" spans="1:1" x14ac:dyDescent="0.3">
      <c r="A27" s="10" t="s">
        <v>20</v>
      </c>
    </row>
    <row r="28" spans="1:1" x14ac:dyDescent="0.3">
      <c r="A28" s="10" t="s">
        <v>21</v>
      </c>
    </row>
    <row r="30" spans="1:1" ht="15.6" x14ac:dyDescent="0.3">
      <c r="A30" s="8" t="s">
        <v>22</v>
      </c>
    </row>
    <row r="31" spans="1:1" x14ac:dyDescent="0.3">
      <c r="A31" s="10" t="s">
        <v>23</v>
      </c>
    </row>
    <row r="32" spans="1:1" x14ac:dyDescent="0.3">
      <c r="A32" s="10" t="s">
        <v>24</v>
      </c>
    </row>
    <row r="34" spans="1:1" ht="15.6" x14ac:dyDescent="0.3">
      <c r="A34" s="8" t="s">
        <v>25</v>
      </c>
    </row>
    <row r="35" spans="1:1" x14ac:dyDescent="0.3">
      <c r="A35" t="s">
        <v>26</v>
      </c>
    </row>
    <row r="36" spans="1:1" x14ac:dyDescent="0.3">
      <c r="A36" t="s">
        <v>27</v>
      </c>
    </row>
    <row r="37" spans="1:1" x14ac:dyDescent="0.3">
      <c r="A37" t="s">
        <v>28</v>
      </c>
    </row>
    <row r="38" spans="1:1" x14ac:dyDescent="0.3">
      <c r="A38" t="s">
        <v>29</v>
      </c>
    </row>
    <row r="39" spans="1:1" x14ac:dyDescent="0.3">
      <c r="A39" t="s">
        <v>30</v>
      </c>
    </row>
    <row r="41" spans="1:1" ht="15.6" x14ac:dyDescent="0.3">
      <c r="A41" s="8" t="s">
        <v>31</v>
      </c>
    </row>
    <row r="42" spans="1:1" x14ac:dyDescent="0.3">
      <c r="A42" s="11" t="s">
        <v>32</v>
      </c>
    </row>
    <row r="43" spans="1:1" x14ac:dyDescent="0.3">
      <c r="A43" s="11" t="s">
        <v>33</v>
      </c>
    </row>
    <row r="44" spans="1:1" x14ac:dyDescent="0.3">
      <c r="A44" s="11" t="s">
        <v>34</v>
      </c>
    </row>
    <row r="45" spans="1:1" x14ac:dyDescent="0.3">
      <c r="A45" s="11" t="s">
        <v>35</v>
      </c>
    </row>
    <row r="46" spans="1:1" x14ac:dyDescent="0.3">
      <c r="A46" s="11" t="s">
        <v>36</v>
      </c>
    </row>
    <row r="47" spans="1:1" x14ac:dyDescent="0.3">
      <c r="A47" s="11" t="s">
        <v>37</v>
      </c>
    </row>
    <row r="49" spans="1:1" ht="15.6" x14ac:dyDescent="0.3">
      <c r="A49" s="8" t="s">
        <v>38</v>
      </c>
    </row>
    <row r="50" spans="1:1" x14ac:dyDescent="0.3">
      <c r="A50" t="s">
        <v>39</v>
      </c>
    </row>
    <row r="51" spans="1:1" x14ac:dyDescent="0.3">
      <c r="A51" t="s">
        <v>40</v>
      </c>
    </row>
    <row r="52" spans="1:1" x14ac:dyDescent="0.3">
      <c r="A52" t="s">
        <v>41</v>
      </c>
    </row>
    <row r="53" spans="1:1" x14ac:dyDescent="0.3">
      <c r="A53" t="s">
        <v>42</v>
      </c>
    </row>
    <row r="54" spans="1:1" x14ac:dyDescent="0.3">
      <c r="A54" t="s">
        <v>43</v>
      </c>
    </row>
    <row r="56" spans="1:1" ht="15.6" x14ac:dyDescent="0.3">
      <c r="A56" s="8" t="s">
        <v>44</v>
      </c>
    </row>
    <row r="57" spans="1:1" x14ac:dyDescent="0.3">
      <c r="A57" s="10" t="s">
        <v>45</v>
      </c>
    </row>
    <row r="58" spans="1:1" x14ac:dyDescent="0.3">
      <c r="A58" s="10" t="s">
        <v>46</v>
      </c>
    </row>
    <row r="59" spans="1:1" x14ac:dyDescent="0.3">
      <c r="A59" s="10" t="s">
        <v>47</v>
      </c>
    </row>
    <row r="60" spans="1:1" x14ac:dyDescent="0.3">
      <c r="A60" s="10" t="s">
        <v>48</v>
      </c>
    </row>
    <row r="62" spans="1:1" ht="15.6" x14ac:dyDescent="0.3">
      <c r="A62" s="8" t="s">
        <v>49</v>
      </c>
    </row>
    <row r="63" spans="1:1" x14ac:dyDescent="0.3">
      <c r="A63" t="s">
        <v>50</v>
      </c>
    </row>
    <row r="64" spans="1:1" x14ac:dyDescent="0.3">
      <c r="A64" t="s">
        <v>51</v>
      </c>
    </row>
  </sheetData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1"/>
  <sheetViews>
    <sheetView topLeftCell="A21" workbookViewId="0">
      <selection activeCell="K11" sqref="K11"/>
    </sheetView>
  </sheetViews>
  <sheetFormatPr defaultRowHeight="14.4" x14ac:dyDescent="0.3"/>
  <cols>
    <col min="1" max="1" width="18.5546875" style="14" bestFit="1" customWidth="1"/>
    <col min="2" max="2" width="13.5546875" style="14" bestFit="1" customWidth="1"/>
    <col min="3" max="3" width="15.44140625" style="14" bestFit="1" customWidth="1"/>
    <col min="4" max="4" width="13.77734375" style="14" bestFit="1" customWidth="1"/>
    <col min="5" max="5" width="13.6640625" style="14" bestFit="1" customWidth="1"/>
    <col min="6" max="6" width="9.109375" style="14" bestFit="1" customWidth="1"/>
    <col min="7" max="7" width="12" style="14" bestFit="1" customWidth="1"/>
    <col min="8" max="8" width="8.88671875" style="14"/>
    <col min="9" max="9" width="15" style="14" bestFit="1" customWidth="1"/>
    <col min="10" max="10" width="3" style="14" bestFit="1" customWidth="1"/>
    <col min="11" max="16384" width="8.88671875" style="14"/>
  </cols>
  <sheetData>
    <row r="1" spans="1:10" x14ac:dyDescent="0.3">
      <c r="A1" s="22" t="s">
        <v>52</v>
      </c>
      <c r="B1" s="23" t="s">
        <v>53</v>
      </c>
      <c r="C1" s="23" t="s">
        <v>54</v>
      </c>
      <c r="D1" s="23" t="s">
        <v>55</v>
      </c>
      <c r="E1" s="23" t="s">
        <v>56</v>
      </c>
      <c r="F1" s="23" t="s">
        <v>57</v>
      </c>
      <c r="G1" s="24" t="s">
        <v>58</v>
      </c>
      <c r="I1" s="15" t="s">
        <v>59</v>
      </c>
      <c r="J1" s="15"/>
    </row>
    <row r="2" spans="1:10" x14ac:dyDescent="0.3">
      <c r="A2" s="20">
        <v>45839</v>
      </c>
      <c r="B2" s="16" t="s">
        <v>60</v>
      </c>
      <c r="C2" s="17">
        <v>2</v>
      </c>
      <c r="D2" s="18">
        <v>40</v>
      </c>
      <c r="E2" s="17">
        <f t="shared" ref="E2:E65" si="0">C2*D2</f>
        <v>80</v>
      </c>
      <c r="F2" s="16" t="s">
        <v>61</v>
      </c>
      <c r="G2" s="21">
        <f t="shared" ref="G2:G65" si="1">IF(F2="No",E2,0)</f>
        <v>0</v>
      </c>
      <c r="I2" s="15" t="s">
        <v>62</v>
      </c>
      <c r="J2" s="15">
        <f ca="1">COUNTA(_xludf.UNIQUE(B2:B203))</f>
        <v>1</v>
      </c>
    </row>
    <row r="3" spans="1:10" x14ac:dyDescent="0.3">
      <c r="A3" s="20">
        <v>45839</v>
      </c>
      <c r="B3" s="16" t="s">
        <v>63</v>
      </c>
      <c r="C3" s="17">
        <v>2.5</v>
      </c>
      <c r="D3" s="18">
        <v>40</v>
      </c>
      <c r="E3" s="17">
        <f t="shared" si="0"/>
        <v>100</v>
      </c>
      <c r="F3" s="16" t="s">
        <v>64</v>
      </c>
      <c r="G3" s="21">
        <f t="shared" si="1"/>
        <v>100</v>
      </c>
      <c r="I3" s="15" t="s">
        <v>65</v>
      </c>
      <c r="J3" s="15">
        <f ca="1">SUMIF(A2:A203,TODAY(),E2:E203)</f>
        <v>0</v>
      </c>
    </row>
    <row r="4" spans="1:10" x14ac:dyDescent="0.3">
      <c r="A4" s="20">
        <v>45839</v>
      </c>
      <c r="B4" s="16" t="s">
        <v>66</v>
      </c>
      <c r="C4" s="17">
        <v>2</v>
      </c>
      <c r="D4" s="18">
        <v>40</v>
      </c>
      <c r="E4" s="17">
        <f t="shared" si="0"/>
        <v>80</v>
      </c>
      <c r="F4" s="16" t="s">
        <v>64</v>
      </c>
      <c r="G4" s="21">
        <f t="shared" si="1"/>
        <v>80</v>
      </c>
      <c r="I4" s="15" t="s">
        <v>67</v>
      </c>
      <c r="J4" s="15">
        <f>COUNTIF(F2:F203,"No")</f>
        <v>64</v>
      </c>
    </row>
    <row r="5" spans="1:10" x14ac:dyDescent="0.3">
      <c r="A5" s="20">
        <v>45839</v>
      </c>
      <c r="B5" s="16" t="s">
        <v>68</v>
      </c>
      <c r="C5" s="17">
        <v>1</v>
      </c>
      <c r="D5" s="18">
        <v>40</v>
      </c>
      <c r="E5" s="17">
        <f t="shared" si="0"/>
        <v>40</v>
      </c>
      <c r="F5" s="16" t="s">
        <v>61</v>
      </c>
      <c r="G5" s="21">
        <f t="shared" si="1"/>
        <v>0</v>
      </c>
    </row>
    <row r="6" spans="1:10" x14ac:dyDescent="0.3">
      <c r="A6" s="20">
        <v>45839</v>
      </c>
      <c r="B6" s="16" t="s">
        <v>69</v>
      </c>
      <c r="C6" s="17">
        <v>1</v>
      </c>
      <c r="D6" s="18">
        <v>40</v>
      </c>
      <c r="E6" s="17">
        <f t="shared" si="0"/>
        <v>40</v>
      </c>
      <c r="F6" s="16" t="s">
        <v>61</v>
      </c>
      <c r="G6" s="21">
        <f t="shared" si="1"/>
        <v>0</v>
      </c>
    </row>
    <row r="7" spans="1:10" x14ac:dyDescent="0.3">
      <c r="A7" s="20">
        <v>45839</v>
      </c>
      <c r="B7" s="16" t="s">
        <v>70</v>
      </c>
      <c r="C7" s="17">
        <v>2.5</v>
      </c>
      <c r="D7" s="18">
        <v>40</v>
      </c>
      <c r="E7" s="17">
        <f t="shared" si="0"/>
        <v>100</v>
      </c>
      <c r="F7" s="16" t="s">
        <v>64</v>
      </c>
      <c r="G7" s="21">
        <f t="shared" si="1"/>
        <v>100</v>
      </c>
    </row>
    <row r="8" spans="1:10" x14ac:dyDescent="0.3">
      <c r="A8" s="20">
        <v>45840</v>
      </c>
      <c r="B8" s="16" t="s">
        <v>60</v>
      </c>
      <c r="C8" s="17">
        <v>1</v>
      </c>
      <c r="D8" s="18">
        <v>40</v>
      </c>
      <c r="E8" s="17">
        <f t="shared" si="0"/>
        <v>40</v>
      </c>
      <c r="F8" s="16" t="s">
        <v>61</v>
      </c>
      <c r="G8" s="21">
        <f t="shared" si="1"/>
        <v>0</v>
      </c>
    </row>
    <row r="9" spans="1:10" x14ac:dyDescent="0.3">
      <c r="A9" s="20">
        <v>45840</v>
      </c>
      <c r="B9" s="16" t="s">
        <v>63</v>
      </c>
      <c r="C9" s="17">
        <v>2</v>
      </c>
      <c r="D9" s="18">
        <v>40</v>
      </c>
      <c r="E9" s="17">
        <f t="shared" si="0"/>
        <v>80</v>
      </c>
      <c r="F9" s="16" t="s">
        <v>61</v>
      </c>
      <c r="G9" s="21">
        <f t="shared" si="1"/>
        <v>0</v>
      </c>
    </row>
    <row r="10" spans="1:10" x14ac:dyDescent="0.3">
      <c r="A10" s="20">
        <v>45840</v>
      </c>
      <c r="B10" s="16" t="s">
        <v>66</v>
      </c>
      <c r="C10" s="17">
        <v>1.5</v>
      </c>
      <c r="D10" s="18">
        <v>40</v>
      </c>
      <c r="E10" s="17">
        <f t="shared" si="0"/>
        <v>60</v>
      </c>
      <c r="F10" s="16" t="s">
        <v>64</v>
      </c>
      <c r="G10" s="21">
        <f t="shared" si="1"/>
        <v>60</v>
      </c>
    </row>
    <row r="11" spans="1:10" x14ac:dyDescent="0.3">
      <c r="A11" s="20">
        <v>45840</v>
      </c>
      <c r="B11" s="16" t="s">
        <v>71</v>
      </c>
      <c r="C11" s="17">
        <v>1</v>
      </c>
      <c r="D11" s="18">
        <v>40</v>
      </c>
      <c r="E11" s="17">
        <f t="shared" si="0"/>
        <v>40</v>
      </c>
      <c r="F11" s="16" t="s">
        <v>61</v>
      </c>
      <c r="G11" s="21">
        <f t="shared" si="1"/>
        <v>0</v>
      </c>
    </row>
    <row r="12" spans="1:10" x14ac:dyDescent="0.3">
      <c r="A12" s="20">
        <v>45840</v>
      </c>
      <c r="B12" s="16" t="s">
        <v>68</v>
      </c>
      <c r="C12" s="17">
        <v>2.5</v>
      </c>
      <c r="D12" s="18">
        <v>40</v>
      </c>
      <c r="E12" s="17">
        <f t="shared" si="0"/>
        <v>100</v>
      </c>
      <c r="F12" s="16" t="s">
        <v>64</v>
      </c>
      <c r="G12" s="21">
        <f t="shared" si="1"/>
        <v>100</v>
      </c>
    </row>
    <row r="13" spans="1:10" x14ac:dyDescent="0.3">
      <c r="A13" s="20">
        <v>45840</v>
      </c>
      <c r="B13" s="16" t="s">
        <v>69</v>
      </c>
      <c r="C13" s="17">
        <v>1</v>
      </c>
      <c r="D13" s="18">
        <v>40</v>
      </c>
      <c r="E13" s="17">
        <f t="shared" si="0"/>
        <v>40</v>
      </c>
      <c r="F13" s="16" t="s">
        <v>61</v>
      </c>
      <c r="G13" s="21">
        <f t="shared" si="1"/>
        <v>0</v>
      </c>
    </row>
    <row r="14" spans="1:10" x14ac:dyDescent="0.3">
      <c r="A14" s="20">
        <v>45840</v>
      </c>
      <c r="B14" s="16" t="s">
        <v>70</v>
      </c>
      <c r="C14" s="17">
        <v>1.5</v>
      </c>
      <c r="D14" s="18">
        <v>40</v>
      </c>
      <c r="E14" s="17">
        <f t="shared" si="0"/>
        <v>60</v>
      </c>
      <c r="F14" s="16" t="s">
        <v>61</v>
      </c>
      <c r="G14" s="21">
        <f t="shared" si="1"/>
        <v>0</v>
      </c>
    </row>
    <row r="15" spans="1:10" x14ac:dyDescent="0.3">
      <c r="A15" s="20">
        <v>45841</v>
      </c>
      <c r="B15" s="16" t="s">
        <v>60</v>
      </c>
      <c r="C15" s="17">
        <v>1</v>
      </c>
      <c r="D15" s="18">
        <v>40</v>
      </c>
      <c r="E15" s="17">
        <f t="shared" si="0"/>
        <v>40</v>
      </c>
      <c r="F15" s="16" t="s">
        <v>64</v>
      </c>
      <c r="G15" s="21">
        <f t="shared" si="1"/>
        <v>40</v>
      </c>
    </row>
    <row r="16" spans="1:10" x14ac:dyDescent="0.3">
      <c r="A16" s="20">
        <v>45841</v>
      </c>
      <c r="B16" s="16" t="s">
        <v>63</v>
      </c>
      <c r="C16" s="17">
        <v>1.5</v>
      </c>
      <c r="D16" s="18">
        <v>40</v>
      </c>
      <c r="E16" s="17">
        <f t="shared" si="0"/>
        <v>60</v>
      </c>
      <c r="F16" s="16" t="s">
        <v>61</v>
      </c>
      <c r="G16" s="21">
        <f t="shared" si="1"/>
        <v>0</v>
      </c>
    </row>
    <row r="17" spans="1:7" x14ac:dyDescent="0.3">
      <c r="A17" s="20">
        <v>45841</v>
      </c>
      <c r="B17" s="16" t="s">
        <v>72</v>
      </c>
      <c r="C17" s="17">
        <v>1.5</v>
      </c>
      <c r="D17" s="18">
        <v>40</v>
      </c>
      <c r="E17" s="17">
        <f t="shared" si="0"/>
        <v>60</v>
      </c>
      <c r="F17" s="16" t="s">
        <v>64</v>
      </c>
      <c r="G17" s="21">
        <f t="shared" si="1"/>
        <v>60</v>
      </c>
    </row>
    <row r="18" spans="1:7" x14ac:dyDescent="0.3">
      <c r="A18" s="20">
        <v>45841</v>
      </c>
      <c r="B18" s="16" t="s">
        <v>66</v>
      </c>
      <c r="C18" s="17">
        <v>1.5</v>
      </c>
      <c r="D18" s="18">
        <v>40</v>
      </c>
      <c r="E18" s="17">
        <f t="shared" si="0"/>
        <v>60</v>
      </c>
      <c r="F18" s="16" t="s">
        <v>61</v>
      </c>
      <c r="G18" s="21">
        <f t="shared" si="1"/>
        <v>0</v>
      </c>
    </row>
    <row r="19" spans="1:7" x14ac:dyDescent="0.3">
      <c r="A19" s="20">
        <v>45841</v>
      </c>
      <c r="B19" s="16" t="s">
        <v>71</v>
      </c>
      <c r="C19" s="17">
        <v>2</v>
      </c>
      <c r="D19" s="18">
        <v>40</v>
      </c>
      <c r="E19" s="17">
        <f t="shared" si="0"/>
        <v>80</v>
      </c>
      <c r="F19" s="16" t="s">
        <v>61</v>
      </c>
      <c r="G19" s="21">
        <f t="shared" si="1"/>
        <v>0</v>
      </c>
    </row>
    <row r="20" spans="1:7" x14ac:dyDescent="0.3">
      <c r="A20" s="20">
        <v>45841</v>
      </c>
      <c r="B20" s="16" t="s">
        <v>68</v>
      </c>
      <c r="C20" s="17">
        <v>1.5</v>
      </c>
      <c r="D20" s="18">
        <v>40</v>
      </c>
      <c r="E20" s="17">
        <f t="shared" si="0"/>
        <v>60</v>
      </c>
      <c r="F20" s="16" t="s">
        <v>64</v>
      </c>
      <c r="G20" s="21">
        <f t="shared" si="1"/>
        <v>60</v>
      </c>
    </row>
    <row r="21" spans="1:7" x14ac:dyDescent="0.3">
      <c r="A21" s="20">
        <v>45841</v>
      </c>
      <c r="B21" s="16" t="s">
        <v>69</v>
      </c>
      <c r="C21" s="17">
        <v>2</v>
      </c>
      <c r="D21" s="18">
        <v>40</v>
      </c>
      <c r="E21" s="17">
        <f t="shared" si="0"/>
        <v>80</v>
      </c>
      <c r="F21" s="16" t="s">
        <v>61</v>
      </c>
      <c r="G21" s="21">
        <f t="shared" si="1"/>
        <v>0</v>
      </c>
    </row>
    <row r="22" spans="1:7" x14ac:dyDescent="0.3">
      <c r="A22" s="20">
        <v>45841</v>
      </c>
      <c r="B22" s="16" t="s">
        <v>70</v>
      </c>
      <c r="C22" s="17">
        <v>2</v>
      </c>
      <c r="D22" s="18">
        <v>40</v>
      </c>
      <c r="E22" s="17">
        <f t="shared" si="0"/>
        <v>80</v>
      </c>
      <c r="F22" s="16" t="s">
        <v>61</v>
      </c>
      <c r="G22" s="21">
        <f t="shared" si="1"/>
        <v>0</v>
      </c>
    </row>
    <row r="23" spans="1:7" x14ac:dyDescent="0.3">
      <c r="A23" s="20">
        <v>45842</v>
      </c>
      <c r="B23" s="16" t="s">
        <v>60</v>
      </c>
      <c r="C23" s="17">
        <v>2.5</v>
      </c>
      <c r="D23" s="18">
        <v>40</v>
      </c>
      <c r="E23" s="17">
        <f t="shared" si="0"/>
        <v>100</v>
      </c>
      <c r="F23" s="16" t="s">
        <v>61</v>
      </c>
      <c r="G23" s="21">
        <f t="shared" si="1"/>
        <v>0</v>
      </c>
    </row>
    <row r="24" spans="1:7" x14ac:dyDescent="0.3">
      <c r="A24" s="20">
        <v>45842</v>
      </c>
      <c r="B24" s="16" t="s">
        <v>63</v>
      </c>
      <c r="C24" s="17">
        <v>1.5</v>
      </c>
      <c r="D24" s="18">
        <v>40</v>
      </c>
      <c r="E24" s="17">
        <f t="shared" si="0"/>
        <v>60</v>
      </c>
      <c r="F24" s="16" t="s">
        <v>64</v>
      </c>
      <c r="G24" s="21">
        <f t="shared" si="1"/>
        <v>60</v>
      </c>
    </row>
    <row r="25" spans="1:7" x14ac:dyDescent="0.3">
      <c r="A25" s="20">
        <v>45842</v>
      </c>
      <c r="B25" s="16" t="s">
        <v>72</v>
      </c>
      <c r="C25" s="17">
        <v>2</v>
      </c>
      <c r="D25" s="18">
        <v>40</v>
      </c>
      <c r="E25" s="17">
        <f t="shared" si="0"/>
        <v>80</v>
      </c>
      <c r="F25" s="16" t="s">
        <v>64</v>
      </c>
      <c r="G25" s="21">
        <f t="shared" si="1"/>
        <v>80</v>
      </c>
    </row>
    <row r="26" spans="1:7" x14ac:dyDescent="0.3">
      <c r="A26" s="20">
        <v>45842</v>
      </c>
      <c r="B26" s="16" t="s">
        <v>66</v>
      </c>
      <c r="C26" s="17">
        <v>2.5</v>
      </c>
      <c r="D26" s="18">
        <v>40</v>
      </c>
      <c r="E26" s="17">
        <f t="shared" si="0"/>
        <v>100</v>
      </c>
      <c r="F26" s="16" t="s">
        <v>61</v>
      </c>
      <c r="G26" s="21">
        <f t="shared" si="1"/>
        <v>0</v>
      </c>
    </row>
    <row r="27" spans="1:7" x14ac:dyDescent="0.3">
      <c r="A27" s="20">
        <v>45842</v>
      </c>
      <c r="B27" s="16" t="s">
        <v>68</v>
      </c>
      <c r="C27" s="17">
        <v>2.5</v>
      </c>
      <c r="D27" s="18">
        <v>40</v>
      </c>
      <c r="E27" s="17">
        <f t="shared" si="0"/>
        <v>100</v>
      </c>
      <c r="F27" s="16" t="s">
        <v>61</v>
      </c>
      <c r="G27" s="21">
        <f t="shared" si="1"/>
        <v>0</v>
      </c>
    </row>
    <row r="28" spans="1:7" x14ac:dyDescent="0.3">
      <c r="A28" s="20">
        <v>45842</v>
      </c>
      <c r="B28" s="16" t="s">
        <v>69</v>
      </c>
      <c r="C28" s="17">
        <v>1.5</v>
      </c>
      <c r="D28" s="18">
        <v>40</v>
      </c>
      <c r="E28" s="17">
        <f t="shared" si="0"/>
        <v>60</v>
      </c>
      <c r="F28" s="16" t="s">
        <v>64</v>
      </c>
      <c r="G28" s="21">
        <f t="shared" si="1"/>
        <v>60</v>
      </c>
    </row>
    <row r="29" spans="1:7" x14ac:dyDescent="0.3">
      <c r="A29" s="20">
        <v>45842</v>
      </c>
      <c r="B29" s="16" t="s">
        <v>70</v>
      </c>
      <c r="C29" s="17">
        <v>1.5</v>
      </c>
      <c r="D29" s="18">
        <v>40</v>
      </c>
      <c r="E29" s="17">
        <f t="shared" si="0"/>
        <v>60</v>
      </c>
      <c r="F29" s="16" t="s">
        <v>61</v>
      </c>
      <c r="G29" s="21">
        <f t="shared" si="1"/>
        <v>0</v>
      </c>
    </row>
    <row r="30" spans="1:7" x14ac:dyDescent="0.3">
      <c r="A30" s="20">
        <v>45843</v>
      </c>
      <c r="B30" s="16" t="s">
        <v>60</v>
      </c>
      <c r="C30" s="17">
        <v>2.5</v>
      </c>
      <c r="D30" s="18">
        <v>40</v>
      </c>
      <c r="E30" s="17">
        <f t="shared" si="0"/>
        <v>100</v>
      </c>
      <c r="F30" s="16" t="s">
        <v>61</v>
      </c>
      <c r="G30" s="21">
        <f t="shared" si="1"/>
        <v>0</v>
      </c>
    </row>
    <row r="31" spans="1:7" x14ac:dyDescent="0.3">
      <c r="A31" s="20">
        <v>45843</v>
      </c>
      <c r="B31" s="16" t="s">
        <v>63</v>
      </c>
      <c r="C31" s="17">
        <v>1</v>
      </c>
      <c r="D31" s="18">
        <v>40</v>
      </c>
      <c r="E31" s="17">
        <f t="shared" si="0"/>
        <v>40</v>
      </c>
      <c r="F31" s="16" t="s">
        <v>64</v>
      </c>
      <c r="G31" s="21">
        <f t="shared" si="1"/>
        <v>40</v>
      </c>
    </row>
    <row r="32" spans="1:7" x14ac:dyDescent="0.3">
      <c r="A32" s="20">
        <v>45843</v>
      </c>
      <c r="B32" s="16" t="s">
        <v>72</v>
      </c>
      <c r="C32" s="17">
        <v>2</v>
      </c>
      <c r="D32" s="18">
        <v>40</v>
      </c>
      <c r="E32" s="17">
        <f t="shared" si="0"/>
        <v>80</v>
      </c>
      <c r="F32" s="16" t="s">
        <v>61</v>
      </c>
      <c r="G32" s="21">
        <f t="shared" si="1"/>
        <v>0</v>
      </c>
    </row>
    <row r="33" spans="1:7" x14ac:dyDescent="0.3">
      <c r="A33" s="20">
        <v>45843</v>
      </c>
      <c r="B33" s="16" t="s">
        <v>71</v>
      </c>
      <c r="C33" s="17">
        <v>1</v>
      </c>
      <c r="D33" s="18">
        <v>40</v>
      </c>
      <c r="E33" s="17">
        <f t="shared" si="0"/>
        <v>40</v>
      </c>
      <c r="F33" s="16" t="s">
        <v>61</v>
      </c>
      <c r="G33" s="21">
        <f t="shared" si="1"/>
        <v>0</v>
      </c>
    </row>
    <row r="34" spans="1:7" x14ac:dyDescent="0.3">
      <c r="A34" s="20">
        <v>45843</v>
      </c>
      <c r="B34" s="16" t="s">
        <v>69</v>
      </c>
      <c r="C34" s="17">
        <v>2.5</v>
      </c>
      <c r="D34" s="18">
        <v>40</v>
      </c>
      <c r="E34" s="17">
        <f t="shared" si="0"/>
        <v>100</v>
      </c>
      <c r="F34" s="16" t="s">
        <v>61</v>
      </c>
      <c r="G34" s="21">
        <f t="shared" si="1"/>
        <v>0</v>
      </c>
    </row>
    <row r="35" spans="1:7" x14ac:dyDescent="0.3">
      <c r="A35" s="20">
        <v>45843</v>
      </c>
      <c r="B35" s="16" t="s">
        <v>70</v>
      </c>
      <c r="C35" s="17">
        <v>2.5</v>
      </c>
      <c r="D35" s="18">
        <v>40</v>
      </c>
      <c r="E35" s="17">
        <f t="shared" si="0"/>
        <v>100</v>
      </c>
      <c r="F35" s="16" t="s">
        <v>61</v>
      </c>
      <c r="G35" s="21">
        <f t="shared" si="1"/>
        <v>0</v>
      </c>
    </row>
    <row r="36" spans="1:7" x14ac:dyDescent="0.3">
      <c r="A36" s="20">
        <v>45844</v>
      </c>
      <c r="B36" s="16" t="s">
        <v>60</v>
      </c>
      <c r="C36" s="17">
        <v>2</v>
      </c>
      <c r="D36" s="18">
        <v>40</v>
      </c>
      <c r="E36" s="17">
        <f t="shared" si="0"/>
        <v>80</v>
      </c>
      <c r="F36" s="16" t="s">
        <v>61</v>
      </c>
      <c r="G36" s="21">
        <f t="shared" si="1"/>
        <v>0</v>
      </c>
    </row>
    <row r="37" spans="1:7" x14ac:dyDescent="0.3">
      <c r="A37" s="20">
        <v>45844</v>
      </c>
      <c r="B37" s="16" t="s">
        <v>63</v>
      </c>
      <c r="C37" s="17">
        <v>2.5</v>
      </c>
      <c r="D37" s="18">
        <v>40</v>
      </c>
      <c r="E37" s="17">
        <f t="shared" si="0"/>
        <v>100</v>
      </c>
      <c r="F37" s="16" t="s">
        <v>61</v>
      </c>
      <c r="G37" s="21">
        <f t="shared" si="1"/>
        <v>0</v>
      </c>
    </row>
    <row r="38" spans="1:7" x14ac:dyDescent="0.3">
      <c r="A38" s="20">
        <v>45844</v>
      </c>
      <c r="B38" s="16" t="s">
        <v>72</v>
      </c>
      <c r="C38" s="17">
        <v>1.5</v>
      </c>
      <c r="D38" s="18">
        <v>40</v>
      </c>
      <c r="E38" s="17">
        <f t="shared" si="0"/>
        <v>60</v>
      </c>
      <c r="F38" s="16" t="s">
        <v>61</v>
      </c>
      <c r="G38" s="21">
        <f t="shared" si="1"/>
        <v>0</v>
      </c>
    </row>
    <row r="39" spans="1:7" x14ac:dyDescent="0.3">
      <c r="A39" s="20">
        <v>45844</v>
      </c>
      <c r="B39" s="16" t="s">
        <v>66</v>
      </c>
      <c r="C39" s="17">
        <v>1.5</v>
      </c>
      <c r="D39" s="18">
        <v>40</v>
      </c>
      <c r="E39" s="17">
        <f t="shared" si="0"/>
        <v>60</v>
      </c>
      <c r="F39" s="16" t="s">
        <v>61</v>
      </c>
      <c r="G39" s="21">
        <f t="shared" si="1"/>
        <v>0</v>
      </c>
    </row>
    <row r="40" spans="1:7" x14ac:dyDescent="0.3">
      <c r="A40" s="20">
        <v>45844</v>
      </c>
      <c r="B40" s="16" t="s">
        <v>68</v>
      </c>
      <c r="C40" s="17">
        <v>1</v>
      </c>
      <c r="D40" s="18">
        <v>40</v>
      </c>
      <c r="E40" s="17">
        <f t="shared" si="0"/>
        <v>40</v>
      </c>
      <c r="F40" s="16" t="s">
        <v>64</v>
      </c>
      <c r="G40" s="21">
        <f t="shared" si="1"/>
        <v>40</v>
      </c>
    </row>
    <row r="41" spans="1:7" x14ac:dyDescent="0.3">
      <c r="A41" s="20">
        <v>45844</v>
      </c>
      <c r="B41" s="16" t="s">
        <v>69</v>
      </c>
      <c r="C41" s="17">
        <v>1.5</v>
      </c>
      <c r="D41" s="18">
        <v>40</v>
      </c>
      <c r="E41" s="17">
        <f t="shared" si="0"/>
        <v>60</v>
      </c>
      <c r="F41" s="16" t="s">
        <v>61</v>
      </c>
      <c r="G41" s="21">
        <f t="shared" si="1"/>
        <v>0</v>
      </c>
    </row>
    <row r="42" spans="1:7" x14ac:dyDescent="0.3">
      <c r="A42" s="20">
        <v>45844</v>
      </c>
      <c r="B42" s="16" t="s">
        <v>70</v>
      </c>
      <c r="C42" s="17">
        <v>2.5</v>
      </c>
      <c r="D42" s="18">
        <v>40</v>
      </c>
      <c r="E42" s="17">
        <f t="shared" si="0"/>
        <v>100</v>
      </c>
      <c r="F42" s="16" t="s">
        <v>61</v>
      </c>
      <c r="G42" s="21">
        <f t="shared" si="1"/>
        <v>0</v>
      </c>
    </row>
    <row r="43" spans="1:7" x14ac:dyDescent="0.3">
      <c r="A43" s="20">
        <v>45845</v>
      </c>
      <c r="B43" s="16" t="s">
        <v>63</v>
      </c>
      <c r="C43" s="17">
        <v>2.5</v>
      </c>
      <c r="D43" s="18">
        <v>40</v>
      </c>
      <c r="E43" s="17">
        <f t="shared" si="0"/>
        <v>100</v>
      </c>
      <c r="F43" s="16" t="s">
        <v>61</v>
      </c>
      <c r="G43" s="21">
        <f t="shared" si="1"/>
        <v>0</v>
      </c>
    </row>
    <row r="44" spans="1:7" x14ac:dyDescent="0.3">
      <c r="A44" s="20">
        <v>45845</v>
      </c>
      <c r="B44" s="16" t="s">
        <v>72</v>
      </c>
      <c r="C44" s="17">
        <v>1</v>
      </c>
      <c r="D44" s="18">
        <v>40</v>
      </c>
      <c r="E44" s="17">
        <f t="shared" si="0"/>
        <v>40</v>
      </c>
      <c r="F44" s="16" t="s">
        <v>64</v>
      </c>
      <c r="G44" s="21">
        <f t="shared" si="1"/>
        <v>40</v>
      </c>
    </row>
    <row r="45" spans="1:7" x14ac:dyDescent="0.3">
      <c r="A45" s="20">
        <v>45845</v>
      </c>
      <c r="B45" s="16" t="s">
        <v>66</v>
      </c>
      <c r="C45" s="17">
        <v>1.5</v>
      </c>
      <c r="D45" s="18">
        <v>40</v>
      </c>
      <c r="E45" s="17">
        <f t="shared" si="0"/>
        <v>60</v>
      </c>
      <c r="F45" s="16" t="s">
        <v>64</v>
      </c>
      <c r="G45" s="21">
        <f t="shared" si="1"/>
        <v>60</v>
      </c>
    </row>
    <row r="46" spans="1:7" x14ac:dyDescent="0.3">
      <c r="A46" s="20">
        <v>45845</v>
      </c>
      <c r="B46" s="16" t="s">
        <v>71</v>
      </c>
      <c r="C46" s="17">
        <v>1</v>
      </c>
      <c r="D46" s="18">
        <v>40</v>
      </c>
      <c r="E46" s="17">
        <f t="shared" si="0"/>
        <v>40</v>
      </c>
      <c r="F46" s="16" t="s">
        <v>61</v>
      </c>
      <c r="G46" s="21">
        <f t="shared" si="1"/>
        <v>0</v>
      </c>
    </row>
    <row r="47" spans="1:7" x14ac:dyDescent="0.3">
      <c r="A47" s="20">
        <v>45845</v>
      </c>
      <c r="B47" s="16" t="s">
        <v>68</v>
      </c>
      <c r="C47" s="17">
        <v>1.5</v>
      </c>
      <c r="D47" s="18">
        <v>40</v>
      </c>
      <c r="E47" s="17">
        <f t="shared" si="0"/>
        <v>60</v>
      </c>
      <c r="F47" s="16" t="s">
        <v>61</v>
      </c>
      <c r="G47" s="21">
        <f t="shared" si="1"/>
        <v>0</v>
      </c>
    </row>
    <row r="48" spans="1:7" x14ac:dyDescent="0.3">
      <c r="A48" s="20">
        <v>45845</v>
      </c>
      <c r="B48" s="16" t="s">
        <v>69</v>
      </c>
      <c r="C48" s="17">
        <v>2.5</v>
      </c>
      <c r="D48" s="18">
        <v>40</v>
      </c>
      <c r="E48" s="17">
        <f t="shared" si="0"/>
        <v>100</v>
      </c>
      <c r="F48" s="16" t="s">
        <v>61</v>
      </c>
      <c r="G48" s="21">
        <f t="shared" si="1"/>
        <v>0</v>
      </c>
    </row>
    <row r="49" spans="1:7" x14ac:dyDescent="0.3">
      <c r="A49" s="20">
        <v>45845</v>
      </c>
      <c r="B49" s="16" t="s">
        <v>70</v>
      </c>
      <c r="C49" s="17">
        <v>1.5</v>
      </c>
      <c r="D49" s="18">
        <v>40</v>
      </c>
      <c r="E49" s="17">
        <f t="shared" si="0"/>
        <v>60</v>
      </c>
      <c r="F49" s="16" t="s">
        <v>61</v>
      </c>
      <c r="G49" s="21">
        <f t="shared" si="1"/>
        <v>0</v>
      </c>
    </row>
    <row r="50" spans="1:7" x14ac:dyDescent="0.3">
      <c r="A50" s="20">
        <v>45846</v>
      </c>
      <c r="B50" s="16" t="s">
        <v>63</v>
      </c>
      <c r="C50" s="17">
        <v>1.5</v>
      </c>
      <c r="D50" s="18">
        <v>40</v>
      </c>
      <c r="E50" s="17">
        <f t="shared" si="0"/>
        <v>60</v>
      </c>
      <c r="F50" s="16" t="s">
        <v>64</v>
      </c>
      <c r="G50" s="21">
        <f t="shared" si="1"/>
        <v>60</v>
      </c>
    </row>
    <row r="51" spans="1:7" x14ac:dyDescent="0.3">
      <c r="A51" s="20">
        <v>45846</v>
      </c>
      <c r="B51" s="16" t="s">
        <v>72</v>
      </c>
      <c r="C51" s="17">
        <v>1.5</v>
      </c>
      <c r="D51" s="18">
        <v>40</v>
      </c>
      <c r="E51" s="17">
        <f t="shared" si="0"/>
        <v>60</v>
      </c>
      <c r="F51" s="16" t="s">
        <v>61</v>
      </c>
      <c r="G51" s="21">
        <f t="shared" si="1"/>
        <v>0</v>
      </c>
    </row>
    <row r="52" spans="1:7" x14ac:dyDescent="0.3">
      <c r="A52" s="20">
        <v>45846</v>
      </c>
      <c r="B52" s="16" t="s">
        <v>71</v>
      </c>
      <c r="C52" s="17">
        <v>2.5</v>
      </c>
      <c r="D52" s="18">
        <v>40</v>
      </c>
      <c r="E52" s="17">
        <f t="shared" si="0"/>
        <v>100</v>
      </c>
      <c r="F52" s="16" t="s">
        <v>61</v>
      </c>
      <c r="G52" s="21">
        <f t="shared" si="1"/>
        <v>0</v>
      </c>
    </row>
    <row r="53" spans="1:7" x14ac:dyDescent="0.3">
      <c r="A53" s="20">
        <v>45846</v>
      </c>
      <c r="B53" s="16" t="s">
        <v>69</v>
      </c>
      <c r="C53" s="17">
        <v>2.5</v>
      </c>
      <c r="D53" s="18">
        <v>40</v>
      </c>
      <c r="E53" s="17">
        <f t="shared" si="0"/>
        <v>100</v>
      </c>
      <c r="F53" s="16" t="s">
        <v>61</v>
      </c>
      <c r="G53" s="21">
        <f t="shared" si="1"/>
        <v>0</v>
      </c>
    </row>
    <row r="54" spans="1:7" x14ac:dyDescent="0.3">
      <c r="A54" s="20">
        <v>45846</v>
      </c>
      <c r="B54" s="16" t="s">
        <v>70</v>
      </c>
      <c r="C54" s="17">
        <v>2</v>
      </c>
      <c r="D54" s="18">
        <v>40</v>
      </c>
      <c r="E54" s="17">
        <f t="shared" si="0"/>
        <v>80</v>
      </c>
      <c r="F54" s="16" t="s">
        <v>61</v>
      </c>
      <c r="G54" s="21">
        <f t="shared" si="1"/>
        <v>0</v>
      </c>
    </row>
    <row r="55" spans="1:7" x14ac:dyDescent="0.3">
      <c r="A55" s="20">
        <v>45847</v>
      </c>
      <c r="B55" s="16" t="s">
        <v>63</v>
      </c>
      <c r="C55" s="17">
        <v>2</v>
      </c>
      <c r="D55" s="18">
        <v>40</v>
      </c>
      <c r="E55" s="17">
        <f t="shared" si="0"/>
        <v>80</v>
      </c>
      <c r="F55" s="16" t="s">
        <v>61</v>
      </c>
      <c r="G55" s="21">
        <f t="shared" si="1"/>
        <v>0</v>
      </c>
    </row>
    <row r="56" spans="1:7" x14ac:dyDescent="0.3">
      <c r="A56" s="20">
        <v>45847</v>
      </c>
      <c r="B56" s="16" t="s">
        <v>71</v>
      </c>
      <c r="C56" s="17">
        <v>1</v>
      </c>
      <c r="D56" s="18">
        <v>40</v>
      </c>
      <c r="E56" s="17">
        <f t="shared" si="0"/>
        <v>40</v>
      </c>
      <c r="F56" s="16" t="s">
        <v>61</v>
      </c>
      <c r="G56" s="21">
        <f t="shared" si="1"/>
        <v>0</v>
      </c>
    </row>
    <row r="57" spans="1:7" x14ac:dyDescent="0.3">
      <c r="A57" s="20">
        <v>45847</v>
      </c>
      <c r="B57" s="16" t="s">
        <v>68</v>
      </c>
      <c r="C57" s="17">
        <v>1.5</v>
      </c>
      <c r="D57" s="18">
        <v>40</v>
      </c>
      <c r="E57" s="17">
        <f t="shared" si="0"/>
        <v>60</v>
      </c>
      <c r="F57" s="16" t="s">
        <v>61</v>
      </c>
      <c r="G57" s="21">
        <f t="shared" si="1"/>
        <v>0</v>
      </c>
    </row>
    <row r="58" spans="1:7" x14ac:dyDescent="0.3">
      <c r="A58" s="20">
        <v>45847</v>
      </c>
      <c r="B58" s="16" t="s">
        <v>69</v>
      </c>
      <c r="C58" s="17">
        <v>2</v>
      </c>
      <c r="D58" s="18">
        <v>40</v>
      </c>
      <c r="E58" s="17">
        <f t="shared" si="0"/>
        <v>80</v>
      </c>
      <c r="F58" s="16" t="s">
        <v>64</v>
      </c>
      <c r="G58" s="21">
        <f t="shared" si="1"/>
        <v>80</v>
      </c>
    </row>
    <row r="59" spans="1:7" x14ac:dyDescent="0.3">
      <c r="A59" s="20">
        <v>45847</v>
      </c>
      <c r="B59" s="16" t="s">
        <v>70</v>
      </c>
      <c r="C59" s="17">
        <v>1.5</v>
      </c>
      <c r="D59" s="18">
        <v>40</v>
      </c>
      <c r="E59" s="17">
        <f t="shared" si="0"/>
        <v>60</v>
      </c>
      <c r="F59" s="16" t="s">
        <v>61</v>
      </c>
      <c r="G59" s="21">
        <f t="shared" si="1"/>
        <v>0</v>
      </c>
    </row>
    <row r="60" spans="1:7" x14ac:dyDescent="0.3">
      <c r="A60" s="20">
        <v>45848</v>
      </c>
      <c r="B60" s="16" t="s">
        <v>60</v>
      </c>
      <c r="C60" s="17">
        <v>1</v>
      </c>
      <c r="D60" s="18">
        <v>40</v>
      </c>
      <c r="E60" s="17">
        <f t="shared" si="0"/>
        <v>40</v>
      </c>
      <c r="F60" s="16" t="s">
        <v>64</v>
      </c>
      <c r="G60" s="21">
        <f t="shared" si="1"/>
        <v>40</v>
      </c>
    </row>
    <row r="61" spans="1:7" x14ac:dyDescent="0.3">
      <c r="A61" s="20">
        <v>45848</v>
      </c>
      <c r="B61" s="16" t="s">
        <v>63</v>
      </c>
      <c r="C61" s="17">
        <v>2.5</v>
      </c>
      <c r="D61" s="18">
        <v>40</v>
      </c>
      <c r="E61" s="17">
        <f t="shared" si="0"/>
        <v>100</v>
      </c>
      <c r="F61" s="16" t="s">
        <v>61</v>
      </c>
      <c r="G61" s="21">
        <f t="shared" si="1"/>
        <v>0</v>
      </c>
    </row>
    <row r="62" spans="1:7" x14ac:dyDescent="0.3">
      <c r="A62" s="20">
        <v>45848</v>
      </c>
      <c r="B62" s="16" t="s">
        <v>72</v>
      </c>
      <c r="C62" s="17">
        <v>2</v>
      </c>
      <c r="D62" s="18">
        <v>40</v>
      </c>
      <c r="E62" s="17">
        <f t="shared" si="0"/>
        <v>80</v>
      </c>
      <c r="F62" s="16" t="s">
        <v>61</v>
      </c>
      <c r="G62" s="21">
        <f t="shared" si="1"/>
        <v>0</v>
      </c>
    </row>
    <row r="63" spans="1:7" x14ac:dyDescent="0.3">
      <c r="A63" s="20">
        <v>45848</v>
      </c>
      <c r="B63" s="16" t="s">
        <v>66</v>
      </c>
      <c r="C63" s="17">
        <v>2.5</v>
      </c>
      <c r="D63" s="18">
        <v>40</v>
      </c>
      <c r="E63" s="17">
        <f t="shared" si="0"/>
        <v>100</v>
      </c>
      <c r="F63" s="16" t="s">
        <v>64</v>
      </c>
      <c r="G63" s="21">
        <f t="shared" si="1"/>
        <v>100</v>
      </c>
    </row>
    <row r="64" spans="1:7" x14ac:dyDescent="0.3">
      <c r="A64" s="20">
        <v>45848</v>
      </c>
      <c r="B64" s="16" t="s">
        <v>71</v>
      </c>
      <c r="C64" s="17">
        <v>1</v>
      </c>
      <c r="D64" s="18">
        <v>40</v>
      </c>
      <c r="E64" s="17">
        <f t="shared" si="0"/>
        <v>40</v>
      </c>
      <c r="F64" s="16" t="s">
        <v>61</v>
      </c>
      <c r="G64" s="21">
        <f t="shared" si="1"/>
        <v>0</v>
      </c>
    </row>
    <row r="65" spans="1:7" x14ac:dyDescent="0.3">
      <c r="A65" s="20">
        <v>45848</v>
      </c>
      <c r="B65" s="16" t="s">
        <v>68</v>
      </c>
      <c r="C65" s="17">
        <v>2.5</v>
      </c>
      <c r="D65" s="18">
        <v>40</v>
      </c>
      <c r="E65" s="17">
        <f t="shared" si="0"/>
        <v>100</v>
      </c>
      <c r="F65" s="16" t="s">
        <v>61</v>
      </c>
      <c r="G65" s="21">
        <f t="shared" si="1"/>
        <v>0</v>
      </c>
    </row>
    <row r="66" spans="1:7" x14ac:dyDescent="0.3">
      <c r="A66" s="20">
        <v>45848</v>
      </c>
      <c r="B66" s="16" t="s">
        <v>70</v>
      </c>
      <c r="C66" s="17">
        <v>2.5</v>
      </c>
      <c r="D66" s="18">
        <v>40</v>
      </c>
      <c r="E66" s="17">
        <f t="shared" ref="E66:E129" si="2">C66*D66</f>
        <v>100</v>
      </c>
      <c r="F66" s="16" t="s">
        <v>61</v>
      </c>
      <c r="G66" s="21">
        <f t="shared" ref="G66:G129" si="3">IF(F66="No",E66,0)</f>
        <v>0</v>
      </c>
    </row>
    <row r="67" spans="1:7" x14ac:dyDescent="0.3">
      <c r="A67" s="20">
        <v>45849</v>
      </c>
      <c r="B67" s="16" t="s">
        <v>60</v>
      </c>
      <c r="C67" s="17">
        <v>1.5</v>
      </c>
      <c r="D67" s="18">
        <v>40</v>
      </c>
      <c r="E67" s="17">
        <f t="shared" si="2"/>
        <v>60</v>
      </c>
      <c r="F67" s="16" t="s">
        <v>61</v>
      </c>
      <c r="G67" s="21">
        <f t="shared" si="3"/>
        <v>0</v>
      </c>
    </row>
    <row r="68" spans="1:7" x14ac:dyDescent="0.3">
      <c r="A68" s="20">
        <v>45849</v>
      </c>
      <c r="B68" s="16" t="s">
        <v>63</v>
      </c>
      <c r="C68" s="17">
        <v>1</v>
      </c>
      <c r="D68" s="18">
        <v>40</v>
      </c>
      <c r="E68" s="17">
        <f t="shared" si="2"/>
        <v>40</v>
      </c>
      <c r="F68" s="16" t="s">
        <v>61</v>
      </c>
      <c r="G68" s="21">
        <f t="shared" si="3"/>
        <v>0</v>
      </c>
    </row>
    <row r="69" spans="1:7" x14ac:dyDescent="0.3">
      <c r="A69" s="20">
        <v>45849</v>
      </c>
      <c r="B69" s="16" t="s">
        <v>72</v>
      </c>
      <c r="C69" s="17">
        <v>1.5</v>
      </c>
      <c r="D69" s="18">
        <v>40</v>
      </c>
      <c r="E69" s="17">
        <f t="shared" si="2"/>
        <v>60</v>
      </c>
      <c r="F69" s="16" t="s">
        <v>61</v>
      </c>
      <c r="G69" s="21">
        <f t="shared" si="3"/>
        <v>0</v>
      </c>
    </row>
    <row r="70" spans="1:7" x14ac:dyDescent="0.3">
      <c r="A70" s="20">
        <v>45849</v>
      </c>
      <c r="B70" s="16" t="s">
        <v>66</v>
      </c>
      <c r="C70" s="17">
        <v>2.5</v>
      </c>
      <c r="D70" s="18">
        <v>40</v>
      </c>
      <c r="E70" s="17">
        <f t="shared" si="2"/>
        <v>100</v>
      </c>
      <c r="F70" s="16" t="s">
        <v>64</v>
      </c>
      <c r="G70" s="21">
        <f t="shared" si="3"/>
        <v>100</v>
      </c>
    </row>
    <row r="71" spans="1:7" x14ac:dyDescent="0.3">
      <c r="A71" s="20">
        <v>45849</v>
      </c>
      <c r="B71" s="16" t="s">
        <v>68</v>
      </c>
      <c r="C71" s="17">
        <v>2.5</v>
      </c>
      <c r="D71" s="18">
        <v>40</v>
      </c>
      <c r="E71" s="17">
        <f t="shared" si="2"/>
        <v>100</v>
      </c>
      <c r="F71" s="16" t="s">
        <v>61</v>
      </c>
      <c r="G71" s="21">
        <f t="shared" si="3"/>
        <v>0</v>
      </c>
    </row>
    <row r="72" spans="1:7" x14ac:dyDescent="0.3">
      <c r="A72" s="20">
        <v>45849</v>
      </c>
      <c r="B72" s="16" t="s">
        <v>70</v>
      </c>
      <c r="C72" s="17">
        <v>1.5</v>
      </c>
      <c r="D72" s="18">
        <v>40</v>
      </c>
      <c r="E72" s="17">
        <f t="shared" si="2"/>
        <v>60</v>
      </c>
      <c r="F72" s="16" t="s">
        <v>64</v>
      </c>
      <c r="G72" s="21">
        <f t="shared" si="3"/>
        <v>60</v>
      </c>
    </row>
    <row r="73" spans="1:7" x14ac:dyDescent="0.3">
      <c r="A73" s="20">
        <v>45850</v>
      </c>
      <c r="B73" s="16" t="s">
        <v>60</v>
      </c>
      <c r="C73" s="17">
        <v>2</v>
      </c>
      <c r="D73" s="18">
        <v>40</v>
      </c>
      <c r="E73" s="17">
        <f t="shared" si="2"/>
        <v>80</v>
      </c>
      <c r="F73" s="16" t="s">
        <v>61</v>
      </c>
      <c r="G73" s="21">
        <f t="shared" si="3"/>
        <v>0</v>
      </c>
    </row>
    <row r="74" spans="1:7" x14ac:dyDescent="0.3">
      <c r="A74" s="20">
        <v>45850</v>
      </c>
      <c r="B74" s="16" t="s">
        <v>63</v>
      </c>
      <c r="C74" s="17">
        <v>1</v>
      </c>
      <c r="D74" s="18">
        <v>40</v>
      </c>
      <c r="E74" s="17">
        <f t="shared" si="2"/>
        <v>40</v>
      </c>
      <c r="F74" s="16" t="s">
        <v>61</v>
      </c>
      <c r="G74" s="21">
        <f t="shared" si="3"/>
        <v>0</v>
      </c>
    </row>
    <row r="75" spans="1:7" x14ac:dyDescent="0.3">
      <c r="A75" s="20">
        <v>45850</v>
      </c>
      <c r="B75" s="16" t="s">
        <v>66</v>
      </c>
      <c r="C75" s="17">
        <v>2.5</v>
      </c>
      <c r="D75" s="18">
        <v>40</v>
      </c>
      <c r="E75" s="17">
        <f t="shared" si="2"/>
        <v>100</v>
      </c>
      <c r="F75" s="16" t="s">
        <v>61</v>
      </c>
      <c r="G75" s="21">
        <f t="shared" si="3"/>
        <v>0</v>
      </c>
    </row>
    <row r="76" spans="1:7" x14ac:dyDescent="0.3">
      <c r="A76" s="20">
        <v>45850</v>
      </c>
      <c r="B76" s="16" t="s">
        <v>71</v>
      </c>
      <c r="C76" s="17">
        <v>1</v>
      </c>
      <c r="D76" s="18">
        <v>40</v>
      </c>
      <c r="E76" s="17">
        <f t="shared" si="2"/>
        <v>40</v>
      </c>
      <c r="F76" s="16" t="s">
        <v>61</v>
      </c>
      <c r="G76" s="21">
        <f t="shared" si="3"/>
        <v>0</v>
      </c>
    </row>
    <row r="77" spans="1:7" x14ac:dyDescent="0.3">
      <c r="A77" s="20">
        <v>45850</v>
      </c>
      <c r="B77" s="16" t="s">
        <v>69</v>
      </c>
      <c r="C77" s="17">
        <v>2.5</v>
      </c>
      <c r="D77" s="18">
        <v>40</v>
      </c>
      <c r="E77" s="17">
        <f t="shared" si="2"/>
        <v>100</v>
      </c>
      <c r="F77" s="16" t="s">
        <v>61</v>
      </c>
      <c r="G77" s="21">
        <f t="shared" si="3"/>
        <v>0</v>
      </c>
    </row>
    <row r="78" spans="1:7" x14ac:dyDescent="0.3">
      <c r="A78" s="20">
        <v>45850</v>
      </c>
      <c r="B78" s="16" t="s">
        <v>70</v>
      </c>
      <c r="C78" s="17">
        <v>2</v>
      </c>
      <c r="D78" s="18">
        <v>40</v>
      </c>
      <c r="E78" s="17">
        <f t="shared" si="2"/>
        <v>80</v>
      </c>
      <c r="F78" s="16" t="s">
        <v>64</v>
      </c>
      <c r="G78" s="21">
        <f t="shared" si="3"/>
        <v>80</v>
      </c>
    </row>
    <row r="79" spans="1:7" x14ac:dyDescent="0.3">
      <c r="A79" s="20">
        <v>45851</v>
      </c>
      <c r="B79" s="16" t="s">
        <v>60</v>
      </c>
      <c r="C79" s="17">
        <v>2.5</v>
      </c>
      <c r="D79" s="18">
        <v>40</v>
      </c>
      <c r="E79" s="17">
        <f t="shared" si="2"/>
        <v>100</v>
      </c>
      <c r="F79" s="16" t="s">
        <v>61</v>
      </c>
      <c r="G79" s="21">
        <f t="shared" si="3"/>
        <v>0</v>
      </c>
    </row>
    <row r="80" spans="1:7" x14ac:dyDescent="0.3">
      <c r="A80" s="20">
        <v>45851</v>
      </c>
      <c r="B80" s="16" t="s">
        <v>63</v>
      </c>
      <c r="C80" s="17">
        <v>1</v>
      </c>
      <c r="D80" s="18">
        <v>40</v>
      </c>
      <c r="E80" s="17">
        <f t="shared" si="2"/>
        <v>40</v>
      </c>
      <c r="F80" s="16" t="s">
        <v>61</v>
      </c>
      <c r="G80" s="21">
        <f t="shared" si="3"/>
        <v>0</v>
      </c>
    </row>
    <row r="81" spans="1:7" x14ac:dyDescent="0.3">
      <c r="A81" s="20">
        <v>45851</v>
      </c>
      <c r="B81" s="16" t="s">
        <v>66</v>
      </c>
      <c r="C81" s="17">
        <v>1.5</v>
      </c>
      <c r="D81" s="18">
        <v>40</v>
      </c>
      <c r="E81" s="17">
        <f t="shared" si="2"/>
        <v>60</v>
      </c>
      <c r="F81" s="16" t="s">
        <v>61</v>
      </c>
      <c r="G81" s="21">
        <f t="shared" si="3"/>
        <v>0</v>
      </c>
    </row>
    <row r="82" spans="1:7" x14ac:dyDescent="0.3">
      <c r="A82" s="20">
        <v>45851</v>
      </c>
      <c r="B82" s="16" t="s">
        <v>71</v>
      </c>
      <c r="C82" s="17">
        <v>1.5</v>
      </c>
      <c r="D82" s="18">
        <v>40</v>
      </c>
      <c r="E82" s="17">
        <f t="shared" si="2"/>
        <v>60</v>
      </c>
      <c r="F82" s="16" t="s">
        <v>61</v>
      </c>
      <c r="G82" s="21">
        <f t="shared" si="3"/>
        <v>0</v>
      </c>
    </row>
    <row r="83" spans="1:7" x14ac:dyDescent="0.3">
      <c r="A83" s="20">
        <v>45851</v>
      </c>
      <c r="B83" s="16" t="s">
        <v>70</v>
      </c>
      <c r="C83" s="17">
        <v>1</v>
      </c>
      <c r="D83" s="18">
        <v>40</v>
      </c>
      <c r="E83" s="17">
        <f t="shared" si="2"/>
        <v>40</v>
      </c>
      <c r="F83" s="16" t="s">
        <v>61</v>
      </c>
      <c r="G83" s="21">
        <f t="shared" si="3"/>
        <v>0</v>
      </c>
    </row>
    <row r="84" spans="1:7" x14ac:dyDescent="0.3">
      <c r="A84" s="20">
        <v>45852</v>
      </c>
      <c r="B84" s="16" t="s">
        <v>60</v>
      </c>
      <c r="C84" s="17">
        <v>2.5</v>
      </c>
      <c r="D84" s="18">
        <v>40</v>
      </c>
      <c r="E84" s="17">
        <f t="shared" si="2"/>
        <v>100</v>
      </c>
      <c r="F84" s="16" t="s">
        <v>61</v>
      </c>
      <c r="G84" s="21">
        <f t="shared" si="3"/>
        <v>0</v>
      </c>
    </row>
    <row r="85" spans="1:7" x14ac:dyDescent="0.3">
      <c r="A85" s="20">
        <v>45852</v>
      </c>
      <c r="B85" s="16" t="s">
        <v>63</v>
      </c>
      <c r="C85" s="17">
        <v>2</v>
      </c>
      <c r="D85" s="18">
        <v>40</v>
      </c>
      <c r="E85" s="17">
        <f t="shared" si="2"/>
        <v>80</v>
      </c>
      <c r="F85" s="16" t="s">
        <v>61</v>
      </c>
      <c r="G85" s="21">
        <f t="shared" si="3"/>
        <v>0</v>
      </c>
    </row>
    <row r="86" spans="1:7" x14ac:dyDescent="0.3">
      <c r="A86" s="20">
        <v>45852</v>
      </c>
      <c r="B86" s="16" t="s">
        <v>72</v>
      </c>
      <c r="C86" s="17">
        <v>2.5</v>
      </c>
      <c r="D86" s="18">
        <v>40</v>
      </c>
      <c r="E86" s="17">
        <f t="shared" si="2"/>
        <v>100</v>
      </c>
      <c r="F86" s="16" t="s">
        <v>64</v>
      </c>
      <c r="G86" s="21">
        <f t="shared" si="3"/>
        <v>100</v>
      </c>
    </row>
    <row r="87" spans="1:7" x14ac:dyDescent="0.3">
      <c r="A87" s="20">
        <v>45852</v>
      </c>
      <c r="B87" s="16" t="s">
        <v>66</v>
      </c>
      <c r="C87" s="17">
        <v>2.5</v>
      </c>
      <c r="D87" s="18">
        <v>40</v>
      </c>
      <c r="E87" s="17">
        <f t="shared" si="2"/>
        <v>100</v>
      </c>
      <c r="F87" s="16" t="s">
        <v>61</v>
      </c>
      <c r="G87" s="21">
        <f t="shared" si="3"/>
        <v>0</v>
      </c>
    </row>
    <row r="88" spans="1:7" x14ac:dyDescent="0.3">
      <c r="A88" s="20">
        <v>45852</v>
      </c>
      <c r="B88" s="16" t="s">
        <v>68</v>
      </c>
      <c r="C88" s="17">
        <v>1</v>
      </c>
      <c r="D88" s="18">
        <v>40</v>
      </c>
      <c r="E88" s="17">
        <f t="shared" si="2"/>
        <v>40</v>
      </c>
      <c r="F88" s="16" t="s">
        <v>61</v>
      </c>
      <c r="G88" s="21">
        <f t="shared" si="3"/>
        <v>0</v>
      </c>
    </row>
    <row r="89" spans="1:7" x14ac:dyDescent="0.3">
      <c r="A89" s="20">
        <v>45852</v>
      </c>
      <c r="B89" s="16" t="s">
        <v>69</v>
      </c>
      <c r="C89" s="17">
        <v>1</v>
      </c>
      <c r="D89" s="18">
        <v>40</v>
      </c>
      <c r="E89" s="17">
        <f t="shared" si="2"/>
        <v>40</v>
      </c>
      <c r="F89" s="16" t="s">
        <v>64</v>
      </c>
      <c r="G89" s="21">
        <f t="shared" si="3"/>
        <v>40</v>
      </c>
    </row>
    <row r="90" spans="1:7" x14ac:dyDescent="0.3">
      <c r="A90" s="20">
        <v>45852</v>
      </c>
      <c r="B90" s="16" t="s">
        <v>70</v>
      </c>
      <c r="C90" s="17">
        <v>1.5</v>
      </c>
      <c r="D90" s="18">
        <v>40</v>
      </c>
      <c r="E90" s="17">
        <f t="shared" si="2"/>
        <v>60</v>
      </c>
      <c r="F90" s="16" t="s">
        <v>64</v>
      </c>
      <c r="G90" s="21">
        <f t="shared" si="3"/>
        <v>60</v>
      </c>
    </row>
    <row r="91" spans="1:7" x14ac:dyDescent="0.3">
      <c r="A91" s="20">
        <v>45853</v>
      </c>
      <c r="B91" s="16" t="s">
        <v>60</v>
      </c>
      <c r="C91" s="17">
        <v>2.5</v>
      </c>
      <c r="D91" s="18">
        <v>40</v>
      </c>
      <c r="E91" s="17">
        <f t="shared" si="2"/>
        <v>100</v>
      </c>
      <c r="F91" s="16" t="s">
        <v>64</v>
      </c>
      <c r="G91" s="21">
        <f t="shared" si="3"/>
        <v>100</v>
      </c>
    </row>
    <row r="92" spans="1:7" x14ac:dyDescent="0.3">
      <c r="A92" s="20">
        <v>45853</v>
      </c>
      <c r="B92" s="16" t="s">
        <v>63</v>
      </c>
      <c r="C92" s="17">
        <v>2.5</v>
      </c>
      <c r="D92" s="18">
        <v>40</v>
      </c>
      <c r="E92" s="17">
        <f t="shared" si="2"/>
        <v>100</v>
      </c>
      <c r="F92" s="16" t="s">
        <v>61</v>
      </c>
      <c r="G92" s="21">
        <f t="shared" si="3"/>
        <v>0</v>
      </c>
    </row>
    <row r="93" spans="1:7" x14ac:dyDescent="0.3">
      <c r="A93" s="20">
        <v>45853</v>
      </c>
      <c r="B93" s="16" t="s">
        <v>72</v>
      </c>
      <c r="C93" s="17">
        <v>2.5</v>
      </c>
      <c r="D93" s="18">
        <v>40</v>
      </c>
      <c r="E93" s="17">
        <f t="shared" si="2"/>
        <v>100</v>
      </c>
      <c r="F93" s="16" t="s">
        <v>61</v>
      </c>
      <c r="G93" s="21">
        <f t="shared" si="3"/>
        <v>0</v>
      </c>
    </row>
    <row r="94" spans="1:7" x14ac:dyDescent="0.3">
      <c r="A94" s="20">
        <v>45853</v>
      </c>
      <c r="B94" s="16" t="s">
        <v>66</v>
      </c>
      <c r="C94" s="17">
        <v>1</v>
      </c>
      <c r="D94" s="18">
        <v>40</v>
      </c>
      <c r="E94" s="17">
        <f t="shared" si="2"/>
        <v>40</v>
      </c>
      <c r="F94" s="16" t="s">
        <v>61</v>
      </c>
      <c r="G94" s="21">
        <f t="shared" si="3"/>
        <v>0</v>
      </c>
    </row>
    <row r="95" spans="1:7" x14ac:dyDescent="0.3">
      <c r="A95" s="20">
        <v>45853</v>
      </c>
      <c r="B95" s="16" t="s">
        <v>71</v>
      </c>
      <c r="C95" s="17">
        <v>1</v>
      </c>
      <c r="D95" s="18">
        <v>40</v>
      </c>
      <c r="E95" s="17">
        <f t="shared" si="2"/>
        <v>40</v>
      </c>
      <c r="F95" s="16" t="s">
        <v>61</v>
      </c>
      <c r="G95" s="21">
        <f t="shared" si="3"/>
        <v>0</v>
      </c>
    </row>
    <row r="96" spans="1:7" x14ac:dyDescent="0.3">
      <c r="A96" s="20">
        <v>45853</v>
      </c>
      <c r="B96" s="16" t="s">
        <v>68</v>
      </c>
      <c r="C96" s="17">
        <v>2.5</v>
      </c>
      <c r="D96" s="18">
        <v>40</v>
      </c>
      <c r="E96" s="17">
        <f t="shared" si="2"/>
        <v>100</v>
      </c>
      <c r="F96" s="16" t="s">
        <v>61</v>
      </c>
      <c r="G96" s="21">
        <f t="shared" si="3"/>
        <v>0</v>
      </c>
    </row>
    <row r="97" spans="1:7" x14ac:dyDescent="0.3">
      <c r="A97" s="20">
        <v>45853</v>
      </c>
      <c r="B97" s="16" t="s">
        <v>69</v>
      </c>
      <c r="C97" s="17">
        <v>1.5</v>
      </c>
      <c r="D97" s="18">
        <v>40</v>
      </c>
      <c r="E97" s="17">
        <f t="shared" si="2"/>
        <v>60</v>
      </c>
      <c r="F97" s="16" t="s">
        <v>61</v>
      </c>
      <c r="G97" s="21">
        <f t="shared" si="3"/>
        <v>0</v>
      </c>
    </row>
    <row r="98" spans="1:7" x14ac:dyDescent="0.3">
      <c r="A98" s="20">
        <v>45853</v>
      </c>
      <c r="B98" s="16" t="s">
        <v>70</v>
      </c>
      <c r="C98" s="17">
        <v>1.5</v>
      </c>
      <c r="D98" s="18">
        <v>40</v>
      </c>
      <c r="E98" s="17">
        <f t="shared" si="2"/>
        <v>60</v>
      </c>
      <c r="F98" s="16" t="s">
        <v>61</v>
      </c>
      <c r="G98" s="21">
        <f t="shared" si="3"/>
        <v>0</v>
      </c>
    </row>
    <row r="99" spans="1:7" x14ac:dyDescent="0.3">
      <c r="A99" s="20">
        <v>45854</v>
      </c>
      <c r="B99" s="16" t="s">
        <v>60</v>
      </c>
      <c r="C99" s="17">
        <v>2</v>
      </c>
      <c r="D99" s="18">
        <v>40</v>
      </c>
      <c r="E99" s="17">
        <f t="shared" si="2"/>
        <v>80</v>
      </c>
      <c r="F99" s="16" t="s">
        <v>64</v>
      </c>
      <c r="G99" s="21">
        <f t="shared" si="3"/>
        <v>80</v>
      </c>
    </row>
    <row r="100" spans="1:7" x14ac:dyDescent="0.3">
      <c r="A100" s="20">
        <v>45854</v>
      </c>
      <c r="B100" s="16" t="s">
        <v>63</v>
      </c>
      <c r="C100" s="17">
        <v>1</v>
      </c>
      <c r="D100" s="18">
        <v>40</v>
      </c>
      <c r="E100" s="17">
        <f t="shared" si="2"/>
        <v>40</v>
      </c>
      <c r="F100" s="16" t="s">
        <v>64</v>
      </c>
      <c r="G100" s="21">
        <f t="shared" si="3"/>
        <v>40</v>
      </c>
    </row>
    <row r="101" spans="1:7" x14ac:dyDescent="0.3">
      <c r="A101" s="20">
        <v>45854</v>
      </c>
      <c r="B101" s="16" t="s">
        <v>72</v>
      </c>
      <c r="C101" s="17">
        <v>2</v>
      </c>
      <c r="D101" s="18">
        <v>40</v>
      </c>
      <c r="E101" s="17">
        <f t="shared" si="2"/>
        <v>80</v>
      </c>
      <c r="F101" s="16" t="s">
        <v>64</v>
      </c>
      <c r="G101" s="21">
        <f t="shared" si="3"/>
        <v>80</v>
      </c>
    </row>
    <row r="102" spans="1:7" x14ac:dyDescent="0.3">
      <c r="A102" s="20">
        <v>45854</v>
      </c>
      <c r="B102" s="16" t="s">
        <v>66</v>
      </c>
      <c r="C102" s="17">
        <v>1.5</v>
      </c>
      <c r="D102" s="18">
        <v>40</v>
      </c>
      <c r="E102" s="17">
        <f t="shared" si="2"/>
        <v>60</v>
      </c>
      <c r="F102" s="16" t="s">
        <v>61</v>
      </c>
      <c r="G102" s="21">
        <f t="shared" si="3"/>
        <v>0</v>
      </c>
    </row>
    <row r="103" spans="1:7" x14ac:dyDescent="0.3">
      <c r="A103" s="20">
        <v>45854</v>
      </c>
      <c r="B103" s="16" t="s">
        <v>68</v>
      </c>
      <c r="C103" s="17">
        <v>2.5</v>
      </c>
      <c r="D103" s="18">
        <v>40</v>
      </c>
      <c r="E103" s="17">
        <f t="shared" si="2"/>
        <v>100</v>
      </c>
      <c r="F103" s="16" t="s">
        <v>61</v>
      </c>
      <c r="G103" s="21">
        <f t="shared" si="3"/>
        <v>0</v>
      </c>
    </row>
    <row r="104" spans="1:7" x14ac:dyDescent="0.3">
      <c r="A104" s="20">
        <v>45854</v>
      </c>
      <c r="B104" s="16" t="s">
        <v>69</v>
      </c>
      <c r="C104" s="17">
        <v>2.5</v>
      </c>
      <c r="D104" s="18">
        <v>40</v>
      </c>
      <c r="E104" s="17">
        <f t="shared" si="2"/>
        <v>100</v>
      </c>
      <c r="F104" s="16" t="s">
        <v>61</v>
      </c>
      <c r="G104" s="21">
        <f t="shared" si="3"/>
        <v>0</v>
      </c>
    </row>
    <row r="105" spans="1:7" x14ac:dyDescent="0.3">
      <c r="A105" s="20">
        <v>45854</v>
      </c>
      <c r="B105" s="16" t="s">
        <v>70</v>
      </c>
      <c r="C105" s="17">
        <v>1</v>
      </c>
      <c r="D105" s="18">
        <v>40</v>
      </c>
      <c r="E105" s="17">
        <f t="shared" si="2"/>
        <v>40</v>
      </c>
      <c r="F105" s="16" t="s">
        <v>61</v>
      </c>
      <c r="G105" s="21">
        <f t="shared" si="3"/>
        <v>0</v>
      </c>
    </row>
    <row r="106" spans="1:7" x14ac:dyDescent="0.3">
      <c r="A106" s="20">
        <v>45855</v>
      </c>
      <c r="B106" s="16" t="s">
        <v>60</v>
      </c>
      <c r="C106" s="17">
        <v>1</v>
      </c>
      <c r="D106" s="18">
        <v>40</v>
      </c>
      <c r="E106" s="17">
        <f t="shared" si="2"/>
        <v>40</v>
      </c>
      <c r="F106" s="16" t="s">
        <v>61</v>
      </c>
      <c r="G106" s="21">
        <f t="shared" si="3"/>
        <v>0</v>
      </c>
    </row>
    <row r="107" spans="1:7" x14ac:dyDescent="0.3">
      <c r="A107" s="20">
        <v>45855</v>
      </c>
      <c r="B107" s="16" t="s">
        <v>72</v>
      </c>
      <c r="C107" s="17">
        <v>2.5</v>
      </c>
      <c r="D107" s="18">
        <v>40</v>
      </c>
      <c r="E107" s="17">
        <f t="shared" si="2"/>
        <v>100</v>
      </c>
      <c r="F107" s="16" t="s">
        <v>61</v>
      </c>
      <c r="G107" s="21">
        <f t="shared" si="3"/>
        <v>0</v>
      </c>
    </row>
    <row r="108" spans="1:7" x14ac:dyDescent="0.3">
      <c r="A108" s="20">
        <v>45855</v>
      </c>
      <c r="B108" s="16" t="s">
        <v>66</v>
      </c>
      <c r="C108" s="17">
        <v>2.5</v>
      </c>
      <c r="D108" s="18">
        <v>40</v>
      </c>
      <c r="E108" s="17">
        <f t="shared" si="2"/>
        <v>100</v>
      </c>
      <c r="F108" s="16" t="s">
        <v>64</v>
      </c>
      <c r="G108" s="21">
        <f t="shared" si="3"/>
        <v>100</v>
      </c>
    </row>
    <row r="109" spans="1:7" x14ac:dyDescent="0.3">
      <c r="A109" s="20">
        <v>45855</v>
      </c>
      <c r="B109" s="16" t="s">
        <v>71</v>
      </c>
      <c r="C109" s="17">
        <v>1</v>
      </c>
      <c r="D109" s="18">
        <v>40</v>
      </c>
      <c r="E109" s="17">
        <f t="shared" si="2"/>
        <v>40</v>
      </c>
      <c r="F109" s="16" t="s">
        <v>64</v>
      </c>
      <c r="G109" s="21">
        <f t="shared" si="3"/>
        <v>40</v>
      </c>
    </row>
    <row r="110" spans="1:7" x14ac:dyDescent="0.3">
      <c r="A110" s="20">
        <v>45855</v>
      </c>
      <c r="B110" s="16" t="s">
        <v>68</v>
      </c>
      <c r="C110" s="17">
        <v>1</v>
      </c>
      <c r="D110" s="18">
        <v>40</v>
      </c>
      <c r="E110" s="17">
        <f t="shared" si="2"/>
        <v>40</v>
      </c>
      <c r="F110" s="16" t="s">
        <v>64</v>
      </c>
      <c r="G110" s="21">
        <f t="shared" si="3"/>
        <v>40</v>
      </c>
    </row>
    <row r="111" spans="1:7" x14ac:dyDescent="0.3">
      <c r="A111" s="20">
        <v>45855</v>
      </c>
      <c r="B111" s="16" t="s">
        <v>69</v>
      </c>
      <c r="C111" s="17">
        <v>1.5</v>
      </c>
      <c r="D111" s="18">
        <v>40</v>
      </c>
      <c r="E111" s="17">
        <f t="shared" si="2"/>
        <v>60</v>
      </c>
      <c r="F111" s="16" t="s">
        <v>61</v>
      </c>
      <c r="G111" s="21">
        <f t="shared" si="3"/>
        <v>0</v>
      </c>
    </row>
    <row r="112" spans="1:7" x14ac:dyDescent="0.3">
      <c r="A112" s="20">
        <v>45855</v>
      </c>
      <c r="B112" s="16" t="s">
        <v>70</v>
      </c>
      <c r="C112" s="17">
        <v>1.5</v>
      </c>
      <c r="D112" s="18">
        <v>40</v>
      </c>
      <c r="E112" s="17">
        <f t="shared" si="2"/>
        <v>60</v>
      </c>
      <c r="F112" s="16" t="s">
        <v>61</v>
      </c>
      <c r="G112" s="21">
        <f t="shared" si="3"/>
        <v>0</v>
      </c>
    </row>
    <row r="113" spans="1:7" x14ac:dyDescent="0.3">
      <c r="A113" s="20">
        <v>45856</v>
      </c>
      <c r="B113" s="16" t="s">
        <v>60</v>
      </c>
      <c r="C113" s="17">
        <v>2.5</v>
      </c>
      <c r="D113" s="18">
        <v>40</v>
      </c>
      <c r="E113" s="17">
        <f t="shared" si="2"/>
        <v>100</v>
      </c>
      <c r="F113" s="16" t="s">
        <v>61</v>
      </c>
      <c r="G113" s="21">
        <f t="shared" si="3"/>
        <v>0</v>
      </c>
    </row>
    <row r="114" spans="1:7" x14ac:dyDescent="0.3">
      <c r="A114" s="20">
        <v>45856</v>
      </c>
      <c r="B114" s="16" t="s">
        <v>72</v>
      </c>
      <c r="C114" s="17">
        <v>1</v>
      </c>
      <c r="D114" s="18">
        <v>40</v>
      </c>
      <c r="E114" s="17">
        <f t="shared" si="2"/>
        <v>40</v>
      </c>
      <c r="F114" s="16" t="s">
        <v>61</v>
      </c>
      <c r="G114" s="21">
        <f t="shared" si="3"/>
        <v>0</v>
      </c>
    </row>
    <row r="115" spans="1:7" x14ac:dyDescent="0.3">
      <c r="A115" s="20">
        <v>45856</v>
      </c>
      <c r="B115" s="16" t="s">
        <v>71</v>
      </c>
      <c r="C115" s="17">
        <v>2.5</v>
      </c>
      <c r="D115" s="18">
        <v>40</v>
      </c>
      <c r="E115" s="17">
        <f t="shared" si="2"/>
        <v>100</v>
      </c>
      <c r="F115" s="16" t="s">
        <v>64</v>
      </c>
      <c r="G115" s="21">
        <f t="shared" si="3"/>
        <v>100</v>
      </c>
    </row>
    <row r="116" spans="1:7" x14ac:dyDescent="0.3">
      <c r="A116" s="20">
        <v>45856</v>
      </c>
      <c r="B116" s="16" t="s">
        <v>68</v>
      </c>
      <c r="C116" s="17">
        <v>2.5</v>
      </c>
      <c r="D116" s="18">
        <v>40</v>
      </c>
      <c r="E116" s="17">
        <f t="shared" si="2"/>
        <v>100</v>
      </c>
      <c r="F116" s="16" t="s">
        <v>61</v>
      </c>
      <c r="G116" s="21">
        <f t="shared" si="3"/>
        <v>0</v>
      </c>
    </row>
    <row r="117" spans="1:7" x14ac:dyDescent="0.3">
      <c r="A117" s="20">
        <v>45856</v>
      </c>
      <c r="B117" s="16" t="s">
        <v>69</v>
      </c>
      <c r="C117" s="17">
        <v>2.5</v>
      </c>
      <c r="D117" s="18">
        <v>40</v>
      </c>
      <c r="E117" s="17">
        <f t="shared" si="2"/>
        <v>100</v>
      </c>
      <c r="F117" s="16" t="s">
        <v>61</v>
      </c>
      <c r="G117" s="21">
        <f t="shared" si="3"/>
        <v>0</v>
      </c>
    </row>
    <row r="118" spans="1:7" x14ac:dyDescent="0.3">
      <c r="A118" s="20">
        <v>45856</v>
      </c>
      <c r="B118" s="16" t="s">
        <v>70</v>
      </c>
      <c r="C118" s="17">
        <v>2</v>
      </c>
      <c r="D118" s="18">
        <v>40</v>
      </c>
      <c r="E118" s="17">
        <f t="shared" si="2"/>
        <v>80</v>
      </c>
      <c r="F118" s="16" t="s">
        <v>61</v>
      </c>
      <c r="G118" s="21">
        <f t="shared" si="3"/>
        <v>0</v>
      </c>
    </row>
    <row r="119" spans="1:7" x14ac:dyDescent="0.3">
      <c r="A119" s="20">
        <v>45857</v>
      </c>
      <c r="B119" s="16" t="s">
        <v>63</v>
      </c>
      <c r="C119" s="17">
        <v>1.5</v>
      </c>
      <c r="D119" s="18">
        <v>40</v>
      </c>
      <c r="E119" s="17">
        <f t="shared" si="2"/>
        <v>60</v>
      </c>
      <c r="F119" s="16" t="s">
        <v>61</v>
      </c>
      <c r="G119" s="21">
        <f t="shared" si="3"/>
        <v>0</v>
      </c>
    </row>
    <row r="120" spans="1:7" x14ac:dyDescent="0.3">
      <c r="A120" s="20">
        <v>45857</v>
      </c>
      <c r="B120" s="16" t="s">
        <v>72</v>
      </c>
      <c r="C120" s="17">
        <v>2</v>
      </c>
      <c r="D120" s="18">
        <v>40</v>
      </c>
      <c r="E120" s="17">
        <f t="shared" si="2"/>
        <v>80</v>
      </c>
      <c r="F120" s="16" t="s">
        <v>61</v>
      </c>
      <c r="G120" s="21">
        <f t="shared" si="3"/>
        <v>0</v>
      </c>
    </row>
    <row r="121" spans="1:7" x14ac:dyDescent="0.3">
      <c r="A121" s="20">
        <v>45857</v>
      </c>
      <c r="B121" s="16" t="s">
        <v>71</v>
      </c>
      <c r="C121" s="17">
        <v>2.5</v>
      </c>
      <c r="D121" s="18">
        <v>40</v>
      </c>
      <c r="E121" s="17">
        <f t="shared" si="2"/>
        <v>100</v>
      </c>
      <c r="F121" s="16" t="s">
        <v>61</v>
      </c>
      <c r="G121" s="21">
        <f t="shared" si="3"/>
        <v>0</v>
      </c>
    </row>
    <row r="122" spans="1:7" x14ac:dyDescent="0.3">
      <c r="A122" s="20">
        <v>45857</v>
      </c>
      <c r="B122" s="16" t="s">
        <v>68</v>
      </c>
      <c r="C122" s="17">
        <v>1</v>
      </c>
      <c r="D122" s="18">
        <v>40</v>
      </c>
      <c r="E122" s="17">
        <f t="shared" si="2"/>
        <v>40</v>
      </c>
      <c r="F122" s="16" t="s">
        <v>61</v>
      </c>
      <c r="G122" s="21">
        <f t="shared" si="3"/>
        <v>0</v>
      </c>
    </row>
    <row r="123" spans="1:7" x14ac:dyDescent="0.3">
      <c r="A123" s="20">
        <v>45857</v>
      </c>
      <c r="B123" s="16" t="s">
        <v>69</v>
      </c>
      <c r="C123" s="17">
        <v>2</v>
      </c>
      <c r="D123" s="18">
        <v>40</v>
      </c>
      <c r="E123" s="17">
        <f t="shared" si="2"/>
        <v>80</v>
      </c>
      <c r="F123" s="16" t="s">
        <v>61</v>
      </c>
      <c r="G123" s="21">
        <f t="shared" si="3"/>
        <v>0</v>
      </c>
    </row>
    <row r="124" spans="1:7" x14ac:dyDescent="0.3">
      <c r="A124" s="20">
        <v>45857</v>
      </c>
      <c r="B124" s="16" t="s">
        <v>70</v>
      </c>
      <c r="C124" s="17">
        <v>1.5</v>
      </c>
      <c r="D124" s="18">
        <v>40</v>
      </c>
      <c r="E124" s="17">
        <f t="shared" si="2"/>
        <v>60</v>
      </c>
      <c r="F124" s="16" t="s">
        <v>61</v>
      </c>
      <c r="G124" s="21">
        <f t="shared" si="3"/>
        <v>0</v>
      </c>
    </row>
    <row r="125" spans="1:7" x14ac:dyDescent="0.3">
      <c r="A125" s="20">
        <v>45858</v>
      </c>
      <c r="B125" s="16" t="s">
        <v>60</v>
      </c>
      <c r="C125" s="17">
        <v>2</v>
      </c>
      <c r="D125" s="18">
        <v>40</v>
      </c>
      <c r="E125" s="17">
        <f t="shared" si="2"/>
        <v>80</v>
      </c>
      <c r="F125" s="16" t="s">
        <v>61</v>
      </c>
      <c r="G125" s="21">
        <f t="shared" si="3"/>
        <v>0</v>
      </c>
    </row>
    <row r="126" spans="1:7" x14ac:dyDescent="0.3">
      <c r="A126" s="20">
        <v>45858</v>
      </c>
      <c r="B126" s="16" t="s">
        <v>63</v>
      </c>
      <c r="C126" s="17">
        <v>2</v>
      </c>
      <c r="D126" s="18">
        <v>40</v>
      </c>
      <c r="E126" s="17">
        <f t="shared" si="2"/>
        <v>80</v>
      </c>
      <c r="F126" s="16" t="s">
        <v>61</v>
      </c>
      <c r="G126" s="21">
        <f t="shared" si="3"/>
        <v>0</v>
      </c>
    </row>
    <row r="127" spans="1:7" x14ac:dyDescent="0.3">
      <c r="A127" s="20">
        <v>45858</v>
      </c>
      <c r="B127" s="16" t="s">
        <v>72</v>
      </c>
      <c r="C127" s="17">
        <v>1.5</v>
      </c>
      <c r="D127" s="18">
        <v>40</v>
      </c>
      <c r="E127" s="17">
        <f t="shared" si="2"/>
        <v>60</v>
      </c>
      <c r="F127" s="16" t="s">
        <v>61</v>
      </c>
      <c r="G127" s="21">
        <f t="shared" si="3"/>
        <v>0</v>
      </c>
    </row>
    <row r="128" spans="1:7" x14ac:dyDescent="0.3">
      <c r="A128" s="20">
        <v>45858</v>
      </c>
      <c r="B128" s="16" t="s">
        <v>66</v>
      </c>
      <c r="C128" s="17">
        <v>2.5</v>
      </c>
      <c r="D128" s="18">
        <v>40</v>
      </c>
      <c r="E128" s="17">
        <f t="shared" si="2"/>
        <v>100</v>
      </c>
      <c r="F128" s="16" t="s">
        <v>61</v>
      </c>
      <c r="G128" s="21">
        <f t="shared" si="3"/>
        <v>0</v>
      </c>
    </row>
    <row r="129" spans="1:7" x14ac:dyDescent="0.3">
      <c r="A129" s="20">
        <v>45858</v>
      </c>
      <c r="B129" s="16" t="s">
        <v>71</v>
      </c>
      <c r="C129" s="17">
        <v>1.5</v>
      </c>
      <c r="D129" s="18">
        <v>40</v>
      </c>
      <c r="E129" s="17">
        <f t="shared" si="2"/>
        <v>60</v>
      </c>
      <c r="F129" s="16" t="s">
        <v>64</v>
      </c>
      <c r="G129" s="21">
        <f t="shared" si="3"/>
        <v>60</v>
      </c>
    </row>
    <row r="130" spans="1:7" x14ac:dyDescent="0.3">
      <c r="A130" s="20">
        <v>45858</v>
      </c>
      <c r="B130" s="16" t="s">
        <v>69</v>
      </c>
      <c r="C130" s="17">
        <v>1.5</v>
      </c>
      <c r="D130" s="18">
        <v>40</v>
      </c>
      <c r="E130" s="17">
        <f t="shared" ref="E130:E193" si="4">C130*D130</f>
        <v>60</v>
      </c>
      <c r="F130" s="16" t="s">
        <v>64</v>
      </c>
      <c r="G130" s="21">
        <f t="shared" ref="G130:G193" si="5">IF(F130="No",E130,0)</f>
        <v>60</v>
      </c>
    </row>
    <row r="131" spans="1:7" x14ac:dyDescent="0.3">
      <c r="A131" s="20">
        <v>45858</v>
      </c>
      <c r="B131" s="16" t="s">
        <v>70</v>
      </c>
      <c r="C131" s="17">
        <v>1.5</v>
      </c>
      <c r="D131" s="18">
        <v>40</v>
      </c>
      <c r="E131" s="17">
        <f t="shared" si="4"/>
        <v>60</v>
      </c>
      <c r="F131" s="16" t="s">
        <v>61</v>
      </c>
      <c r="G131" s="21">
        <f t="shared" si="5"/>
        <v>0</v>
      </c>
    </row>
    <row r="132" spans="1:7" x14ac:dyDescent="0.3">
      <c r="A132" s="20">
        <v>45859</v>
      </c>
      <c r="B132" s="16" t="s">
        <v>60</v>
      </c>
      <c r="C132" s="17">
        <v>2.5</v>
      </c>
      <c r="D132" s="18">
        <v>40</v>
      </c>
      <c r="E132" s="17">
        <f t="shared" si="4"/>
        <v>100</v>
      </c>
      <c r="F132" s="16" t="s">
        <v>61</v>
      </c>
      <c r="G132" s="21">
        <f t="shared" si="5"/>
        <v>0</v>
      </c>
    </row>
    <row r="133" spans="1:7" x14ac:dyDescent="0.3">
      <c r="A133" s="20">
        <v>45859</v>
      </c>
      <c r="B133" s="16" t="s">
        <v>63</v>
      </c>
      <c r="C133" s="17">
        <v>1</v>
      </c>
      <c r="D133" s="18">
        <v>40</v>
      </c>
      <c r="E133" s="17">
        <f t="shared" si="4"/>
        <v>40</v>
      </c>
      <c r="F133" s="16" t="s">
        <v>61</v>
      </c>
      <c r="G133" s="21">
        <f t="shared" si="5"/>
        <v>0</v>
      </c>
    </row>
    <row r="134" spans="1:7" x14ac:dyDescent="0.3">
      <c r="A134" s="20">
        <v>45859</v>
      </c>
      <c r="B134" s="16" t="s">
        <v>72</v>
      </c>
      <c r="C134" s="17">
        <v>1</v>
      </c>
      <c r="D134" s="18">
        <v>40</v>
      </c>
      <c r="E134" s="17">
        <f t="shared" si="4"/>
        <v>40</v>
      </c>
      <c r="F134" s="16" t="s">
        <v>61</v>
      </c>
      <c r="G134" s="21">
        <f t="shared" si="5"/>
        <v>0</v>
      </c>
    </row>
    <row r="135" spans="1:7" x14ac:dyDescent="0.3">
      <c r="A135" s="20">
        <v>45859</v>
      </c>
      <c r="B135" s="16" t="s">
        <v>66</v>
      </c>
      <c r="C135" s="17">
        <v>1</v>
      </c>
      <c r="D135" s="18">
        <v>40</v>
      </c>
      <c r="E135" s="17">
        <f t="shared" si="4"/>
        <v>40</v>
      </c>
      <c r="F135" s="16" t="s">
        <v>64</v>
      </c>
      <c r="G135" s="21">
        <f t="shared" si="5"/>
        <v>40</v>
      </c>
    </row>
    <row r="136" spans="1:7" x14ac:dyDescent="0.3">
      <c r="A136" s="20">
        <v>45859</v>
      </c>
      <c r="B136" s="16" t="s">
        <v>71</v>
      </c>
      <c r="C136" s="17">
        <v>2.5</v>
      </c>
      <c r="D136" s="18">
        <v>40</v>
      </c>
      <c r="E136" s="17">
        <f t="shared" si="4"/>
        <v>100</v>
      </c>
      <c r="F136" s="16" t="s">
        <v>64</v>
      </c>
      <c r="G136" s="21">
        <f t="shared" si="5"/>
        <v>100</v>
      </c>
    </row>
    <row r="137" spans="1:7" x14ac:dyDescent="0.3">
      <c r="A137" s="20">
        <v>45860</v>
      </c>
      <c r="B137" s="16" t="s">
        <v>60</v>
      </c>
      <c r="C137" s="17">
        <v>2</v>
      </c>
      <c r="D137" s="18">
        <v>40</v>
      </c>
      <c r="E137" s="17">
        <f t="shared" si="4"/>
        <v>80</v>
      </c>
      <c r="F137" s="16" t="s">
        <v>61</v>
      </c>
      <c r="G137" s="21">
        <f t="shared" si="5"/>
        <v>0</v>
      </c>
    </row>
    <row r="138" spans="1:7" x14ac:dyDescent="0.3">
      <c r="A138" s="20">
        <v>45860</v>
      </c>
      <c r="B138" s="16" t="s">
        <v>63</v>
      </c>
      <c r="C138" s="17">
        <v>2.5</v>
      </c>
      <c r="D138" s="18">
        <v>40</v>
      </c>
      <c r="E138" s="17">
        <f t="shared" si="4"/>
        <v>100</v>
      </c>
      <c r="F138" s="16" t="s">
        <v>61</v>
      </c>
      <c r="G138" s="21">
        <f t="shared" si="5"/>
        <v>0</v>
      </c>
    </row>
    <row r="139" spans="1:7" x14ac:dyDescent="0.3">
      <c r="A139" s="20">
        <v>45860</v>
      </c>
      <c r="B139" s="16" t="s">
        <v>72</v>
      </c>
      <c r="C139" s="17">
        <v>2</v>
      </c>
      <c r="D139" s="18">
        <v>40</v>
      </c>
      <c r="E139" s="17">
        <f t="shared" si="4"/>
        <v>80</v>
      </c>
      <c r="F139" s="16" t="s">
        <v>61</v>
      </c>
      <c r="G139" s="21">
        <f t="shared" si="5"/>
        <v>0</v>
      </c>
    </row>
    <row r="140" spans="1:7" x14ac:dyDescent="0.3">
      <c r="A140" s="20">
        <v>45860</v>
      </c>
      <c r="B140" s="16" t="s">
        <v>71</v>
      </c>
      <c r="C140" s="17">
        <v>1</v>
      </c>
      <c r="D140" s="18">
        <v>40</v>
      </c>
      <c r="E140" s="17">
        <f t="shared" si="4"/>
        <v>40</v>
      </c>
      <c r="F140" s="16" t="s">
        <v>64</v>
      </c>
      <c r="G140" s="21">
        <f t="shared" si="5"/>
        <v>40</v>
      </c>
    </row>
    <row r="141" spans="1:7" x14ac:dyDescent="0.3">
      <c r="A141" s="20">
        <v>45860</v>
      </c>
      <c r="B141" s="16" t="s">
        <v>68</v>
      </c>
      <c r="C141" s="17">
        <v>2.5</v>
      </c>
      <c r="D141" s="18">
        <v>40</v>
      </c>
      <c r="E141" s="17">
        <f t="shared" si="4"/>
        <v>100</v>
      </c>
      <c r="F141" s="16" t="s">
        <v>64</v>
      </c>
      <c r="G141" s="21">
        <f t="shared" si="5"/>
        <v>100</v>
      </c>
    </row>
    <row r="142" spans="1:7" x14ac:dyDescent="0.3">
      <c r="A142" s="20">
        <v>45860</v>
      </c>
      <c r="B142" s="16" t="s">
        <v>69</v>
      </c>
      <c r="C142" s="17">
        <v>1.5</v>
      </c>
      <c r="D142" s="18">
        <v>40</v>
      </c>
      <c r="E142" s="17">
        <f t="shared" si="4"/>
        <v>60</v>
      </c>
      <c r="F142" s="16" t="s">
        <v>64</v>
      </c>
      <c r="G142" s="21">
        <f t="shared" si="5"/>
        <v>60</v>
      </c>
    </row>
    <row r="143" spans="1:7" x14ac:dyDescent="0.3">
      <c r="A143" s="20">
        <v>45860</v>
      </c>
      <c r="B143" s="16" t="s">
        <v>70</v>
      </c>
      <c r="C143" s="17">
        <v>2</v>
      </c>
      <c r="D143" s="18">
        <v>40</v>
      </c>
      <c r="E143" s="17">
        <f t="shared" si="4"/>
        <v>80</v>
      </c>
      <c r="F143" s="16" t="s">
        <v>61</v>
      </c>
      <c r="G143" s="21">
        <f t="shared" si="5"/>
        <v>0</v>
      </c>
    </row>
    <row r="144" spans="1:7" x14ac:dyDescent="0.3">
      <c r="A144" s="20">
        <v>45861</v>
      </c>
      <c r="B144" s="16" t="s">
        <v>60</v>
      </c>
      <c r="C144" s="17">
        <v>2</v>
      </c>
      <c r="D144" s="18">
        <v>40</v>
      </c>
      <c r="E144" s="17">
        <f t="shared" si="4"/>
        <v>80</v>
      </c>
      <c r="F144" s="16" t="s">
        <v>64</v>
      </c>
      <c r="G144" s="21">
        <f t="shared" si="5"/>
        <v>80</v>
      </c>
    </row>
    <row r="145" spans="1:7" x14ac:dyDescent="0.3">
      <c r="A145" s="20">
        <v>45861</v>
      </c>
      <c r="B145" s="16" t="s">
        <v>63</v>
      </c>
      <c r="C145" s="17">
        <v>2.5</v>
      </c>
      <c r="D145" s="18">
        <v>40</v>
      </c>
      <c r="E145" s="17">
        <f t="shared" si="4"/>
        <v>100</v>
      </c>
      <c r="F145" s="16" t="s">
        <v>64</v>
      </c>
      <c r="G145" s="21">
        <f t="shared" si="5"/>
        <v>100</v>
      </c>
    </row>
    <row r="146" spans="1:7" x14ac:dyDescent="0.3">
      <c r="A146" s="20">
        <v>45861</v>
      </c>
      <c r="B146" s="16" t="s">
        <v>72</v>
      </c>
      <c r="C146" s="17">
        <v>2</v>
      </c>
      <c r="D146" s="18">
        <v>40</v>
      </c>
      <c r="E146" s="17">
        <f t="shared" si="4"/>
        <v>80</v>
      </c>
      <c r="F146" s="16" t="s">
        <v>64</v>
      </c>
      <c r="G146" s="21">
        <f t="shared" si="5"/>
        <v>80</v>
      </c>
    </row>
    <row r="147" spans="1:7" x14ac:dyDescent="0.3">
      <c r="A147" s="20">
        <v>45861</v>
      </c>
      <c r="B147" s="16" t="s">
        <v>66</v>
      </c>
      <c r="C147" s="17">
        <v>2</v>
      </c>
      <c r="D147" s="18">
        <v>40</v>
      </c>
      <c r="E147" s="17">
        <f t="shared" si="4"/>
        <v>80</v>
      </c>
      <c r="F147" s="16" t="s">
        <v>61</v>
      </c>
      <c r="G147" s="21">
        <f t="shared" si="5"/>
        <v>0</v>
      </c>
    </row>
    <row r="148" spans="1:7" x14ac:dyDescent="0.3">
      <c r="A148" s="20">
        <v>45861</v>
      </c>
      <c r="B148" s="16" t="s">
        <v>71</v>
      </c>
      <c r="C148" s="17">
        <v>2.5</v>
      </c>
      <c r="D148" s="18">
        <v>40</v>
      </c>
      <c r="E148" s="17">
        <f t="shared" si="4"/>
        <v>100</v>
      </c>
      <c r="F148" s="16" t="s">
        <v>61</v>
      </c>
      <c r="G148" s="21">
        <f t="shared" si="5"/>
        <v>0</v>
      </c>
    </row>
    <row r="149" spans="1:7" x14ac:dyDescent="0.3">
      <c r="A149" s="20">
        <v>45861</v>
      </c>
      <c r="B149" s="16" t="s">
        <v>68</v>
      </c>
      <c r="C149" s="17">
        <v>1.5</v>
      </c>
      <c r="D149" s="18">
        <v>40</v>
      </c>
      <c r="E149" s="17">
        <f t="shared" si="4"/>
        <v>60</v>
      </c>
      <c r="F149" s="16" t="s">
        <v>64</v>
      </c>
      <c r="G149" s="21">
        <f t="shared" si="5"/>
        <v>60</v>
      </c>
    </row>
    <row r="150" spans="1:7" x14ac:dyDescent="0.3">
      <c r="A150" s="20">
        <v>45861</v>
      </c>
      <c r="B150" s="16" t="s">
        <v>69</v>
      </c>
      <c r="C150" s="17">
        <v>2.5</v>
      </c>
      <c r="D150" s="18">
        <v>40</v>
      </c>
      <c r="E150" s="17">
        <f t="shared" si="4"/>
        <v>100</v>
      </c>
      <c r="F150" s="16" t="s">
        <v>61</v>
      </c>
      <c r="G150" s="21">
        <f t="shared" si="5"/>
        <v>0</v>
      </c>
    </row>
    <row r="151" spans="1:7" x14ac:dyDescent="0.3">
      <c r="A151" s="20">
        <v>45861</v>
      </c>
      <c r="B151" s="16" t="s">
        <v>70</v>
      </c>
      <c r="C151" s="17">
        <v>1</v>
      </c>
      <c r="D151" s="18">
        <v>40</v>
      </c>
      <c r="E151" s="17">
        <f t="shared" si="4"/>
        <v>40</v>
      </c>
      <c r="F151" s="16" t="s">
        <v>64</v>
      </c>
      <c r="G151" s="21">
        <f t="shared" si="5"/>
        <v>40</v>
      </c>
    </row>
    <row r="152" spans="1:7" x14ac:dyDescent="0.3">
      <c r="A152" s="20">
        <v>45862</v>
      </c>
      <c r="B152" s="16" t="s">
        <v>63</v>
      </c>
      <c r="C152" s="17">
        <v>1</v>
      </c>
      <c r="D152" s="18">
        <v>40</v>
      </c>
      <c r="E152" s="17">
        <f t="shared" si="4"/>
        <v>40</v>
      </c>
      <c r="F152" s="16" t="s">
        <v>61</v>
      </c>
      <c r="G152" s="21">
        <f t="shared" si="5"/>
        <v>0</v>
      </c>
    </row>
    <row r="153" spans="1:7" x14ac:dyDescent="0.3">
      <c r="A153" s="20">
        <v>45862</v>
      </c>
      <c r="B153" s="16" t="s">
        <v>72</v>
      </c>
      <c r="C153" s="17">
        <v>1</v>
      </c>
      <c r="D153" s="18">
        <v>40</v>
      </c>
      <c r="E153" s="17">
        <f t="shared" si="4"/>
        <v>40</v>
      </c>
      <c r="F153" s="16" t="s">
        <v>61</v>
      </c>
      <c r="G153" s="21">
        <f t="shared" si="5"/>
        <v>0</v>
      </c>
    </row>
    <row r="154" spans="1:7" x14ac:dyDescent="0.3">
      <c r="A154" s="20">
        <v>45862</v>
      </c>
      <c r="B154" s="16" t="s">
        <v>66</v>
      </c>
      <c r="C154" s="17">
        <v>2.5</v>
      </c>
      <c r="D154" s="18">
        <v>40</v>
      </c>
      <c r="E154" s="17">
        <f t="shared" si="4"/>
        <v>100</v>
      </c>
      <c r="F154" s="16" t="s">
        <v>61</v>
      </c>
      <c r="G154" s="21">
        <f t="shared" si="5"/>
        <v>0</v>
      </c>
    </row>
    <row r="155" spans="1:7" x14ac:dyDescent="0.3">
      <c r="A155" s="20">
        <v>45862</v>
      </c>
      <c r="B155" s="16" t="s">
        <v>71</v>
      </c>
      <c r="C155" s="17">
        <v>2</v>
      </c>
      <c r="D155" s="18">
        <v>40</v>
      </c>
      <c r="E155" s="17">
        <f t="shared" si="4"/>
        <v>80</v>
      </c>
      <c r="F155" s="16" t="s">
        <v>61</v>
      </c>
      <c r="G155" s="21">
        <f t="shared" si="5"/>
        <v>0</v>
      </c>
    </row>
    <row r="156" spans="1:7" x14ac:dyDescent="0.3">
      <c r="A156" s="20">
        <v>45862</v>
      </c>
      <c r="B156" s="16" t="s">
        <v>68</v>
      </c>
      <c r="C156" s="17">
        <v>1</v>
      </c>
      <c r="D156" s="18">
        <v>40</v>
      </c>
      <c r="E156" s="17">
        <f t="shared" si="4"/>
        <v>40</v>
      </c>
      <c r="F156" s="16" t="s">
        <v>64</v>
      </c>
      <c r="G156" s="21">
        <f t="shared" si="5"/>
        <v>40</v>
      </c>
    </row>
    <row r="157" spans="1:7" x14ac:dyDescent="0.3">
      <c r="A157" s="20">
        <v>45862</v>
      </c>
      <c r="B157" s="16" t="s">
        <v>69</v>
      </c>
      <c r="C157" s="17">
        <v>2</v>
      </c>
      <c r="D157" s="18">
        <v>40</v>
      </c>
      <c r="E157" s="17">
        <f t="shared" si="4"/>
        <v>80</v>
      </c>
      <c r="F157" s="16" t="s">
        <v>64</v>
      </c>
      <c r="G157" s="21">
        <f t="shared" si="5"/>
        <v>80</v>
      </c>
    </row>
    <row r="158" spans="1:7" x14ac:dyDescent="0.3">
      <c r="A158" s="20">
        <v>45862</v>
      </c>
      <c r="B158" s="16" t="s">
        <v>70</v>
      </c>
      <c r="C158" s="17">
        <v>2.5</v>
      </c>
      <c r="D158" s="18">
        <v>40</v>
      </c>
      <c r="E158" s="17">
        <f t="shared" si="4"/>
        <v>100</v>
      </c>
      <c r="F158" s="16" t="s">
        <v>61</v>
      </c>
      <c r="G158" s="21">
        <f t="shared" si="5"/>
        <v>0</v>
      </c>
    </row>
    <row r="159" spans="1:7" x14ac:dyDescent="0.3">
      <c r="A159" s="20">
        <v>45863</v>
      </c>
      <c r="B159" s="16" t="s">
        <v>60</v>
      </c>
      <c r="C159" s="17">
        <v>1.5</v>
      </c>
      <c r="D159" s="18">
        <v>40</v>
      </c>
      <c r="E159" s="17">
        <f t="shared" si="4"/>
        <v>60</v>
      </c>
      <c r="F159" s="16" t="s">
        <v>61</v>
      </c>
      <c r="G159" s="21">
        <f t="shared" si="5"/>
        <v>0</v>
      </c>
    </row>
    <row r="160" spans="1:7" x14ac:dyDescent="0.3">
      <c r="A160" s="20">
        <v>45863</v>
      </c>
      <c r="B160" s="16" t="s">
        <v>63</v>
      </c>
      <c r="C160" s="17">
        <v>1</v>
      </c>
      <c r="D160" s="18">
        <v>40</v>
      </c>
      <c r="E160" s="17">
        <f t="shared" si="4"/>
        <v>40</v>
      </c>
      <c r="F160" s="16" t="s">
        <v>61</v>
      </c>
      <c r="G160" s="21">
        <f t="shared" si="5"/>
        <v>0</v>
      </c>
    </row>
    <row r="161" spans="1:7" x14ac:dyDescent="0.3">
      <c r="A161" s="20">
        <v>45863</v>
      </c>
      <c r="B161" s="16" t="s">
        <v>71</v>
      </c>
      <c r="C161" s="17">
        <v>1.5</v>
      </c>
      <c r="D161" s="18">
        <v>40</v>
      </c>
      <c r="E161" s="17">
        <f t="shared" si="4"/>
        <v>60</v>
      </c>
      <c r="F161" s="16" t="s">
        <v>64</v>
      </c>
      <c r="G161" s="21">
        <f t="shared" si="5"/>
        <v>60</v>
      </c>
    </row>
    <row r="162" spans="1:7" x14ac:dyDescent="0.3">
      <c r="A162" s="20">
        <v>45863</v>
      </c>
      <c r="B162" s="16" t="s">
        <v>68</v>
      </c>
      <c r="C162" s="17">
        <v>2.5</v>
      </c>
      <c r="D162" s="18">
        <v>40</v>
      </c>
      <c r="E162" s="17">
        <f t="shared" si="4"/>
        <v>100</v>
      </c>
      <c r="F162" s="16" t="s">
        <v>64</v>
      </c>
      <c r="G162" s="21">
        <f t="shared" si="5"/>
        <v>100</v>
      </c>
    </row>
    <row r="163" spans="1:7" x14ac:dyDescent="0.3">
      <c r="A163" s="20">
        <v>45863</v>
      </c>
      <c r="B163" s="16" t="s">
        <v>69</v>
      </c>
      <c r="C163" s="17">
        <v>1</v>
      </c>
      <c r="D163" s="18">
        <v>40</v>
      </c>
      <c r="E163" s="17">
        <f t="shared" si="4"/>
        <v>40</v>
      </c>
      <c r="F163" s="16" t="s">
        <v>64</v>
      </c>
      <c r="G163" s="21">
        <f t="shared" si="5"/>
        <v>40</v>
      </c>
    </row>
    <row r="164" spans="1:7" x14ac:dyDescent="0.3">
      <c r="A164" s="20">
        <v>45863</v>
      </c>
      <c r="B164" s="16" t="s">
        <v>70</v>
      </c>
      <c r="C164" s="17">
        <v>2.5</v>
      </c>
      <c r="D164" s="18">
        <v>40</v>
      </c>
      <c r="E164" s="17">
        <f t="shared" si="4"/>
        <v>100</v>
      </c>
      <c r="F164" s="16" t="s">
        <v>64</v>
      </c>
      <c r="G164" s="21">
        <f t="shared" si="5"/>
        <v>100</v>
      </c>
    </row>
    <row r="165" spans="1:7" x14ac:dyDescent="0.3">
      <c r="A165" s="20">
        <v>45864</v>
      </c>
      <c r="B165" s="16" t="s">
        <v>60</v>
      </c>
      <c r="C165" s="17">
        <v>1.5</v>
      </c>
      <c r="D165" s="18">
        <v>40</v>
      </c>
      <c r="E165" s="17">
        <f t="shared" si="4"/>
        <v>60</v>
      </c>
      <c r="F165" s="16" t="s">
        <v>61</v>
      </c>
      <c r="G165" s="21">
        <f t="shared" si="5"/>
        <v>0</v>
      </c>
    </row>
    <row r="166" spans="1:7" x14ac:dyDescent="0.3">
      <c r="A166" s="20">
        <v>45864</v>
      </c>
      <c r="B166" s="16" t="s">
        <v>63</v>
      </c>
      <c r="C166" s="17">
        <v>2.5</v>
      </c>
      <c r="D166" s="18">
        <v>40</v>
      </c>
      <c r="E166" s="17">
        <f t="shared" si="4"/>
        <v>100</v>
      </c>
      <c r="F166" s="16" t="s">
        <v>61</v>
      </c>
      <c r="G166" s="21">
        <f t="shared" si="5"/>
        <v>0</v>
      </c>
    </row>
    <row r="167" spans="1:7" x14ac:dyDescent="0.3">
      <c r="A167" s="20">
        <v>45864</v>
      </c>
      <c r="B167" s="16" t="s">
        <v>72</v>
      </c>
      <c r="C167" s="17">
        <v>1</v>
      </c>
      <c r="D167" s="18">
        <v>40</v>
      </c>
      <c r="E167" s="17">
        <f t="shared" si="4"/>
        <v>40</v>
      </c>
      <c r="F167" s="16" t="s">
        <v>64</v>
      </c>
      <c r="G167" s="21">
        <f t="shared" si="5"/>
        <v>40</v>
      </c>
    </row>
    <row r="168" spans="1:7" x14ac:dyDescent="0.3">
      <c r="A168" s="20">
        <v>45864</v>
      </c>
      <c r="B168" s="16" t="s">
        <v>71</v>
      </c>
      <c r="C168" s="17">
        <v>2.5</v>
      </c>
      <c r="D168" s="18">
        <v>40</v>
      </c>
      <c r="E168" s="17">
        <f t="shared" si="4"/>
        <v>100</v>
      </c>
      <c r="F168" s="16" t="s">
        <v>61</v>
      </c>
      <c r="G168" s="21">
        <f t="shared" si="5"/>
        <v>0</v>
      </c>
    </row>
    <row r="169" spans="1:7" x14ac:dyDescent="0.3">
      <c r="A169" s="20">
        <v>45864</v>
      </c>
      <c r="B169" s="16" t="s">
        <v>68</v>
      </c>
      <c r="C169" s="17">
        <v>1</v>
      </c>
      <c r="D169" s="18">
        <v>40</v>
      </c>
      <c r="E169" s="17">
        <f t="shared" si="4"/>
        <v>40</v>
      </c>
      <c r="F169" s="16" t="s">
        <v>64</v>
      </c>
      <c r="G169" s="21">
        <f t="shared" si="5"/>
        <v>40</v>
      </c>
    </row>
    <row r="170" spans="1:7" x14ac:dyDescent="0.3">
      <c r="A170" s="20">
        <v>45864</v>
      </c>
      <c r="B170" s="16" t="s">
        <v>69</v>
      </c>
      <c r="C170" s="17">
        <v>2</v>
      </c>
      <c r="D170" s="18">
        <v>40</v>
      </c>
      <c r="E170" s="17">
        <f t="shared" si="4"/>
        <v>80</v>
      </c>
      <c r="F170" s="16" t="s">
        <v>61</v>
      </c>
      <c r="G170" s="21">
        <f t="shared" si="5"/>
        <v>0</v>
      </c>
    </row>
    <row r="171" spans="1:7" x14ac:dyDescent="0.3">
      <c r="A171" s="20">
        <v>45865</v>
      </c>
      <c r="B171" s="16" t="s">
        <v>60</v>
      </c>
      <c r="C171" s="17">
        <v>2</v>
      </c>
      <c r="D171" s="18">
        <v>40</v>
      </c>
      <c r="E171" s="17">
        <f t="shared" si="4"/>
        <v>80</v>
      </c>
      <c r="F171" s="16" t="s">
        <v>61</v>
      </c>
      <c r="G171" s="21">
        <f t="shared" si="5"/>
        <v>0</v>
      </c>
    </row>
    <row r="172" spans="1:7" x14ac:dyDescent="0.3">
      <c r="A172" s="20">
        <v>45865</v>
      </c>
      <c r="B172" s="16" t="s">
        <v>63</v>
      </c>
      <c r="C172" s="17">
        <v>1.5</v>
      </c>
      <c r="D172" s="18">
        <v>40</v>
      </c>
      <c r="E172" s="17">
        <f t="shared" si="4"/>
        <v>60</v>
      </c>
      <c r="F172" s="16" t="s">
        <v>64</v>
      </c>
      <c r="G172" s="21">
        <f t="shared" si="5"/>
        <v>60</v>
      </c>
    </row>
    <row r="173" spans="1:7" x14ac:dyDescent="0.3">
      <c r="A173" s="20">
        <v>45865</v>
      </c>
      <c r="B173" s="16" t="s">
        <v>72</v>
      </c>
      <c r="C173" s="17">
        <v>1.5</v>
      </c>
      <c r="D173" s="18">
        <v>40</v>
      </c>
      <c r="E173" s="17">
        <f t="shared" si="4"/>
        <v>60</v>
      </c>
      <c r="F173" s="16" t="s">
        <v>61</v>
      </c>
      <c r="G173" s="21">
        <f t="shared" si="5"/>
        <v>0</v>
      </c>
    </row>
    <row r="174" spans="1:7" x14ac:dyDescent="0.3">
      <c r="A174" s="20">
        <v>45865</v>
      </c>
      <c r="B174" s="16" t="s">
        <v>68</v>
      </c>
      <c r="C174" s="17">
        <v>2</v>
      </c>
      <c r="D174" s="18">
        <v>40</v>
      </c>
      <c r="E174" s="17">
        <f t="shared" si="4"/>
        <v>80</v>
      </c>
      <c r="F174" s="16" t="s">
        <v>61</v>
      </c>
      <c r="G174" s="21">
        <f t="shared" si="5"/>
        <v>0</v>
      </c>
    </row>
    <row r="175" spans="1:7" x14ac:dyDescent="0.3">
      <c r="A175" s="20">
        <v>45865</v>
      </c>
      <c r="B175" s="16" t="s">
        <v>69</v>
      </c>
      <c r="C175" s="17">
        <v>2.5</v>
      </c>
      <c r="D175" s="18">
        <v>40</v>
      </c>
      <c r="E175" s="17">
        <f t="shared" si="4"/>
        <v>100</v>
      </c>
      <c r="F175" s="16" t="s">
        <v>61</v>
      </c>
      <c r="G175" s="21">
        <f t="shared" si="5"/>
        <v>0</v>
      </c>
    </row>
    <row r="176" spans="1:7" x14ac:dyDescent="0.3">
      <c r="A176" s="20">
        <v>45865</v>
      </c>
      <c r="B176" s="16" t="s">
        <v>70</v>
      </c>
      <c r="C176" s="17">
        <v>1.5</v>
      </c>
      <c r="D176" s="18">
        <v>40</v>
      </c>
      <c r="E176" s="17">
        <f t="shared" si="4"/>
        <v>60</v>
      </c>
      <c r="F176" s="16" t="s">
        <v>61</v>
      </c>
      <c r="G176" s="21">
        <f t="shared" si="5"/>
        <v>0</v>
      </c>
    </row>
    <row r="177" spans="1:7" x14ac:dyDescent="0.3">
      <c r="A177" s="20">
        <v>45866</v>
      </c>
      <c r="B177" s="16" t="s">
        <v>60</v>
      </c>
      <c r="C177" s="17">
        <v>2</v>
      </c>
      <c r="D177" s="18">
        <v>40</v>
      </c>
      <c r="E177" s="17">
        <f t="shared" si="4"/>
        <v>80</v>
      </c>
      <c r="F177" s="16" t="s">
        <v>64</v>
      </c>
      <c r="G177" s="21">
        <f t="shared" si="5"/>
        <v>80</v>
      </c>
    </row>
    <row r="178" spans="1:7" x14ac:dyDescent="0.3">
      <c r="A178" s="20">
        <v>45866</v>
      </c>
      <c r="B178" s="16" t="s">
        <v>63</v>
      </c>
      <c r="C178" s="17">
        <v>2</v>
      </c>
      <c r="D178" s="18">
        <v>40</v>
      </c>
      <c r="E178" s="17">
        <f t="shared" si="4"/>
        <v>80</v>
      </c>
      <c r="F178" s="16" t="s">
        <v>64</v>
      </c>
      <c r="G178" s="21">
        <f t="shared" si="5"/>
        <v>80</v>
      </c>
    </row>
    <row r="179" spans="1:7" x14ac:dyDescent="0.3">
      <c r="A179" s="20">
        <v>45866</v>
      </c>
      <c r="B179" s="16" t="s">
        <v>66</v>
      </c>
      <c r="C179" s="17">
        <v>2</v>
      </c>
      <c r="D179" s="18">
        <v>40</v>
      </c>
      <c r="E179" s="17">
        <f t="shared" si="4"/>
        <v>80</v>
      </c>
      <c r="F179" s="16" t="s">
        <v>61</v>
      </c>
      <c r="G179" s="21">
        <f t="shared" si="5"/>
        <v>0</v>
      </c>
    </row>
    <row r="180" spans="1:7" x14ac:dyDescent="0.3">
      <c r="A180" s="20">
        <v>45866</v>
      </c>
      <c r="B180" s="16" t="s">
        <v>71</v>
      </c>
      <c r="C180" s="17">
        <v>2.5</v>
      </c>
      <c r="D180" s="18">
        <v>40</v>
      </c>
      <c r="E180" s="17">
        <f t="shared" si="4"/>
        <v>100</v>
      </c>
      <c r="F180" s="16" t="s">
        <v>61</v>
      </c>
      <c r="G180" s="21">
        <f t="shared" si="5"/>
        <v>0</v>
      </c>
    </row>
    <row r="181" spans="1:7" x14ac:dyDescent="0.3">
      <c r="A181" s="20">
        <v>45866</v>
      </c>
      <c r="B181" s="16" t="s">
        <v>68</v>
      </c>
      <c r="C181" s="17">
        <v>2</v>
      </c>
      <c r="D181" s="18">
        <v>40</v>
      </c>
      <c r="E181" s="17">
        <f t="shared" si="4"/>
        <v>80</v>
      </c>
      <c r="F181" s="16" t="s">
        <v>64</v>
      </c>
      <c r="G181" s="21">
        <f t="shared" si="5"/>
        <v>80</v>
      </c>
    </row>
    <row r="182" spans="1:7" x14ac:dyDescent="0.3">
      <c r="A182" s="20">
        <v>45866</v>
      </c>
      <c r="B182" s="16" t="s">
        <v>69</v>
      </c>
      <c r="C182" s="17">
        <v>2</v>
      </c>
      <c r="D182" s="18">
        <v>40</v>
      </c>
      <c r="E182" s="17">
        <f t="shared" si="4"/>
        <v>80</v>
      </c>
      <c r="F182" s="16" t="s">
        <v>61</v>
      </c>
      <c r="G182" s="21">
        <f t="shared" si="5"/>
        <v>0</v>
      </c>
    </row>
    <row r="183" spans="1:7" x14ac:dyDescent="0.3">
      <c r="A183" s="20">
        <v>45866</v>
      </c>
      <c r="B183" s="16" t="s">
        <v>70</v>
      </c>
      <c r="C183" s="17">
        <v>2.5</v>
      </c>
      <c r="D183" s="18">
        <v>40</v>
      </c>
      <c r="E183" s="17">
        <f t="shared" si="4"/>
        <v>100</v>
      </c>
      <c r="F183" s="16" t="s">
        <v>61</v>
      </c>
      <c r="G183" s="21">
        <f t="shared" si="5"/>
        <v>0</v>
      </c>
    </row>
    <row r="184" spans="1:7" x14ac:dyDescent="0.3">
      <c r="A184" s="20">
        <v>45867</v>
      </c>
      <c r="B184" s="16" t="s">
        <v>60</v>
      </c>
      <c r="C184" s="17">
        <v>2.5</v>
      </c>
      <c r="D184" s="18">
        <v>40</v>
      </c>
      <c r="E184" s="17">
        <f t="shared" si="4"/>
        <v>100</v>
      </c>
      <c r="F184" s="16" t="s">
        <v>61</v>
      </c>
      <c r="G184" s="21">
        <f t="shared" si="5"/>
        <v>0</v>
      </c>
    </row>
    <row r="185" spans="1:7" x14ac:dyDescent="0.3">
      <c r="A185" s="20">
        <v>45867</v>
      </c>
      <c r="B185" s="16" t="s">
        <v>63</v>
      </c>
      <c r="C185" s="17">
        <v>2</v>
      </c>
      <c r="D185" s="18">
        <v>40</v>
      </c>
      <c r="E185" s="17">
        <f t="shared" si="4"/>
        <v>80</v>
      </c>
      <c r="F185" s="16" t="s">
        <v>61</v>
      </c>
      <c r="G185" s="21">
        <f t="shared" si="5"/>
        <v>0</v>
      </c>
    </row>
    <row r="186" spans="1:7" x14ac:dyDescent="0.3">
      <c r="A186" s="20">
        <v>45867</v>
      </c>
      <c r="B186" s="16" t="s">
        <v>72</v>
      </c>
      <c r="C186" s="17">
        <v>1.5</v>
      </c>
      <c r="D186" s="18">
        <v>40</v>
      </c>
      <c r="E186" s="17">
        <f t="shared" si="4"/>
        <v>60</v>
      </c>
      <c r="F186" s="16" t="s">
        <v>61</v>
      </c>
      <c r="G186" s="21">
        <f t="shared" si="5"/>
        <v>0</v>
      </c>
    </row>
    <row r="187" spans="1:7" x14ac:dyDescent="0.3">
      <c r="A187" s="20">
        <v>45867</v>
      </c>
      <c r="B187" s="16" t="s">
        <v>66</v>
      </c>
      <c r="C187" s="17">
        <v>2</v>
      </c>
      <c r="D187" s="18">
        <v>40</v>
      </c>
      <c r="E187" s="17">
        <f t="shared" si="4"/>
        <v>80</v>
      </c>
      <c r="F187" s="16" t="s">
        <v>64</v>
      </c>
      <c r="G187" s="21">
        <f t="shared" si="5"/>
        <v>80</v>
      </c>
    </row>
    <row r="188" spans="1:7" x14ac:dyDescent="0.3">
      <c r="A188" s="20">
        <v>45867</v>
      </c>
      <c r="B188" s="16" t="s">
        <v>70</v>
      </c>
      <c r="C188" s="17">
        <v>1</v>
      </c>
      <c r="D188" s="18">
        <v>40</v>
      </c>
      <c r="E188" s="17">
        <f t="shared" si="4"/>
        <v>40</v>
      </c>
      <c r="F188" s="16" t="s">
        <v>61</v>
      </c>
      <c r="G188" s="21">
        <f t="shared" si="5"/>
        <v>0</v>
      </c>
    </row>
    <row r="189" spans="1:7" x14ac:dyDescent="0.3">
      <c r="A189" s="20">
        <v>45868</v>
      </c>
      <c r="B189" s="16" t="s">
        <v>60</v>
      </c>
      <c r="C189" s="17">
        <v>1</v>
      </c>
      <c r="D189" s="18">
        <v>40</v>
      </c>
      <c r="E189" s="17">
        <f t="shared" si="4"/>
        <v>40</v>
      </c>
      <c r="F189" s="16" t="s">
        <v>61</v>
      </c>
      <c r="G189" s="21">
        <f t="shared" si="5"/>
        <v>0</v>
      </c>
    </row>
    <row r="190" spans="1:7" x14ac:dyDescent="0.3">
      <c r="A190" s="20">
        <v>45868</v>
      </c>
      <c r="B190" s="16" t="s">
        <v>63</v>
      </c>
      <c r="C190" s="17">
        <v>2.5</v>
      </c>
      <c r="D190" s="18">
        <v>40</v>
      </c>
      <c r="E190" s="17">
        <f t="shared" si="4"/>
        <v>100</v>
      </c>
      <c r="F190" s="16" t="s">
        <v>64</v>
      </c>
      <c r="G190" s="21">
        <f t="shared" si="5"/>
        <v>100</v>
      </c>
    </row>
    <row r="191" spans="1:7" x14ac:dyDescent="0.3">
      <c r="A191" s="20">
        <v>45868</v>
      </c>
      <c r="B191" s="16" t="s">
        <v>66</v>
      </c>
      <c r="C191" s="17">
        <v>1</v>
      </c>
      <c r="D191" s="18">
        <v>40</v>
      </c>
      <c r="E191" s="17">
        <f t="shared" si="4"/>
        <v>40</v>
      </c>
      <c r="F191" s="16" t="s">
        <v>64</v>
      </c>
      <c r="G191" s="21">
        <f t="shared" si="5"/>
        <v>40</v>
      </c>
    </row>
    <row r="192" spans="1:7" x14ac:dyDescent="0.3">
      <c r="A192" s="20">
        <v>45868</v>
      </c>
      <c r="B192" s="16" t="s">
        <v>71</v>
      </c>
      <c r="C192" s="17">
        <v>2.5</v>
      </c>
      <c r="D192" s="18">
        <v>40</v>
      </c>
      <c r="E192" s="17">
        <f t="shared" si="4"/>
        <v>100</v>
      </c>
      <c r="F192" s="16" t="s">
        <v>61</v>
      </c>
      <c r="G192" s="21">
        <f t="shared" si="5"/>
        <v>0</v>
      </c>
    </row>
    <row r="193" spans="1:7" x14ac:dyDescent="0.3">
      <c r="A193" s="20">
        <v>45868</v>
      </c>
      <c r="B193" s="16" t="s">
        <v>68</v>
      </c>
      <c r="C193" s="17">
        <v>1</v>
      </c>
      <c r="D193" s="18">
        <v>40</v>
      </c>
      <c r="E193" s="17">
        <f t="shared" si="4"/>
        <v>40</v>
      </c>
      <c r="F193" s="16" t="s">
        <v>61</v>
      </c>
      <c r="G193" s="21">
        <f t="shared" si="5"/>
        <v>0</v>
      </c>
    </row>
    <row r="194" spans="1:7" x14ac:dyDescent="0.3">
      <c r="A194" s="20">
        <v>45868</v>
      </c>
      <c r="B194" s="16" t="s">
        <v>69</v>
      </c>
      <c r="C194" s="17">
        <v>1</v>
      </c>
      <c r="D194" s="18">
        <v>40</v>
      </c>
      <c r="E194" s="17">
        <f t="shared" ref="E194:E257" si="6">C194*D194</f>
        <v>40</v>
      </c>
      <c r="F194" s="16" t="s">
        <v>61</v>
      </c>
      <c r="G194" s="21">
        <f t="shared" ref="G194:G257" si="7">IF(F194="No",E194,0)</f>
        <v>0</v>
      </c>
    </row>
    <row r="195" spans="1:7" x14ac:dyDescent="0.3">
      <c r="A195" s="20">
        <v>45868</v>
      </c>
      <c r="B195" s="16" t="s">
        <v>70</v>
      </c>
      <c r="C195" s="17">
        <v>1</v>
      </c>
      <c r="D195" s="18">
        <v>40</v>
      </c>
      <c r="E195" s="17">
        <f t="shared" si="6"/>
        <v>40</v>
      </c>
      <c r="F195" s="16" t="s">
        <v>64</v>
      </c>
      <c r="G195" s="21">
        <f t="shared" si="7"/>
        <v>40</v>
      </c>
    </row>
    <row r="196" spans="1:7" x14ac:dyDescent="0.3">
      <c r="A196" s="20">
        <v>45869</v>
      </c>
      <c r="B196" s="16" t="s">
        <v>60</v>
      </c>
      <c r="C196" s="17">
        <v>2</v>
      </c>
      <c r="D196" s="18">
        <v>40</v>
      </c>
      <c r="E196" s="17">
        <f t="shared" si="6"/>
        <v>80</v>
      </c>
      <c r="F196" s="16" t="s">
        <v>61</v>
      </c>
      <c r="G196" s="21">
        <f t="shared" si="7"/>
        <v>0</v>
      </c>
    </row>
    <row r="197" spans="1:7" x14ac:dyDescent="0.3">
      <c r="A197" s="20">
        <v>45869</v>
      </c>
      <c r="B197" s="16" t="s">
        <v>63</v>
      </c>
      <c r="C197" s="17">
        <v>1.5</v>
      </c>
      <c r="D197" s="18">
        <v>40</v>
      </c>
      <c r="E197" s="17">
        <f t="shared" si="6"/>
        <v>60</v>
      </c>
      <c r="F197" s="16" t="s">
        <v>64</v>
      </c>
      <c r="G197" s="21">
        <f t="shared" si="7"/>
        <v>60</v>
      </c>
    </row>
    <row r="198" spans="1:7" x14ac:dyDescent="0.3">
      <c r="A198" s="20">
        <v>45869</v>
      </c>
      <c r="B198" s="16" t="s">
        <v>72</v>
      </c>
      <c r="C198" s="17">
        <v>2.5</v>
      </c>
      <c r="D198" s="18">
        <v>40</v>
      </c>
      <c r="E198" s="17">
        <f t="shared" si="6"/>
        <v>100</v>
      </c>
      <c r="F198" s="16" t="s">
        <v>61</v>
      </c>
      <c r="G198" s="21">
        <f t="shared" si="7"/>
        <v>0</v>
      </c>
    </row>
    <row r="199" spans="1:7" x14ac:dyDescent="0.3">
      <c r="A199" s="20">
        <v>45869</v>
      </c>
      <c r="B199" s="16" t="s">
        <v>66</v>
      </c>
      <c r="C199" s="17">
        <v>2</v>
      </c>
      <c r="D199" s="18">
        <v>40</v>
      </c>
      <c r="E199" s="17">
        <f t="shared" si="6"/>
        <v>80</v>
      </c>
      <c r="F199" s="16" t="s">
        <v>64</v>
      </c>
      <c r="G199" s="21">
        <f t="shared" si="7"/>
        <v>80</v>
      </c>
    </row>
    <row r="200" spans="1:7" x14ac:dyDescent="0.3">
      <c r="A200" s="20">
        <v>45869</v>
      </c>
      <c r="B200" s="16" t="s">
        <v>71</v>
      </c>
      <c r="C200" s="17">
        <v>2.5</v>
      </c>
      <c r="D200" s="18">
        <v>40</v>
      </c>
      <c r="E200" s="17">
        <f t="shared" si="6"/>
        <v>100</v>
      </c>
      <c r="F200" s="16" t="s">
        <v>61</v>
      </c>
      <c r="G200" s="21">
        <f t="shared" si="7"/>
        <v>0</v>
      </c>
    </row>
    <row r="201" spans="1:7" x14ac:dyDescent="0.3">
      <c r="A201" s="20">
        <v>45869</v>
      </c>
      <c r="B201" s="16" t="s">
        <v>68</v>
      </c>
      <c r="C201" s="17">
        <v>2</v>
      </c>
      <c r="D201" s="18">
        <v>40</v>
      </c>
      <c r="E201" s="17">
        <f t="shared" si="6"/>
        <v>80</v>
      </c>
      <c r="F201" s="16" t="s">
        <v>64</v>
      </c>
      <c r="G201" s="21">
        <f t="shared" si="7"/>
        <v>80</v>
      </c>
    </row>
    <row r="202" spans="1:7" x14ac:dyDescent="0.3">
      <c r="A202" s="20">
        <v>45869</v>
      </c>
      <c r="B202" s="16" t="s">
        <v>69</v>
      </c>
      <c r="C202" s="17">
        <v>1.5</v>
      </c>
      <c r="D202" s="18">
        <v>40</v>
      </c>
      <c r="E202" s="17">
        <f t="shared" si="6"/>
        <v>60</v>
      </c>
      <c r="F202" s="16" t="s">
        <v>61</v>
      </c>
      <c r="G202" s="21">
        <f t="shared" si="7"/>
        <v>0</v>
      </c>
    </row>
    <row r="203" spans="1:7" x14ac:dyDescent="0.3">
      <c r="A203" s="25">
        <v>45869</v>
      </c>
      <c r="B203" s="26" t="s">
        <v>70</v>
      </c>
      <c r="C203" s="27">
        <v>2</v>
      </c>
      <c r="D203" s="28">
        <v>40</v>
      </c>
      <c r="E203" s="27">
        <f t="shared" si="6"/>
        <v>80</v>
      </c>
      <c r="F203" s="26" t="s">
        <v>61</v>
      </c>
      <c r="G203" s="29">
        <f t="shared" si="7"/>
        <v>0</v>
      </c>
    </row>
    <row r="206" spans="1:7" x14ac:dyDescent="0.3">
      <c r="A206" s="1" t="s">
        <v>73</v>
      </c>
      <c r="B206" s="1" t="s">
        <v>74</v>
      </c>
    </row>
    <row r="207" spans="1:7" x14ac:dyDescent="0.3">
      <c r="A207" s="19" t="s">
        <v>75</v>
      </c>
      <c r="B207" s="16">
        <f>COUNTA(B2:B203)</f>
        <v>202</v>
      </c>
    </row>
    <row r="208" spans="1:7" x14ac:dyDescent="0.3">
      <c r="A208" s="19" t="s">
        <v>76</v>
      </c>
      <c r="B208" s="16">
        <f>SUM(C2:C203)</f>
        <v>363.5</v>
      </c>
    </row>
    <row r="209" spans="1:2" x14ac:dyDescent="0.3">
      <c r="A209" s="19" t="s">
        <v>77</v>
      </c>
      <c r="B209" s="16">
        <f>SUM(E2:E203)</f>
        <v>14540</v>
      </c>
    </row>
    <row r="210" spans="1:2" x14ac:dyDescent="0.3">
      <c r="A210" s="19" t="s">
        <v>78</v>
      </c>
      <c r="B210" s="16">
        <f>SUM(E2:E203)-SUM(G2:G203)</f>
        <v>10160</v>
      </c>
    </row>
    <row r="211" spans="1:2" x14ac:dyDescent="0.3">
      <c r="A211" s="19" t="s">
        <v>79</v>
      </c>
      <c r="B211" s="16">
        <f>SUM(G2:G203)</f>
        <v>4380</v>
      </c>
    </row>
  </sheetData>
  <conditionalFormatting sqref="F2:F203">
    <cfRule type="cellIs" dxfId="17" priority="2" operator="equal">
      <formula>"Yes"</formula>
    </cfRule>
    <cfRule type="cellIs" dxfId="16" priority="3" operator="equal">
      <formula>"No"</formula>
    </cfRule>
  </conditionalFormatting>
  <conditionalFormatting sqref="G2:G203">
    <cfRule type="cellIs" dxfId="15" priority="1" operator="greaterThan">
      <formula>0</formula>
    </cfRule>
  </conditionalFormatting>
  <dataValidations count="1">
    <dataValidation type="list" errorTitle="Invalid Entry" error="Your entry is not valid" promptTitle="Payment Status" prompt="Please select Yes or No" sqref="F2:F1000" xr:uid="{00000000-0002-0000-0100-000000000000}">
      <formula1>"Yes,No"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B16" sqref="B16"/>
    </sheetView>
  </sheetViews>
  <sheetFormatPr defaultRowHeight="14.4" x14ac:dyDescent="0.3"/>
  <cols>
    <col min="1" max="1" width="15" customWidth="1"/>
    <col min="2" max="2" width="17.5546875" customWidth="1"/>
    <col min="3" max="5" width="15" customWidth="1"/>
  </cols>
  <sheetData>
    <row r="1" spans="1:5" x14ac:dyDescent="0.3">
      <c r="A1" s="23" t="s">
        <v>53</v>
      </c>
      <c r="B1" s="23" t="s">
        <v>76</v>
      </c>
      <c r="C1" s="23" t="s">
        <v>80</v>
      </c>
      <c r="D1" s="23" t="s">
        <v>81</v>
      </c>
      <c r="E1" s="23" t="s">
        <v>82</v>
      </c>
    </row>
    <row r="2" spans="1:5" x14ac:dyDescent="0.3">
      <c r="A2" t="s">
        <v>72</v>
      </c>
      <c r="B2">
        <v>39.5</v>
      </c>
      <c r="C2">
        <v>1580</v>
      </c>
      <c r="D2">
        <v>480</v>
      </c>
      <c r="E2">
        <v>1100</v>
      </c>
    </row>
    <row r="3" spans="1:5" x14ac:dyDescent="0.3">
      <c r="A3" t="s">
        <v>69</v>
      </c>
      <c r="B3">
        <v>47.5</v>
      </c>
      <c r="C3">
        <v>1900</v>
      </c>
      <c r="D3">
        <v>420</v>
      </c>
      <c r="E3">
        <v>1480</v>
      </c>
    </row>
    <row r="4" spans="1:5" x14ac:dyDescent="0.3">
      <c r="A4" t="s">
        <v>68</v>
      </c>
      <c r="B4">
        <v>42.5</v>
      </c>
      <c r="C4">
        <v>1700</v>
      </c>
      <c r="D4">
        <v>740</v>
      </c>
      <c r="E4">
        <v>960</v>
      </c>
    </row>
    <row r="5" spans="1:5" x14ac:dyDescent="0.3">
      <c r="A5" t="s">
        <v>70</v>
      </c>
      <c r="B5">
        <v>51</v>
      </c>
      <c r="C5">
        <v>2040</v>
      </c>
      <c r="D5">
        <v>480</v>
      </c>
      <c r="E5">
        <v>1560</v>
      </c>
    </row>
    <row r="6" spans="1:5" x14ac:dyDescent="0.3">
      <c r="A6" t="s">
        <v>63</v>
      </c>
      <c r="B6">
        <v>51.5</v>
      </c>
      <c r="C6">
        <v>2060</v>
      </c>
      <c r="D6">
        <v>700</v>
      </c>
      <c r="E6">
        <v>1360</v>
      </c>
    </row>
    <row r="7" spans="1:5" x14ac:dyDescent="0.3">
      <c r="A7" t="s">
        <v>71</v>
      </c>
      <c r="B7">
        <v>40</v>
      </c>
      <c r="C7">
        <v>1600</v>
      </c>
      <c r="D7">
        <v>400</v>
      </c>
      <c r="E7">
        <v>1200</v>
      </c>
    </row>
    <row r="8" spans="1:5" x14ac:dyDescent="0.3">
      <c r="A8" t="s">
        <v>60</v>
      </c>
      <c r="B8">
        <v>49.5</v>
      </c>
      <c r="C8">
        <v>1980</v>
      </c>
      <c r="D8">
        <v>420</v>
      </c>
      <c r="E8">
        <v>1560</v>
      </c>
    </row>
    <row r="9" spans="1:5" x14ac:dyDescent="0.3">
      <c r="A9" t="s">
        <v>66</v>
      </c>
      <c r="B9">
        <v>42</v>
      </c>
      <c r="C9">
        <v>1680</v>
      </c>
      <c r="D9">
        <v>740</v>
      </c>
      <c r="E9">
        <v>940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0:B56"/>
  <sheetViews>
    <sheetView tabSelected="1" topLeftCell="F31" workbookViewId="0">
      <selection activeCell="B16" sqref="B16"/>
    </sheetView>
  </sheetViews>
  <sheetFormatPr defaultRowHeight="14.4" x14ac:dyDescent="0.3"/>
  <cols>
    <col min="1" max="1" width="17" bestFit="1" customWidth="1"/>
    <col min="2" max="2" width="14.33203125" bestFit="1" customWidth="1"/>
  </cols>
  <sheetData>
    <row r="20" spans="1:2" x14ac:dyDescent="0.3">
      <c r="A20" s="4" t="s">
        <v>83</v>
      </c>
      <c r="B20" s="4" t="s">
        <v>83</v>
      </c>
    </row>
    <row r="21" spans="1:2" x14ac:dyDescent="0.3">
      <c r="A21" t="s">
        <v>57</v>
      </c>
      <c r="B21">
        <v>10160</v>
      </c>
    </row>
    <row r="22" spans="1:2" x14ac:dyDescent="0.3">
      <c r="A22" t="s">
        <v>84</v>
      </c>
      <c r="B22">
        <v>4380</v>
      </c>
    </row>
    <row r="25" spans="1:2" x14ac:dyDescent="0.3">
      <c r="A25" s="4" t="s">
        <v>52</v>
      </c>
      <c r="B25" s="4" t="s">
        <v>85</v>
      </c>
    </row>
    <row r="26" spans="1:2" x14ac:dyDescent="0.3">
      <c r="A26" s="5">
        <v>45839</v>
      </c>
      <c r="B26">
        <v>440</v>
      </c>
    </row>
    <row r="27" spans="1:2" x14ac:dyDescent="0.3">
      <c r="A27" s="5">
        <v>45840</v>
      </c>
      <c r="B27">
        <v>420</v>
      </c>
    </row>
    <row r="28" spans="1:2" x14ac:dyDescent="0.3">
      <c r="A28" s="5">
        <v>45841</v>
      </c>
      <c r="B28">
        <v>520</v>
      </c>
    </row>
    <row r="29" spans="1:2" x14ac:dyDescent="0.3">
      <c r="A29" s="5">
        <v>45842</v>
      </c>
      <c r="B29">
        <v>560</v>
      </c>
    </row>
    <row r="30" spans="1:2" x14ac:dyDescent="0.3">
      <c r="A30" s="5">
        <v>45843</v>
      </c>
      <c r="B30">
        <v>460</v>
      </c>
    </row>
    <row r="31" spans="1:2" x14ac:dyDescent="0.3">
      <c r="A31" s="5">
        <v>45844</v>
      </c>
      <c r="B31">
        <v>500</v>
      </c>
    </row>
    <row r="32" spans="1:2" x14ac:dyDescent="0.3">
      <c r="A32" s="5">
        <v>45845</v>
      </c>
      <c r="B32">
        <v>460</v>
      </c>
    </row>
    <row r="33" spans="1:2" x14ac:dyDescent="0.3">
      <c r="A33" s="5">
        <v>45846</v>
      </c>
      <c r="B33">
        <v>400</v>
      </c>
    </row>
    <row r="34" spans="1:2" x14ac:dyDescent="0.3">
      <c r="A34" s="5">
        <v>45847</v>
      </c>
      <c r="B34">
        <v>320</v>
      </c>
    </row>
    <row r="35" spans="1:2" x14ac:dyDescent="0.3">
      <c r="A35" s="5">
        <v>45848</v>
      </c>
      <c r="B35">
        <v>560</v>
      </c>
    </row>
    <row r="36" spans="1:2" x14ac:dyDescent="0.3">
      <c r="A36" s="5">
        <v>45849</v>
      </c>
      <c r="B36">
        <v>420</v>
      </c>
    </row>
    <row r="37" spans="1:2" x14ac:dyDescent="0.3">
      <c r="A37" s="5">
        <v>45850</v>
      </c>
      <c r="B37">
        <v>440</v>
      </c>
    </row>
    <row r="38" spans="1:2" x14ac:dyDescent="0.3">
      <c r="A38" s="5">
        <v>45851</v>
      </c>
      <c r="B38">
        <v>300</v>
      </c>
    </row>
    <row r="39" spans="1:2" x14ac:dyDescent="0.3">
      <c r="A39" s="5">
        <v>45852</v>
      </c>
      <c r="B39">
        <v>520</v>
      </c>
    </row>
    <row r="40" spans="1:2" x14ac:dyDescent="0.3">
      <c r="A40" s="5">
        <v>45853</v>
      </c>
      <c r="B40">
        <v>600</v>
      </c>
    </row>
    <row r="41" spans="1:2" x14ac:dyDescent="0.3">
      <c r="A41" s="5">
        <v>45854</v>
      </c>
      <c r="B41">
        <v>500</v>
      </c>
    </row>
    <row r="42" spans="1:2" x14ac:dyDescent="0.3">
      <c r="A42" s="5">
        <v>45855</v>
      </c>
      <c r="B42">
        <v>440</v>
      </c>
    </row>
    <row r="43" spans="1:2" x14ac:dyDescent="0.3">
      <c r="A43" s="5">
        <v>45856</v>
      </c>
      <c r="B43">
        <v>520</v>
      </c>
    </row>
    <row r="44" spans="1:2" x14ac:dyDescent="0.3">
      <c r="A44" s="5">
        <v>45857</v>
      </c>
      <c r="B44">
        <v>420</v>
      </c>
    </row>
    <row r="45" spans="1:2" x14ac:dyDescent="0.3">
      <c r="A45" s="5">
        <v>45858</v>
      </c>
      <c r="B45">
        <v>500</v>
      </c>
    </row>
    <row r="46" spans="1:2" x14ac:dyDescent="0.3">
      <c r="A46" s="5">
        <v>45859</v>
      </c>
      <c r="B46">
        <v>320</v>
      </c>
    </row>
    <row r="47" spans="1:2" x14ac:dyDescent="0.3">
      <c r="A47" s="5">
        <v>45860</v>
      </c>
      <c r="B47">
        <v>540</v>
      </c>
    </row>
    <row r="48" spans="1:2" x14ac:dyDescent="0.3">
      <c r="A48" s="5">
        <v>45861</v>
      </c>
      <c r="B48">
        <v>640</v>
      </c>
    </row>
    <row r="49" spans="1:2" x14ac:dyDescent="0.3">
      <c r="A49" s="5">
        <v>45862</v>
      </c>
      <c r="B49">
        <v>480</v>
      </c>
    </row>
    <row r="50" spans="1:2" x14ac:dyDescent="0.3">
      <c r="A50" s="5">
        <v>45863</v>
      </c>
      <c r="B50">
        <v>400</v>
      </c>
    </row>
    <row r="51" spans="1:2" x14ac:dyDescent="0.3">
      <c r="A51" s="5">
        <v>45864</v>
      </c>
      <c r="B51">
        <v>420</v>
      </c>
    </row>
    <row r="52" spans="1:2" x14ac:dyDescent="0.3">
      <c r="A52" s="5">
        <v>45865</v>
      </c>
      <c r="B52">
        <v>440</v>
      </c>
    </row>
    <row r="53" spans="1:2" x14ac:dyDescent="0.3">
      <c r="A53" s="5">
        <v>45866</v>
      </c>
      <c r="B53">
        <v>600</v>
      </c>
    </row>
    <row r="54" spans="1:2" x14ac:dyDescent="0.3">
      <c r="A54" s="5">
        <v>45867</v>
      </c>
      <c r="B54">
        <v>360</v>
      </c>
    </row>
    <row r="55" spans="1:2" x14ac:dyDescent="0.3">
      <c r="A55" s="5">
        <v>45868</v>
      </c>
      <c r="B55">
        <v>400</v>
      </c>
    </row>
    <row r="56" spans="1:2" x14ac:dyDescent="0.3">
      <c r="A56" s="5">
        <v>45869</v>
      </c>
      <c r="B56">
        <v>640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F16" sqref="F16"/>
    </sheetView>
  </sheetViews>
  <sheetFormatPr defaultRowHeight="14.4" x14ac:dyDescent="0.3"/>
  <cols>
    <col min="1" max="8" width="14" customWidth="1"/>
  </cols>
  <sheetData>
    <row r="1" spans="1:8" ht="21" x14ac:dyDescent="0.3">
      <c r="A1" s="12" t="s">
        <v>86</v>
      </c>
      <c r="B1" s="13"/>
      <c r="C1" s="13"/>
      <c r="D1" s="13"/>
      <c r="E1" s="13"/>
      <c r="F1" s="13"/>
      <c r="G1" s="13"/>
      <c r="H1" s="13"/>
    </row>
    <row r="3" spans="1:8" x14ac:dyDescent="0.3">
      <c r="A3" s="6" t="s">
        <v>87</v>
      </c>
      <c r="B3" s="6" t="s">
        <v>75</v>
      </c>
      <c r="C3" s="6" t="s">
        <v>77</v>
      </c>
      <c r="D3" s="6" t="s">
        <v>88</v>
      </c>
      <c r="E3" s="6" t="s">
        <v>81</v>
      </c>
      <c r="F3" s="6" t="s">
        <v>89</v>
      </c>
      <c r="G3" s="6" t="s">
        <v>90</v>
      </c>
      <c r="H3" s="6" t="s">
        <v>91</v>
      </c>
    </row>
    <row r="4" spans="1:8" ht="15.6" x14ac:dyDescent="0.3">
      <c r="A4" s="7">
        <v>8</v>
      </c>
      <c r="B4" s="7">
        <v>202</v>
      </c>
      <c r="C4" s="7" t="s">
        <v>92</v>
      </c>
      <c r="D4" s="7" t="s">
        <v>93</v>
      </c>
      <c r="E4" s="7" t="s">
        <v>94</v>
      </c>
      <c r="F4" s="7" t="s">
        <v>95</v>
      </c>
      <c r="G4" s="7" t="s">
        <v>96</v>
      </c>
      <c r="H4" s="7" t="s">
        <v>97</v>
      </c>
    </row>
    <row r="7" spans="1:8" ht="15.6" x14ac:dyDescent="0.3">
      <c r="A7" s="2" t="s">
        <v>98</v>
      </c>
    </row>
    <row r="9" spans="1:8" x14ac:dyDescent="0.3">
      <c r="A9" s="1" t="s">
        <v>99</v>
      </c>
      <c r="B9" s="1" t="s">
        <v>53</v>
      </c>
      <c r="C9" s="1" t="s">
        <v>100</v>
      </c>
      <c r="D9" s="1" t="s">
        <v>81</v>
      </c>
      <c r="E9" s="1" t="s">
        <v>89</v>
      </c>
    </row>
    <row r="10" spans="1:8" x14ac:dyDescent="0.3">
      <c r="A10" s="3">
        <v>1</v>
      </c>
      <c r="B10" s="3" t="s">
        <v>63</v>
      </c>
      <c r="C10" s="3" t="s">
        <v>101</v>
      </c>
      <c r="D10" s="3" t="s">
        <v>102</v>
      </c>
      <c r="E10" s="3" t="s">
        <v>103</v>
      </c>
    </row>
    <row r="11" spans="1:8" x14ac:dyDescent="0.3">
      <c r="A11" s="3">
        <v>2</v>
      </c>
      <c r="B11" s="3" t="s">
        <v>70</v>
      </c>
      <c r="C11" s="3" t="s">
        <v>104</v>
      </c>
      <c r="D11" s="3" t="s">
        <v>105</v>
      </c>
      <c r="E11" s="3" t="s">
        <v>106</v>
      </c>
    </row>
    <row r="12" spans="1:8" x14ac:dyDescent="0.3">
      <c r="A12" s="3">
        <v>3</v>
      </c>
      <c r="B12" s="3" t="s">
        <v>60</v>
      </c>
      <c r="C12" s="3" t="s">
        <v>107</v>
      </c>
      <c r="D12" s="3" t="s">
        <v>108</v>
      </c>
      <c r="E12" s="3" t="s">
        <v>109</v>
      </c>
    </row>
    <row r="13" spans="1:8" x14ac:dyDescent="0.3">
      <c r="A13" s="3">
        <v>4</v>
      </c>
      <c r="B13" s="3" t="s">
        <v>69</v>
      </c>
      <c r="C13" s="3" t="s">
        <v>110</v>
      </c>
      <c r="D13" s="3" t="s">
        <v>108</v>
      </c>
      <c r="E13" s="3" t="s">
        <v>111</v>
      </c>
    </row>
    <row r="14" spans="1:8" x14ac:dyDescent="0.3">
      <c r="A14" s="3">
        <v>5</v>
      </c>
      <c r="B14" s="3" t="s">
        <v>68</v>
      </c>
      <c r="C14" s="3" t="s">
        <v>112</v>
      </c>
      <c r="D14" s="3" t="s">
        <v>113</v>
      </c>
      <c r="E14" s="3" t="s">
        <v>114</v>
      </c>
    </row>
    <row r="15" spans="1:8" x14ac:dyDescent="0.3">
      <c r="A15" s="3">
        <v>6</v>
      </c>
      <c r="B15" s="3" t="s">
        <v>66</v>
      </c>
      <c r="C15" s="3" t="s">
        <v>115</v>
      </c>
      <c r="D15" s="3" t="s">
        <v>113</v>
      </c>
      <c r="E15" s="3" t="s">
        <v>116</v>
      </c>
    </row>
    <row r="16" spans="1:8" x14ac:dyDescent="0.3">
      <c r="A16" s="3">
        <v>7</v>
      </c>
      <c r="B16" s="3" t="s">
        <v>71</v>
      </c>
      <c r="C16" s="3" t="s">
        <v>117</v>
      </c>
      <c r="D16" s="3" t="s">
        <v>118</v>
      </c>
      <c r="E16" s="3" t="s">
        <v>119</v>
      </c>
    </row>
    <row r="17" spans="1:5" x14ac:dyDescent="0.3">
      <c r="A17" s="3">
        <v>8</v>
      </c>
      <c r="B17" s="3" t="s">
        <v>72</v>
      </c>
      <c r="C17" s="3" t="s">
        <v>120</v>
      </c>
      <c r="D17" s="3" t="s">
        <v>105</v>
      </c>
      <c r="E17" s="3" t="s">
        <v>121</v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Daily Deliveries</vt:lpstr>
      <vt:lpstr>Customer Summary</vt:lpstr>
      <vt:lpstr>Charts &amp; Analytics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Kundan Kumar</cp:lastModifiedBy>
  <dcterms:created xsi:type="dcterms:W3CDTF">2025-08-21T14:32:37Z</dcterms:created>
  <dcterms:modified xsi:type="dcterms:W3CDTF">2025-08-21T15:03:22Z</dcterms:modified>
</cp:coreProperties>
</file>