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ssmart\Dropbox\Teaching\ENGY4000\2025\Assessment\Electricity generation from fossil fuels\"/>
    </mc:Choice>
  </mc:AlternateContent>
  <xr:revisionPtr revIDLastSave="0" documentId="13_ncr:1_{3946BBAF-08F1-43C0-8DBF-5255EB8C6418}" xr6:coauthVersionLast="47" xr6:coauthVersionMax="47" xr10:uidLastSave="{00000000-0000-0000-0000-000000000000}"/>
  <bookViews>
    <workbookView xWindow="-120" yWindow="-120" windowWidth="29040" windowHeight="15720" xr2:uid="{491C6801-A8FD-A246-ADC7-FC6193F9C362}"/>
  </bookViews>
  <sheets>
    <sheet name="Existing Generators" sheetId="1" r:id="rId1"/>
    <sheet name="Feedstock and Reservoi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1" i="1"/>
  <c r="H20" i="1"/>
</calcChain>
</file>

<file path=xl/sharedStrings.xml><?xml version="1.0" encoding="utf-8"?>
<sst xmlns="http://schemas.openxmlformats.org/spreadsheetml/2006/main" count="180" uniqueCount="101">
  <si>
    <t>Generator</t>
  </si>
  <si>
    <t>Generator Type</t>
  </si>
  <si>
    <t>Region</t>
  </si>
  <si>
    <t>Feedstock</t>
  </si>
  <si>
    <t>Annual Energy Produced</t>
  </si>
  <si>
    <t>MW</t>
  </si>
  <si>
    <t>GWh</t>
  </si>
  <si>
    <t>% of year</t>
  </si>
  <si>
    <t>Minimum Maintenance</t>
  </si>
  <si>
    <t>Typical Auxillary Load</t>
  </si>
  <si>
    <t>%</t>
  </si>
  <si>
    <t>Expected Retirement</t>
  </si>
  <si>
    <t>year</t>
  </si>
  <si>
    <t>Gladstone</t>
  </si>
  <si>
    <t>Distance to Surat</t>
  </si>
  <si>
    <t>Distance to Gippsland</t>
  </si>
  <si>
    <t>km</t>
  </si>
  <si>
    <t>Stanwell</t>
  </si>
  <si>
    <t>Tarong</t>
  </si>
  <si>
    <t>Callide</t>
  </si>
  <si>
    <t>Kogan Creek</t>
  </si>
  <si>
    <t>Earing</t>
  </si>
  <si>
    <t>Bayswater</t>
  </si>
  <si>
    <t>Mt Piper</t>
  </si>
  <si>
    <t>Vales Point</t>
  </si>
  <si>
    <t>Darling Downs</t>
  </si>
  <si>
    <t>Swanbank E</t>
  </si>
  <si>
    <t>Tallawarra</t>
  </si>
  <si>
    <t>QLD</t>
  </si>
  <si>
    <t>NSW</t>
  </si>
  <si>
    <t>Sub-critical</t>
  </si>
  <si>
    <t>NGCC</t>
  </si>
  <si>
    <t>Super-critical</t>
  </si>
  <si>
    <t>Qld Black Coal</t>
  </si>
  <si>
    <t>NSW Black Coal</t>
  </si>
  <si>
    <t>Pipeline Gas</t>
  </si>
  <si>
    <t>Australian Coal</t>
  </si>
  <si>
    <t>IECM Equivalent</t>
  </si>
  <si>
    <t>WPC Utah</t>
  </si>
  <si>
    <t>Wyodak</t>
  </si>
  <si>
    <t>Gasifier Coal</t>
  </si>
  <si>
    <t>NA</t>
  </si>
  <si>
    <t>Australian Cost ($/GJ)</t>
  </si>
  <si>
    <t>Coal</t>
  </si>
  <si>
    <t>Higher Heating Value</t>
  </si>
  <si>
    <t>Btu/lb</t>
  </si>
  <si>
    <t>Kcal/kg</t>
  </si>
  <si>
    <t>KJ/kg</t>
  </si>
  <si>
    <t>C</t>
  </si>
  <si>
    <t>wt%</t>
  </si>
  <si>
    <t xml:space="preserve">H </t>
  </si>
  <si>
    <t>O</t>
  </si>
  <si>
    <t>Ch</t>
  </si>
  <si>
    <t>S</t>
  </si>
  <si>
    <t>N</t>
  </si>
  <si>
    <t>A</t>
  </si>
  <si>
    <t>M</t>
  </si>
  <si>
    <t>Total</t>
  </si>
  <si>
    <t>This is only true for a SHELL Gasifier type</t>
  </si>
  <si>
    <t>Pressure</t>
  </si>
  <si>
    <t>bar</t>
  </si>
  <si>
    <t>Temp</t>
  </si>
  <si>
    <t>Syngas Mol fraction</t>
  </si>
  <si>
    <t>WATER</t>
  </si>
  <si>
    <t>mol%</t>
  </si>
  <si>
    <t>H2</t>
  </si>
  <si>
    <t>N2</t>
  </si>
  <si>
    <t>O2</t>
  </si>
  <si>
    <t>CO</t>
  </si>
  <si>
    <t>CO2</t>
  </si>
  <si>
    <t>CH4</t>
  </si>
  <si>
    <t>H2S</t>
  </si>
  <si>
    <t>NH3</t>
  </si>
  <si>
    <t>COS</t>
  </si>
  <si>
    <t>AR</t>
  </si>
  <si>
    <t>Syngas Data for Gasifier Coal in IGCC</t>
  </si>
  <si>
    <t>Gas Source:</t>
  </si>
  <si>
    <t>Component</t>
  </si>
  <si>
    <t>Mol %</t>
  </si>
  <si>
    <t>Ethane</t>
  </si>
  <si>
    <t>Propane</t>
  </si>
  <si>
    <t>Cost ($/GJ)</t>
  </si>
  <si>
    <t>Natural Gas (IECM Default)</t>
  </si>
  <si>
    <t>CCS Reservoirs</t>
  </si>
  <si>
    <t>Surat</t>
  </si>
  <si>
    <t>Australia Reservoir</t>
  </si>
  <si>
    <t>Central / CO / Fountain 1B</t>
  </si>
  <si>
    <t>Gippsland</t>
  </si>
  <si>
    <t>Southwest / OK / Morrow1</t>
  </si>
  <si>
    <t>Actual Size</t>
  </si>
  <si>
    <t>MWg or turbines</t>
  </si>
  <si>
    <t>3 turbines</t>
  </si>
  <si>
    <t>2 turbines</t>
  </si>
  <si>
    <t>1 turbine</t>
  </si>
  <si>
    <t>Cooling Type</t>
  </si>
  <si>
    <t>Once Through</t>
  </si>
  <si>
    <t>Wet Cooling Tower</t>
  </si>
  <si>
    <t>Air Cooled Condenser</t>
  </si>
  <si>
    <t>Millmerran</t>
  </si>
  <si>
    <t>2 x 1527</t>
  </si>
  <si>
    <t>2 x 1415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</si>
</sst>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10" fontId="2" fillId="0" borderId="2" xfId="0" applyNumberFormat="1" applyFont="1" applyBorder="1" applyAlignment="1">
      <alignment horizontal="right" vertical="center"/>
    </xf>
    <xf numFmtId="10" fontId="2" fillId="0" borderId="4" xfId="0" applyNumberFormat="1" applyFont="1" applyBorder="1" applyAlignment="1">
      <alignment horizontal="right" vertical="center"/>
    </xf>
    <xf numFmtId="9" fontId="2" fillId="0" borderId="4" xfId="0" applyNumberFormat="1" applyFont="1" applyBorder="1" applyAlignment="1">
      <alignment horizontal="righ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7119-85D9-4D49-9ACD-1667431BA44F}">
  <dimension ref="A1:Q21"/>
  <sheetViews>
    <sheetView tabSelected="1" workbookViewId="0">
      <selection activeCell="F17" sqref="F17"/>
    </sheetView>
  </sheetViews>
  <sheetFormatPr defaultColWidth="11" defaultRowHeight="15.75" x14ac:dyDescent="0.25"/>
  <cols>
    <col min="1" max="1" width="12.5" bestFit="1" customWidth="1"/>
    <col min="2" max="2" width="13.875" bestFit="1" customWidth="1"/>
    <col min="3" max="3" width="6.375" bestFit="1" customWidth="1"/>
    <col min="4" max="4" width="13.25" bestFit="1" customWidth="1"/>
    <col min="5" max="5" width="18.625" bestFit="1" customWidth="1"/>
    <col min="6" max="6" width="5.875" bestFit="1" customWidth="1"/>
    <col min="7" max="7" width="14.125" bestFit="1" customWidth="1"/>
    <col min="8" max="8" width="20.5" bestFit="1" customWidth="1"/>
    <col min="9" max="9" width="19.875" bestFit="1" customWidth="1"/>
    <col min="10" max="10" width="18.5" bestFit="1" customWidth="1"/>
    <col min="11" max="11" width="18.125" bestFit="1" customWidth="1"/>
    <col min="12" max="12" width="14.875" bestFit="1" customWidth="1"/>
    <col min="13" max="13" width="18.875" bestFit="1" customWidth="1"/>
    <col min="18" max="18" width="11.875" bestFit="1" customWidth="1"/>
  </cols>
  <sheetData>
    <row r="1" spans="1:17" x14ac:dyDescent="0.25">
      <c r="A1" t="s">
        <v>0</v>
      </c>
      <c r="B1" t="s">
        <v>3</v>
      </c>
      <c r="C1" t="s">
        <v>2</v>
      </c>
      <c r="D1" t="s">
        <v>1</v>
      </c>
      <c r="E1" t="s">
        <v>94</v>
      </c>
      <c r="F1" t="s">
        <v>89</v>
      </c>
      <c r="G1" t="s">
        <v>37</v>
      </c>
      <c r="H1" t="s">
        <v>4</v>
      </c>
      <c r="I1" t="s">
        <v>8</v>
      </c>
      <c r="J1" t="s">
        <v>9</v>
      </c>
      <c r="K1" t="s">
        <v>11</v>
      </c>
      <c r="L1" t="s">
        <v>14</v>
      </c>
      <c r="M1" t="s">
        <v>15</v>
      </c>
    </row>
    <row r="2" spans="1:17" x14ac:dyDescent="0.25">
      <c r="F2" t="s">
        <v>5</v>
      </c>
      <c r="G2" t="s">
        <v>90</v>
      </c>
      <c r="H2" t="s">
        <v>6</v>
      </c>
      <c r="I2" t="s">
        <v>7</v>
      </c>
      <c r="J2" t="s">
        <v>10</v>
      </c>
      <c r="K2" t="s">
        <v>12</v>
      </c>
      <c r="L2" t="s">
        <v>16</v>
      </c>
      <c r="M2" t="s">
        <v>16</v>
      </c>
    </row>
    <row r="3" spans="1:17" x14ac:dyDescent="0.25">
      <c r="A3" t="s">
        <v>13</v>
      </c>
      <c r="B3" t="s">
        <v>33</v>
      </c>
      <c r="C3" t="s">
        <v>28</v>
      </c>
      <c r="D3" t="s">
        <v>30</v>
      </c>
      <c r="E3" t="s">
        <v>95</v>
      </c>
      <c r="F3">
        <v>1680</v>
      </c>
      <c r="G3">
        <v>1800</v>
      </c>
      <c r="H3">
        <v>6230</v>
      </c>
      <c r="I3">
        <v>5.48</v>
      </c>
      <c r="J3">
        <v>5.46</v>
      </c>
      <c r="K3">
        <v>2034</v>
      </c>
      <c r="L3">
        <v>485</v>
      </c>
      <c r="M3">
        <v>1975</v>
      </c>
    </row>
    <row r="4" spans="1:17" x14ac:dyDescent="0.25">
      <c r="A4" t="s">
        <v>17</v>
      </c>
      <c r="B4" t="s">
        <v>33</v>
      </c>
      <c r="C4" t="s">
        <v>28</v>
      </c>
      <c r="D4" t="s">
        <v>30</v>
      </c>
      <c r="E4" t="s">
        <v>96</v>
      </c>
      <c r="F4">
        <v>1460</v>
      </c>
      <c r="G4">
        <v>1581</v>
      </c>
      <c r="H4">
        <v>8150</v>
      </c>
      <c r="I4">
        <v>5.48</v>
      </c>
      <c r="J4">
        <v>5.46</v>
      </c>
      <c r="K4">
        <v>2044</v>
      </c>
      <c r="L4">
        <v>460</v>
      </c>
      <c r="M4">
        <v>1950</v>
      </c>
    </row>
    <row r="5" spans="1:17" x14ac:dyDescent="0.25">
      <c r="A5" t="s">
        <v>18</v>
      </c>
      <c r="B5" t="s">
        <v>33</v>
      </c>
      <c r="C5" t="s">
        <v>28</v>
      </c>
      <c r="D5" t="s">
        <v>30</v>
      </c>
      <c r="E5" t="s">
        <v>96</v>
      </c>
      <c r="F5">
        <v>1400</v>
      </c>
      <c r="G5">
        <v>1517</v>
      </c>
      <c r="H5">
        <v>8150</v>
      </c>
      <c r="I5">
        <v>5.48</v>
      </c>
      <c r="J5">
        <v>6.67</v>
      </c>
      <c r="K5">
        <v>2036</v>
      </c>
      <c r="L5">
        <v>345</v>
      </c>
      <c r="M5">
        <v>1580</v>
      </c>
      <c r="Q5" s="12"/>
    </row>
    <row r="6" spans="1:17" x14ac:dyDescent="0.25">
      <c r="A6" t="s">
        <v>98</v>
      </c>
      <c r="B6" t="s">
        <v>33</v>
      </c>
      <c r="C6" t="s">
        <v>28</v>
      </c>
      <c r="D6" t="s">
        <v>32</v>
      </c>
      <c r="E6" t="s">
        <v>97</v>
      </c>
      <c r="F6">
        <v>850</v>
      </c>
      <c r="G6">
        <v>929</v>
      </c>
      <c r="H6">
        <v>5500</v>
      </c>
      <c r="I6">
        <v>5.48</v>
      </c>
      <c r="J6">
        <v>6.67</v>
      </c>
      <c r="K6">
        <v>2050</v>
      </c>
      <c r="L6">
        <v>360</v>
      </c>
      <c r="M6">
        <v>1450</v>
      </c>
    </row>
    <row r="7" spans="1:17" x14ac:dyDescent="0.25">
      <c r="A7" t="s">
        <v>19</v>
      </c>
      <c r="B7" t="s">
        <v>33</v>
      </c>
      <c r="C7" t="s">
        <v>28</v>
      </c>
      <c r="D7" t="s">
        <v>32</v>
      </c>
      <c r="E7" t="s">
        <v>96</v>
      </c>
      <c r="F7">
        <v>1540</v>
      </c>
      <c r="G7">
        <v>1658</v>
      </c>
      <c r="H7">
        <v>7200</v>
      </c>
      <c r="I7">
        <v>5.48</v>
      </c>
      <c r="J7">
        <v>6.67</v>
      </c>
      <c r="K7">
        <v>2040</v>
      </c>
      <c r="L7">
        <v>380</v>
      </c>
      <c r="M7">
        <v>1835</v>
      </c>
    </row>
    <row r="8" spans="1:17" x14ac:dyDescent="0.25">
      <c r="A8" t="s">
        <v>20</v>
      </c>
      <c r="B8" t="s">
        <v>33</v>
      </c>
      <c r="C8" t="s">
        <v>28</v>
      </c>
      <c r="D8" t="s">
        <v>32</v>
      </c>
      <c r="E8" t="s">
        <v>97</v>
      </c>
      <c r="F8">
        <v>745</v>
      </c>
      <c r="G8">
        <v>814</v>
      </c>
      <c r="H8">
        <v>4620</v>
      </c>
      <c r="I8">
        <v>5.48</v>
      </c>
      <c r="J8">
        <v>6.67</v>
      </c>
      <c r="K8">
        <v>2041</v>
      </c>
      <c r="L8">
        <v>260</v>
      </c>
      <c r="M8">
        <v>1610</v>
      </c>
    </row>
    <row r="9" spans="1:17" x14ac:dyDescent="0.25">
      <c r="A9" t="s">
        <v>21</v>
      </c>
      <c r="B9" t="s">
        <v>34</v>
      </c>
      <c r="C9" t="s">
        <v>29</v>
      </c>
      <c r="D9" t="s">
        <v>30</v>
      </c>
      <c r="E9" t="s">
        <v>95</v>
      </c>
      <c r="F9">
        <v>2880</v>
      </c>
      <c r="G9" t="s">
        <v>99</v>
      </c>
      <c r="H9">
        <v>14990</v>
      </c>
      <c r="I9">
        <v>5.48</v>
      </c>
      <c r="J9">
        <v>5.46</v>
      </c>
      <c r="K9">
        <v>2027</v>
      </c>
      <c r="L9">
        <v>990</v>
      </c>
      <c r="M9">
        <v>880</v>
      </c>
    </row>
    <row r="10" spans="1:17" x14ac:dyDescent="0.25">
      <c r="A10" t="s">
        <v>22</v>
      </c>
      <c r="B10" t="s">
        <v>34</v>
      </c>
      <c r="C10" t="s">
        <v>29</v>
      </c>
      <c r="D10" t="s">
        <v>30</v>
      </c>
      <c r="E10" t="s">
        <v>96</v>
      </c>
      <c r="F10">
        <v>2640</v>
      </c>
      <c r="G10" t="s">
        <v>100</v>
      </c>
      <c r="H10">
        <v>16050</v>
      </c>
      <c r="I10">
        <v>5.48</v>
      </c>
      <c r="J10">
        <v>5.46</v>
      </c>
      <c r="K10">
        <v>2032</v>
      </c>
      <c r="L10">
        <v>826</v>
      </c>
      <c r="M10">
        <v>1000</v>
      </c>
    </row>
    <row r="11" spans="1:17" x14ac:dyDescent="0.25">
      <c r="A11" t="s">
        <v>23</v>
      </c>
      <c r="B11" t="s">
        <v>34</v>
      </c>
      <c r="C11" t="s">
        <v>29</v>
      </c>
      <c r="D11" t="s">
        <v>30</v>
      </c>
      <c r="E11" t="s">
        <v>96</v>
      </c>
      <c r="F11">
        <v>1430</v>
      </c>
      <c r="G11">
        <v>1533</v>
      </c>
      <c r="H11">
        <v>7815</v>
      </c>
      <c r="I11">
        <v>5.48</v>
      </c>
      <c r="J11">
        <v>5.46</v>
      </c>
      <c r="K11">
        <v>2039</v>
      </c>
      <c r="L11">
        <v>940</v>
      </c>
      <c r="M11">
        <v>800</v>
      </c>
    </row>
    <row r="12" spans="1:17" x14ac:dyDescent="0.25">
      <c r="A12" t="s">
        <v>24</v>
      </c>
      <c r="B12" t="s">
        <v>34</v>
      </c>
      <c r="C12" t="s">
        <v>29</v>
      </c>
      <c r="D12" t="s">
        <v>30</v>
      </c>
      <c r="E12" t="s">
        <v>95</v>
      </c>
      <c r="F12">
        <v>1320</v>
      </c>
      <c r="G12">
        <v>1400</v>
      </c>
      <c r="H12">
        <v>6220</v>
      </c>
      <c r="I12">
        <v>5.48</v>
      </c>
      <c r="J12">
        <v>5.46</v>
      </c>
      <c r="K12">
        <v>2032</v>
      </c>
      <c r="L12">
        <v>950</v>
      </c>
      <c r="M12">
        <v>860</v>
      </c>
    </row>
    <row r="13" spans="1:17" x14ac:dyDescent="0.25">
      <c r="A13" t="s">
        <v>25</v>
      </c>
      <c r="B13" t="s">
        <v>35</v>
      </c>
      <c r="C13" t="s">
        <v>28</v>
      </c>
      <c r="D13" t="s">
        <v>31</v>
      </c>
      <c r="E13" t="s">
        <v>97</v>
      </c>
      <c r="F13">
        <v>857</v>
      </c>
      <c r="G13" t="s">
        <v>91</v>
      </c>
      <c r="H13">
        <v>1500</v>
      </c>
      <c r="I13">
        <v>5.48</v>
      </c>
      <c r="J13">
        <v>1.75</v>
      </c>
      <c r="K13">
        <v>2044</v>
      </c>
      <c r="L13">
        <v>250</v>
      </c>
      <c r="M13">
        <v>1600</v>
      </c>
    </row>
    <row r="14" spans="1:17" x14ac:dyDescent="0.25">
      <c r="A14" t="s">
        <v>26</v>
      </c>
      <c r="B14" t="s">
        <v>35</v>
      </c>
      <c r="C14" t="s">
        <v>28</v>
      </c>
      <c r="D14" t="s">
        <v>31</v>
      </c>
      <c r="E14" t="s">
        <v>95</v>
      </c>
      <c r="F14">
        <v>286</v>
      </c>
      <c r="G14" t="s">
        <v>93</v>
      </c>
      <c r="H14">
        <v>425</v>
      </c>
      <c r="I14">
        <v>5.48</v>
      </c>
      <c r="J14">
        <v>1.75</v>
      </c>
      <c r="K14">
        <v>2035</v>
      </c>
      <c r="L14">
        <v>455</v>
      </c>
      <c r="M14">
        <v>1700</v>
      </c>
    </row>
    <row r="15" spans="1:17" x14ac:dyDescent="0.25">
      <c r="A15" t="s">
        <v>27</v>
      </c>
      <c r="B15" t="s">
        <v>35</v>
      </c>
      <c r="C15" t="s">
        <v>29</v>
      </c>
      <c r="D15" t="s">
        <v>31</v>
      </c>
      <c r="E15" t="s">
        <v>95</v>
      </c>
      <c r="F15">
        <v>575</v>
      </c>
      <c r="G15" t="s">
        <v>92</v>
      </c>
      <c r="H15">
        <v>360</v>
      </c>
      <c r="I15">
        <v>5.48</v>
      </c>
      <c r="J15">
        <v>1.75</v>
      </c>
      <c r="K15">
        <v>2042</v>
      </c>
      <c r="L15">
        <v>1170</v>
      </c>
      <c r="M15">
        <v>720</v>
      </c>
    </row>
    <row r="19" spans="7:9" x14ac:dyDescent="0.25">
      <c r="G19" t="s">
        <v>57</v>
      </c>
      <c r="H19">
        <f>SUM(H3:H15)</f>
        <v>87210</v>
      </c>
      <c r="I19" t="s">
        <v>6</v>
      </c>
    </row>
    <row r="20" spans="7:9" x14ac:dyDescent="0.25">
      <c r="G20" t="s">
        <v>28</v>
      </c>
      <c r="H20">
        <f>SUMIF($C$3:$C$15,G20,$H$3:$H$15)</f>
        <v>41775</v>
      </c>
      <c r="I20" t="s">
        <v>6</v>
      </c>
    </row>
    <row r="21" spans="7:9" x14ac:dyDescent="0.25">
      <c r="G21" t="s">
        <v>29</v>
      </c>
      <c r="H21">
        <f>SUMIF($C$3:$C$15,G21,$H$3:$H$15)</f>
        <v>45435</v>
      </c>
      <c r="I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4021-6165-4645-A161-E69038873270}">
  <dimension ref="A1:M33"/>
  <sheetViews>
    <sheetView workbookViewId="0">
      <selection activeCell="L21" sqref="L21"/>
    </sheetView>
  </sheetViews>
  <sheetFormatPr defaultColWidth="11" defaultRowHeight="15.75" x14ac:dyDescent="0.25"/>
  <cols>
    <col min="1" max="1" width="17" bestFit="1" customWidth="1"/>
    <col min="2" max="2" width="14.375" bestFit="1" customWidth="1"/>
  </cols>
  <sheetData>
    <row r="1" spans="1:13" x14ac:dyDescent="0.25">
      <c r="L1" t="s">
        <v>83</v>
      </c>
    </row>
    <row r="2" spans="1:13" x14ac:dyDescent="0.25">
      <c r="A2" t="s">
        <v>36</v>
      </c>
      <c r="B2" t="s">
        <v>37</v>
      </c>
      <c r="C2" t="s">
        <v>42</v>
      </c>
    </row>
    <row r="3" spans="1:13" x14ac:dyDescent="0.25">
      <c r="A3" t="s">
        <v>33</v>
      </c>
      <c r="B3" t="s">
        <v>38</v>
      </c>
      <c r="C3">
        <v>2.62</v>
      </c>
      <c r="L3" t="s">
        <v>85</v>
      </c>
      <c r="M3" t="s">
        <v>37</v>
      </c>
    </row>
    <row r="4" spans="1:13" x14ac:dyDescent="0.25">
      <c r="A4" t="s">
        <v>34</v>
      </c>
      <c r="B4" t="s">
        <v>39</v>
      </c>
      <c r="C4">
        <v>3.76</v>
      </c>
      <c r="L4" t="s">
        <v>84</v>
      </c>
      <c r="M4" t="s">
        <v>86</v>
      </c>
    </row>
    <row r="5" spans="1:13" x14ac:dyDescent="0.25">
      <c r="A5" t="s">
        <v>40</v>
      </c>
      <c r="B5" t="s">
        <v>41</v>
      </c>
      <c r="C5">
        <v>3.48</v>
      </c>
      <c r="L5" t="s">
        <v>87</v>
      </c>
      <c r="M5" t="s">
        <v>88</v>
      </c>
    </row>
    <row r="7" spans="1:13" x14ac:dyDescent="0.25">
      <c r="F7" t="s">
        <v>75</v>
      </c>
    </row>
    <row r="8" spans="1:13" ht="16.5" thickBot="1" x14ac:dyDescent="0.3">
      <c r="A8" s="1" t="s">
        <v>43</v>
      </c>
      <c r="B8" s="1"/>
      <c r="C8" t="s">
        <v>40</v>
      </c>
      <c r="F8" t="s">
        <v>58</v>
      </c>
    </row>
    <row r="9" spans="1:13" ht="16.5" thickBot="1" x14ac:dyDescent="0.3">
      <c r="A9" s="1" t="s">
        <v>44</v>
      </c>
      <c r="B9" s="1" t="s">
        <v>45</v>
      </c>
      <c r="C9" s="1">
        <v>11110.4</v>
      </c>
      <c r="F9" s="2" t="s">
        <v>59</v>
      </c>
      <c r="G9" s="3" t="s">
        <v>60</v>
      </c>
      <c r="H9" s="4">
        <v>42.4</v>
      </c>
    </row>
    <row r="10" spans="1:13" ht="16.5" thickBot="1" x14ac:dyDescent="0.3">
      <c r="A10" s="1" t="s">
        <v>44</v>
      </c>
      <c r="B10" s="1" t="s">
        <v>46</v>
      </c>
      <c r="C10" s="1">
        <v>6177</v>
      </c>
      <c r="F10" s="5" t="s">
        <v>61</v>
      </c>
      <c r="G10" s="6" t="s">
        <v>48</v>
      </c>
      <c r="H10" s="7">
        <v>1482</v>
      </c>
    </row>
    <row r="11" spans="1:13" ht="16.5" thickBot="1" x14ac:dyDescent="0.3">
      <c r="A11" s="1" t="s">
        <v>44</v>
      </c>
      <c r="B11" s="1" t="s">
        <v>47</v>
      </c>
      <c r="C11" s="1">
        <v>25843</v>
      </c>
      <c r="F11" s="5" t="s">
        <v>62</v>
      </c>
      <c r="G11" s="6"/>
      <c r="H11" s="8"/>
    </row>
    <row r="12" spans="1:13" ht="16.5" thickBot="1" x14ac:dyDescent="0.3">
      <c r="A12" s="1" t="s">
        <v>48</v>
      </c>
      <c r="B12" s="1" t="s">
        <v>49</v>
      </c>
      <c r="C12" s="1">
        <v>64.430000000000007</v>
      </c>
      <c r="F12" s="5" t="s">
        <v>63</v>
      </c>
      <c r="G12" s="6" t="s">
        <v>64</v>
      </c>
      <c r="H12" s="9">
        <v>2.674E-2</v>
      </c>
    </row>
    <row r="13" spans="1:13" ht="16.5" thickBot="1" x14ac:dyDescent="0.3">
      <c r="A13" s="1" t="s">
        <v>50</v>
      </c>
      <c r="B13" s="1" t="s">
        <v>49</v>
      </c>
      <c r="C13" s="1">
        <v>3.83</v>
      </c>
      <c r="F13" s="5" t="s">
        <v>65</v>
      </c>
      <c r="G13" s="6" t="s">
        <v>64</v>
      </c>
      <c r="H13" s="10">
        <v>0.27672999999999998</v>
      </c>
    </row>
    <row r="14" spans="1:13" ht="16.5" thickBot="1" x14ac:dyDescent="0.3">
      <c r="A14" s="1" t="s">
        <v>51</v>
      </c>
      <c r="B14" s="1" t="s">
        <v>49</v>
      </c>
      <c r="C14" s="1">
        <v>6.35</v>
      </c>
      <c r="F14" s="5" t="s">
        <v>66</v>
      </c>
      <c r="G14" s="6" t="s">
        <v>64</v>
      </c>
      <c r="H14" s="10">
        <v>3.1719999999999998E-2</v>
      </c>
    </row>
    <row r="15" spans="1:13" ht="16.5" thickBot="1" x14ac:dyDescent="0.3">
      <c r="A15" s="1" t="s">
        <v>52</v>
      </c>
      <c r="B15" s="1" t="s">
        <v>49</v>
      </c>
      <c r="C15" s="1">
        <v>0</v>
      </c>
      <c r="F15" s="5" t="s">
        <v>67</v>
      </c>
      <c r="G15" s="6" t="s">
        <v>64</v>
      </c>
      <c r="H15" s="10">
        <v>0</v>
      </c>
    </row>
    <row r="16" spans="1:13" ht="16.5" thickBot="1" x14ac:dyDescent="0.3">
      <c r="A16" s="1" t="s">
        <v>53</v>
      </c>
      <c r="B16" s="1" t="s">
        <v>49</v>
      </c>
      <c r="C16" s="1">
        <v>0.46</v>
      </c>
      <c r="F16" s="5" t="s">
        <v>68</v>
      </c>
      <c r="G16" s="6" t="s">
        <v>64</v>
      </c>
      <c r="H16" s="10">
        <v>0.63880999999999999</v>
      </c>
    </row>
    <row r="17" spans="1:8" ht="16.5" thickBot="1" x14ac:dyDescent="0.3">
      <c r="A17" s="1" t="s">
        <v>54</v>
      </c>
      <c r="B17" s="1" t="s">
        <v>49</v>
      </c>
      <c r="C17" s="1">
        <v>1.45</v>
      </c>
      <c r="F17" s="5" t="s">
        <v>69</v>
      </c>
      <c r="G17" s="6" t="s">
        <v>64</v>
      </c>
      <c r="H17" s="10">
        <v>1.6310000000000002E-2</v>
      </c>
    </row>
    <row r="18" spans="1:8" ht="16.5" thickBot="1" x14ac:dyDescent="0.3">
      <c r="A18" s="1" t="s">
        <v>55</v>
      </c>
      <c r="B18" s="1" t="s">
        <v>49</v>
      </c>
      <c r="C18" s="1">
        <v>11.98</v>
      </c>
      <c r="F18" s="5" t="s">
        <v>70</v>
      </c>
      <c r="G18" s="6" t="s">
        <v>64</v>
      </c>
      <c r="H18" s="10">
        <v>3.1E-4</v>
      </c>
    </row>
    <row r="19" spans="1:8" ht="16.5" thickBot="1" x14ac:dyDescent="0.3">
      <c r="A19" s="1" t="s">
        <v>56</v>
      </c>
      <c r="B19" s="1" t="s">
        <v>49</v>
      </c>
      <c r="C19" s="1">
        <v>11.5</v>
      </c>
      <c r="F19" s="5" t="s">
        <v>71</v>
      </c>
      <c r="G19" s="6" t="s">
        <v>64</v>
      </c>
      <c r="H19" s="10">
        <v>1.6199999999999999E-3</v>
      </c>
    </row>
    <row r="20" spans="1:8" ht="16.5" thickBot="1" x14ac:dyDescent="0.3">
      <c r="A20" s="1" t="s">
        <v>57</v>
      </c>
      <c r="B20" s="1"/>
      <c r="C20" s="1">
        <v>100</v>
      </c>
      <c r="F20" s="5" t="s">
        <v>72</v>
      </c>
      <c r="G20" s="6" t="s">
        <v>64</v>
      </c>
      <c r="H20" s="10">
        <v>4.0000000000000003E-5</v>
      </c>
    </row>
    <row r="21" spans="1:8" ht="16.5" thickBot="1" x14ac:dyDescent="0.3">
      <c r="F21" s="5" t="s">
        <v>73</v>
      </c>
      <c r="G21" s="6" t="s">
        <v>64</v>
      </c>
      <c r="H21" s="10">
        <v>1.2999999999999999E-4</v>
      </c>
    </row>
    <row r="22" spans="1:8" ht="16.5" thickBot="1" x14ac:dyDescent="0.3">
      <c r="F22" s="5" t="s">
        <v>74</v>
      </c>
      <c r="G22" s="6" t="s">
        <v>64</v>
      </c>
      <c r="H22" s="10">
        <v>7.5500000000000003E-3</v>
      </c>
    </row>
    <row r="23" spans="1:8" ht="16.5" thickBot="1" x14ac:dyDescent="0.3">
      <c r="A23" t="s">
        <v>76</v>
      </c>
      <c r="B23" t="s">
        <v>82</v>
      </c>
      <c r="F23" s="5" t="s">
        <v>57</v>
      </c>
      <c r="G23" s="6"/>
      <c r="H23" s="11">
        <v>1</v>
      </c>
    </row>
    <row r="24" spans="1:8" x14ac:dyDescent="0.25">
      <c r="A24" t="s">
        <v>77</v>
      </c>
      <c r="C24" t="s">
        <v>78</v>
      </c>
    </row>
    <row r="25" spans="1:8" x14ac:dyDescent="0.25">
      <c r="B25" t="s">
        <v>66</v>
      </c>
      <c r="C25">
        <v>1.6</v>
      </c>
    </row>
    <row r="26" spans="1:8" x14ac:dyDescent="0.25">
      <c r="B26" t="s">
        <v>68</v>
      </c>
      <c r="C26">
        <v>0</v>
      </c>
    </row>
    <row r="27" spans="1:8" x14ac:dyDescent="0.25">
      <c r="B27" t="s">
        <v>69</v>
      </c>
      <c r="C27">
        <v>1</v>
      </c>
    </row>
    <row r="28" spans="1:8" x14ac:dyDescent="0.25">
      <c r="B28" t="s">
        <v>71</v>
      </c>
      <c r="C28">
        <v>0</v>
      </c>
    </row>
    <row r="29" spans="1:8" x14ac:dyDescent="0.25">
      <c r="B29" t="s">
        <v>70</v>
      </c>
      <c r="C29">
        <v>93.1</v>
      </c>
    </row>
    <row r="30" spans="1:8" x14ac:dyDescent="0.25">
      <c r="B30" t="s">
        <v>79</v>
      </c>
      <c r="C30">
        <v>3.2</v>
      </c>
    </row>
    <row r="31" spans="1:8" x14ac:dyDescent="0.25">
      <c r="B31" t="s">
        <v>80</v>
      </c>
      <c r="C31">
        <v>1.1000000000000001</v>
      </c>
    </row>
    <row r="33" spans="2:3" x14ac:dyDescent="0.25">
      <c r="B33" t="s">
        <v>81</v>
      </c>
      <c r="C3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 Generators</vt:lpstr>
      <vt:lpstr>Feedstock and Reservoir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Smart</dc:creator>
  <cp:lastModifiedBy>Simon Smart</cp:lastModifiedBy>
  <dcterms:created xsi:type="dcterms:W3CDTF">2025-03-20T01:01:25Z</dcterms:created>
  <dcterms:modified xsi:type="dcterms:W3CDTF">2025-03-27T23:08:37Z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2025-03-20T08:09:55Z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01d32c7b-9732-4686-a833-cd6f1a2ffc66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50, 3, 0, 1</vt:lpwstr>
  </property>
</Properties>
</file>