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STER69\Documents\WORK\RMUTL_DOCUMENT\ประเมิน\2025\รอบ 2\"/>
    </mc:Choice>
  </mc:AlternateContent>
  <xr:revisionPtr revIDLastSave="0" documentId="13_ncr:1_{28DD200C-D224-4303-B043-9E16C16F7110}" xr6:coauthVersionLast="47" xr6:coauthVersionMax="47" xr10:uidLastSave="{00000000-0000-0000-0000-000000000000}"/>
  <bookViews>
    <workbookView xWindow="-120" yWindow="-120" windowWidth="51840" windowHeight="21120" tabRatio="861" activeTab="11" xr2:uid="{00000000-000D-0000-FFFF-FFFF00000000}"/>
  </bookViews>
  <sheets>
    <sheet name="ส่วนปก" sheetId="11" r:id="rId1"/>
    <sheet name="1.ภาระงานสอน" sheetId="30" r:id="rId2"/>
    <sheet name="2.ภาระงานวิจัยและงานวิชาการอื่น" sheetId="32" r:id="rId3"/>
    <sheet name="3.ภาระงานบริการทางวิชาการ" sheetId="33" r:id="rId4"/>
    <sheet name="4.ภาระงานทำนุบำรุงศิลปวัฒนธรรม" sheetId="34" r:id="rId5"/>
    <sheet name="5.ภาระงานอื่นๆ" sheetId="35" r:id="rId6"/>
    <sheet name="6.ภาระงานด้านบริหารทดแทน" sheetId="36" r:id="rId7"/>
    <sheet name="7.ภาระงานที่ได้รับแต่งตั้งอื่นๆ" sheetId="37" r:id="rId8"/>
    <sheet name="สรุปการประเมิน" sheetId="29" r:id="rId9"/>
    <sheet name="รวมองค์1" sheetId="9" r:id="rId10"/>
    <sheet name="วิธีคำนวณ" sheetId="39" r:id="rId11"/>
    <sheet name="องค์ที่ 2 สมรรถนะ" sheetId="38" r:id="rId12"/>
  </sheets>
  <definedNames>
    <definedName name="_xlnm.Print_Area" localSheetId="9">รวมองค์1!$A$1:$C$39</definedName>
    <definedName name="_xlnm.Print_Area" localSheetId="0">ส่วนปก!$A$1:$H$35</definedName>
    <definedName name="_xlnm.Print_Titles" localSheetId="1">'1.ภาระงานสอน'!$1:$7</definedName>
    <definedName name="_xlnm.Print_Titles" localSheetId="2">'2.ภาระงานวิจัยและงานวิชาการอื่น'!$1:$7</definedName>
    <definedName name="_xlnm.Print_Titles" localSheetId="3">'3.ภาระงานบริการทางวิชาการ'!$1:$7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30" l="1"/>
  <c r="E17" i="36"/>
  <c r="E22" i="34"/>
  <c r="E23" i="34"/>
  <c r="E24" i="34"/>
  <c r="E25" i="34"/>
  <c r="E26" i="34"/>
  <c r="E27" i="34"/>
  <c r="E28" i="34"/>
  <c r="E29" i="34"/>
  <c r="E39" i="30"/>
  <c r="E26" i="30"/>
  <c r="E32" i="30"/>
  <c r="B36" i="9"/>
  <c r="E21" i="35"/>
  <c r="E51" i="32" l="1"/>
  <c r="E21" i="34" l="1"/>
  <c r="E40" i="33"/>
  <c r="E20" i="30"/>
  <c r="E14" i="30"/>
  <c r="D32" i="39"/>
  <c r="E32" i="39" s="1"/>
  <c r="F32" i="39" s="1"/>
  <c r="D31" i="39"/>
  <c r="E31" i="39" s="1"/>
  <c r="F31" i="39" s="1"/>
  <c r="D30" i="39"/>
  <c r="E30" i="39" s="1"/>
  <c r="F30" i="39" s="1"/>
  <c r="D29" i="39"/>
  <c r="E29" i="39" s="1"/>
  <c r="F29" i="39" s="1"/>
  <c r="D28" i="39"/>
  <c r="E28" i="39" s="1"/>
  <c r="F28" i="39" s="1"/>
  <c r="D27" i="39"/>
  <c r="E27" i="39" s="1"/>
  <c r="F27" i="39" s="1"/>
  <c r="D26" i="39"/>
  <c r="E26" i="39" s="1"/>
  <c r="F26" i="39" s="1"/>
  <c r="D25" i="39"/>
  <c r="E25" i="39" s="1"/>
  <c r="F25" i="39" s="1"/>
  <c r="D24" i="39"/>
  <c r="E24" i="39" s="1"/>
  <c r="F24" i="39" s="1"/>
  <c r="E23" i="39"/>
  <c r="F23" i="39" s="1"/>
  <c r="D23" i="39"/>
  <c r="E30" i="34" l="1"/>
</calcChain>
</file>

<file path=xl/sharedStrings.xml><?xml version="1.0" encoding="utf-8"?>
<sst xmlns="http://schemas.openxmlformats.org/spreadsheetml/2006/main" count="608" uniqueCount="383">
  <si>
    <t>ส่วนที่  ๑  องค์ประกอบที่ ๑ ผลสัมฤทธิ์ของงาน</t>
  </si>
  <si>
    <t>(1) ภาระงาน/กิจกรรม/โครงการ/งาน</t>
  </si>
  <si>
    <t>ข้อตกลงและแบบประเมินผลการปฏิบัติงานของบุคลากรสายวิชาการ</t>
  </si>
  <si>
    <t>หมายเหตุ</t>
  </si>
  <si>
    <t>2. ภาระงานวิจัยและงานวิชาการอื่น</t>
  </si>
  <si>
    <t>5. ภาระงานอื่น ๆ ที่สอดคล้องกับพันธกิจของคณะ มหาวิทยาลัย</t>
  </si>
  <si>
    <t>รวม</t>
  </si>
  <si>
    <t>ครั้งที่ 1</t>
  </si>
  <si>
    <t>ครั้งที่ 2</t>
  </si>
  <si>
    <t>1.</t>
  </si>
  <si>
    <t>2.</t>
  </si>
  <si>
    <t>3.</t>
  </si>
  <si>
    <t>ประเภท</t>
  </si>
  <si>
    <t>รอบที่ 1</t>
  </si>
  <si>
    <t>รอบที่ 2</t>
  </si>
  <si>
    <t>ครั้ง</t>
  </si>
  <si>
    <t>วัน</t>
  </si>
  <si>
    <t>ลงชื่อ</t>
  </si>
  <si>
    <t>ผู้ปฏิบัติหน้าที่ตรวจสอบการมาปฏิบัติราชการของหน่วยงาน</t>
  </si>
  <si>
    <t>4.</t>
  </si>
  <si>
    <t>การกระทำผิดวินัย/การถูกลงโทษ</t>
  </si>
  <si>
    <t>สมรรถนะหลัก</t>
  </si>
  <si>
    <t>กำหนด)</t>
  </si>
  <si>
    <t>ระดับ</t>
  </si>
  <si>
    <t>สมรรถนะ</t>
  </si>
  <si>
    <t>ที่แสดงออก</t>
  </si>
  <si>
    <t>สมรรถนะเฉพาะตาม</t>
  </si>
  <si>
    <t>ลักษณะงานที่ปฏิบัติ</t>
  </si>
  <si>
    <t>สมรรถนะทางการบริหาร</t>
  </si>
  <si>
    <t>การมุ่งผลสัมฤทธิ์</t>
  </si>
  <si>
    <t>บริการที่ดี</t>
  </si>
  <si>
    <t>การยึดมั่นในความถูกต้อง</t>
  </si>
  <si>
    <t>ชอบธรรม และจริยธรรม</t>
  </si>
  <si>
    <t>การทำงานเป็นทีม</t>
  </si>
  <si>
    <t>ทักษะด้านบริการวิชาการ</t>
  </si>
  <si>
    <t>การวิจัยและนวัตกรรม</t>
  </si>
  <si>
    <t>ความรู้ความเชี่ยวชาญ</t>
  </si>
  <si>
    <t>ด้านวิชาการ</t>
  </si>
  <si>
    <t>ความกระตือรือร้นและ</t>
  </si>
  <si>
    <t>การเป็นแบบอย่างที่ดี</t>
  </si>
  <si>
    <t>ทำนุบำรุงศิลปวัฒนธรรม</t>
  </si>
  <si>
    <t>สภาวะผู้นำ</t>
  </si>
  <si>
    <t>การควบคุมตนเอง</t>
  </si>
  <si>
    <t>การประเมิน</t>
  </si>
  <si>
    <t>จำนวนสมรรถนะ</t>
  </si>
  <si>
    <t>คะแนน</t>
  </si>
  <si>
    <t>หลักเกณฑ์การประเมิน</t>
  </si>
  <si>
    <t>จำนวนสมรรถนะหลัก/สมรรถนะเฉพาะ/สมรรถนะทางการบริหาร ที่มีระดับสมรรถนะที่แสดงออก สูงกว่าหรือเท่ากับ ระดับสมรรถนะที่คาดหวัง x 3 คะแนน</t>
  </si>
  <si>
    <t>จำนวนสมรรถนะหลัก/สมรรถนะเฉพาะ/สมรรถนะทางการบริหาร ที่มีระดับสมรรถนะที่แสดงออก ต่ำกว่า ระดับสมรรถนะที่คาดหวัง 1 ระดับ x 2 คะแนน</t>
  </si>
  <si>
    <t>จำนวนสมรรถนะหลัก/สมรรถนะเฉพาะ/สมรรถนะทางการบริหาร ที่มีระดับสมรรถนะที่แสดงออก ต่ำกว่า ระดับสมรรถนะที่คาดหวัง 2 ระดับ x 1 คะแนน</t>
  </si>
  <si>
    <t>จำนวนสมรรถนะหลัก/สมรรถนะเฉพาะ/สมรรถนะทางการบริหาร ที่มีระดับสมรรถนะที่แสดงออก ต่ำกว่า ระดับสมรรถนะที่คาดหวัง 3 ระดับ x 0 คะแนน</t>
  </si>
  <si>
    <t>ผลรวมคะแนน</t>
  </si>
  <si>
    <t>จำนวนสมรรถนะที่ใช้ในการประเมิน x 3</t>
  </si>
  <si>
    <t xml:space="preserve"> รวมภาระงาน</t>
  </si>
  <si>
    <t xml:space="preserve"> </t>
  </si>
  <si>
    <t>กลุ่มทั่วไป</t>
  </si>
  <si>
    <t>กลุ่มเน้นสอน</t>
  </si>
  <si>
    <t>กลุ่มเน้นวิจัย</t>
  </si>
  <si>
    <t>กลุ่มเน้นบริการวิชาการ</t>
  </si>
  <si>
    <t>๑. ลาป่วย</t>
  </si>
  <si>
    <t>๒. ลากิจ</t>
  </si>
  <si>
    <t>๓. มาสาย</t>
  </si>
  <si>
    <t>๔. ลาคลอดบุตร</t>
  </si>
  <si>
    <t>๕. ลาอุปสมบท</t>
  </si>
  <si>
    <t>๖. ลาป่วยจำเป็นต้องรักษาตัวเป็น</t>
  </si>
  <si>
    <t xml:space="preserve">   เวลานานคราวเดียวหรือหลายคราว</t>
  </si>
  <si>
    <t xml:space="preserve">   รวมกัน</t>
  </si>
  <si>
    <t>๗. ขาดราชการ</t>
  </si>
  <si>
    <t xml:space="preserve">................................................ </t>
  </si>
  <si>
    <t>...............................................................................................................................................................................</t>
  </si>
  <si>
    <t>สังกัดมหาวิทยาลัยเทคโนโลยีราชมงคลล้านนา</t>
  </si>
  <si>
    <t xml:space="preserve">       กลุ่มเน้นบริการวิชาการ</t>
  </si>
  <si>
    <t>1. ภาระงานสอน (ภาระงานขั้นต่ำ)</t>
  </si>
  <si>
    <t xml:space="preserve">       กลุ่มทั่วไป 15 ภาระงาน/สัปดาห์</t>
  </si>
  <si>
    <t xml:space="preserve">       กลุ่มเน้นสอน 20 ภาระงาน/สัปดาห์</t>
  </si>
  <si>
    <t xml:space="preserve">       กลุ่มเน้นวิจัย 9 ภาระงาน/สัปดาห์</t>
  </si>
  <si>
    <t>(ภาระงานขั้นต่ำ)</t>
  </si>
  <si>
    <t xml:space="preserve">       กลุ่มทั่วไป 6 ภาระงาน/สัปดาห์</t>
  </si>
  <si>
    <t xml:space="preserve">       กลุ่มเน้นสอน 6 ภาระงาน/สัปดาห์</t>
  </si>
  <si>
    <t xml:space="preserve">       กลุ่มเน้นวิจัย 21 ภาระงาน/สัปดาห์</t>
  </si>
  <si>
    <t xml:space="preserve">       6 ภาระงาน/สัปดาห์</t>
  </si>
  <si>
    <t>3. ภาระงานบริการทางวิชาการ</t>
  </si>
  <si>
    <t xml:space="preserve">       กลุ่มทั่วไป 5 ภาระงาน/สัปดาห์</t>
  </si>
  <si>
    <t xml:space="preserve">       กลุ่มเน้นสอน 3 ภาระงาน/สัปดาห์</t>
  </si>
  <si>
    <t xml:space="preserve">       กลุ่มเน้นวิจัย 2 ภาระงาน/สัปดาห์</t>
  </si>
  <si>
    <t xml:space="preserve">       17 ภาระงาน/สัปดาห์</t>
  </si>
  <si>
    <t xml:space="preserve">       กลุ่มทั่วไป 3 ภาระงาน/สัปดาห์</t>
  </si>
  <si>
    <t xml:space="preserve">       2 ภาระงาน/สัปดาห์</t>
  </si>
  <si>
    <t xml:space="preserve">       กลุ่มเน้นวิจัย 1 ภาระงาน/สัปดาห์</t>
  </si>
  <si>
    <t xml:space="preserve">       1 ภาระงาน/สัปดาห์</t>
  </si>
  <si>
    <t xml:space="preserve">       กลุ่มเน้นบริการวิชาการ 9 ภาระงาน/สัปดาห์</t>
  </si>
  <si>
    <t>4. ภาระงานทำนุบำรุงศิลปวัฒนธรรม</t>
  </si>
  <si>
    <t xml:space="preserve">       กลุ่มเน้นบริการวิชาการ 6 ภาระงาน/สัปดาห์</t>
  </si>
  <si>
    <t xml:space="preserve">       กลุ่มเน้นบริการวิชาการ 17 ภาระงาน/สัปดาห์</t>
  </si>
  <si>
    <t xml:space="preserve">       กลุ่มเน้นบริการวิชาการ 2 ภาระงาน/สัปดาห์</t>
  </si>
  <si>
    <t xml:space="preserve">       กลุ่มเน้นบริการวิชาการ 1 ภาระงาน/สัปดาห์</t>
  </si>
  <si>
    <t>คะแนนที่ได้</t>
  </si>
  <si>
    <t xml:space="preserve">ผลรวมคะแนน </t>
  </si>
  <si>
    <t xml:space="preserve">   </t>
  </si>
  <si>
    <t>ส่วนที่ 3 สรุปการประเมินผลการปฏิบัติราชการ</t>
  </si>
  <si>
    <t>องค์ประกอบการประเมิน</t>
  </si>
  <si>
    <t>องค์ประกอบที่ 1 : ผลสัมฤทธิ์ของงาน</t>
  </si>
  <si>
    <t>องค์ประกอบที่ 2 : พฤติกรรมการปฏิบัติราชการ (สมรรถนะ)</t>
  </si>
  <si>
    <t>องค์ประกอบอื่นๆ (ถ้ามี)</t>
  </si>
  <si>
    <t>คะแนนเต็ม</t>
  </si>
  <si>
    <t>วันที่...........เดือน.......................................พ.ศ............</t>
  </si>
  <si>
    <t>วันที่...........เดือน.......................................พ.ศ................</t>
  </si>
  <si>
    <t>ระดับผลการประเมิน</t>
  </si>
  <si>
    <t xml:space="preserve">          ดีเด่น (90- 100)</t>
  </si>
  <si>
    <t xml:space="preserve">          ดีมาก (๘๐-๘๙.๙๙)</t>
  </si>
  <si>
    <t xml:space="preserve">          ดี (๗๐-๗๙.๙๙)</t>
  </si>
  <si>
    <t xml:space="preserve">          พอใช้ (๖๐-๖๙.๙๙)</t>
  </si>
  <si>
    <t xml:space="preserve">          ต้องปรับปรุง (ต่ำกว่า ๖๐)</t>
  </si>
  <si>
    <t>ส่วนที่ 4 : แผนพัฒนาการปฏิบัติราชการรายบุคคล</t>
  </si>
  <si>
    <t>ความรู้/ทักษะ/สมรรถนะที่ต้องได้รับการพัฒนา</t>
  </si>
  <si>
    <t>วิธิการพัฒนา</t>
  </si>
  <si>
    <t>ช่วงเวลาที่ต้องการพัฒนา</t>
  </si>
  <si>
    <t>ส่วนที่ 5 การรับทราบผลการประเมิน</t>
  </si>
  <si>
    <t>ผู้รับการประเมิน :</t>
  </si>
  <si>
    <t xml:space="preserve">                ได้รับทราบผลการประเมินและแผนพัฒนา</t>
  </si>
  <si>
    <t xml:space="preserve">                การปฏิบัติราชการรายบุคคลแล้ว</t>
  </si>
  <si>
    <t>ลงชื่อ..............................................................</t>
  </si>
  <si>
    <t>ตำแหน่ง........................................................</t>
  </si>
  <si>
    <t>วันที่...............................................................</t>
  </si>
  <si>
    <t>ผู้ประเมิน :</t>
  </si>
  <si>
    <t xml:space="preserve">                ได้แจ้งผลการประเมินและผู้รับการประเมิน</t>
  </si>
  <si>
    <t xml:space="preserve">                ได้แจ้งผลการประเมินเมื่อวันที่.................................................</t>
  </si>
  <si>
    <t xml:space="preserve">                ได้ลงนามรับทราบ</t>
  </si>
  <si>
    <t xml:space="preserve">                แต่ผู้รับการประเมินไม่ลงนามรับทราบผลการประเมิน</t>
  </si>
  <si>
    <t xml:space="preserve">                โดยมี................................................................เป็นพยาน</t>
  </si>
  <si>
    <t>ส่วนที่ 6 ความเห็นของผู้บังคับบัญชาเหนือขึ้นไป</t>
  </si>
  <si>
    <t>ผู้บังคับบัญชาเหนือขึ้นไป</t>
  </si>
  <si>
    <t xml:space="preserve">                เห็นด้วยกับผลการประเมิน</t>
  </si>
  <si>
    <t xml:space="preserve">                มีความเห็นแตกต่าง ดังนี้</t>
  </si>
  <si>
    <t>ผู้บังคับบัญชาเหนือขึ้นไปอีกชั้นหนึ่ง (ถ้ามี)</t>
  </si>
  <si>
    <t>คำจำกัดความ</t>
  </si>
  <si>
    <t xml:space="preserve"> - ภาระงานหลัก คือ งานที่ต้องรับผิดชอบตามตำแหน่งหน้าที่หรืองานที่ผู้บังคับบัญชาได้กำหนดให้เป็นภาระงาน</t>
  </si>
  <si>
    <t xml:space="preserve"> - ภาระงานบริหาร คือ การปฏิบัติงานที่ครอบคลุมถึงการมอบหมาย วินิจฉัย สั่งการ ควบคุม ตรวจสอบ ให้คำปรึกษา</t>
  </si>
  <si>
    <t>สมบูรณ์ และทันเหตุการณ์ ทั้งนี้รวมถึงงานวางแผนประจำ งานแผนกลยุทธ์ งานการประชุม</t>
  </si>
  <si>
    <t xml:space="preserve"> - ภาระงานเชิงพัฒนา/บริการวิชาการ คือ การปฏิบัติงานโครงการ กิจกรรมที่มีการคิดค้น แก้ปัญหา ปรับปรุงและพัฒนา</t>
  </si>
  <si>
    <t>หรือสร้างนวัตกรรม ระบบงาน อาทิ การจัดทำคู่มือการปฏิบัติงาน มาตรฐานการทำงาน การลดขั้นตอนการทำงาน</t>
  </si>
  <si>
    <t>รวมถึงการค้นคว้า วิเคราะห์ วิจัยเพื่อพัฒนางานใหม่</t>
  </si>
  <si>
    <t xml:space="preserve"> - ภาระงานที่ได้รับมอบหมาย คือ การปฎิบัติงานตามที่ได้รับมอบหมายอื่น ๆ เช่น หน้าที่ที่ได้รับมอบหมายจากผู้บังคับบัญชา</t>
  </si>
  <si>
    <t>นอกเหนือจากภาระงานหลัก การเป็นกรรมการ หรือคณะทำงานเพื่อพัฒนางานส่วนรวมของหน่วยงานหรือมหาวิทยาลัย</t>
  </si>
  <si>
    <t>(๖) รวม</t>
  </si>
  <si>
    <t>7. ภาระงานที่ได้รับการแต่งตั้งให้ดำรงตำแหน่งและงานที่ได้รับมอบหมายอื่น ๆ</t>
  </si>
  <si>
    <t>นอกเหนือจากข้อ ๖</t>
  </si>
  <si>
    <t>(๘) คะแนนที่ได้</t>
  </si>
  <si>
    <t>(๑๐) ความเห็นเพิ่มเติมของผู้ประเมิน (ระบุข้อมูลเมื่อสิ้นรอบการประเมิน)</t>
  </si>
  <si>
    <t>จึงลงลายมือชื่อไว้เป็นหลักฐาน (ลงนามเมื่อสิ้นรอบการประเมิน)</t>
  </si>
  <si>
    <t xml:space="preserve">(๑๑) ผู้ประเมินและผู้รับการประเมินได้ตกลงร่วมกันและเห็นพ้องกันแล้ว (ระบุข้อมูล (๑)-(๑๐) ให้ครบ)  </t>
  </si>
  <si>
    <t>จึงลงลายมือชื่อไว้เป็นหลักฐาน (ลงนามเมื่อจัดทำข้อตกลง)</t>
  </si>
  <si>
    <t xml:space="preserve">(๙) ผู้ประเมินและผู้รับการประเมินได้ตกลงร่วมกันและเห็นพ้องกันแล้ว (ระบุข้อมูลใน (๑) ให้ครบ)   </t>
  </si>
  <si>
    <t xml:space="preserve">..........................................................................................................................................................................................   </t>
  </si>
  <si>
    <t>มหาวิทยาลัยเทคโนโลยีราชมงคลล้านนา</t>
  </si>
  <si>
    <t>องค์ประกอบที่ 1 ผลสัมฤทธิ์ของงาน</t>
  </si>
  <si>
    <t>ส่วนที่ 1</t>
  </si>
  <si>
    <t xml:space="preserve"> ภาระงาน/กิจกรรม/โครงการ/งาน</t>
  </si>
  <si>
    <t>หลักฐาน</t>
  </si>
  <si>
    <t>จำนวน</t>
  </si>
  <si>
    <t>ภาระงาน</t>
  </si>
  <si>
    <t>รวมภาระงาน</t>
  </si>
  <si>
    <t>(๓ x ๔)</t>
  </si>
  <si>
    <t>๑. ภาระงานสอน (ภาระงานขั้นต่ำ)</t>
  </si>
  <si>
    <t xml:space="preserve">1.1 ภาระงานสอนชั่วโมงทฤษฎี </t>
  </si>
  <si>
    <t>แนบท้ายประกาศเกณฑ์ภาระงาน</t>
  </si>
  <si>
    <t>ทางวิชาการของบุคลากรสายวิชาการ</t>
  </si>
  <si>
    <t>พ.ศ. ๒๕๖๖)</t>
  </si>
  <si>
    <t>(1)</t>
  </si>
  <si>
    <t>(3)</t>
  </si>
  <si>
    <t>(5)</t>
  </si>
  <si>
    <t>1.2 ภาระงานสอนชั่วโมงปฎิบัติ (คิดภาระงาน</t>
  </si>
  <si>
    <t>เอกสารแนบท้ายประกาศเกณฑ์ภาระงาน</t>
  </si>
  <si>
    <t>1.5 ภาระงานการจัดการเรียนการสอนโดย</t>
  </si>
  <si>
    <t xml:space="preserve">       9 ภาระงาน/สัปดาห์</t>
  </si>
  <si>
    <t>ที่ปรากฎเป็นผลงานวิชาการตามหลักเกณฑ์</t>
  </si>
  <si>
    <t>2.1 ภาระงานสำหรับการพัฒนาผลงาน</t>
  </si>
  <si>
    <t>ทางวิชาการเอกสารประกอบการสอน/</t>
  </si>
  <si>
    <t>2.2 ภาระงานสำหรับการเขียนหนังสือ</t>
  </si>
  <si>
    <t>ที่ ก.พ.อ.กำหนด (ภาระงานขั้นต่ำ)</t>
  </si>
  <si>
    <t>2.3 ภาระงานสำหรับการจัดทำข้อเสนอ</t>
  </si>
  <si>
    <t>2.4 ภาระงานวิจัยโครงการเดี่ยว และ</t>
  </si>
  <si>
    <t>โครงการย่อยในโครงการชุดวิจัย</t>
  </si>
  <si>
    <t>2.5 ภาระงานวิจัยของชุดโครงการวิจัย</t>
  </si>
  <si>
    <t>2.6 ภาระงานวิจัยสำหรับโครงการวิจัยร่วม</t>
  </si>
  <si>
    <t>2.7 ภาระงานการเผยแพร่ผลงานวิจัย</t>
  </si>
  <si>
    <t>วิทยากร ของหน่วยงานภายนอก/ภายใน</t>
  </si>
  <si>
    <t>3.2 ภาระงานการจัดประชุม สัมมนา</t>
  </si>
  <si>
    <t>ฝึกอบรมและจัดนิทรรศการ</t>
  </si>
  <si>
    <t>3.3 ภาระงานการสัมมนา การประชุม</t>
  </si>
  <si>
    <t>3.4 ภาระงานที่ปรึกษาโครงการวิจัย/</t>
  </si>
  <si>
    <t>วิทยานิพนธ์/เมธีวิจัย/ผู้เชี่ยวชาญ</t>
  </si>
  <si>
    <t>(คิดภาระงานตามตารางที่ 17 เอกสาร</t>
  </si>
  <si>
    <t>3.5 ภาระงานสำหรับงานที่มีรายได้</t>
  </si>
  <si>
    <t>เข้ามหาวิทยาลัย</t>
  </si>
  <si>
    <t>(คิดภาระงานตามตารางที่ 18 เอกสาร</t>
  </si>
  <si>
    <t>และงานกิจกรรมอื่น (ภาระงานขั้นต่ำ)</t>
  </si>
  <si>
    <t>5. ภาระงานอื่น ๆ ที่สอดคล้องกับพันธกิจ</t>
  </si>
  <si>
    <t>ของคณะ มหาวิทยาลัย (ภาระงานขั้นต่ำ)</t>
  </si>
  <si>
    <t>การเรียนการสอน งานบริการวิชาการ/</t>
  </si>
  <si>
    <t>กิจกรรมนักศึกษา</t>
  </si>
  <si>
    <t>7. ภาระงานที่ได้รับแต่งตั้งให้ดำรงตำแหน่ง</t>
  </si>
  <si>
    <t xml:space="preserve">และงานที่ได้รับมอบหมายอื่น ๆ </t>
  </si>
  <si>
    <t>ส่วนที่ 2</t>
  </si>
  <si>
    <t>องค์ประกอบที่ 2 พฤติกรรมการปฏิบัติงาน (สมรรถนะ)</t>
  </si>
  <si>
    <t>ระดับตำแหน่งผู้รับการประเมิน</t>
  </si>
  <si>
    <t xml:space="preserve">       อาจารย์</t>
  </si>
  <si>
    <t xml:space="preserve">       ผู้ช่วยศาสตราจารย์</t>
  </si>
  <si>
    <t xml:space="preserve">       รองศาสตราจารย์</t>
  </si>
  <si>
    <t xml:space="preserve">       ศาตราจารย์</t>
  </si>
  <si>
    <t>(ที่สภามหาวิทยาลัยกำหนด)</t>
  </si>
  <si>
    <t>ระดับสมรรถนะที่คาดหวัง</t>
  </si>
  <si>
    <t>อาจารย์</t>
  </si>
  <si>
    <t>ผศ.</t>
  </si>
  <si>
    <t>รศ.</t>
  </si>
  <si>
    <t>ศ.</t>
  </si>
  <si>
    <t xml:space="preserve">(ที่สภามหาวิทยาลัย </t>
  </si>
  <si>
    <t>ทักษะการสอนและการ</t>
  </si>
  <si>
    <t>ให้คำปรึกษาแก่นักศึกษา</t>
  </si>
  <si>
    <t>การสั่งสมความ</t>
  </si>
  <si>
    <t>เชี่ยวชาญในงานอาชีพ</t>
  </si>
  <si>
    <t>สมรรถนะที่คาดหวัง</t>
  </si>
  <si>
    <t>คูณ  (X)</t>
  </si>
  <si>
    <t>ตำแหน่ง.......................................................................................</t>
  </si>
  <si>
    <t>(กรณีมีการประเมินสมรรถนะทางการบริหารให้ระบุชื่อตำแหน่งด้วย)</t>
  </si>
  <si>
    <t>วิธีคำนวณ</t>
  </si>
  <si>
    <t>เท่ากับ...........x 30</t>
  </si>
  <si>
    <t>ลายมือชื่อ.................................................. (ผู้รับการประเมิน)</t>
  </si>
  <si>
    <t>(7)</t>
  </si>
  <si>
    <t>(8)</t>
  </si>
  <si>
    <t>รวม (7) + (๘)</t>
  </si>
  <si>
    <t xml:space="preserve">......................................................................................................... </t>
  </si>
  <si>
    <t>บันทึกการมาปฏิบัติงาน</t>
  </si>
  <si>
    <t xml:space="preserve">ข้อตกลงและแบบประเมินผลการปฏิบัติงานของบุคลากรสายวิชาการ  </t>
  </si>
  <si>
    <t>1.4 ภาระงานการเป็นที่ปรึกษาปัญหาพิเศษ</t>
  </si>
  <si>
    <t>วิชาโครงการ/โครงงาน (เพื่อสำเร็จการศึกษา)</t>
  </si>
  <si>
    <t>(คิดภาระงานตารางที่ 13 เอกสารแนบท้าย</t>
  </si>
  <si>
    <t>3.1 ภาระงานสำหรับการเป็นอาจารย์พิเศษ/</t>
  </si>
  <si>
    <t>4.1 ภาระงานการจัดโครงการทำนุบำรุง</t>
  </si>
  <si>
    <t>ศิลปวัฒนธรรม</t>
  </si>
  <si>
    <t>4.2 ภาระงานการเข้าร่วมโครงการ</t>
  </si>
  <si>
    <t>5.1 ภาระงานในลักษณะกิจกรรมที่เกี่ยวกับ</t>
  </si>
  <si>
    <t>6. ภาระงานด้านบริหารทดแทนภาระงาน</t>
  </si>
  <si>
    <t xml:space="preserve">สรุปคะแนนส่วนผลสัมฤทธิ์ของงาน คะแนนเต็ม 70 คะแนน                                         </t>
  </si>
  <si>
    <t>(๗)คะแนนที่ได้</t>
  </si>
  <si>
    <t>ตามหลักเกณฑ์ที่ ก.พ.อ.กำหนด</t>
  </si>
  <si>
    <t xml:space="preserve">2. ภาระงานวิจัยและงานวิชาการอื่นที่ปรากฎเป็นผลงานวิชาการ </t>
  </si>
  <si>
    <t xml:space="preserve">๑) จุดเด่น และ/หรือ สิ่งที่ควรปรับปรุงแก้ไข......................................................................................................................  </t>
  </si>
  <si>
    <t>ลายมือชื่อ.........................................................(ผู้ประเมิน)</t>
  </si>
  <si>
    <t>..........................................................................................................................................................................................</t>
  </si>
  <si>
    <t>๒) ข้อเสนอแนะเกี่ยวกับวิธีส่งเสริมและพัฒนา...................................................................................................................</t>
  </si>
  <si>
    <t>แนะนำปรับปรุงแก้ไข ติดตามประเมินผลและแก้ปัญหาขัดข้องในหน่วยงานที่รับผิดชอบให้เกิดความถูกต้อง เรียบร้อย</t>
  </si>
  <si>
    <t>แนวปฏิบัติในการปรับคะแนนภาระงานให้เป็นคะแนนผลสัมฤทธิ์ของงาน คะแนนเต็ม 70 คะแนน โดยให้พิจารณาเป็นแต่ละกลุ่ม ดังนี้</t>
  </si>
  <si>
    <t>ช่อง</t>
  </si>
  <si>
    <t>หัวข้อ</t>
  </si>
  <si>
    <t>รายละเอียด/วิธีการคำนวณ/ตัวอย่าง</t>
  </si>
  <si>
    <t>A</t>
  </si>
  <si>
    <t>ลำดับ</t>
  </si>
  <si>
    <t xml:space="preserve"> -</t>
  </si>
  <si>
    <t>B</t>
  </si>
  <si>
    <t>(ชื่อตัว - ชื่อสกุล)</t>
  </si>
  <si>
    <t>นำรายชื่อบุคลากรในหน่วยงานที่มีผลการประเมินมาใส่ทุกราย แยกรายชื่อตามกลุ่มสัดส่วนภาระงาน</t>
  </si>
  <si>
    <t>C</t>
  </si>
  <si>
    <t xml:space="preserve">จำนวนคะแนนภาระงานรายบุคคล </t>
  </si>
  <si>
    <t xml:space="preserve">จากช่อง (B) เมื่อดำเนินการเรียบร้อยแล้ว ให้หน่วยงานเรียงลำดับคะแนนภาระงาน  </t>
  </si>
  <si>
    <t>ตามรอบการประเมิน</t>
  </si>
  <si>
    <t>โดยเรียงจากสูงสุดไปต่ำสุด (ทั้งนี้คะแนนภาระงานต่ำสุดต้องไม่น้อยกว่า 35 ภาระงาน)</t>
  </si>
  <si>
    <t>D</t>
  </si>
  <si>
    <t>ส่วนต่างคะแนนภาระงาน</t>
  </si>
  <si>
    <t>หาค่าส่วนต่างคะแนนภาระงาน โดยนำคะแนนภาระงานสูงสุด - คะแนนภาระงานที่ได้</t>
  </si>
  <si>
    <t>เช่น นาย ก.เป็นผู้ได้รับคะแนนภาระงานสูงสุด  150 คะแนน นาย ค. ได้รับคะแนนภาระงาน 120</t>
  </si>
  <si>
    <t>เท่ากับ 150-120 ส่วนต่างคะแนนภาระงานเท่ากับ 30 คะแนน</t>
  </si>
  <si>
    <t>E</t>
  </si>
  <si>
    <t>ส่วนต่างคะแนนผลสัมฤทธิ์ของงาน</t>
  </si>
  <si>
    <t>ส่วนต่างคะแนนผลสัมฤทธิ์ของงาน =  ส่วนต่างคะแนนภาระงาน (D) x (๒๘/๑๑๕)</t>
  </si>
  <si>
    <t>เท่ากับ ๓๐ x (๒๘/๑๑๕)</t>
  </si>
  <si>
    <t>เท่ากับ ๗.๓๐</t>
  </si>
  <si>
    <t>F</t>
  </si>
  <si>
    <t xml:space="preserve">คะแนนผลสัมฤทธิ์ของงาน  </t>
  </si>
  <si>
    <t>คะแนนผลสัมฤทธิ์ของงาน = (๗๐ - ส่วนต่างคะแนนผลสัมฤทธิ์ของงาน)</t>
  </si>
  <si>
    <t>70 คะแนน</t>
  </si>
  <si>
    <t>เท่ากับ 70 - 7.30 = 62.70 คะแนน</t>
  </si>
  <si>
    <t>ตัวอย่างการคิดคะแนน</t>
  </si>
  <si>
    <t>จำนวนคะแนน</t>
  </si>
  <si>
    <t>ส่วนต่างคะแนน</t>
  </si>
  <si>
    <t>คะแนนผลสัมฤทธิ์ของงาน</t>
  </si>
  <si>
    <t>ชื่อตัว-ชื่อสกุล</t>
  </si>
  <si>
    <t>รายบุคคล</t>
  </si>
  <si>
    <t>ผลสัมฤทธิ์ของงาน</t>
  </si>
  <si>
    <t xml:space="preserve"> 70 คะแนน</t>
  </si>
  <si>
    <t>ตามรอบ</t>
  </si>
  <si>
    <t>(A)</t>
  </si>
  <si>
    <t>(B)</t>
  </si>
  <si>
    <t>(C)</t>
  </si>
  <si>
    <t>(D)</t>
  </si>
  <si>
    <t>(E)</t>
  </si>
  <si>
    <t>(F)</t>
  </si>
  <si>
    <t>นาย ก.</t>
  </si>
  <si>
    <t>นาย ข.</t>
  </si>
  <si>
    <t>นาย ค.</t>
  </si>
  <si>
    <t>x</t>
  </si>
  <si>
    <t>ภาระงานขั้นต่ำ</t>
  </si>
  <si>
    <t>1. บุคลากรสายวิชาการ ต้องมีภาระงานขั้นต่ำ</t>
  </si>
  <si>
    <t>ตามประกาศมหาวิทยาลัยเทคโนโลยีราชมงคลล้านนา เรื่อง รายละเอียดภาระงานทางวิชาการ</t>
  </si>
  <si>
    <t>ไม่น้อยกว่าสัปดาห์ละ 35 ชั่วโมง</t>
  </si>
  <si>
    <t>ของบุคลากรสายวิชาการ พ.ศ.2566 ลงวันที่ 8 สิงหาคม 2566</t>
  </si>
  <si>
    <t>2. การคิดส่วนต่างคะแนนภาระงาน</t>
  </si>
  <si>
    <t>ตัวอย่าง</t>
  </si>
  <si>
    <t>เท่ากับ 150 - 35 = 115 ภาระงาน</t>
  </si>
  <si>
    <t>สูงสุดกับภาระงานต่ำสุด</t>
  </si>
  <si>
    <t>3. การคิดส่วนต่างคแนนผลสัมฤทธิ์</t>
  </si>
  <si>
    <t>เท่ากับ ๗๐ - ๔๒ = ๒๘ คะแนน</t>
  </si>
  <si>
    <t>ของงาน</t>
  </si>
  <si>
    <t>4. กรณีเกณฑ์ผ่านผลสัมฤทธิ์ของงานให้คิด</t>
  </si>
  <si>
    <t>เท่ากับ 60 x 70/100 = 42 คะแนน</t>
  </si>
  <si>
    <t>ร้อยละ 60 ของคะแนนเต็ม 70 คะแนน</t>
  </si>
  <si>
    <t xml:space="preserve">วิสัยทัศน์ </t>
  </si>
  <si>
    <t>การวางแผนกลยุทธ์ภาครัฐ</t>
  </si>
  <si>
    <t>ศักยภาพเพื่อนำการปรับเปลี่ยน</t>
  </si>
  <si>
    <t>การสอนงานและการมอบหมายงาน</t>
  </si>
  <si>
    <t>มหาวิทยาลัยเทคโนโลยีราชมงคลล้านนา ประจำปีงบประมาณ 2567</t>
  </si>
  <si>
    <t>หน่วยงาน..........คณะวิศวกรรมศาสตร์.................มหาวิทยาลัยเทคโนโลยีราชมงคลล้านนา</t>
  </si>
  <si>
    <t>นายณรงค์</t>
  </si>
  <si>
    <t>ตำแหน่งบริหาร........................................-........................................................................................</t>
  </si>
  <si>
    <t>สังกัด.......หลักสูตรวิศวกรรมคอมพิวเตอร์ สาขาวิศวกรรมไฟฟ้า.............................................................</t>
  </si>
  <si>
    <t>มาช่วยราชการจากที่ใด (ถ้ามี)..................-........................หน้าที่พิเศษ.....................-.........................</t>
  </si>
  <si>
    <t>(คิดภาระงานตามตารางที่ 1 )</t>
  </si>
  <si>
    <t>(2)</t>
  </si>
  <si>
    <t>(4)</t>
  </si>
  <si>
    <t>(3 x 4)</t>
  </si>
  <si>
    <t>1.3 นิเทศนักศึกษา สหกิจศึกษา</t>
  </si>
  <si>
    <t>1.3.1 นิเทศสหกิจศึกษาครั้งที่ 1</t>
  </si>
  <si>
    <t>1.3.2 นิเทศสหกิจศึกษาครั้งที่ 2</t>
  </si>
  <si>
    <t xml:space="preserve">วิธีการอื่น ๆ </t>
  </si>
  <si>
    <t>เอกสารคำสอน(คิดภาระงานตามตารางที่ 7)</t>
  </si>
  <si>
    <t>ที่ดำเนินการกับหน่วยงานภายนอก</t>
  </si>
  <si>
    <t xml:space="preserve">ผลงานทางวิชาการ </t>
  </si>
  <si>
    <t xml:space="preserve">ตำรา และงานแปล </t>
  </si>
  <si>
    <t>(คิดภาระงานตารางที่ 10 )</t>
  </si>
  <si>
    <t>(คิดภาระงานตารางที่ 11 )</t>
  </si>
  <si>
    <t>โครงการวิจัย (คิดภาระงานตามตารางที่ 9)</t>
  </si>
  <si>
    <t>วิชาการ  (ตารางที่ 16)</t>
  </si>
  <si>
    <t>(คิดภาระงานตามตารางที่ 20 )</t>
  </si>
  <si>
    <t>หรือกรรมการอื่น ๆ 4.1 ระดับท้องถิ่น</t>
  </si>
  <si>
    <r>
      <t>ตัวอย่าง</t>
    </r>
    <r>
      <rPr>
        <b/>
        <sz val="16"/>
        <color theme="1"/>
        <rFont val="TH SarabunPSK"/>
        <family val="2"/>
      </rPr>
      <t>(นาย ค.)</t>
    </r>
  </si>
  <si>
    <t>(1 เมษายน....2568..... - 30 กันยายน ....2568.....)</t>
  </si>
  <si>
    <t>(1 ตุลาคม ....2567.... - 31 มีนาคม    ....2568.....)</t>
  </si>
  <si>
    <t>ชื่อ - สกุล....นายกัมปนาท  สุทธิจิระพันธ์.......ประเภทตำแหน่งวิชาการ.......อาจารย์............</t>
  </si>
  <si>
    <t>เงินเดือน...................-....................บาท  เลขที่ประจำตำแหน่ง…......................501001.......................</t>
  </si>
  <si>
    <t>เริ่มรับราชการเมื่อวันที่............-….......เดือน..............พฤษภาคม…............พ.ศ....2558...........................</t>
  </si>
  <si>
    <t>รวมเวลารับราชการ.............-............ปี............4..........เดือน...........22.............วัน</t>
  </si>
  <si>
    <t>1. ENGCC304_Computer Programming</t>
  </si>
  <si>
    <t>2. ENGCE306_Web Programming</t>
  </si>
  <si>
    <t>3. ENGCE207_Advanced Topics in Computer Engineering</t>
  </si>
  <si>
    <t xml:space="preserve"> - ไฟล์ 1.1  ตารางสอนและ มคอ.</t>
  </si>
  <si>
    <t>1.4.1 สอบโครงการ/วิทยานิพนธ์ (Defensive) ป.ตรี</t>
  </si>
  <si>
    <t>1.5.1 เอกสารประกอบการสอน/เอกสารคำสอน</t>
  </si>
  <si>
    <t xml:space="preserve"> - Folder 1.4.1 เอกสารแต่งตั้งอาจาร์ที่ปรึกษาโครงงาน และ ต่งตั้งคณะกรรมการสอบหัวข้อโครงงาน</t>
  </si>
  <si>
    <t xml:space="preserve"> - Folder 1.5.1 เอกสารประกอบการสอน/เอกสารคำสอน จำนวน 3 วิชา</t>
  </si>
  <si>
    <t xml:space="preserve"> - ไฟล์ 1.4.1 กรรมการสอบโครงการ/วิทยานิพนธ์ (Defensive) จำนวน 6 ครั้ง</t>
  </si>
  <si>
    <t>4.2.1. กิจกรรมสืบสานประเพณีไทย เนื่องในวันเข้าพรรษา ประจำปี 2568 วันที่ 2 กรกฎาคม พ.ศ.2568</t>
  </si>
  <si>
    <t>4.2.2. พิธีไหว้ครูและบายศรีสู่ขวัญนักศึกษาใหม่ ประจำปีการศึกษา 2568</t>
  </si>
  <si>
    <t>4.2.3. โครงการ “สรงน้ำพระเจ้าทันใจ ถวายผ้าคลุมองค์พระ และบำเพ็ญประโยชน์” ประจำปีการศึกษา 2568</t>
  </si>
  <si>
    <t>4.2.4. กิจกรรม “สภากาแฟ” ครั้งที่ 3 ประจำปี 2568</t>
  </si>
  <si>
    <t>4.2.5. กิจกรรม “เวียนเทียนต้นไม้ ปลูกต้นไม้ ปลูกต้นบุญ สร้างถิ่นรมณีย์”</t>
  </si>
  <si>
    <t>4.2.6. พิธีถวายพระพรชัยมงคลสมเด็จพระนางเจ้าสิริกิติ์ พระบรมราชชนนีพันปีหลวง</t>
  </si>
  <si>
    <t>4.2.7. กิจกรรมสืบสานประเพณีไทย เนื่องในวันเข้าพรรษา ประจำปี 2568 วันที่ 9 กรกฎาคม พ.ศ.2568</t>
  </si>
  <si>
    <t>4.2.8. กิจกรรม “สภากาแฟ” ครั้งที่ 2 ประจำปี 2568</t>
  </si>
  <si>
    <t>4.2.9. กิจกรรม “สภากาแฟ” ครั้งที่ 1 ประจำปี 2568</t>
  </si>
  <si>
    <t xml:space="preserve"> - ไฟล์ 4.2.1. กิจกรรมสืบสานประเพณีไทย เนื่องในวันเข้าพรรษา ประจำปี 2568 วันที่ 2 กรกฎาคม พ.ศ.2568</t>
  </si>
  <si>
    <t xml:space="preserve"> - ไฟล์ 4.2.2. พิธีไหว้ครูและบายศรีสู่ขวัญนักศึกษาใหม่ ประจำปีการศึกษา 2568</t>
  </si>
  <si>
    <t xml:space="preserve"> - ไฟล์ 4.2.3. โครงการ “สรงน้ำพระเจ้าทันใจ ถวายผ้าคลุมองค์พระ และบำเพ็ญประโยชน์” ประจำปีการศึกษา 2568</t>
  </si>
  <si>
    <t xml:space="preserve"> - ไฟล์ 4.2.5. กิจกรรม “เวียนเทียนต้นไม้ ปลูกต้นไม้ ปลูกต้นบุญ สร้างถิ่นรมณีย์”</t>
  </si>
  <si>
    <t xml:space="preserve"> - ไฟล์ 4.2.4. กิจกรรม “สภากาแฟ” ครั้งที่ 3 ประจำปี 2568</t>
  </si>
  <si>
    <t xml:space="preserve"> - ไฟล์ 4.2.6. พิธีถวายพระพรชัยมงคลสมเด็จพระนางเจ้าสิริกิติ์ พระบรมราชชนนีพันปีหลวง</t>
  </si>
  <si>
    <t xml:space="preserve"> - ไฟล์ 4.2.8. กิจกรรม “สภากาแฟ” ครั้งที่ 2 ประจำปี 2568</t>
  </si>
  <si>
    <t xml:space="preserve"> - ไฟล์ 4.2.7. กิจกรรมสืบสานประเพณีไทย เนื่องในวันเข้าพรรษา ประจำปี 2568 วันที่ 9 กรกฎาคม พ.ศ.2568</t>
  </si>
  <si>
    <t xml:space="preserve"> - ไฟล์ 4.2.9. กิจกรรม “สภากาแฟ” ครั้งที่ 1 ประจำปี 2568</t>
  </si>
  <si>
    <t xml:space="preserve"> - ไฟล์ 5.1.1. ขออนุมัติงบประมาณในการเดินทางไปราชการ</t>
  </si>
  <si>
    <t xml:space="preserve"> - ไฟล์ 5.1.2. ขออนุมัติดำเนินโครงการ</t>
  </si>
  <si>
    <t>5.1.1. ขออนุมัติงบประมาณในการเดินทางไปราชการ</t>
  </si>
  <si>
    <t>5.1.2. ขออนุมัติดำเนินโครงการ</t>
  </si>
  <si>
    <t>5.1.0.  เป็นอาจารย์ที่ปรึกษาชั้นเรียน..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</si>
</sst>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u/>
      <sz val="16"/>
      <color theme="1"/>
      <name val="TH SarabunPSK"/>
      <family val="2"/>
    </font>
    <font>
      <b/>
      <sz val="16"/>
      <color theme="1"/>
      <name val="TH SarabunIT๙"/>
      <family val="2"/>
    </font>
    <font>
      <sz val="8"/>
      <name val="Calibri"/>
      <family val="2"/>
      <scheme val="minor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u/>
      <sz val="16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6"/>
      <color theme="1"/>
      <name val="TH SarabunPSK"/>
      <family val="2"/>
      <charset val="222"/>
    </font>
    <font>
      <b/>
      <sz val="10"/>
      <color theme="1"/>
      <name val="TH SarabunIT๙"/>
      <family val="2"/>
    </font>
    <font>
      <b/>
      <sz val="14"/>
      <color theme="1"/>
      <name val="TH SarabunIT๙"/>
      <family val="2"/>
    </font>
    <font>
      <b/>
      <u/>
      <sz val="16"/>
      <color theme="1"/>
      <name val="TH SarabunPSK"/>
      <family val="2"/>
      <charset val="222"/>
    </font>
    <font>
      <b/>
      <sz val="14"/>
      <color theme="1"/>
      <name val="TH SarabunPSK"/>
      <family val="2"/>
      <charset val="222"/>
    </font>
    <font>
      <b/>
      <sz val="15"/>
      <color theme="1"/>
      <name val="TH SarabunPSK"/>
      <family val="2"/>
    </font>
    <font>
      <b/>
      <sz val="16"/>
      <color rgb="FFFF0000"/>
      <name val="TH SarabunPSK"/>
      <family val="2"/>
    </font>
    <font>
      <b/>
      <u/>
      <sz val="14"/>
      <color theme="1"/>
      <name val="TH SarabunPSK"/>
      <family val="2"/>
      <charset val="222"/>
    </font>
    <font>
      <b/>
      <sz val="12"/>
      <color theme="1"/>
      <name val="TH SarabunPSK"/>
      <family val="2"/>
      <charset val="222"/>
    </font>
    <font>
      <b/>
      <sz val="10"/>
      <color theme="1"/>
      <name val="TH SarabunPSK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4" fillId="0" borderId="2" xfId="0" quotePrefix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7" xfId="0" applyFont="1" applyBorder="1"/>
    <xf numFmtId="0" fontId="4" fillId="0" borderId="3" xfId="0" applyFont="1" applyBorder="1"/>
    <xf numFmtId="0" fontId="4" fillId="0" borderId="1" xfId="0" applyFont="1" applyBorder="1"/>
    <xf numFmtId="0" fontId="1" fillId="0" borderId="6" xfId="0" applyFont="1" applyBorder="1"/>
    <xf numFmtId="0" fontId="4" fillId="0" borderId="4" xfId="0" applyFont="1" applyBorder="1"/>
    <xf numFmtId="0" fontId="4" fillId="0" borderId="13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4" fillId="0" borderId="11" xfId="0" applyFont="1" applyBorder="1"/>
    <xf numFmtId="0" fontId="4" fillId="0" borderId="0" xfId="0" applyFont="1"/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quotePrefix="1" applyFont="1" applyBorder="1" applyAlignment="1">
      <alignment horizontal="center" vertical="top" wrapText="1"/>
    </xf>
    <xf numFmtId="0" fontId="1" fillId="0" borderId="15" xfId="0" applyFont="1" applyBorder="1"/>
    <xf numFmtId="0" fontId="4" fillId="0" borderId="15" xfId="0" applyFont="1" applyBorder="1"/>
    <xf numFmtId="0" fontId="4" fillId="0" borderId="1" xfId="0" applyFont="1" applyBorder="1" applyAlignment="1">
      <alignment horizontal="center"/>
    </xf>
    <xf numFmtId="0" fontId="4" fillId="0" borderId="13" xfId="0" applyFont="1" applyBorder="1"/>
    <xf numFmtId="0" fontId="4" fillId="0" borderId="7" xfId="0" applyFont="1" applyBorder="1"/>
    <xf numFmtId="0" fontId="1" fillId="0" borderId="2" xfId="0" applyFont="1" applyBorder="1"/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6" fillId="0" borderId="2" xfId="0" applyFont="1" applyBorder="1"/>
    <xf numFmtId="0" fontId="6" fillId="0" borderId="3" xfId="0" applyFont="1" applyBorder="1"/>
    <xf numFmtId="0" fontId="6" fillId="0" borderId="3" xfId="0" applyFont="1" applyBorder="1" applyAlignment="1">
      <alignment shrinkToFit="1"/>
    </xf>
    <xf numFmtId="0" fontId="6" fillId="0" borderId="2" xfId="0" applyFont="1" applyBorder="1" applyAlignment="1">
      <alignment shrinkToFit="1"/>
    </xf>
    <xf numFmtId="0" fontId="6" fillId="0" borderId="2" xfId="0" applyFont="1" applyBorder="1" applyAlignment="1">
      <alignment wrapText="1" shrinkToFit="1"/>
    </xf>
    <xf numFmtId="0" fontId="7" fillId="0" borderId="2" xfId="0" applyFont="1" applyBorder="1"/>
    <xf numFmtId="0" fontId="6" fillId="0" borderId="4" xfId="0" applyFont="1" applyBorder="1" applyAlignment="1">
      <alignment wrapText="1" shrinkToFit="1"/>
    </xf>
    <xf numFmtId="0" fontId="7" fillId="0" borderId="4" xfId="0" applyFont="1" applyBorder="1"/>
    <xf numFmtId="0" fontId="7" fillId="0" borderId="1" xfId="0" applyFont="1" applyBorder="1" applyAlignment="1">
      <alignment horizontal="right"/>
    </xf>
    <xf numFmtId="0" fontId="7" fillId="0" borderId="0" xfId="0" applyFont="1"/>
    <xf numFmtId="2" fontId="8" fillId="0" borderId="1" xfId="0" applyNumberFormat="1" applyFont="1" applyBorder="1"/>
    <xf numFmtId="0" fontId="7" fillId="0" borderId="3" xfId="0" applyFont="1" applyBorder="1"/>
    <xf numFmtId="164" fontId="7" fillId="0" borderId="3" xfId="0" applyNumberFormat="1" applyFont="1" applyBorder="1"/>
    <xf numFmtId="164" fontId="7" fillId="0" borderId="4" xfId="0" applyNumberFormat="1" applyFont="1" applyBorder="1"/>
    <xf numFmtId="164" fontId="7" fillId="0" borderId="2" xfId="0" applyNumberFormat="1" applyFont="1" applyBorder="1"/>
    <xf numFmtId="0" fontId="4" fillId="0" borderId="6" xfId="0" applyFont="1" applyBorder="1"/>
    <xf numFmtId="0" fontId="4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49" fontId="9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7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2" xfId="0" applyFont="1" applyBorder="1"/>
    <xf numFmtId="0" fontId="9" fillId="0" borderId="6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3" xfId="0" applyFont="1" applyBorder="1"/>
    <xf numFmtId="0" fontId="9" fillId="0" borderId="4" xfId="0" applyFont="1" applyBorder="1"/>
    <xf numFmtId="0" fontId="2" fillId="0" borderId="0" xfId="0" applyFont="1"/>
    <xf numFmtId="0" fontId="4" fillId="0" borderId="2" xfId="0" applyFont="1" applyBorder="1"/>
    <xf numFmtId="0" fontId="10" fillId="0" borderId="0" xfId="0" applyFont="1"/>
    <xf numFmtId="0" fontId="4" fillId="0" borderId="8" xfId="0" applyFont="1" applyBorder="1"/>
    <xf numFmtId="0" fontId="4" fillId="0" borderId="9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12" xfId="0" applyFont="1" applyBorder="1"/>
    <xf numFmtId="0" fontId="4" fillId="0" borderId="10" xfId="0" applyFont="1" applyBorder="1"/>
    <xf numFmtId="0" fontId="5" fillId="0" borderId="6" xfId="0" applyFont="1" applyBorder="1"/>
    <xf numFmtId="0" fontId="5" fillId="0" borderId="10" xfId="0" applyFont="1" applyBorder="1"/>
    <xf numFmtId="0" fontId="5" fillId="0" borderId="2" xfId="0" applyFont="1" applyBorder="1"/>
    <xf numFmtId="0" fontId="11" fillId="0" borderId="0" xfId="0" applyFont="1"/>
    <xf numFmtId="16" fontId="4" fillId="0" borderId="12" xfId="0" quotePrefix="1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9" fillId="0" borderId="2" xfId="0" quotePrefix="1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/>
    <xf numFmtId="0" fontId="9" fillId="0" borderId="4" xfId="0" applyFont="1" applyBorder="1" applyAlignment="1">
      <alignment horizontal="center"/>
    </xf>
    <xf numFmtId="0" fontId="12" fillId="0" borderId="7" xfId="0" applyFont="1" applyBorder="1"/>
    <xf numFmtId="0" fontId="12" fillId="0" borderId="6" xfId="0" applyFont="1" applyBorder="1"/>
    <xf numFmtId="0" fontId="9" fillId="0" borderId="6" xfId="0" applyFont="1" applyBorder="1"/>
    <xf numFmtId="0" fontId="13" fillId="0" borderId="10" xfId="0" applyFont="1" applyBorder="1"/>
    <xf numFmtId="0" fontId="2" fillId="0" borderId="0" xfId="0" applyFont="1" applyAlignment="1">
      <alignment vertical="top"/>
    </xf>
    <xf numFmtId="2" fontId="2" fillId="0" borderId="0" xfId="0" applyNumberFormat="1" applyFont="1"/>
    <xf numFmtId="0" fontId="7" fillId="0" borderId="2" xfId="0" applyFont="1" applyBorder="1" applyAlignment="1">
      <alignment shrinkToFit="1"/>
    </xf>
    <xf numFmtId="0" fontId="7" fillId="0" borderId="1" xfId="0" applyFont="1" applyBorder="1"/>
    <xf numFmtId="0" fontId="7" fillId="0" borderId="16" xfId="0" applyFont="1" applyBorder="1"/>
    <xf numFmtId="0" fontId="4" fillId="0" borderId="6" xfId="0" applyFont="1" applyBorder="1" applyAlignment="1">
      <alignment horizontal="center"/>
    </xf>
    <xf numFmtId="0" fontId="1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5" xfId="0" applyFont="1" applyBorder="1"/>
    <xf numFmtId="0" fontId="4" fillId="0" borderId="11" xfId="0" applyFont="1" applyBorder="1" applyAlignment="1">
      <alignment horizontal="left"/>
    </xf>
    <xf numFmtId="0" fontId="14" fillId="0" borderId="7" xfId="0" applyFont="1" applyBorder="1"/>
    <xf numFmtId="2" fontId="4" fillId="0" borderId="11" xfId="0" applyNumberFormat="1" applyFont="1" applyBorder="1" applyAlignment="1">
      <alignment horizontal="left"/>
    </xf>
    <xf numFmtId="2" fontId="4" fillId="0" borderId="12" xfId="0" applyNumberFormat="1" applyFont="1" applyBorder="1" applyAlignment="1">
      <alignment horizontal="left"/>
    </xf>
    <xf numFmtId="0" fontId="4" fillId="0" borderId="0" xfId="0" applyFont="1" applyAlignment="1">
      <alignment vertical="top"/>
    </xf>
    <xf numFmtId="0" fontId="4" fillId="2" borderId="1" xfId="0" applyFont="1" applyFill="1" applyBorder="1"/>
    <xf numFmtId="2" fontId="4" fillId="2" borderId="1" xfId="0" applyNumberFormat="1" applyFont="1" applyFill="1" applyBorder="1"/>
    <xf numFmtId="2" fontId="4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2" fontId="15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2" fontId="4" fillId="3" borderId="1" xfId="0" applyNumberFormat="1" applyFont="1" applyFill="1" applyBorder="1"/>
    <xf numFmtId="0" fontId="4" fillId="0" borderId="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2" fillId="0" borderId="11" xfId="0" applyFont="1" applyBorder="1"/>
    <xf numFmtId="0" fontId="9" fillId="0" borderId="2" xfId="0" applyFont="1" applyBorder="1" applyAlignment="1">
      <alignment horizontal="center"/>
    </xf>
    <xf numFmtId="0" fontId="13" fillId="0" borderId="15" xfId="0" applyFont="1" applyBorder="1"/>
    <xf numFmtId="0" fontId="9" fillId="0" borderId="15" xfId="0" applyFont="1" applyBorder="1"/>
    <xf numFmtId="0" fontId="9" fillId="0" borderId="14" xfId="0" applyFont="1" applyBorder="1"/>
    <xf numFmtId="0" fontId="9" fillId="0" borderId="4" xfId="0" applyFont="1" applyBorder="1" applyAlignment="1">
      <alignment horizontal="center" shrinkToFit="1"/>
    </xf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2" xfId="0" applyFont="1" applyBorder="1" applyAlignment="1">
      <alignment horizontal="center"/>
    </xf>
    <xf numFmtId="0" fontId="16" fillId="0" borderId="2" xfId="0" applyFont="1" applyBorder="1"/>
    <xf numFmtId="0" fontId="16" fillId="0" borderId="4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/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0" borderId="1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7" fillId="0" borderId="1" xfId="0" applyFont="1" applyBorder="1"/>
    <xf numFmtId="0" fontId="13" fillId="0" borderId="13" xfId="0" applyFont="1" applyBorder="1"/>
    <xf numFmtId="0" fontId="13" fillId="0" borderId="14" xfId="0" applyFont="1" applyBorder="1"/>
    <xf numFmtId="0" fontId="13" fillId="0" borderId="11" xfId="0" applyFont="1" applyBorder="1"/>
    <xf numFmtId="0" fontId="13" fillId="0" borderId="12" xfId="0" applyFont="1" applyBorder="1"/>
    <xf numFmtId="0" fontId="18" fillId="0" borderId="1" xfId="0" applyFont="1" applyBorder="1"/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5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0" xfId="0" applyFont="1" applyAlignment="1">
      <alignment horizontal="left" vertical="center" shrinkToFit="1"/>
    </xf>
    <xf numFmtId="0" fontId="9" fillId="0" borderId="17" xfId="0" applyFont="1" applyBorder="1"/>
    <xf numFmtId="0" fontId="9" fillId="0" borderId="18" xfId="0" applyFont="1" applyBorder="1"/>
    <xf numFmtId="1" fontId="9" fillId="0" borderId="0" xfId="0" applyNumberFormat="1" applyFont="1"/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7" xfId="0" applyFont="1" applyBorder="1"/>
    <xf numFmtId="0" fontId="9" fillId="0" borderId="5" xfId="0" applyFont="1" applyBorder="1"/>
    <xf numFmtId="0" fontId="9" fillId="0" borderId="8" xfId="0" applyFont="1" applyBorder="1"/>
    <xf numFmtId="1" fontId="9" fillId="0" borderId="14" xfId="0" quotePrefix="1" applyNumberFormat="1" applyFont="1" applyBorder="1" applyAlignment="1">
      <alignment horizontal="right"/>
    </xf>
    <xf numFmtId="0" fontId="9" fillId="0" borderId="14" xfId="0" applyFont="1" applyBorder="1" applyAlignment="1">
      <alignment horizontal="right"/>
    </xf>
    <xf numFmtId="0" fontId="9" fillId="0" borderId="9" xfId="0" applyFont="1" applyBorder="1"/>
    <xf numFmtId="0" fontId="9" fillId="0" borderId="10" xfId="0" applyFont="1" applyBorder="1"/>
    <xf numFmtId="0" fontId="9" fillId="0" borderId="12" xfId="0" applyFont="1" applyBorder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9" fillId="0" borderId="13" xfId="0" applyFont="1" applyBorder="1" applyAlignment="1">
      <alignment horizontal="left" vertical="center" shrinkToFit="1"/>
    </xf>
    <xf numFmtId="0" fontId="9" fillId="0" borderId="15" xfId="0" applyFont="1" applyBorder="1" applyAlignment="1">
      <alignment horizontal="left" vertical="center" shrinkToFit="1"/>
    </xf>
    <xf numFmtId="0" fontId="9" fillId="0" borderId="14" xfId="0" applyFont="1" applyBorder="1" applyAlignment="1">
      <alignment horizontal="left" vertical="center" shrinkToFit="1"/>
    </xf>
    <xf numFmtId="0" fontId="9" fillId="0" borderId="1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</xdr:row>
      <xdr:rowOff>47624</xdr:rowOff>
    </xdr:from>
    <xdr:to>
      <xdr:col>1</xdr:col>
      <xdr:colOff>628650</xdr:colOff>
      <xdr:row>3</xdr:row>
      <xdr:rowOff>209549</xdr:rowOff>
    </xdr:to>
    <xdr:sp macro="" textlink="">
      <xdr:nvSpPr>
        <xdr:cNvPr id="4" name="สี่เหลี่ยมผืนผ้า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52500" y="561974"/>
          <a:ext cx="200025" cy="1619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428625</xdr:colOff>
      <xdr:row>4</xdr:row>
      <xdr:rowOff>28574</xdr:rowOff>
    </xdr:from>
    <xdr:to>
      <xdr:col>1</xdr:col>
      <xdr:colOff>628650</xdr:colOff>
      <xdr:row>4</xdr:row>
      <xdr:rowOff>190499</xdr:rowOff>
    </xdr:to>
    <xdr:sp macro="" textlink="">
      <xdr:nvSpPr>
        <xdr:cNvPr id="5" name="สี่เหลี่ยมผืนผ้า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52500" y="800099"/>
          <a:ext cx="200025" cy="1619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oneCellAnchor>
    <xdr:from>
      <xdr:col>4</xdr:col>
      <xdr:colOff>74130</xdr:colOff>
      <xdr:row>4</xdr:row>
      <xdr:rowOff>31723</xdr:rowOff>
    </xdr:from>
    <xdr:ext cx="211220" cy="175011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6659" y="1009733"/>
          <a:ext cx="211220" cy="175011"/>
        </a:xfrm>
        <a:prstGeom prst="rect">
          <a:avLst/>
        </a:prstGeom>
      </xdr:spPr>
    </xdr:pic>
    <xdr:clientData/>
  </xdr:oneCellAnchor>
  <xdr:oneCellAnchor>
    <xdr:from>
      <xdr:col>4</xdr:col>
      <xdr:colOff>63610</xdr:colOff>
      <xdr:row>3</xdr:row>
      <xdr:rowOff>47708</xdr:rowOff>
    </xdr:from>
    <xdr:ext cx="211220" cy="175011"/>
    <xdr:pic>
      <xdr:nvPicPr>
        <xdr:cNvPr id="13" name="รูปภาพ 6">
          <a:extLst>
            <a:ext uri="{FF2B5EF4-FFF2-40B4-BE49-F238E27FC236}">
              <a16:creationId xmlns:a16="http://schemas.microsoft.com/office/drawing/2014/main" id="{96227E84-9F0A-4C13-8C6F-766C13F23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6139" y="755374"/>
          <a:ext cx="211220" cy="175011"/>
        </a:xfrm>
        <a:prstGeom prst="rect">
          <a:avLst/>
        </a:prstGeom>
      </xdr:spPr>
    </xdr:pic>
    <xdr:clientData/>
  </xdr:oneCellAnchor>
  <xdr:twoCellAnchor>
    <xdr:from>
      <xdr:col>4</xdr:col>
      <xdr:colOff>79514</xdr:colOff>
      <xdr:row>3</xdr:row>
      <xdr:rowOff>39756</xdr:rowOff>
    </xdr:from>
    <xdr:to>
      <xdr:col>4</xdr:col>
      <xdr:colOff>246491</xdr:colOff>
      <xdr:row>3</xdr:row>
      <xdr:rowOff>230588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DFAAE70-BA89-41A7-9FAC-DBA438A94BBF}"/>
            </a:ext>
          </a:extLst>
        </xdr:cNvPr>
        <xdr:cNvCxnSpPr/>
      </xdr:nvCxnSpPr>
      <xdr:spPr>
        <a:xfrm flipV="1">
          <a:off x="3912043" y="747422"/>
          <a:ext cx="166977" cy="19083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1233309</xdr:colOff>
      <xdr:row>6</xdr:row>
      <xdr:rowOff>63583</xdr:rowOff>
    </xdr:from>
    <xdr:ext cx="211220" cy="175011"/>
    <xdr:pic>
      <xdr:nvPicPr>
        <xdr:cNvPr id="2" name="รูปภาพ 1">
          <a:extLst>
            <a:ext uri="{FF2B5EF4-FFF2-40B4-BE49-F238E27FC236}">
              <a16:creationId xmlns:a16="http://schemas.microsoft.com/office/drawing/2014/main" id="{BD729B1D-6AC3-4D1C-ADB4-B6485B7B8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0759" y="1663783"/>
          <a:ext cx="211220" cy="175011"/>
        </a:xfrm>
        <a:prstGeom prst="rect">
          <a:avLst/>
        </a:prstGeom>
      </xdr:spPr>
    </xdr:pic>
    <xdr:clientData/>
  </xdr:oneCellAnchor>
  <xdr:oneCellAnchor>
    <xdr:from>
      <xdr:col>2</xdr:col>
      <xdr:colOff>1233309</xdr:colOff>
      <xdr:row>7</xdr:row>
      <xdr:rowOff>82633</xdr:rowOff>
    </xdr:from>
    <xdr:ext cx="211220" cy="175011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9C944068-7367-4481-BC21-F40EBF312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0759" y="1987633"/>
          <a:ext cx="211220" cy="175011"/>
        </a:xfrm>
        <a:prstGeom prst="rect">
          <a:avLst/>
        </a:prstGeom>
      </xdr:spPr>
    </xdr:pic>
    <xdr:clientData/>
  </xdr:oneCellAnchor>
  <xdr:twoCellAnchor>
    <xdr:from>
      <xdr:col>2</xdr:col>
      <xdr:colOff>1251393</xdr:colOff>
      <xdr:row>7</xdr:row>
      <xdr:rowOff>44450</xdr:rowOff>
    </xdr:from>
    <xdr:to>
      <xdr:col>2</xdr:col>
      <xdr:colOff>1454150</xdr:colOff>
      <xdr:row>7</xdr:row>
      <xdr:rowOff>233404</xdr:rowOff>
    </xdr:to>
    <xdr:cxnSp macro="">
      <xdr:nvCxnSpPr>
        <xdr:cNvPr id="6" name="Straight Connector 13">
          <a:extLst>
            <a:ext uri="{FF2B5EF4-FFF2-40B4-BE49-F238E27FC236}">
              <a16:creationId xmlns:a16="http://schemas.microsoft.com/office/drawing/2014/main" id="{716DA203-F7FA-4101-B830-3F41C2F211E9}"/>
            </a:ext>
          </a:extLst>
        </xdr:cNvPr>
        <xdr:cNvCxnSpPr/>
      </xdr:nvCxnSpPr>
      <xdr:spPr>
        <a:xfrm flipV="1">
          <a:off x="2438843" y="1949450"/>
          <a:ext cx="202757" cy="18895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28344</xdr:colOff>
      <xdr:row>8</xdr:row>
      <xdr:rowOff>60709</xdr:rowOff>
    </xdr:from>
    <xdr:to>
      <xdr:col>0</xdr:col>
      <xdr:colOff>241722</xdr:colOff>
      <xdr:row>8</xdr:row>
      <xdr:rowOff>234818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194309"/>
          <a:ext cx="213378" cy="174109"/>
        </a:xfrm>
        <a:prstGeom prst="rect">
          <a:avLst/>
        </a:prstGeom>
      </xdr:spPr>
    </xdr:pic>
    <xdr:clientData/>
  </xdr:twoCellAnchor>
  <xdr:oneCellAnchor>
    <xdr:from>
      <xdr:col>0</xdr:col>
      <xdr:colOff>28344</xdr:colOff>
      <xdr:row>9</xdr:row>
      <xdr:rowOff>68328</xdr:rowOff>
    </xdr:from>
    <xdr:ext cx="213378" cy="176799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46862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28344</xdr:colOff>
      <xdr:row>10</xdr:row>
      <xdr:rowOff>60708</xdr:rowOff>
    </xdr:from>
    <xdr:ext cx="213378" cy="176799"/>
    <xdr:pic>
      <xdr:nvPicPr>
        <xdr:cNvPr id="4" name="รูปภาพ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72770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28344</xdr:colOff>
      <xdr:row>11</xdr:row>
      <xdr:rowOff>60709</xdr:rowOff>
    </xdr:from>
    <xdr:ext cx="213378" cy="176799"/>
    <xdr:pic>
      <xdr:nvPicPr>
        <xdr:cNvPr id="5" name="รูปภาพ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994409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65027</xdr:colOff>
      <xdr:row>9</xdr:row>
      <xdr:rowOff>38100</xdr:rowOff>
    </xdr:from>
    <xdr:to>
      <xdr:col>0</xdr:col>
      <xdr:colOff>236220</xdr:colOff>
      <xdr:row>9</xdr:row>
      <xdr:rowOff>209135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41FA7A6-CCA2-49B3-A506-189BD78F7082}"/>
            </a:ext>
          </a:extLst>
        </xdr:cNvPr>
        <xdr:cNvCxnSpPr/>
      </xdr:nvCxnSpPr>
      <xdr:spPr>
        <a:xfrm flipV="1">
          <a:off x="65027" y="2438400"/>
          <a:ext cx="171193" cy="17103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</xdr:row>
      <xdr:rowOff>40821</xdr:rowOff>
    </xdr:from>
    <xdr:to>
      <xdr:col>0</xdr:col>
      <xdr:colOff>308628</xdr:colOff>
      <xdr:row>10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098221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53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13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71562</xdr:colOff>
      <xdr:row>11</xdr:row>
      <xdr:rowOff>71562</xdr:rowOff>
    </xdr:from>
    <xdr:to>
      <xdr:col>0</xdr:col>
      <xdr:colOff>310101</xdr:colOff>
      <xdr:row>11</xdr:row>
      <xdr:rowOff>214685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9D0429D-FB2B-4B46-97F7-887E990A5E87}"/>
            </a:ext>
          </a:extLst>
        </xdr:cNvPr>
        <xdr:cNvCxnSpPr/>
      </xdr:nvCxnSpPr>
      <xdr:spPr>
        <a:xfrm flipV="1">
          <a:off x="71562" y="3045350"/>
          <a:ext cx="238539" cy="14312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</xdr:row>
      <xdr:rowOff>40821</xdr:rowOff>
    </xdr:from>
    <xdr:to>
      <xdr:col>0</xdr:col>
      <xdr:colOff>308628</xdr:colOff>
      <xdr:row>9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098221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10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53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103368</xdr:colOff>
      <xdr:row>10</xdr:row>
      <xdr:rowOff>39757</xdr:rowOff>
    </xdr:from>
    <xdr:to>
      <xdr:col>0</xdr:col>
      <xdr:colOff>318053</xdr:colOff>
      <xdr:row>10</xdr:row>
      <xdr:rowOff>198784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7662F7-77C1-4A52-9A65-062FA62EB485}"/>
            </a:ext>
          </a:extLst>
        </xdr:cNvPr>
        <xdr:cNvCxnSpPr/>
      </xdr:nvCxnSpPr>
      <xdr:spPr>
        <a:xfrm flipV="1">
          <a:off x="103368" y="2743200"/>
          <a:ext cx="214685" cy="15902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</xdr:row>
      <xdr:rowOff>40821</xdr:rowOff>
    </xdr:from>
    <xdr:to>
      <xdr:col>0</xdr:col>
      <xdr:colOff>308628</xdr:colOff>
      <xdr:row>9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5396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10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126921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119270</xdr:colOff>
      <xdr:row>10</xdr:row>
      <xdr:rowOff>31806</xdr:rowOff>
    </xdr:from>
    <xdr:to>
      <xdr:col>0</xdr:col>
      <xdr:colOff>318053</xdr:colOff>
      <xdr:row>10</xdr:row>
      <xdr:rowOff>222637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C9ADB0-67E9-41F1-88FB-34FB03EB0D8D}"/>
            </a:ext>
          </a:extLst>
        </xdr:cNvPr>
        <xdr:cNvCxnSpPr/>
      </xdr:nvCxnSpPr>
      <xdr:spPr>
        <a:xfrm flipV="1">
          <a:off x="119270" y="2735249"/>
          <a:ext cx="198783" cy="19083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10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12692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9</xdr:row>
      <xdr:rowOff>9525</xdr:rowOff>
    </xdr:from>
    <xdr:ext cx="213378" cy="176799"/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324100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133350</xdr:colOff>
      <xdr:row>9</xdr:row>
      <xdr:rowOff>292100</xdr:rowOff>
    </xdr:from>
    <xdr:to>
      <xdr:col>0</xdr:col>
      <xdr:colOff>332133</xdr:colOff>
      <xdr:row>10</xdr:row>
      <xdr:rowOff>178131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6C082719-BCC0-4298-A2B3-0267E4939E1C}"/>
            </a:ext>
          </a:extLst>
        </xdr:cNvPr>
        <xdr:cNvCxnSpPr/>
      </xdr:nvCxnSpPr>
      <xdr:spPr>
        <a:xfrm flipV="1">
          <a:off x="133350" y="3035300"/>
          <a:ext cx="198783" cy="19083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15</xdr:row>
      <xdr:rowOff>40821</xdr:rowOff>
    </xdr:from>
    <xdr:to>
      <xdr:col>0</xdr:col>
      <xdr:colOff>308628</xdr:colOff>
      <xdr:row>15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74446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16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3162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17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887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18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1459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19</xdr:row>
      <xdr:rowOff>40821</xdr:rowOff>
    </xdr:from>
    <xdr:ext cx="213378" cy="176799"/>
    <xdr:pic>
      <xdr:nvPicPr>
        <xdr:cNvPr id="10" name="รูปภาพ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622346"/>
          <a:ext cx="213378" cy="176799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45</xdr:row>
      <xdr:rowOff>47625</xdr:rowOff>
    </xdr:from>
    <xdr:to>
      <xdr:col>0</xdr:col>
      <xdr:colOff>584853</xdr:colOff>
      <xdr:row>45</xdr:row>
      <xdr:rowOff>224424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448925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371475</xdr:colOff>
      <xdr:row>49</xdr:row>
      <xdr:rowOff>47625</xdr:rowOff>
    </xdr:from>
    <xdr:ext cx="213378" cy="176799"/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44892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51</xdr:row>
      <xdr:rowOff>47625</xdr:rowOff>
    </xdr:from>
    <xdr:ext cx="213378" cy="176799"/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47762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56</xdr:row>
      <xdr:rowOff>47625</xdr:rowOff>
    </xdr:from>
    <xdr:ext cx="213378" cy="176799"/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47762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57</xdr:row>
      <xdr:rowOff>47625</xdr:rowOff>
    </xdr:from>
    <xdr:ext cx="213378" cy="176799"/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99197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61</xdr:row>
      <xdr:rowOff>47625</xdr:rowOff>
    </xdr:from>
    <xdr:ext cx="213378" cy="176799"/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3277850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62</xdr:row>
      <xdr:rowOff>47625</xdr:rowOff>
    </xdr:from>
    <xdr:ext cx="213378" cy="176799"/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3535025"/>
          <a:ext cx="213378" cy="17679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6</xdr:row>
      <xdr:rowOff>40821</xdr:rowOff>
    </xdr:from>
    <xdr:to>
      <xdr:col>0</xdr:col>
      <xdr:colOff>308628</xdr:colOff>
      <xdr:row>6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17271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7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7444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8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3162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9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887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63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13</xdr:row>
      <xdr:rowOff>40821</xdr:rowOff>
    </xdr:from>
    <xdr:ext cx="213378" cy="176799"/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17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14</xdr:row>
      <xdr:rowOff>40821</xdr:rowOff>
    </xdr:from>
    <xdr:ext cx="213378" cy="176799"/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871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15</xdr:row>
      <xdr:rowOff>40821</xdr:rowOff>
    </xdr:from>
    <xdr:ext cx="213378" cy="176799"/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25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17</xdr:row>
      <xdr:rowOff>40821</xdr:rowOff>
    </xdr:from>
    <xdr:ext cx="213378" cy="176799"/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63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18</xdr:row>
      <xdr:rowOff>40821</xdr:rowOff>
    </xdr:from>
    <xdr:ext cx="213378" cy="176799"/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17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19</xdr:row>
      <xdr:rowOff>40821</xdr:rowOff>
    </xdr:from>
    <xdr:ext cx="213378" cy="176799"/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871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20</xdr:row>
      <xdr:rowOff>40821</xdr:rowOff>
    </xdr:from>
    <xdr:ext cx="213378" cy="176799"/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25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22</xdr:row>
      <xdr:rowOff>40821</xdr:rowOff>
    </xdr:from>
    <xdr:ext cx="213378" cy="176799"/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63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23</xdr:row>
      <xdr:rowOff>40821</xdr:rowOff>
    </xdr:from>
    <xdr:ext cx="213378" cy="176799"/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17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24</xdr:row>
      <xdr:rowOff>40821</xdr:rowOff>
    </xdr:from>
    <xdr:ext cx="213378" cy="176799"/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871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25</xdr:row>
      <xdr:rowOff>40821</xdr:rowOff>
    </xdr:from>
    <xdr:ext cx="213378" cy="176799"/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25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</xdr:row>
      <xdr:rowOff>40821</xdr:rowOff>
    </xdr:from>
    <xdr:ext cx="213378" cy="176799"/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321904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</xdr:row>
      <xdr:rowOff>40821</xdr:rowOff>
    </xdr:from>
    <xdr:ext cx="213378" cy="176799"/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575904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</xdr:row>
      <xdr:rowOff>40821</xdr:rowOff>
    </xdr:from>
    <xdr:ext cx="213378" cy="176799"/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829904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30</xdr:row>
      <xdr:rowOff>40821</xdr:rowOff>
    </xdr:from>
    <xdr:ext cx="213378" cy="176799"/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083904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97182</xdr:colOff>
      <xdr:row>7</xdr:row>
      <xdr:rowOff>53010</xdr:rowOff>
    </xdr:from>
    <xdr:to>
      <xdr:col>0</xdr:col>
      <xdr:colOff>256208</xdr:colOff>
      <xdr:row>7</xdr:row>
      <xdr:rowOff>212036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20E9164-149C-47FB-BD7B-B5E19EC1182F}"/>
            </a:ext>
          </a:extLst>
        </xdr:cNvPr>
        <xdr:cNvCxnSpPr/>
      </xdr:nvCxnSpPr>
      <xdr:spPr>
        <a:xfrm flipV="1">
          <a:off x="97182" y="1952488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109575</xdr:colOff>
      <xdr:row>13</xdr:row>
      <xdr:rowOff>40678</xdr:rowOff>
    </xdr:from>
    <xdr:to>
      <xdr:col>0</xdr:col>
      <xdr:colOff>268601</xdr:colOff>
      <xdr:row>13</xdr:row>
      <xdr:rowOff>199704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DC0D470-4EF3-4EE6-A235-67BD6AEFFFB3}"/>
            </a:ext>
          </a:extLst>
        </xdr:cNvPr>
        <xdr:cNvCxnSpPr/>
      </xdr:nvCxnSpPr>
      <xdr:spPr>
        <a:xfrm flipV="1">
          <a:off x="109575" y="3773067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106017</xdr:colOff>
      <xdr:row>28</xdr:row>
      <xdr:rowOff>54482</xdr:rowOff>
    </xdr:from>
    <xdr:to>
      <xdr:col>0</xdr:col>
      <xdr:colOff>265043</xdr:colOff>
      <xdr:row>28</xdr:row>
      <xdr:rowOff>213508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2B39EC7C-9A89-4D08-80A2-441AF3C71CC3}"/>
            </a:ext>
          </a:extLst>
        </xdr:cNvPr>
        <xdr:cNvCxnSpPr/>
      </xdr:nvCxnSpPr>
      <xdr:spPr>
        <a:xfrm flipV="1">
          <a:off x="106017" y="7606749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123687</xdr:colOff>
      <xdr:row>23</xdr:row>
      <xdr:rowOff>54791</xdr:rowOff>
    </xdr:from>
    <xdr:to>
      <xdr:col>0</xdr:col>
      <xdr:colOff>282713</xdr:colOff>
      <xdr:row>23</xdr:row>
      <xdr:rowOff>213817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D4686373-1B9A-4F79-9118-97B9CA34D2D0}"/>
            </a:ext>
          </a:extLst>
        </xdr:cNvPr>
        <xdr:cNvCxnSpPr/>
      </xdr:nvCxnSpPr>
      <xdr:spPr>
        <a:xfrm flipV="1">
          <a:off x="123687" y="6792847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116417</xdr:colOff>
      <xdr:row>18</xdr:row>
      <xdr:rowOff>51405</xdr:rowOff>
    </xdr:from>
    <xdr:to>
      <xdr:col>0</xdr:col>
      <xdr:colOff>275443</xdr:colOff>
      <xdr:row>18</xdr:row>
      <xdr:rowOff>210431</xdr:rowOff>
    </xdr:to>
    <xdr:cxnSp macro="">
      <xdr:nvCxnSpPr>
        <xdr:cNvPr id="2" name="Straight Connector 35">
          <a:extLst>
            <a:ext uri="{FF2B5EF4-FFF2-40B4-BE49-F238E27FC236}">
              <a16:creationId xmlns:a16="http://schemas.microsoft.com/office/drawing/2014/main" id="{8F34B280-B7A4-4FB5-8801-D8399A6DF320}"/>
            </a:ext>
          </a:extLst>
        </xdr:cNvPr>
        <xdr:cNvCxnSpPr/>
      </xdr:nvCxnSpPr>
      <xdr:spPr>
        <a:xfrm flipV="1">
          <a:off x="116417" y="5286627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3</xdr:row>
      <xdr:rowOff>40821</xdr:rowOff>
    </xdr:from>
    <xdr:ext cx="213378" cy="176799"/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812346"/>
          <a:ext cx="213378" cy="176799"/>
        </a:xfrm>
        <a:prstGeom prst="rect">
          <a:avLst/>
        </a:prstGeom>
      </xdr:spPr>
    </xdr:pic>
    <xdr:clientData/>
  </xdr:oneCellAnchor>
  <xdr:oneCellAnchor>
    <xdr:from>
      <xdr:col>8</xdr:col>
      <xdr:colOff>95250</xdr:colOff>
      <xdr:row>4</xdr:row>
      <xdr:rowOff>40821</xdr:rowOff>
    </xdr:from>
    <xdr:ext cx="213378" cy="176799"/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1069521"/>
          <a:ext cx="213378" cy="176799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4</xdr:row>
      <xdr:rowOff>40821</xdr:rowOff>
    </xdr:from>
    <xdr:ext cx="213378" cy="176799"/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69521"/>
          <a:ext cx="213378" cy="176799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3</xdr:row>
      <xdr:rowOff>28575</xdr:rowOff>
    </xdr:from>
    <xdr:ext cx="213378" cy="176799"/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800100"/>
          <a:ext cx="213378" cy="176799"/>
        </a:xfrm>
        <a:prstGeom prst="rect">
          <a:avLst/>
        </a:prstGeom>
      </xdr:spPr>
    </xdr:pic>
    <xdr:clientData/>
  </xdr:oneCellAnchor>
  <xdr:twoCellAnchor>
    <xdr:from>
      <xdr:col>1</xdr:col>
      <xdr:colOff>137160</xdr:colOff>
      <xdr:row>3</xdr:row>
      <xdr:rowOff>53340</xdr:rowOff>
    </xdr:from>
    <xdr:to>
      <xdr:col>1</xdr:col>
      <xdr:colOff>296186</xdr:colOff>
      <xdr:row>3</xdr:row>
      <xdr:rowOff>212366</xdr:rowOff>
    </xdr:to>
    <xdr:cxnSp macro="">
      <xdr:nvCxnSpPr>
        <xdr:cNvPr id="6" name="Straight Connector 34">
          <a:extLst>
            <a:ext uri="{FF2B5EF4-FFF2-40B4-BE49-F238E27FC236}">
              <a16:creationId xmlns:a16="http://schemas.microsoft.com/office/drawing/2014/main" id="{127DCB14-485A-489E-B4AE-F492E176F36C}"/>
            </a:ext>
          </a:extLst>
        </xdr:cNvPr>
        <xdr:cNvCxnSpPr/>
      </xdr:nvCxnSpPr>
      <xdr:spPr>
        <a:xfrm flipV="1">
          <a:off x="1440180" y="853440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Normal="100" workbookViewId="0">
      <selection activeCell="I9" sqref="I9"/>
    </sheetView>
  </sheetViews>
  <sheetFormatPr defaultColWidth="9.140625" defaultRowHeight="24"/>
  <cols>
    <col min="1" max="1" width="7.85546875" style="48" customWidth="1"/>
    <col min="2" max="2" width="9.140625" style="48"/>
    <col min="3" max="3" width="28" style="48" bestFit="1" customWidth="1"/>
    <col min="4" max="4" width="48.5703125" style="48" bestFit="1" customWidth="1"/>
    <col min="5" max="6" width="8.140625" style="48" customWidth="1"/>
    <col min="7" max="7" width="9.42578125" style="48" customWidth="1"/>
    <col min="8" max="8" width="7.7109375" style="48" customWidth="1"/>
    <col min="9" max="16384" width="9.140625" style="48"/>
  </cols>
  <sheetData>
    <row r="1" spans="1:12">
      <c r="A1" s="171" t="s">
        <v>233</v>
      </c>
      <c r="B1" s="171"/>
      <c r="C1" s="171"/>
      <c r="D1" s="171"/>
      <c r="E1" s="171"/>
      <c r="F1" s="171"/>
      <c r="G1" s="171"/>
      <c r="H1" s="171"/>
      <c r="L1" s="48" t="s">
        <v>54</v>
      </c>
    </row>
    <row r="2" spans="1:12">
      <c r="A2" s="171" t="s">
        <v>320</v>
      </c>
      <c r="B2" s="171"/>
      <c r="C2" s="171"/>
      <c r="D2" s="171"/>
      <c r="E2" s="171"/>
      <c r="F2" s="171"/>
      <c r="G2" s="171"/>
      <c r="H2" s="171"/>
    </row>
    <row r="3" spans="1:12" ht="13.5" customHeight="1">
      <c r="A3" s="171" t="s">
        <v>54</v>
      </c>
      <c r="B3" s="171"/>
      <c r="C3" s="171"/>
      <c r="D3" s="171"/>
      <c r="E3" s="171"/>
      <c r="F3" s="171"/>
      <c r="G3" s="171"/>
      <c r="H3" s="171"/>
    </row>
    <row r="4" spans="1:12">
      <c r="A4" s="47"/>
      <c r="C4" s="49" t="s">
        <v>55</v>
      </c>
      <c r="D4" s="47"/>
      <c r="F4" s="49" t="s">
        <v>56</v>
      </c>
      <c r="G4" s="47"/>
      <c r="H4" s="47"/>
    </row>
    <row r="5" spans="1:12">
      <c r="A5" s="47"/>
      <c r="C5" s="49" t="s">
        <v>57</v>
      </c>
      <c r="D5" s="47"/>
      <c r="E5" s="47"/>
      <c r="F5" s="49" t="s">
        <v>58</v>
      </c>
      <c r="G5" s="47"/>
      <c r="H5" s="47"/>
    </row>
    <row r="6" spans="1:12" ht="16.5" customHeight="1">
      <c r="A6" s="47"/>
      <c r="B6" s="47"/>
      <c r="C6" s="47"/>
      <c r="D6" s="47"/>
      <c r="E6" s="47"/>
      <c r="F6" s="47"/>
      <c r="G6" s="47"/>
      <c r="H6" s="47"/>
    </row>
    <row r="7" spans="1:12">
      <c r="A7" s="47"/>
      <c r="C7" s="50" t="s">
        <v>7</v>
      </c>
      <c r="D7" s="48" t="s">
        <v>346</v>
      </c>
      <c r="H7" s="47"/>
    </row>
    <row r="8" spans="1:12">
      <c r="A8" s="47"/>
      <c r="C8" s="50" t="s">
        <v>8</v>
      </c>
      <c r="D8" s="48" t="s">
        <v>345</v>
      </c>
      <c r="H8" s="47"/>
    </row>
    <row r="9" spans="1:12">
      <c r="A9" s="171" t="s">
        <v>321</v>
      </c>
      <c r="B9" s="171"/>
      <c r="C9" s="171"/>
      <c r="D9" s="171"/>
      <c r="E9" s="171"/>
      <c r="F9" s="171"/>
      <c r="G9" s="171"/>
      <c r="H9" s="171"/>
    </row>
    <row r="10" spans="1:12">
      <c r="A10" s="51" t="s">
        <v>9</v>
      </c>
      <c r="B10" s="49" t="s">
        <v>347</v>
      </c>
    </row>
    <row r="11" spans="1:12">
      <c r="A11" s="51"/>
      <c r="B11" s="49" t="s">
        <v>323</v>
      </c>
    </row>
    <row r="12" spans="1:12">
      <c r="B12" s="49" t="s">
        <v>348</v>
      </c>
    </row>
    <row r="13" spans="1:12">
      <c r="B13" s="49" t="s">
        <v>324</v>
      </c>
    </row>
    <row r="14" spans="1:12">
      <c r="B14" s="48" t="s">
        <v>325</v>
      </c>
    </row>
    <row r="15" spans="1:12">
      <c r="A15" s="51" t="s">
        <v>10</v>
      </c>
      <c r="B15" s="48" t="s">
        <v>349</v>
      </c>
    </row>
    <row r="16" spans="1:12">
      <c r="A16" s="51"/>
      <c r="B16" s="48" t="s">
        <v>350</v>
      </c>
    </row>
    <row r="17" spans="1:8">
      <c r="A17" s="51" t="s">
        <v>11</v>
      </c>
      <c r="B17" s="48" t="s">
        <v>232</v>
      </c>
    </row>
    <row r="18" spans="1:8" ht="11.25" customHeight="1">
      <c r="A18" s="51"/>
    </row>
    <row r="19" spans="1:8">
      <c r="B19" s="172" t="s">
        <v>12</v>
      </c>
      <c r="C19" s="172"/>
      <c r="D19" s="172" t="s">
        <v>13</v>
      </c>
      <c r="E19" s="172"/>
      <c r="F19" s="172" t="s">
        <v>14</v>
      </c>
      <c r="G19" s="172"/>
    </row>
    <row r="20" spans="1:8">
      <c r="B20" s="172"/>
      <c r="C20" s="172"/>
      <c r="D20" s="52" t="s">
        <v>15</v>
      </c>
      <c r="E20" s="52" t="s">
        <v>16</v>
      </c>
      <c r="F20" s="52" t="s">
        <v>15</v>
      </c>
      <c r="G20" s="52" t="s">
        <v>16</v>
      </c>
    </row>
    <row r="21" spans="1:8">
      <c r="B21" s="173" t="s">
        <v>59</v>
      </c>
      <c r="C21" s="174"/>
      <c r="D21" s="53"/>
      <c r="E21" s="53"/>
      <c r="F21" s="53"/>
      <c r="G21" s="53"/>
    </row>
    <row r="22" spans="1:8">
      <c r="B22" s="173" t="s">
        <v>60</v>
      </c>
      <c r="C22" s="174"/>
      <c r="D22" s="53"/>
      <c r="E22" s="53"/>
      <c r="F22" s="53"/>
      <c r="G22" s="53"/>
    </row>
    <row r="23" spans="1:8">
      <c r="B23" s="173" t="s">
        <v>61</v>
      </c>
      <c r="C23" s="174"/>
      <c r="D23" s="53"/>
      <c r="E23" s="53"/>
      <c r="F23" s="53"/>
      <c r="G23" s="53"/>
    </row>
    <row r="24" spans="1:8">
      <c r="B24" s="173" t="s">
        <v>62</v>
      </c>
      <c r="C24" s="174"/>
      <c r="D24" s="53"/>
      <c r="E24" s="53"/>
      <c r="F24" s="53"/>
      <c r="G24" s="53"/>
    </row>
    <row r="25" spans="1:8">
      <c r="B25" s="173" t="s">
        <v>63</v>
      </c>
      <c r="C25" s="174"/>
      <c r="D25" s="53"/>
      <c r="E25" s="53"/>
      <c r="F25" s="53"/>
      <c r="G25" s="53"/>
    </row>
    <row r="26" spans="1:8">
      <c r="B26" s="54" t="s">
        <v>64</v>
      </c>
      <c r="C26" s="55"/>
      <c r="D26" s="56"/>
      <c r="E26" s="57"/>
      <c r="F26" s="57"/>
      <c r="G26" s="57"/>
    </row>
    <row r="27" spans="1:8">
      <c r="B27" s="58" t="s">
        <v>65</v>
      </c>
      <c r="C27" s="49"/>
      <c r="D27" s="59"/>
      <c r="E27" s="60"/>
      <c r="F27" s="60"/>
      <c r="G27" s="60"/>
    </row>
    <row r="28" spans="1:8">
      <c r="B28" s="58" t="s">
        <v>66</v>
      </c>
      <c r="C28" s="49"/>
      <c r="D28" s="59"/>
      <c r="E28" s="61"/>
      <c r="F28" s="61"/>
      <c r="G28" s="61"/>
    </row>
    <row r="29" spans="1:8">
      <c r="B29" s="173" t="s">
        <v>67</v>
      </c>
      <c r="C29" s="174"/>
      <c r="D29" s="53"/>
      <c r="E29" s="53"/>
      <c r="F29" s="53"/>
      <c r="G29" s="53"/>
    </row>
    <row r="30" spans="1:8">
      <c r="B30" s="49"/>
      <c r="C30" s="49"/>
      <c r="H30" s="47"/>
    </row>
    <row r="31" spans="1:8">
      <c r="B31" s="50" t="s">
        <v>17</v>
      </c>
      <c r="C31" s="48" t="s">
        <v>68</v>
      </c>
      <c r="D31" s="48" t="s">
        <v>18</v>
      </c>
    </row>
    <row r="32" spans="1:8" ht="13.35" customHeight="1">
      <c r="B32" s="49"/>
      <c r="C32" s="49"/>
      <c r="H32" s="47"/>
    </row>
    <row r="33" spans="1:2">
      <c r="A33" s="51" t="s">
        <v>19</v>
      </c>
      <c r="B33" s="48" t="s">
        <v>20</v>
      </c>
    </row>
    <row r="34" spans="1:2">
      <c r="B34" s="48" t="s">
        <v>69</v>
      </c>
    </row>
    <row r="35" spans="1:2">
      <c r="B35" s="48" t="s">
        <v>69</v>
      </c>
    </row>
  </sheetData>
  <mergeCells count="13">
    <mergeCell ref="B29:C29"/>
    <mergeCell ref="A3:H3"/>
    <mergeCell ref="B21:C21"/>
    <mergeCell ref="B22:C22"/>
    <mergeCell ref="B23:C23"/>
    <mergeCell ref="B24:C24"/>
    <mergeCell ref="B25:C25"/>
    <mergeCell ref="A1:H1"/>
    <mergeCell ref="A9:H9"/>
    <mergeCell ref="B19:C20"/>
    <mergeCell ref="D19:E19"/>
    <mergeCell ref="F19:G19"/>
    <mergeCell ref="A2:H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38"/>
  <sheetViews>
    <sheetView zoomScale="70" zoomScaleNormal="70" workbookViewId="0">
      <selection activeCell="B38" sqref="B38"/>
    </sheetView>
  </sheetViews>
  <sheetFormatPr defaultColWidth="9.140625" defaultRowHeight="20.25"/>
  <cols>
    <col min="1" max="1" width="62" style="62" customWidth="1"/>
    <col min="2" max="2" width="12.7109375" style="62" customWidth="1"/>
    <col min="3" max="3" width="11.7109375" style="62" customWidth="1"/>
    <col min="4" max="16384" width="9.140625" style="62"/>
  </cols>
  <sheetData>
    <row r="1" spans="1:5">
      <c r="A1" s="191" t="s">
        <v>2</v>
      </c>
      <c r="B1" s="191"/>
      <c r="C1" s="191"/>
    </row>
    <row r="2" spans="1:5">
      <c r="A2" s="191" t="s">
        <v>70</v>
      </c>
      <c r="B2" s="191"/>
      <c r="C2" s="191"/>
    </row>
    <row r="3" spans="1:5" ht="12.75" customHeight="1">
      <c r="A3" s="1"/>
      <c r="B3" s="1"/>
      <c r="C3" s="1"/>
    </row>
    <row r="4" spans="1:5" ht="24">
      <c r="A4" s="190" t="s">
        <v>0</v>
      </c>
      <c r="B4" s="190"/>
      <c r="C4" s="190"/>
    </row>
    <row r="5" spans="1:5" s="86" customFormat="1" ht="26.25" customHeight="1">
      <c r="A5" s="28" t="s">
        <v>1</v>
      </c>
      <c r="B5" s="29" t="s">
        <v>53</v>
      </c>
      <c r="C5" s="29" t="s">
        <v>3</v>
      </c>
    </row>
    <row r="6" spans="1:5" ht="24">
      <c r="A6" s="30" t="s">
        <v>72</v>
      </c>
      <c r="B6" s="35"/>
      <c r="C6" s="35"/>
    </row>
    <row r="7" spans="1:5" ht="24">
      <c r="A7" s="41" t="s">
        <v>73</v>
      </c>
      <c r="B7" s="41"/>
      <c r="C7" s="41"/>
    </row>
    <row r="8" spans="1:5" ht="24">
      <c r="A8" s="41" t="s">
        <v>74</v>
      </c>
      <c r="B8" s="42">
        <v>75.599999999999994</v>
      </c>
      <c r="C8" s="41"/>
      <c r="E8" s="87"/>
    </row>
    <row r="9" spans="1:5" ht="24">
      <c r="A9" s="41" t="s">
        <v>75</v>
      </c>
      <c r="B9" s="42"/>
      <c r="C9" s="41"/>
      <c r="E9" s="87"/>
    </row>
    <row r="10" spans="1:5" ht="24">
      <c r="A10" s="37" t="s">
        <v>90</v>
      </c>
      <c r="B10" s="43"/>
      <c r="C10" s="37"/>
      <c r="E10" s="87"/>
    </row>
    <row r="11" spans="1:5" ht="24">
      <c r="A11" s="30" t="s">
        <v>246</v>
      </c>
      <c r="B11" s="44"/>
      <c r="C11" s="35"/>
      <c r="E11" s="87"/>
    </row>
    <row r="12" spans="1:5" ht="24">
      <c r="A12" s="31" t="s">
        <v>245</v>
      </c>
      <c r="B12" s="42"/>
      <c r="C12" s="41"/>
    </row>
    <row r="13" spans="1:5" ht="24">
      <c r="A13" s="41" t="s">
        <v>77</v>
      </c>
      <c r="B13" s="42"/>
      <c r="C13" s="41"/>
    </row>
    <row r="14" spans="1:5" ht="24">
      <c r="A14" s="41" t="s">
        <v>78</v>
      </c>
      <c r="B14" s="42">
        <v>0</v>
      </c>
      <c r="C14" s="41"/>
    </row>
    <row r="15" spans="1:5" ht="24">
      <c r="A15" s="41" t="s">
        <v>79</v>
      </c>
      <c r="B15" s="42"/>
      <c r="C15" s="41"/>
    </row>
    <row r="16" spans="1:5" ht="22.5" customHeight="1">
      <c r="A16" s="37" t="s">
        <v>92</v>
      </c>
      <c r="B16" s="43"/>
      <c r="C16" s="37"/>
    </row>
    <row r="17" spans="1:3" ht="24">
      <c r="A17" s="30" t="s">
        <v>81</v>
      </c>
      <c r="B17" s="44"/>
      <c r="C17" s="35"/>
    </row>
    <row r="18" spans="1:3" ht="24">
      <c r="A18" s="41" t="s">
        <v>82</v>
      </c>
      <c r="B18" s="42"/>
      <c r="C18" s="41"/>
    </row>
    <row r="19" spans="1:3" ht="24">
      <c r="A19" s="41" t="s">
        <v>83</v>
      </c>
      <c r="B19" s="42">
        <v>0</v>
      </c>
      <c r="C19" s="41"/>
    </row>
    <row r="20" spans="1:3" ht="24">
      <c r="A20" s="41" t="s">
        <v>84</v>
      </c>
      <c r="B20" s="41"/>
      <c r="C20" s="41"/>
    </row>
    <row r="21" spans="1:3" ht="24">
      <c r="A21" s="37" t="s">
        <v>93</v>
      </c>
      <c r="B21" s="37"/>
      <c r="C21" s="37"/>
    </row>
    <row r="22" spans="1:3" ht="22.5" customHeight="1">
      <c r="A22" s="30" t="s">
        <v>91</v>
      </c>
      <c r="B22" s="35"/>
      <c r="C22" s="35"/>
    </row>
    <row r="23" spans="1:3" ht="24">
      <c r="A23" s="41" t="s">
        <v>86</v>
      </c>
      <c r="B23" s="41"/>
      <c r="C23" s="41"/>
    </row>
    <row r="24" spans="1:3" ht="24">
      <c r="A24" s="41" t="s">
        <v>83</v>
      </c>
      <c r="B24" s="42">
        <v>4.5</v>
      </c>
      <c r="C24" s="41"/>
    </row>
    <row r="25" spans="1:3" ht="24">
      <c r="A25" s="41" t="s">
        <v>84</v>
      </c>
      <c r="B25" s="41"/>
      <c r="C25" s="41"/>
    </row>
    <row r="26" spans="1:3" ht="24">
      <c r="A26" s="37" t="s">
        <v>94</v>
      </c>
      <c r="B26" s="37"/>
      <c r="C26" s="37"/>
    </row>
    <row r="27" spans="1:3" ht="24">
      <c r="A27" s="32" t="s">
        <v>5</v>
      </c>
      <c r="B27" s="41"/>
      <c r="C27" s="41"/>
    </row>
    <row r="28" spans="1:3" ht="24">
      <c r="A28" s="41" t="s">
        <v>77</v>
      </c>
      <c r="B28" s="41"/>
      <c r="C28" s="41"/>
    </row>
    <row r="29" spans="1:3" ht="24">
      <c r="A29" s="41" t="s">
        <v>83</v>
      </c>
      <c r="B29" s="41">
        <v>4</v>
      </c>
      <c r="C29" s="41"/>
    </row>
    <row r="30" spans="1:3" ht="24">
      <c r="A30" s="41" t="s">
        <v>88</v>
      </c>
      <c r="B30" s="41"/>
      <c r="C30" s="41"/>
    </row>
    <row r="31" spans="1:3" ht="24">
      <c r="A31" s="37" t="s">
        <v>95</v>
      </c>
      <c r="B31" s="37"/>
      <c r="C31" s="37"/>
    </row>
    <row r="32" spans="1:3" ht="24" customHeight="1">
      <c r="A32" s="33" t="s">
        <v>242</v>
      </c>
      <c r="B32" s="35"/>
      <c r="C32" s="35"/>
    </row>
    <row r="33" spans="1:3" ht="24" customHeight="1">
      <c r="A33" s="88"/>
      <c r="B33" s="44"/>
      <c r="C33" s="35"/>
    </row>
    <row r="34" spans="1:3" ht="21.75" customHeight="1">
      <c r="A34" s="34" t="s">
        <v>145</v>
      </c>
      <c r="B34" s="35">
        <v>0</v>
      </c>
      <c r="C34" s="35"/>
    </row>
    <row r="35" spans="1:3" ht="21.75" customHeight="1">
      <c r="A35" s="36" t="s">
        <v>146</v>
      </c>
      <c r="B35" s="37"/>
      <c r="C35" s="37"/>
    </row>
    <row r="36" spans="1:3" ht="27">
      <c r="A36" s="38" t="s">
        <v>144</v>
      </c>
      <c r="B36" s="40">
        <f>SUM(B8:B33)</f>
        <v>84.1</v>
      </c>
      <c r="C36" s="89"/>
    </row>
    <row r="37" spans="1:3" ht="14.25" customHeight="1" thickBot="1">
      <c r="A37" s="39" t="s">
        <v>54</v>
      </c>
      <c r="B37" s="39"/>
      <c r="C37" s="39"/>
    </row>
    <row r="38" spans="1:3" ht="24.75" thickBot="1">
      <c r="A38" s="39" t="s">
        <v>243</v>
      </c>
      <c r="B38" s="39" t="s">
        <v>244</v>
      </c>
      <c r="C38" s="90">
        <v>70</v>
      </c>
    </row>
  </sheetData>
  <mergeCells count="3">
    <mergeCell ref="A4:C4"/>
    <mergeCell ref="A1:C1"/>
    <mergeCell ref="A2:C2"/>
  </mergeCells>
  <pageMargins left="0.51181102362204722" right="0.19685039370078741" top="0.55118110236220474" bottom="0.43307086614173229" header="0.31496062992125984" footer="0.31496062992125984"/>
  <pageSetup paperSize="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1"/>
  <sheetViews>
    <sheetView topLeftCell="A12" zoomScale="70" zoomScaleNormal="70" workbookViewId="0">
      <selection activeCell="N22" sqref="N22"/>
    </sheetView>
  </sheetViews>
  <sheetFormatPr defaultColWidth="9.140625" defaultRowHeight="24"/>
  <cols>
    <col min="1" max="1" width="3.85546875" style="2" customWidth="1"/>
    <col min="2" max="2" width="14.140625" style="2" customWidth="1"/>
    <col min="3" max="3" width="10.42578125" style="17" bestFit="1" customWidth="1"/>
    <col min="4" max="4" width="13" style="17" customWidth="1"/>
    <col min="5" max="5" width="27.42578125" style="17" customWidth="1"/>
    <col min="6" max="6" width="25.42578125" style="17" customWidth="1"/>
    <col min="7" max="16384" width="9.140625" style="17"/>
  </cols>
  <sheetData>
    <row r="1" spans="1:6" s="62" customFormat="1">
      <c r="A1" s="175" t="s">
        <v>252</v>
      </c>
      <c r="B1" s="175"/>
      <c r="C1" s="175"/>
      <c r="D1" s="175"/>
      <c r="E1" s="175"/>
      <c r="F1" s="175"/>
    </row>
    <row r="2" spans="1:6" s="62" customFormat="1" ht="6" customHeight="1">
      <c r="A2" s="17" t="s">
        <v>54</v>
      </c>
      <c r="B2" s="17"/>
      <c r="C2" s="17"/>
      <c r="D2" s="17"/>
      <c r="E2" s="17"/>
      <c r="F2" s="17"/>
    </row>
    <row r="3" spans="1:6" s="62" customFormat="1" ht="20.100000000000001" customHeight="1">
      <c r="A3" s="13" t="s">
        <v>253</v>
      </c>
      <c r="B3" s="178" t="s">
        <v>254</v>
      </c>
      <c r="C3" s="195"/>
      <c r="D3" s="178" t="s">
        <v>255</v>
      </c>
      <c r="E3" s="195"/>
      <c r="F3" s="179"/>
    </row>
    <row r="4" spans="1:6" s="62" customFormat="1" ht="20.100000000000001" customHeight="1">
      <c r="A4" s="13" t="s">
        <v>256</v>
      </c>
      <c r="B4" s="25" t="s">
        <v>257</v>
      </c>
      <c r="C4" s="23"/>
      <c r="D4" s="178" t="s">
        <v>258</v>
      </c>
      <c r="E4" s="195"/>
      <c r="F4" s="179"/>
    </row>
    <row r="5" spans="1:6" s="62" customFormat="1" ht="20.100000000000001" customHeight="1">
      <c r="A5" s="91" t="s">
        <v>259</v>
      </c>
      <c r="B5" s="45" t="s">
        <v>260</v>
      </c>
      <c r="C5" s="17"/>
      <c r="D5" s="92" t="s">
        <v>261</v>
      </c>
      <c r="E5" s="17"/>
      <c r="F5" s="66"/>
    </row>
    <row r="6" spans="1:6" s="62" customFormat="1" ht="20.100000000000001" customHeight="1">
      <c r="A6" s="93" t="s">
        <v>262</v>
      </c>
      <c r="B6" s="26" t="s">
        <v>263</v>
      </c>
      <c r="C6" s="94"/>
      <c r="D6" s="26" t="s">
        <v>264</v>
      </c>
      <c r="E6" s="94"/>
      <c r="F6" s="65"/>
    </row>
    <row r="7" spans="1:6" s="62" customFormat="1" ht="20.100000000000001" customHeight="1">
      <c r="A7" s="46"/>
      <c r="B7" s="70" t="s">
        <v>265</v>
      </c>
      <c r="C7" s="16"/>
      <c r="D7" s="70" t="s">
        <v>266</v>
      </c>
      <c r="E7" s="16"/>
      <c r="F7" s="69"/>
    </row>
    <row r="8" spans="1:6" s="62" customFormat="1" ht="20.100000000000001" customHeight="1">
      <c r="A8" s="91" t="s">
        <v>267</v>
      </c>
      <c r="B8" s="45" t="s">
        <v>268</v>
      </c>
      <c r="C8" s="17"/>
      <c r="D8" s="45" t="s">
        <v>269</v>
      </c>
      <c r="E8" s="17"/>
      <c r="F8" s="66"/>
    </row>
    <row r="9" spans="1:6" s="62" customFormat="1" ht="20.100000000000001" customHeight="1">
      <c r="A9" s="91"/>
      <c r="B9" s="45"/>
      <c r="C9" s="17"/>
      <c r="D9" s="92" t="s">
        <v>270</v>
      </c>
      <c r="E9" s="17"/>
      <c r="F9" s="66"/>
    </row>
    <row r="10" spans="1:6" s="62" customFormat="1" ht="20.100000000000001" customHeight="1">
      <c r="A10" s="91"/>
      <c r="B10" s="45"/>
      <c r="C10" s="17"/>
      <c r="D10" s="11" t="s">
        <v>344</v>
      </c>
      <c r="E10" s="196" t="s">
        <v>271</v>
      </c>
      <c r="F10" s="197"/>
    </row>
    <row r="11" spans="1:6" s="62" customFormat="1" ht="20.100000000000001" customHeight="1">
      <c r="A11" s="93" t="s">
        <v>272</v>
      </c>
      <c r="B11" s="26" t="s">
        <v>273</v>
      </c>
      <c r="C11" s="94"/>
      <c r="D11" s="96" t="s">
        <v>274</v>
      </c>
      <c r="E11" s="94"/>
      <c r="F11" s="65"/>
    </row>
    <row r="12" spans="1:6" s="62" customFormat="1" ht="20.100000000000001" customHeight="1">
      <c r="A12" s="91"/>
      <c r="B12" s="45"/>
      <c r="C12" s="17"/>
      <c r="D12" s="11" t="s">
        <v>344</v>
      </c>
      <c r="E12" s="198" t="s">
        <v>275</v>
      </c>
      <c r="F12" s="199"/>
    </row>
    <row r="13" spans="1:6" s="62" customFormat="1" ht="20.100000000000001" customHeight="1">
      <c r="A13" s="46"/>
      <c r="B13" s="70"/>
      <c r="C13" s="16"/>
      <c r="D13" s="70"/>
      <c r="E13" s="97" t="s">
        <v>276</v>
      </c>
      <c r="F13" s="98" t="s">
        <v>54</v>
      </c>
    </row>
    <row r="14" spans="1:6" s="62" customFormat="1" ht="20.100000000000001" customHeight="1">
      <c r="A14" s="93" t="s">
        <v>277</v>
      </c>
      <c r="B14" s="26" t="s">
        <v>278</v>
      </c>
      <c r="C14" s="94"/>
      <c r="D14" s="26" t="s">
        <v>279</v>
      </c>
      <c r="E14" s="94"/>
      <c r="F14" s="65"/>
    </row>
    <row r="15" spans="1:6" s="62" customFormat="1" ht="20.100000000000001" customHeight="1">
      <c r="A15" s="46" t="s">
        <v>54</v>
      </c>
      <c r="B15" s="70" t="s">
        <v>280</v>
      </c>
      <c r="C15" s="16"/>
      <c r="D15" s="14" t="s">
        <v>344</v>
      </c>
      <c r="E15" s="16" t="s">
        <v>281</v>
      </c>
      <c r="F15" s="69" t="s">
        <v>54</v>
      </c>
    </row>
    <row r="16" spans="1:6" ht="20.100000000000001" customHeight="1">
      <c r="A16" s="15" t="s">
        <v>282</v>
      </c>
      <c r="B16" s="15"/>
      <c r="C16" s="16"/>
    </row>
    <row r="17" spans="1:6" s="99" customFormat="1" ht="20.100000000000001" customHeight="1">
      <c r="A17" s="18" t="s">
        <v>54</v>
      </c>
      <c r="B17" s="18"/>
      <c r="C17" s="18" t="s">
        <v>283</v>
      </c>
      <c r="D17" s="18" t="s">
        <v>54</v>
      </c>
      <c r="E17" s="18" t="s">
        <v>54</v>
      </c>
      <c r="F17" s="18" t="s">
        <v>54</v>
      </c>
    </row>
    <row r="18" spans="1:6" s="99" customFormat="1" ht="20.100000000000001" customHeight="1">
      <c r="A18" s="19"/>
      <c r="B18" s="19"/>
      <c r="C18" s="19" t="s">
        <v>160</v>
      </c>
      <c r="D18" s="19" t="s">
        <v>284</v>
      </c>
      <c r="E18" s="19" t="s">
        <v>284</v>
      </c>
      <c r="F18" s="19" t="s">
        <v>285</v>
      </c>
    </row>
    <row r="19" spans="1:6" s="99" customFormat="1" ht="20.100000000000001" customHeight="1">
      <c r="A19" s="19" t="s">
        <v>257</v>
      </c>
      <c r="B19" s="19" t="s">
        <v>286</v>
      </c>
      <c r="C19" s="19" t="s">
        <v>287</v>
      </c>
      <c r="D19" s="19" t="s">
        <v>160</v>
      </c>
      <c r="E19" s="19" t="s">
        <v>288</v>
      </c>
      <c r="F19" s="19" t="s">
        <v>289</v>
      </c>
    </row>
    <row r="20" spans="1:6" s="99" customFormat="1" ht="20.100000000000001" customHeight="1">
      <c r="A20" s="19" t="s">
        <v>54</v>
      </c>
      <c r="B20" s="19" t="s">
        <v>54</v>
      </c>
      <c r="C20" s="19" t="s">
        <v>290</v>
      </c>
      <c r="D20" s="19" t="s">
        <v>54</v>
      </c>
      <c r="E20" s="19" t="s">
        <v>54</v>
      </c>
      <c r="F20" s="19"/>
    </row>
    <row r="21" spans="1:6" s="99" customFormat="1" ht="20.100000000000001" customHeight="1">
      <c r="A21" s="19"/>
      <c r="B21" s="19"/>
      <c r="C21" s="19" t="s">
        <v>43</v>
      </c>
      <c r="D21" s="19"/>
      <c r="E21" s="19"/>
      <c r="F21" s="19"/>
    </row>
    <row r="22" spans="1:6" s="99" customFormat="1" ht="20.100000000000001" customHeight="1">
      <c r="A22" s="20" t="s">
        <v>291</v>
      </c>
      <c r="B22" s="20" t="s">
        <v>292</v>
      </c>
      <c r="C22" s="20" t="s">
        <v>293</v>
      </c>
      <c r="D22" s="20" t="s">
        <v>294</v>
      </c>
      <c r="E22" s="20" t="s">
        <v>295</v>
      </c>
      <c r="F22" s="21" t="s">
        <v>296</v>
      </c>
    </row>
    <row r="23" spans="1:6" ht="18.95" customHeight="1">
      <c r="A23" s="24">
        <v>1</v>
      </c>
      <c r="B23" s="24" t="s">
        <v>297</v>
      </c>
      <c r="C23" s="100">
        <v>150</v>
      </c>
      <c r="D23" s="100">
        <f>C23-C23</f>
        <v>0</v>
      </c>
      <c r="E23" s="101">
        <f>(150-C23)*(28/115)</f>
        <v>0</v>
      </c>
      <c r="F23" s="101">
        <f>70-E23</f>
        <v>70</v>
      </c>
    </row>
    <row r="24" spans="1:6" ht="18.95" customHeight="1">
      <c r="A24" s="24">
        <v>2</v>
      </c>
      <c r="B24" s="24" t="s">
        <v>298</v>
      </c>
      <c r="C24" s="10">
        <v>130</v>
      </c>
      <c r="D24" s="10">
        <f>C23-C24</f>
        <v>20</v>
      </c>
      <c r="E24" s="102">
        <f>D24*(28/115)</f>
        <v>4.8695652173913047</v>
      </c>
      <c r="F24" s="102">
        <f t="shared" ref="F24:F32" si="0">70-E24</f>
        <v>65.130434782608688</v>
      </c>
    </row>
    <row r="25" spans="1:6" ht="18.95" customHeight="1">
      <c r="A25" s="103">
        <v>3</v>
      </c>
      <c r="B25" s="103" t="s">
        <v>299</v>
      </c>
      <c r="C25" s="100">
        <v>120</v>
      </c>
      <c r="D25" s="100">
        <f>C23-C25</f>
        <v>30</v>
      </c>
      <c r="E25" s="102">
        <f t="shared" ref="E25:E32" si="1">D25*(28/115)</f>
        <v>7.304347826086957</v>
      </c>
      <c r="F25" s="101">
        <f t="shared" si="0"/>
        <v>62.695652173913047</v>
      </c>
    </row>
    <row r="26" spans="1:6" ht="18.95" customHeight="1">
      <c r="A26" s="104">
        <v>4</v>
      </c>
      <c r="B26" s="104" t="s">
        <v>322</v>
      </c>
      <c r="C26" s="105">
        <v>115.5</v>
      </c>
      <c r="D26" s="105">
        <f>C23-C26</f>
        <v>34.5</v>
      </c>
      <c r="E26" s="106">
        <f t="shared" si="1"/>
        <v>8.4</v>
      </c>
      <c r="F26" s="106">
        <f t="shared" si="0"/>
        <v>61.6</v>
      </c>
    </row>
    <row r="27" spans="1:6" ht="18.95" customHeight="1">
      <c r="A27" s="24">
        <v>5</v>
      </c>
      <c r="B27" s="24"/>
      <c r="C27" s="10">
        <v>90</v>
      </c>
      <c r="D27" s="10">
        <f>C23-C27</f>
        <v>60</v>
      </c>
      <c r="E27" s="102">
        <f t="shared" si="1"/>
        <v>14.608695652173914</v>
      </c>
      <c r="F27" s="102">
        <f t="shared" si="0"/>
        <v>55.391304347826086</v>
      </c>
    </row>
    <row r="28" spans="1:6" ht="18.95" customHeight="1">
      <c r="A28" s="24">
        <v>6</v>
      </c>
      <c r="B28" s="24"/>
      <c r="C28" s="10">
        <v>80</v>
      </c>
      <c r="D28" s="10">
        <f>C23-C28</f>
        <v>70</v>
      </c>
      <c r="E28" s="102">
        <f t="shared" si="1"/>
        <v>17.043478260869566</v>
      </c>
      <c r="F28" s="102">
        <f t="shared" si="0"/>
        <v>52.956521739130437</v>
      </c>
    </row>
    <row r="29" spans="1:6" ht="18.95" customHeight="1">
      <c r="A29" s="24">
        <v>7</v>
      </c>
      <c r="B29" s="24"/>
      <c r="C29" s="10">
        <v>70</v>
      </c>
      <c r="D29" s="10">
        <f>C23-C29</f>
        <v>80</v>
      </c>
      <c r="E29" s="102">
        <f t="shared" si="1"/>
        <v>19.478260869565219</v>
      </c>
      <c r="F29" s="102">
        <f t="shared" si="0"/>
        <v>50.521739130434781</v>
      </c>
    </row>
    <row r="30" spans="1:6" ht="18.95" customHeight="1">
      <c r="A30" s="24">
        <v>8</v>
      </c>
      <c r="B30" s="24"/>
      <c r="C30" s="10">
        <v>60</v>
      </c>
      <c r="D30" s="10">
        <f>C23-C30</f>
        <v>90</v>
      </c>
      <c r="E30" s="102">
        <f t="shared" si="1"/>
        <v>21.913043478260871</v>
      </c>
      <c r="F30" s="102">
        <f t="shared" si="0"/>
        <v>48.086956521739125</v>
      </c>
    </row>
    <row r="31" spans="1:6" ht="18.95" customHeight="1">
      <c r="A31" s="24">
        <v>9</v>
      </c>
      <c r="B31" s="24"/>
      <c r="C31" s="10">
        <v>45</v>
      </c>
      <c r="D31" s="10">
        <f>C23-C31</f>
        <v>105</v>
      </c>
      <c r="E31" s="102">
        <f t="shared" si="1"/>
        <v>25.565217391304348</v>
      </c>
      <c r="F31" s="102">
        <f t="shared" si="0"/>
        <v>44.434782608695656</v>
      </c>
    </row>
    <row r="32" spans="1:6" ht="18.95" customHeight="1">
      <c r="A32" s="107" t="s">
        <v>300</v>
      </c>
      <c r="B32" s="107" t="s">
        <v>301</v>
      </c>
      <c r="C32" s="108">
        <v>35</v>
      </c>
      <c r="D32" s="108">
        <f>C23-C32</f>
        <v>115</v>
      </c>
      <c r="E32" s="109">
        <f t="shared" si="1"/>
        <v>28</v>
      </c>
      <c r="F32" s="109">
        <f t="shared" si="0"/>
        <v>42</v>
      </c>
    </row>
    <row r="33" spans="1:6" s="62" customFormat="1" ht="20.100000000000001" customHeight="1">
      <c r="A33" s="200" t="s">
        <v>3</v>
      </c>
      <c r="B33" s="200"/>
      <c r="C33" s="23"/>
      <c r="D33" s="22"/>
      <c r="E33" s="23"/>
      <c r="F33" s="23"/>
    </row>
    <row r="34" spans="1:6" s="62" customFormat="1" ht="20.100000000000001" customHeight="1">
      <c r="A34" s="192" t="s">
        <v>302</v>
      </c>
      <c r="B34" s="193"/>
      <c r="C34" s="194"/>
      <c r="D34" s="201" t="s">
        <v>303</v>
      </c>
      <c r="E34" s="202"/>
      <c r="F34" s="203"/>
    </row>
    <row r="35" spans="1:6" s="62" customFormat="1" ht="20.100000000000001" customHeight="1">
      <c r="A35" s="112" t="s">
        <v>304</v>
      </c>
      <c r="B35" s="95"/>
      <c r="C35" s="95"/>
      <c r="D35" s="70" t="s">
        <v>305</v>
      </c>
      <c r="E35" s="16"/>
      <c r="F35" s="69"/>
    </row>
    <row r="36" spans="1:6" s="62" customFormat="1" ht="20.100000000000001" customHeight="1">
      <c r="A36" s="201" t="s">
        <v>306</v>
      </c>
      <c r="B36" s="202"/>
      <c r="C36" s="203"/>
      <c r="D36" s="8" t="s">
        <v>307</v>
      </c>
      <c r="E36" s="94" t="s">
        <v>308</v>
      </c>
      <c r="F36" s="65"/>
    </row>
    <row r="37" spans="1:6" s="62" customFormat="1" ht="20.100000000000001" customHeight="1">
      <c r="A37" s="112" t="s">
        <v>309</v>
      </c>
      <c r="B37" s="95"/>
      <c r="C37" s="95"/>
      <c r="D37" s="70" t="s">
        <v>54</v>
      </c>
      <c r="E37" s="16"/>
      <c r="F37" s="69"/>
    </row>
    <row r="38" spans="1:6" s="62" customFormat="1" ht="20.100000000000001" customHeight="1">
      <c r="A38" s="201" t="s">
        <v>310</v>
      </c>
      <c r="B38" s="202"/>
      <c r="C38" s="203"/>
      <c r="D38" s="8" t="s">
        <v>307</v>
      </c>
      <c r="E38" s="94" t="s">
        <v>311</v>
      </c>
      <c r="F38" s="111"/>
    </row>
    <row r="39" spans="1:6" s="62" customFormat="1" ht="20.100000000000001" customHeight="1">
      <c r="A39" s="112" t="s">
        <v>312</v>
      </c>
      <c r="B39" s="95"/>
      <c r="C39" s="95"/>
      <c r="D39" s="70" t="s">
        <v>54</v>
      </c>
      <c r="E39" s="16" t="s">
        <v>54</v>
      </c>
      <c r="F39" s="69"/>
    </row>
    <row r="40" spans="1:6" s="62" customFormat="1" ht="20.100000000000001" customHeight="1">
      <c r="A40" s="192" t="s">
        <v>313</v>
      </c>
      <c r="B40" s="193"/>
      <c r="C40" s="194"/>
      <c r="D40" s="8" t="s">
        <v>307</v>
      </c>
      <c r="E40" s="110" t="s">
        <v>314</v>
      </c>
      <c r="F40" s="65"/>
    </row>
    <row r="41" spans="1:6" s="62" customFormat="1" ht="20.100000000000001" customHeight="1">
      <c r="A41" s="112" t="s">
        <v>315</v>
      </c>
      <c r="B41" s="95"/>
      <c r="C41" s="95"/>
      <c r="D41" s="70"/>
      <c r="E41" s="16"/>
      <c r="F41" s="69"/>
    </row>
  </sheetData>
  <mergeCells count="12">
    <mergeCell ref="A40:C40"/>
    <mergeCell ref="A1:F1"/>
    <mergeCell ref="B3:C3"/>
    <mergeCell ref="D3:F3"/>
    <mergeCell ref="D4:F4"/>
    <mergeCell ref="E10:F10"/>
    <mergeCell ref="E12:F12"/>
    <mergeCell ref="A33:B33"/>
    <mergeCell ref="A34:C34"/>
    <mergeCell ref="D34:F34"/>
    <mergeCell ref="A36:C36"/>
    <mergeCell ref="A38:C38"/>
  </mergeCells>
  <pageMargins left="0.11811023622047245" right="0.11811023622047245" top="0.35433070866141736" bottom="0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abSelected="1" zoomScale="70" zoomScaleNormal="70" workbookViewId="0">
      <selection activeCell="AE29" sqref="AE29"/>
    </sheetView>
  </sheetViews>
  <sheetFormatPr defaultColWidth="9" defaultRowHeight="24"/>
  <cols>
    <col min="1" max="1" width="17.140625" style="48" customWidth="1"/>
    <col min="2" max="2" width="6.140625" style="48" customWidth="1"/>
    <col min="3" max="4" width="3.5703125" style="48" customWidth="1"/>
    <col min="5" max="5" width="3.140625" style="48" customWidth="1"/>
    <col min="6" max="6" width="9" style="48"/>
    <col min="7" max="7" width="2.42578125" style="48" customWidth="1"/>
    <col min="8" max="8" width="17" style="48" customWidth="1"/>
    <col min="9" max="9" width="6" style="48" customWidth="1"/>
    <col min="10" max="11" width="3.5703125" style="48" customWidth="1"/>
    <col min="12" max="12" width="3.42578125" style="48" customWidth="1"/>
    <col min="13" max="13" width="8.5703125" style="48" customWidth="1"/>
    <col min="14" max="16384" width="9" style="48"/>
  </cols>
  <sheetData>
    <row r="1" spans="1:13">
      <c r="A1" s="77" t="s">
        <v>203</v>
      </c>
    </row>
    <row r="2" spans="1:13">
      <c r="A2" s="113" t="s">
        <v>204</v>
      </c>
    </row>
    <row r="3" spans="1:13">
      <c r="B3" s="76" t="s">
        <v>205</v>
      </c>
    </row>
    <row r="4" spans="1:13">
      <c r="A4" s="48" t="s">
        <v>54</v>
      </c>
      <c r="B4" s="48" t="s">
        <v>206</v>
      </c>
      <c r="H4" s="48" t="s">
        <v>54</v>
      </c>
      <c r="I4" s="48" t="s">
        <v>208</v>
      </c>
    </row>
    <row r="5" spans="1:13">
      <c r="A5" s="48" t="s">
        <v>54</v>
      </c>
      <c r="B5" s="48" t="s">
        <v>207</v>
      </c>
      <c r="H5" s="48" t="s">
        <v>54</v>
      </c>
      <c r="I5" s="48" t="s">
        <v>209</v>
      </c>
    </row>
    <row r="6" spans="1:13" ht="7.5" customHeight="1"/>
    <row r="7" spans="1:13">
      <c r="A7" s="114" t="s">
        <v>21</v>
      </c>
      <c r="B7" s="115" t="s">
        <v>211</v>
      </c>
      <c r="C7" s="116"/>
      <c r="D7" s="116"/>
      <c r="E7" s="117"/>
      <c r="F7" s="114" t="s">
        <v>23</v>
      </c>
      <c r="G7" s="79"/>
      <c r="H7" s="114" t="s">
        <v>26</v>
      </c>
      <c r="I7" s="115" t="s">
        <v>211</v>
      </c>
      <c r="J7" s="116"/>
      <c r="K7" s="116"/>
      <c r="L7" s="117"/>
      <c r="M7" s="114" t="s">
        <v>23</v>
      </c>
    </row>
    <row r="8" spans="1:13">
      <c r="A8" s="79" t="s">
        <v>216</v>
      </c>
      <c r="B8" s="172" t="s">
        <v>212</v>
      </c>
      <c r="C8" s="172" t="s">
        <v>213</v>
      </c>
      <c r="D8" s="172" t="s">
        <v>214</v>
      </c>
      <c r="E8" s="172" t="s">
        <v>215</v>
      </c>
      <c r="F8" s="79" t="s">
        <v>24</v>
      </c>
      <c r="G8" s="79"/>
      <c r="H8" s="79" t="s">
        <v>27</v>
      </c>
      <c r="I8" s="172" t="s">
        <v>212</v>
      </c>
      <c r="J8" s="172" t="s">
        <v>213</v>
      </c>
      <c r="K8" s="172" t="s">
        <v>214</v>
      </c>
      <c r="L8" s="172" t="s">
        <v>215</v>
      </c>
      <c r="M8" s="79" t="s">
        <v>24</v>
      </c>
    </row>
    <row r="9" spans="1:13">
      <c r="A9" s="81" t="s">
        <v>22</v>
      </c>
      <c r="B9" s="172"/>
      <c r="C9" s="172"/>
      <c r="D9" s="172"/>
      <c r="E9" s="172"/>
      <c r="F9" s="81" t="s">
        <v>25</v>
      </c>
      <c r="G9" s="79"/>
      <c r="H9" s="118" t="s">
        <v>210</v>
      </c>
      <c r="I9" s="172"/>
      <c r="J9" s="172"/>
      <c r="K9" s="172"/>
      <c r="L9" s="172"/>
      <c r="M9" s="81" t="s">
        <v>25</v>
      </c>
    </row>
    <row r="10" spans="1:13">
      <c r="A10" s="213" t="s">
        <v>29</v>
      </c>
      <c r="B10" s="208">
        <v>3</v>
      </c>
      <c r="C10" s="208">
        <v>3</v>
      </c>
      <c r="D10" s="208">
        <v>4</v>
      </c>
      <c r="E10" s="208">
        <v>5</v>
      </c>
      <c r="F10" s="119"/>
      <c r="G10" s="120"/>
      <c r="H10" s="119" t="s">
        <v>217</v>
      </c>
      <c r="I10" s="208">
        <v>3</v>
      </c>
      <c r="J10" s="208">
        <v>4</v>
      </c>
      <c r="K10" s="208">
        <v>4</v>
      </c>
      <c r="L10" s="208">
        <v>4</v>
      </c>
      <c r="M10" s="57"/>
    </row>
    <row r="11" spans="1:13">
      <c r="A11" s="214"/>
      <c r="B11" s="209"/>
      <c r="C11" s="209"/>
      <c r="D11" s="209"/>
      <c r="E11" s="209"/>
      <c r="F11" s="121"/>
      <c r="G11" s="120"/>
      <c r="H11" s="121" t="s">
        <v>218</v>
      </c>
      <c r="I11" s="209"/>
      <c r="J11" s="209"/>
      <c r="K11" s="209"/>
      <c r="L11" s="209"/>
      <c r="M11" s="61"/>
    </row>
    <row r="12" spans="1:13">
      <c r="A12" s="213" t="s">
        <v>30</v>
      </c>
      <c r="B12" s="208">
        <v>3</v>
      </c>
      <c r="C12" s="208">
        <v>3</v>
      </c>
      <c r="D12" s="208">
        <v>3</v>
      </c>
      <c r="E12" s="208">
        <v>4</v>
      </c>
      <c r="F12" s="119"/>
      <c r="G12" s="120"/>
      <c r="H12" s="119" t="s">
        <v>34</v>
      </c>
      <c r="I12" s="208">
        <v>3</v>
      </c>
      <c r="J12" s="208">
        <v>4</v>
      </c>
      <c r="K12" s="208">
        <v>4</v>
      </c>
      <c r="L12" s="208">
        <v>4</v>
      </c>
      <c r="M12" s="57"/>
    </row>
    <row r="13" spans="1:13">
      <c r="A13" s="214"/>
      <c r="B13" s="209"/>
      <c r="C13" s="209"/>
      <c r="D13" s="209"/>
      <c r="E13" s="209"/>
      <c r="F13" s="121"/>
      <c r="G13" s="120"/>
      <c r="H13" s="121" t="s">
        <v>35</v>
      </c>
      <c r="I13" s="209"/>
      <c r="J13" s="209"/>
      <c r="K13" s="209"/>
      <c r="L13" s="209"/>
      <c r="M13" s="61"/>
    </row>
    <row r="14" spans="1:13">
      <c r="A14" s="119" t="s">
        <v>219</v>
      </c>
      <c r="B14" s="122">
        <v>3</v>
      </c>
      <c r="C14" s="122">
        <v>3</v>
      </c>
      <c r="D14" s="122">
        <v>4</v>
      </c>
      <c r="E14" s="122">
        <v>3</v>
      </c>
      <c r="F14" s="123"/>
      <c r="G14" s="120"/>
      <c r="H14" s="119" t="s">
        <v>36</v>
      </c>
      <c r="I14" s="122">
        <v>3</v>
      </c>
      <c r="J14" s="122">
        <v>4</v>
      </c>
      <c r="K14" s="122">
        <v>4</v>
      </c>
      <c r="L14" s="122">
        <v>4</v>
      </c>
      <c r="M14" s="57"/>
    </row>
    <row r="15" spans="1:13">
      <c r="A15" s="121" t="s">
        <v>220</v>
      </c>
      <c r="B15" s="124"/>
      <c r="C15" s="124"/>
      <c r="D15" s="124"/>
      <c r="E15" s="124"/>
      <c r="F15" s="124"/>
      <c r="G15" s="120"/>
      <c r="H15" s="121" t="s">
        <v>37</v>
      </c>
      <c r="I15" s="124"/>
      <c r="J15" s="124"/>
      <c r="K15" s="124"/>
      <c r="L15" s="124"/>
      <c r="M15" s="61"/>
    </row>
    <row r="16" spans="1:13">
      <c r="A16" s="120" t="s">
        <v>31</v>
      </c>
      <c r="B16" s="125">
        <v>3</v>
      </c>
      <c r="C16" s="125">
        <v>3</v>
      </c>
      <c r="D16" s="125">
        <v>4</v>
      </c>
      <c r="E16" s="125">
        <v>5</v>
      </c>
      <c r="F16" s="120"/>
      <c r="G16" s="120"/>
      <c r="H16" s="119" t="s">
        <v>38</v>
      </c>
      <c r="I16" s="125">
        <v>3</v>
      </c>
      <c r="J16" s="125">
        <v>3</v>
      </c>
      <c r="K16" s="125">
        <v>4</v>
      </c>
      <c r="L16" s="125">
        <v>4</v>
      </c>
      <c r="M16" s="57"/>
    </row>
    <row r="17" spans="1:13">
      <c r="A17" s="121" t="s">
        <v>32</v>
      </c>
      <c r="B17" s="126"/>
      <c r="C17" s="126"/>
      <c r="D17" s="126"/>
      <c r="E17" s="126"/>
      <c r="F17" s="121"/>
      <c r="G17" s="120"/>
      <c r="H17" s="121" t="s">
        <v>39</v>
      </c>
      <c r="I17" s="126"/>
      <c r="J17" s="126"/>
      <c r="K17" s="126"/>
      <c r="L17" s="126"/>
      <c r="M17" s="61"/>
    </row>
    <row r="18" spans="1:13">
      <c r="A18" s="127" t="s">
        <v>33</v>
      </c>
      <c r="B18" s="128">
        <v>3</v>
      </c>
      <c r="C18" s="128">
        <v>3</v>
      </c>
      <c r="D18" s="128">
        <v>4</v>
      </c>
      <c r="E18" s="128">
        <v>5</v>
      </c>
      <c r="F18" s="127"/>
      <c r="G18" s="120"/>
      <c r="H18" s="127" t="s">
        <v>40</v>
      </c>
      <c r="I18" s="128">
        <v>3</v>
      </c>
      <c r="J18" s="128">
        <v>4</v>
      </c>
      <c r="K18" s="128">
        <v>4</v>
      </c>
      <c r="L18" s="128">
        <v>4</v>
      </c>
      <c r="M18" s="53"/>
    </row>
    <row r="19" spans="1:13" ht="6.75" customHeight="1">
      <c r="A19" s="129"/>
      <c r="B19" s="130"/>
      <c r="C19" s="130"/>
      <c r="D19" s="130"/>
      <c r="E19" s="130"/>
      <c r="F19" s="129"/>
      <c r="G19" s="129"/>
      <c r="H19" s="129"/>
      <c r="I19" s="130"/>
      <c r="J19" s="130"/>
      <c r="K19" s="130"/>
      <c r="L19" s="130"/>
    </row>
    <row r="20" spans="1:13">
      <c r="A20" s="129" t="s">
        <v>224</v>
      </c>
      <c r="H20" s="48" t="s">
        <v>223</v>
      </c>
    </row>
    <row r="21" spans="1:13">
      <c r="A21" s="122" t="s">
        <v>28</v>
      </c>
      <c r="B21" s="215" t="s">
        <v>23</v>
      </c>
      <c r="C21" s="216"/>
      <c r="D21" s="216"/>
      <c r="E21" s="217"/>
      <c r="F21" s="114" t="s">
        <v>23</v>
      </c>
      <c r="H21" s="210" t="s">
        <v>43</v>
      </c>
      <c r="I21" s="211"/>
      <c r="J21" s="211"/>
      <c r="K21" s="211"/>
      <c r="L21" s="211"/>
      <c r="M21" s="212"/>
    </row>
    <row r="22" spans="1:13">
      <c r="A22" s="79" t="s">
        <v>216</v>
      </c>
      <c r="B22" s="218" t="s">
        <v>221</v>
      </c>
      <c r="C22" s="219"/>
      <c r="D22" s="219"/>
      <c r="E22" s="220"/>
      <c r="F22" s="79" t="s">
        <v>24</v>
      </c>
      <c r="H22" s="132" t="s">
        <v>44</v>
      </c>
      <c r="I22" s="210" t="s">
        <v>222</v>
      </c>
      <c r="J22" s="211"/>
      <c r="K22" s="212"/>
      <c r="L22" s="210" t="s">
        <v>45</v>
      </c>
      <c r="M22" s="212"/>
    </row>
    <row r="23" spans="1:13">
      <c r="A23" s="81" t="s">
        <v>22</v>
      </c>
      <c r="B23" s="133"/>
      <c r="C23" s="134"/>
      <c r="D23" s="134"/>
      <c r="E23" s="135"/>
      <c r="F23" s="81" t="s">
        <v>25</v>
      </c>
      <c r="H23" s="136"/>
      <c r="I23" s="136"/>
      <c r="J23" s="116"/>
      <c r="K23" s="117"/>
      <c r="L23" s="136"/>
      <c r="M23" s="117"/>
    </row>
    <row r="24" spans="1:13">
      <c r="A24" s="127" t="s">
        <v>41</v>
      </c>
      <c r="B24" s="137"/>
      <c r="C24" s="138"/>
      <c r="D24" s="138"/>
      <c r="E24" s="139"/>
      <c r="F24" s="140"/>
      <c r="H24" s="136"/>
      <c r="I24" s="136"/>
      <c r="J24" s="116"/>
      <c r="K24" s="117"/>
      <c r="L24" s="136"/>
      <c r="M24" s="117"/>
    </row>
    <row r="25" spans="1:13">
      <c r="A25" s="127" t="s">
        <v>316</v>
      </c>
      <c r="B25" s="137"/>
      <c r="C25" s="138"/>
      <c r="D25" s="138"/>
      <c r="E25" s="139"/>
      <c r="F25" s="140"/>
      <c r="H25" s="136"/>
      <c r="I25" s="136"/>
      <c r="J25" s="116"/>
      <c r="K25" s="117"/>
      <c r="L25" s="136"/>
      <c r="M25" s="117"/>
    </row>
    <row r="26" spans="1:13">
      <c r="A26" s="121" t="s">
        <v>317</v>
      </c>
      <c r="B26" s="141"/>
      <c r="C26" s="142"/>
      <c r="D26" s="142"/>
      <c r="E26" s="143"/>
      <c r="F26" s="124"/>
      <c r="H26" s="136"/>
      <c r="I26" s="136"/>
      <c r="J26" s="116"/>
      <c r="K26" s="117"/>
      <c r="L26" s="136"/>
      <c r="M26" s="117"/>
    </row>
    <row r="27" spans="1:13">
      <c r="A27" s="144" t="s">
        <v>318</v>
      </c>
      <c r="B27" s="145"/>
      <c r="C27" s="115"/>
      <c r="D27" s="115"/>
      <c r="E27" s="146"/>
      <c r="F27" s="127"/>
      <c r="I27" s="210" t="s">
        <v>51</v>
      </c>
      <c r="J27" s="211"/>
      <c r="K27" s="212"/>
      <c r="L27" s="136"/>
      <c r="M27" s="117"/>
    </row>
    <row r="28" spans="1:13">
      <c r="A28" s="121" t="s">
        <v>42</v>
      </c>
      <c r="B28" s="85"/>
      <c r="C28" s="147"/>
      <c r="D28" s="147"/>
      <c r="E28" s="148"/>
      <c r="F28" s="121"/>
    </row>
    <row r="29" spans="1:13">
      <c r="A29" s="149" t="s">
        <v>319</v>
      </c>
      <c r="B29" s="145"/>
      <c r="C29" s="115"/>
      <c r="D29" s="115"/>
      <c r="E29" s="146"/>
      <c r="F29" s="127"/>
    </row>
    <row r="30" spans="1:13" ht="7.5" customHeight="1"/>
    <row r="31" spans="1:13" s="152" customFormat="1" ht="23.45" customHeight="1">
      <c r="A31" s="187" t="s">
        <v>46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188"/>
    </row>
    <row r="32" spans="1:13" s="153" customFormat="1" ht="18" customHeight="1">
      <c r="A32" s="204" t="s">
        <v>47</v>
      </c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6"/>
    </row>
    <row r="33" spans="1:13" s="153" customFormat="1" ht="18" customHeight="1">
      <c r="A33" s="204" t="s">
        <v>48</v>
      </c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6"/>
    </row>
    <row r="34" spans="1:13" s="153" customFormat="1" ht="18" customHeight="1">
      <c r="A34" s="204" t="s">
        <v>49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6"/>
    </row>
    <row r="35" spans="1:13" s="153" customFormat="1" ht="18.75" customHeight="1">
      <c r="A35" s="204" t="s">
        <v>50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6"/>
    </row>
    <row r="36" spans="1:13" s="153" customFormat="1" ht="18.75" customHeight="1" thickBot="1">
      <c r="A36" s="154" t="s">
        <v>225</v>
      </c>
      <c r="B36" s="155"/>
      <c r="C36" s="155"/>
      <c r="D36" s="155"/>
      <c r="E36" s="155"/>
      <c r="F36" s="155"/>
      <c r="G36" s="156"/>
      <c r="H36" s="156"/>
      <c r="I36" s="156"/>
      <c r="J36" s="156"/>
      <c r="K36" s="156"/>
      <c r="L36" s="156"/>
      <c r="M36" s="156"/>
    </row>
    <row r="37" spans="1:13" ht="24.75" thickBot="1">
      <c r="A37" s="189" t="s">
        <v>97</v>
      </c>
      <c r="B37" s="189"/>
      <c r="C37" s="189"/>
      <c r="D37" s="189"/>
      <c r="E37" s="189"/>
      <c r="F37" s="189"/>
      <c r="H37" s="48" t="s">
        <v>226</v>
      </c>
      <c r="I37" s="48" t="s">
        <v>147</v>
      </c>
      <c r="L37" s="157"/>
      <c r="M37" s="158"/>
    </row>
    <row r="38" spans="1:13">
      <c r="A38" s="171" t="s">
        <v>52</v>
      </c>
      <c r="B38" s="171"/>
      <c r="C38" s="171"/>
      <c r="D38" s="171"/>
      <c r="E38" s="171"/>
      <c r="F38" s="171"/>
    </row>
    <row r="39" spans="1:13">
      <c r="E39" s="159" t="s">
        <v>54</v>
      </c>
      <c r="F39" s="48" t="s">
        <v>54</v>
      </c>
    </row>
    <row r="40" spans="1:13">
      <c r="E40" s="48" t="s">
        <v>98</v>
      </c>
    </row>
  </sheetData>
  <mergeCells count="39">
    <mergeCell ref="B21:E21"/>
    <mergeCell ref="B22:E22"/>
    <mergeCell ref="J8:J9"/>
    <mergeCell ref="K8:K9"/>
    <mergeCell ref="L8:L9"/>
    <mergeCell ref="D10:D11"/>
    <mergeCell ref="E10:E11"/>
    <mergeCell ref="B8:B9"/>
    <mergeCell ref="C8:C9"/>
    <mergeCell ref="D8:D9"/>
    <mergeCell ref="E8:E9"/>
    <mergeCell ref="I8:I9"/>
    <mergeCell ref="I10:I11"/>
    <mergeCell ref="A10:A11"/>
    <mergeCell ref="A12:A13"/>
    <mergeCell ref="B10:B11"/>
    <mergeCell ref="B12:B13"/>
    <mergeCell ref="C10:C11"/>
    <mergeCell ref="A38:F38"/>
    <mergeCell ref="A31:M31"/>
    <mergeCell ref="J10:J11"/>
    <mergeCell ref="K10:K11"/>
    <mergeCell ref="L10:L11"/>
    <mergeCell ref="I12:I13"/>
    <mergeCell ref="J12:J13"/>
    <mergeCell ref="K12:K13"/>
    <mergeCell ref="L12:L13"/>
    <mergeCell ref="H21:M21"/>
    <mergeCell ref="I22:K22"/>
    <mergeCell ref="L22:M22"/>
    <mergeCell ref="I27:K27"/>
    <mergeCell ref="C12:C13"/>
    <mergeCell ref="D12:D13"/>
    <mergeCell ref="E12:E13"/>
    <mergeCell ref="A32:M32"/>
    <mergeCell ref="A33:M33"/>
    <mergeCell ref="A34:M34"/>
    <mergeCell ref="A35:M35"/>
    <mergeCell ref="A37:F37"/>
  </mergeCells>
  <pageMargins left="0.43307086614173229" right="0.43307086614173229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21" zoomScale="115" zoomScaleNormal="115" workbookViewId="0">
      <selection activeCell="I30" sqref="I30"/>
    </sheetView>
  </sheetViews>
  <sheetFormatPr defaultColWidth="9" defaultRowHeight="20.25"/>
  <cols>
    <col min="1" max="1" width="47.85546875" style="62" bestFit="1" customWidth="1"/>
    <col min="2" max="2" width="87.140625" style="62" bestFit="1" customWidth="1"/>
    <col min="3" max="3" width="6.140625" style="62" customWidth="1"/>
    <col min="4" max="4" width="8.140625" style="62" customWidth="1"/>
    <col min="5" max="5" width="10.140625" style="62" customWidth="1"/>
    <col min="6" max="6" width="8" style="62" bestFit="1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s="64" customFormat="1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s="64" customFormat="1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s="64" customFormat="1" ht="24">
      <c r="A7" s="9"/>
      <c r="B7" s="16"/>
      <c r="C7" s="12"/>
      <c r="D7" s="16"/>
      <c r="E7" s="7" t="s">
        <v>329</v>
      </c>
      <c r="F7" s="6"/>
    </row>
    <row r="8" spans="1:6" s="64" customFormat="1" ht="24">
      <c r="A8" s="27" t="s">
        <v>163</v>
      </c>
      <c r="B8" s="65"/>
      <c r="C8" s="63"/>
      <c r="D8" s="63"/>
      <c r="E8" s="63"/>
      <c r="F8" s="63"/>
    </row>
    <row r="9" spans="1:6" s="64" customFormat="1" ht="24">
      <c r="A9" s="9" t="s">
        <v>73</v>
      </c>
      <c r="B9" s="66"/>
      <c r="C9" s="9"/>
      <c r="D9" s="9"/>
      <c r="E9" s="9"/>
      <c r="F9" s="9"/>
    </row>
    <row r="10" spans="1:6" s="64" customFormat="1" ht="24">
      <c r="A10" s="9" t="s">
        <v>74</v>
      </c>
      <c r="B10" s="66"/>
      <c r="C10" s="9"/>
      <c r="D10" s="9"/>
      <c r="E10" s="9"/>
      <c r="F10" s="9"/>
    </row>
    <row r="11" spans="1:6" s="64" customFormat="1" ht="24">
      <c r="A11" s="9" t="s">
        <v>75</v>
      </c>
      <c r="B11" s="66"/>
      <c r="C11" s="9"/>
      <c r="D11" s="9"/>
      <c r="E11" s="9"/>
      <c r="F11" s="9"/>
    </row>
    <row r="12" spans="1:6" s="64" customFormat="1" ht="24">
      <c r="A12" s="9" t="s">
        <v>71</v>
      </c>
      <c r="B12" s="66"/>
      <c r="C12" s="9"/>
      <c r="D12" s="9"/>
      <c r="E12" s="9"/>
      <c r="F12" s="9"/>
    </row>
    <row r="13" spans="1:6" s="64" customFormat="1" ht="24">
      <c r="A13" s="9" t="s">
        <v>174</v>
      </c>
      <c r="B13" s="66"/>
      <c r="C13" s="9"/>
      <c r="D13" s="9"/>
      <c r="E13" s="9"/>
      <c r="F13" s="9"/>
    </row>
    <row r="14" spans="1:6" s="64" customFormat="1" ht="24">
      <c r="A14" s="9" t="s">
        <v>164</v>
      </c>
      <c r="B14" s="66" t="s">
        <v>354</v>
      </c>
      <c r="C14" s="9">
        <v>6</v>
      </c>
      <c r="D14" s="9">
        <v>2</v>
      </c>
      <c r="E14" s="9">
        <f>D14*C14</f>
        <v>12</v>
      </c>
      <c r="F14" s="9"/>
    </row>
    <row r="15" spans="1:6" s="64" customFormat="1" ht="24">
      <c r="A15" s="9" t="s">
        <v>326</v>
      </c>
      <c r="B15" s="66"/>
      <c r="C15" s="9"/>
      <c r="D15" s="9"/>
      <c r="E15" s="9"/>
      <c r="F15" s="9"/>
    </row>
    <row r="16" spans="1:6" s="64" customFormat="1" ht="24">
      <c r="A16" s="67" t="s">
        <v>351</v>
      </c>
      <c r="B16" s="66"/>
      <c r="C16" s="9"/>
      <c r="D16" s="9"/>
      <c r="E16" s="9"/>
      <c r="F16" s="9"/>
    </row>
    <row r="17" spans="1:6" s="64" customFormat="1" ht="24">
      <c r="A17" s="67" t="s">
        <v>352</v>
      </c>
      <c r="B17" s="66"/>
      <c r="C17" s="9"/>
      <c r="D17" s="9"/>
      <c r="E17" s="9"/>
      <c r="F17" s="9"/>
    </row>
    <row r="18" spans="1:6" s="64" customFormat="1" ht="24">
      <c r="A18" s="67" t="s">
        <v>353</v>
      </c>
      <c r="B18" s="66"/>
      <c r="C18" s="9"/>
      <c r="D18" s="9"/>
      <c r="E18" s="9"/>
      <c r="F18" s="9"/>
    </row>
    <row r="19" spans="1:6" s="64" customFormat="1" ht="24">
      <c r="A19" s="68"/>
      <c r="B19" s="69"/>
      <c r="C19" s="9"/>
      <c r="D19" s="9"/>
      <c r="E19" s="12"/>
      <c r="F19" s="9"/>
    </row>
    <row r="20" spans="1:6" s="64" customFormat="1" ht="24">
      <c r="A20" s="45" t="s">
        <v>171</v>
      </c>
      <c r="B20" s="9" t="s">
        <v>354</v>
      </c>
      <c r="C20" s="63">
        <v>24</v>
      </c>
      <c r="D20" s="63">
        <v>2</v>
      </c>
      <c r="E20" s="63">
        <f t="shared" ref="E20:E32" si="0">D20*C20</f>
        <v>48</v>
      </c>
      <c r="F20" s="63"/>
    </row>
    <row r="21" spans="1:6" s="64" customFormat="1" ht="24">
      <c r="A21" s="67" t="s">
        <v>351</v>
      </c>
      <c r="B21" s="9"/>
      <c r="C21" s="9"/>
      <c r="D21" s="9"/>
      <c r="E21" s="9"/>
      <c r="F21" s="9"/>
    </row>
    <row r="22" spans="1:6" s="64" customFormat="1" ht="24">
      <c r="A22" s="67" t="s">
        <v>352</v>
      </c>
      <c r="B22" s="9"/>
      <c r="C22" s="9"/>
      <c r="D22" s="9"/>
      <c r="E22" s="9"/>
      <c r="F22" s="9"/>
    </row>
    <row r="23" spans="1:6" s="64" customFormat="1" ht="24">
      <c r="A23" s="67" t="s">
        <v>353</v>
      </c>
      <c r="B23" s="9"/>
      <c r="C23" s="9"/>
      <c r="D23" s="9"/>
      <c r="E23" s="9"/>
      <c r="F23" s="9"/>
    </row>
    <row r="24" spans="1:6" s="64" customFormat="1" ht="24">
      <c r="A24" s="45"/>
      <c r="B24" s="12"/>
      <c r="C24" s="12"/>
      <c r="D24" s="12"/>
      <c r="E24" s="12"/>
      <c r="F24" s="12"/>
    </row>
    <row r="25" spans="1:6" s="64" customFormat="1" ht="24">
      <c r="A25" s="63" t="s">
        <v>330</v>
      </c>
      <c r="B25" s="66"/>
      <c r="C25" s="9"/>
      <c r="D25" s="9"/>
      <c r="E25" s="63"/>
      <c r="F25" s="9"/>
    </row>
    <row r="26" spans="1:6" s="64" customFormat="1" ht="24">
      <c r="A26" s="67" t="s">
        <v>331</v>
      </c>
      <c r="B26" s="66"/>
      <c r="C26" s="9">
        <v>0</v>
      </c>
      <c r="D26" s="9">
        <v>1</v>
      </c>
      <c r="E26" s="9">
        <f t="shared" si="0"/>
        <v>0</v>
      </c>
      <c r="F26" s="9"/>
    </row>
    <row r="27" spans="1:6" s="64" customFormat="1" ht="24">
      <c r="A27" s="67" t="s">
        <v>332</v>
      </c>
      <c r="B27" s="66"/>
      <c r="C27" s="9"/>
      <c r="D27" s="9"/>
      <c r="E27" s="9"/>
      <c r="F27" s="9"/>
    </row>
    <row r="28" spans="1:6" s="64" customFormat="1" ht="24">
      <c r="A28" s="9"/>
      <c r="B28" s="66"/>
      <c r="C28" s="9"/>
      <c r="D28" s="9"/>
      <c r="E28" s="9"/>
      <c r="F28" s="9"/>
    </row>
    <row r="29" spans="1:6" s="64" customFormat="1" ht="24">
      <c r="A29" s="12"/>
      <c r="B29" s="66"/>
      <c r="C29" s="12"/>
      <c r="D29" s="12"/>
      <c r="E29" s="12"/>
      <c r="F29" s="12"/>
    </row>
    <row r="30" spans="1:6" s="64" customFormat="1" ht="24">
      <c r="A30" s="45" t="s">
        <v>234</v>
      </c>
      <c r="B30" s="63"/>
      <c r="C30" s="65"/>
      <c r="D30" s="63"/>
      <c r="E30" s="63"/>
      <c r="F30" s="63"/>
    </row>
    <row r="31" spans="1:6" s="64" customFormat="1" ht="24">
      <c r="A31" s="45" t="s">
        <v>235</v>
      </c>
      <c r="B31" s="9"/>
      <c r="C31" s="66"/>
      <c r="D31" s="9"/>
      <c r="E31" s="9"/>
      <c r="F31" s="9"/>
    </row>
    <row r="32" spans="1:6" s="64" customFormat="1" ht="24">
      <c r="A32" s="45" t="s">
        <v>355</v>
      </c>
      <c r="B32" s="9" t="s">
        <v>359</v>
      </c>
      <c r="C32" s="66">
        <v>6</v>
      </c>
      <c r="D32" s="9">
        <v>0.6</v>
      </c>
      <c r="E32" s="9">
        <f t="shared" si="0"/>
        <v>3.5999999999999996</v>
      </c>
      <c r="F32" s="9"/>
    </row>
    <row r="33" spans="1:6" s="64" customFormat="1" ht="24">
      <c r="A33" s="45"/>
      <c r="B33" s="9" t="s">
        <v>357</v>
      </c>
      <c r="C33" s="66"/>
      <c r="D33" s="9"/>
      <c r="E33" s="9"/>
      <c r="F33" s="9"/>
    </row>
    <row r="34" spans="1:6" s="64" customFormat="1" ht="24">
      <c r="A34" s="45"/>
      <c r="B34" s="9"/>
      <c r="C34" s="66"/>
      <c r="D34" s="9"/>
      <c r="E34" s="9"/>
      <c r="F34" s="9"/>
    </row>
    <row r="35" spans="1:6" s="64" customFormat="1" ht="24">
      <c r="A35" s="45"/>
      <c r="B35" s="9"/>
      <c r="C35" s="66"/>
      <c r="D35" s="9"/>
      <c r="E35" s="9"/>
      <c r="F35" s="9"/>
    </row>
    <row r="36" spans="1:6" s="64" customFormat="1" ht="24">
      <c r="A36" s="70"/>
      <c r="B36" s="12"/>
      <c r="C36" s="69"/>
      <c r="D36" s="12"/>
      <c r="E36" s="12"/>
      <c r="F36" s="12"/>
    </row>
    <row r="37" spans="1:6" s="64" customFormat="1" ht="24">
      <c r="A37" s="9" t="s">
        <v>173</v>
      </c>
      <c r="B37" s="9"/>
      <c r="C37" s="9"/>
      <c r="D37" s="9"/>
      <c r="E37" s="9"/>
      <c r="F37" s="9"/>
    </row>
    <row r="38" spans="1:6" s="64" customFormat="1" ht="24">
      <c r="A38" s="9" t="s">
        <v>333</v>
      </c>
      <c r="B38" s="9"/>
      <c r="C38" s="9"/>
      <c r="D38" s="9"/>
      <c r="E38" s="9"/>
      <c r="F38" s="9"/>
    </row>
    <row r="39" spans="1:6" s="64" customFormat="1" ht="24">
      <c r="A39" s="70" t="s">
        <v>356</v>
      </c>
      <c r="B39" s="12" t="s">
        <v>358</v>
      </c>
      <c r="C39" s="12">
        <v>3</v>
      </c>
      <c r="D39" s="12">
        <v>4</v>
      </c>
      <c r="E39" s="12">
        <f t="shared" ref="E39" si="1">D39*C39</f>
        <v>12</v>
      </c>
      <c r="F39" s="12"/>
    </row>
    <row r="40" spans="1:6" s="64" customFormat="1" ht="24">
      <c r="A40" s="17"/>
      <c r="B40" s="17"/>
      <c r="C40" s="176" t="s">
        <v>6</v>
      </c>
      <c r="D40" s="177"/>
      <c r="E40" s="12">
        <f>SUM(E14:E39)</f>
        <v>75.599999999999994</v>
      </c>
      <c r="F40" s="17"/>
    </row>
  </sheetData>
  <mergeCells count="3">
    <mergeCell ref="A1:F1"/>
    <mergeCell ref="A2:F2"/>
    <mergeCell ref="C40:D40"/>
  </mergeCells>
  <pageMargins left="0.51181102362204722" right="0.51181102362204722" top="0.74803149606299213" bottom="0.55118110236220474" header="0.31496062992125984" footer="0.31496062992125984"/>
  <pageSetup paperSize="9" orientation="portrait" r:id="rId1"/>
  <ignoredErrors>
    <ignoredError sqref="A5 E5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topLeftCell="A32" zoomScale="115" zoomScaleNormal="115" workbookViewId="0">
      <selection activeCell="K18" sqref="K18"/>
    </sheetView>
  </sheetViews>
  <sheetFormatPr defaultColWidth="9" defaultRowHeight="18"/>
  <cols>
    <col min="1" max="1" width="40.5703125" style="74" bestFit="1" customWidth="1"/>
    <col min="2" max="2" width="16.5703125" style="74" customWidth="1"/>
    <col min="3" max="3" width="6.7109375" style="74" customWidth="1"/>
    <col min="4" max="4" width="8.140625" style="74" customWidth="1"/>
    <col min="5" max="5" width="10.42578125" style="74" customWidth="1"/>
    <col min="6" max="6" width="7.5703125" style="74" customWidth="1"/>
    <col min="7" max="16384" width="9" style="74"/>
  </cols>
  <sheetData>
    <row r="1" spans="1:6" s="17" customFormat="1" ht="24">
      <c r="A1" s="175" t="s">
        <v>2</v>
      </c>
      <c r="B1" s="175"/>
      <c r="C1" s="175"/>
      <c r="D1" s="175"/>
      <c r="E1" s="175"/>
      <c r="F1" s="175"/>
    </row>
    <row r="2" spans="1:6" s="17" customFormat="1" ht="24">
      <c r="A2" s="175" t="s">
        <v>154</v>
      </c>
      <c r="B2" s="175"/>
      <c r="C2" s="175"/>
      <c r="D2" s="175"/>
      <c r="E2" s="175"/>
      <c r="F2" s="175"/>
    </row>
    <row r="3" spans="1:6" s="17" customFormat="1" ht="24">
      <c r="A3" s="3" t="s">
        <v>155</v>
      </c>
    </row>
    <row r="4" spans="1:6" s="17" customFormat="1" ht="24">
      <c r="A4" s="4" t="s">
        <v>156</v>
      </c>
    </row>
    <row r="5" spans="1:6" s="17" customFormat="1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s="17" customFormat="1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s="17" customFormat="1" ht="24">
      <c r="A7" s="12"/>
      <c r="B7" s="16"/>
      <c r="C7" s="12"/>
      <c r="D7" s="16"/>
      <c r="E7" s="7" t="s">
        <v>162</v>
      </c>
      <c r="F7" s="12"/>
    </row>
    <row r="8" spans="1:6" s="17" customFormat="1" ht="24">
      <c r="A8" s="8" t="s">
        <v>4</v>
      </c>
      <c r="B8" s="63"/>
      <c r="C8" s="63"/>
      <c r="D8" s="63"/>
      <c r="E8" s="63"/>
      <c r="F8" s="63"/>
    </row>
    <row r="9" spans="1:6" s="17" customFormat="1" ht="24">
      <c r="A9" s="8" t="s">
        <v>175</v>
      </c>
      <c r="B9" s="9"/>
      <c r="C9" s="9"/>
      <c r="D9" s="9"/>
      <c r="E9" s="9"/>
      <c r="F9" s="9"/>
    </row>
    <row r="10" spans="1:6" s="17" customFormat="1" ht="24">
      <c r="A10" s="8" t="s">
        <v>179</v>
      </c>
      <c r="B10" s="9"/>
      <c r="C10" s="9"/>
      <c r="D10" s="9"/>
      <c r="E10" s="9"/>
      <c r="F10" s="9"/>
    </row>
    <row r="11" spans="1:6" s="17" customFormat="1" ht="24">
      <c r="A11" s="9" t="s">
        <v>77</v>
      </c>
      <c r="B11" s="9"/>
      <c r="C11" s="9"/>
      <c r="D11" s="9"/>
      <c r="E11" s="9"/>
      <c r="F11" s="9"/>
    </row>
    <row r="12" spans="1:6" s="17" customFormat="1" ht="24">
      <c r="A12" s="9" t="s">
        <v>78</v>
      </c>
      <c r="B12" s="9"/>
      <c r="C12" s="9"/>
      <c r="D12" s="9"/>
      <c r="E12" s="9"/>
      <c r="F12" s="9"/>
    </row>
    <row r="13" spans="1:6" s="17" customFormat="1" ht="24">
      <c r="A13" s="9" t="s">
        <v>79</v>
      </c>
      <c r="B13" s="9"/>
      <c r="C13" s="9"/>
      <c r="D13" s="9"/>
      <c r="E13" s="9"/>
      <c r="F13" s="9"/>
    </row>
    <row r="14" spans="1:6" s="17" customFormat="1" ht="24">
      <c r="A14" s="9" t="s">
        <v>71</v>
      </c>
      <c r="B14" s="9"/>
      <c r="C14" s="9"/>
      <c r="D14" s="9"/>
      <c r="E14" s="9"/>
      <c r="F14" s="9"/>
    </row>
    <row r="15" spans="1:6" s="17" customFormat="1" ht="24">
      <c r="A15" s="9" t="s">
        <v>80</v>
      </c>
      <c r="B15" s="9"/>
      <c r="C15" s="9"/>
      <c r="D15" s="9"/>
      <c r="E15" s="9"/>
      <c r="F15" s="9"/>
    </row>
    <row r="16" spans="1:6" s="17" customFormat="1" ht="24">
      <c r="A16" s="45" t="s">
        <v>176</v>
      </c>
      <c r="B16" s="9"/>
      <c r="C16" s="9"/>
      <c r="D16" s="9"/>
      <c r="E16" s="9"/>
      <c r="F16" s="9"/>
    </row>
    <row r="17" spans="1:6" s="17" customFormat="1" ht="24">
      <c r="A17" s="45" t="s">
        <v>177</v>
      </c>
      <c r="B17" s="9"/>
      <c r="C17" s="9"/>
      <c r="D17" s="9"/>
      <c r="E17" s="9"/>
      <c r="F17" s="9"/>
    </row>
    <row r="18" spans="1:6" s="17" customFormat="1" ht="24">
      <c r="A18" s="45" t="s">
        <v>334</v>
      </c>
      <c r="B18" s="9"/>
      <c r="C18" s="9"/>
      <c r="D18" s="9"/>
      <c r="E18" s="9"/>
      <c r="F18" s="9"/>
    </row>
    <row r="19" spans="1:6" s="17" customFormat="1" ht="24">
      <c r="A19" s="71"/>
      <c r="B19" s="9"/>
      <c r="C19" s="9"/>
      <c r="D19" s="9"/>
      <c r="E19" s="9"/>
      <c r="F19" s="9"/>
    </row>
    <row r="20" spans="1:6" s="17" customFormat="1" ht="24">
      <c r="A20" s="71"/>
      <c r="B20" s="9"/>
      <c r="C20" s="9"/>
      <c r="D20" s="9"/>
      <c r="E20" s="9"/>
      <c r="F20" s="9"/>
    </row>
    <row r="21" spans="1:6" s="17" customFormat="1" ht="24">
      <c r="A21" s="70"/>
      <c r="B21" s="12"/>
      <c r="C21" s="12"/>
      <c r="D21" s="12"/>
      <c r="E21" s="12"/>
      <c r="F21" s="12"/>
    </row>
    <row r="22" spans="1:6" s="17" customFormat="1" ht="24">
      <c r="A22" s="26" t="s">
        <v>178</v>
      </c>
      <c r="B22" s="63"/>
      <c r="C22" s="63"/>
      <c r="D22" s="63"/>
      <c r="E22" s="63"/>
      <c r="F22" s="63"/>
    </row>
    <row r="23" spans="1:6" s="17" customFormat="1" ht="24">
      <c r="A23" s="45" t="s">
        <v>337</v>
      </c>
      <c r="B23" s="9"/>
      <c r="C23" s="9"/>
      <c r="D23" s="9"/>
      <c r="E23" s="9"/>
      <c r="F23" s="9"/>
    </row>
    <row r="24" spans="1:6" s="17" customFormat="1" ht="24">
      <c r="A24" s="71"/>
      <c r="B24" s="9"/>
      <c r="C24" s="9"/>
      <c r="D24" s="9"/>
      <c r="E24" s="9"/>
      <c r="F24" s="9"/>
    </row>
    <row r="25" spans="1:6" s="17" customFormat="1" ht="24">
      <c r="A25" s="70"/>
      <c r="B25" s="12"/>
      <c r="C25" s="12"/>
      <c r="D25" s="12"/>
      <c r="E25" s="12"/>
      <c r="F25" s="12"/>
    </row>
    <row r="26" spans="1:6" s="17" customFormat="1" ht="24">
      <c r="A26" s="63" t="s">
        <v>180</v>
      </c>
      <c r="B26" s="63"/>
      <c r="C26" s="63"/>
      <c r="D26" s="63"/>
      <c r="E26" s="63"/>
      <c r="F26" s="63"/>
    </row>
    <row r="27" spans="1:6" s="17" customFormat="1" ht="24">
      <c r="A27" s="9" t="s">
        <v>340</v>
      </c>
      <c r="B27" s="9"/>
      <c r="C27" s="9"/>
      <c r="D27" s="9"/>
      <c r="E27" s="9"/>
      <c r="F27" s="9"/>
    </row>
    <row r="28" spans="1:6" s="17" customFormat="1" ht="24">
      <c r="A28" s="9" t="s">
        <v>172</v>
      </c>
      <c r="B28" s="9"/>
      <c r="C28" s="9"/>
      <c r="D28" s="9"/>
      <c r="E28" s="9"/>
      <c r="F28" s="9"/>
    </row>
    <row r="29" spans="1:6" s="17" customFormat="1" ht="24">
      <c r="A29" s="9" t="s">
        <v>166</v>
      </c>
      <c r="B29" s="9"/>
      <c r="C29" s="9"/>
      <c r="D29" s="9"/>
      <c r="E29" s="9"/>
      <c r="F29" s="9"/>
    </row>
    <row r="30" spans="1:6" s="17" customFormat="1" ht="24">
      <c r="A30" s="9"/>
      <c r="B30" s="12"/>
      <c r="C30" s="12"/>
      <c r="D30" s="12"/>
      <c r="E30" s="12"/>
      <c r="F30" s="12"/>
    </row>
    <row r="31" spans="1:6" s="17" customFormat="1" ht="24">
      <c r="A31" s="63" t="s">
        <v>181</v>
      </c>
      <c r="B31" s="65"/>
      <c r="C31" s="63"/>
      <c r="D31" s="63"/>
      <c r="E31" s="63"/>
      <c r="F31" s="63"/>
    </row>
    <row r="32" spans="1:6" s="17" customFormat="1" ht="24">
      <c r="A32" s="9" t="s">
        <v>182</v>
      </c>
      <c r="B32" s="66"/>
      <c r="C32" s="9"/>
      <c r="D32" s="9"/>
      <c r="E32" s="9"/>
      <c r="F32" s="9"/>
    </row>
    <row r="33" spans="1:6" s="17" customFormat="1" ht="24">
      <c r="A33" s="9" t="s">
        <v>338</v>
      </c>
      <c r="B33" s="66"/>
      <c r="C33" s="9"/>
      <c r="D33" s="9"/>
      <c r="E33" s="9"/>
      <c r="F33" s="9"/>
    </row>
    <row r="34" spans="1:6" s="17" customFormat="1" ht="24">
      <c r="A34" s="68"/>
      <c r="B34" s="9"/>
      <c r="C34" s="9"/>
      <c r="D34" s="9"/>
      <c r="E34" s="9"/>
      <c r="F34" s="9"/>
    </row>
    <row r="35" spans="1:6" s="17" customFormat="1" ht="24">
      <c r="A35" s="9" t="s">
        <v>183</v>
      </c>
      <c r="B35" s="63"/>
      <c r="C35" s="63"/>
      <c r="D35" s="63"/>
      <c r="E35" s="63"/>
      <c r="F35" s="63"/>
    </row>
    <row r="36" spans="1:6" s="17" customFormat="1" ht="24">
      <c r="A36" s="9" t="s">
        <v>339</v>
      </c>
      <c r="B36" s="9"/>
      <c r="C36" s="9"/>
      <c r="D36" s="9"/>
      <c r="E36" s="9"/>
      <c r="F36" s="9"/>
    </row>
    <row r="37" spans="1:6" s="17" customFormat="1" ht="24">
      <c r="A37" s="72"/>
      <c r="B37" s="12" t="s">
        <v>54</v>
      </c>
      <c r="C37" s="12"/>
      <c r="D37" s="12"/>
      <c r="E37" s="12"/>
      <c r="F37" s="12"/>
    </row>
    <row r="38" spans="1:6" s="17" customFormat="1" ht="24">
      <c r="A38" s="73" t="s">
        <v>184</v>
      </c>
      <c r="B38" s="63"/>
      <c r="C38" s="63"/>
      <c r="D38" s="63"/>
      <c r="E38" s="63"/>
      <c r="F38" s="63"/>
    </row>
    <row r="39" spans="1:6" s="17" customFormat="1" ht="24">
      <c r="A39" s="67" t="s">
        <v>335</v>
      </c>
      <c r="B39" s="9"/>
      <c r="C39" s="9"/>
      <c r="D39" s="9"/>
      <c r="E39" s="9"/>
      <c r="F39" s="9"/>
    </row>
    <row r="40" spans="1:6" s="17" customFormat="1" ht="24">
      <c r="A40" s="70" t="s">
        <v>54</v>
      </c>
      <c r="B40" s="12" t="s">
        <v>54</v>
      </c>
      <c r="C40" s="12"/>
      <c r="D40" s="12"/>
      <c r="E40" s="12"/>
      <c r="F40" s="12"/>
    </row>
    <row r="41" spans="1:6" s="17" customFormat="1" ht="24">
      <c r="A41" s="9" t="s">
        <v>185</v>
      </c>
      <c r="B41" s="9"/>
      <c r="C41" s="9"/>
      <c r="D41" s="9"/>
      <c r="E41" s="9"/>
      <c r="F41" s="9"/>
    </row>
    <row r="42" spans="1:6" s="17" customFormat="1" ht="24">
      <c r="A42" s="9" t="s">
        <v>336</v>
      </c>
      <c r="B42" s="9"/>
      <c r="C42" s="9"/>
      <c r="D42" s="9"/>
      <c r="E42" s="9"/>
      <c r="F42" s="9"/>
    </row>
    <row r="43" spans="1:6" s="17" customFormat="1" ht="24">
      <c r="A43" s="9" t="s">
        <v>236</v>
      </c>
      <c r="B43" s="9"/>
      <c r="C43" s="9"/>
      <c r="D43" s="9"/>
      <c r="E43" s="9"/>
      <c r="F43" s="9"/>
    </row>
    <row r="44" spans="1:6" s="17" customFormat="1" ht="24">
      <c r="A44" s="71"/>
      <c r="B44" s="9"/>
      <c r="C44" s="9"/>
      <c r="D44" s="9"/>
      <c r="E44" s="9"/>
      <c r="F44" s="9"/>
    </row>
    <row r="45" spans="1:6" s="17" customFormat="1" ht="24">
      <c r="A45" s="71"/>
      <c r="B45" s="9"/>
      <c r="C45" s="9"/>
      <c r="D45" s="9"/>
      <c r="E45" s="9"/>
      <c r="F45" s="9"/>
    </row>
    <row r="46" spans="1:6" s="17" customFormat="1" ht="24">
      <c r="A46" s="71"/>
      <c r="B46" s="9"/>
      <c r="C46" s="9"/>
      <c r="D46" s="9"/>
      <c r="E46" s="9"/>
      <c r="F46" s="9"/>
    </row>
    <row r="47" spans="1:6" s="17" customFormat="1" ht="24">
      <c r="A47" s="71"/>
      <c r="B47" s="9"/>
      <c r="C47" s="9"/>
      <c r="D47" s="9"/>
      <c r="E47" s="9"/>
      <c r="F47" s="9"/>
    </row>
    <row r="48" spans="1:6" s="17" customFormat="1" ht="24">
      <c r="A48" s="71"/>
      <c r="B48" s="9"/>
      <c r="C48" s="9"/>
      <c r="D48" s="9"/>
      <c r="E48" s="9"/>
      <c r="F48" s="9"/>
    </row>
    <row r="49" spans="1:6" s="17" customFormat="1" ht="24">
      <c r="A49" s="71"/>
      <c r="B49" s="9"/>
      <c r="C49" s="9"/>
      <c r="D49" s="9"/>
      <c r="E49" s="9"/>
      <c r="F49" s="9"/>
    </row>
    <row r="50" spans="1:6" s="17" customFormat="1" ht="24">
      <c r="A50" s="72"/>
      <c r="B50" s="12"/>
      <c r="C50" s="12"/>
      <c r="D50" s="12"/>
      <c r="E50" s="12"/>
      <c r="F50" s="12"/>
    </row>
    <row r="51" spans="1:6" s="17" customFormat="1" ht="24">
      <c r="C51" s="178" t="s">
        <v>6</v>
      </c>
      <c r="D51" s="179"/>
      <c r="E51" s="10">
        <f>SUM(E34:E46)</f>
        <v>0</v>
      </c>
    </row>
  </sheetData>
  <mergeCells count="3">
    <mergeCell ref="A1:F1"/>
    <mergeCell ref="A2:F2"/>
    <mergeCell ref="C51:D51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3" workbookViewId="0">
      <selection activeCell="A8" sqref="A8"/>
    </sheetView>
  </sheetViews>
  <sheetFormatPr defaultColWidth="9" defaultRowHeight="20.25"/>
  <cols>
    <col min="1" max="1" width="37.42578125" style="62" bestFit="1" customWidth="1"/>
    <col min="2" max="2" width="17.42578125" style="62" customWidth="1"/>
    <col min="3" max="3" width="6.7109375" style="62" customWidth="1"/>
    <col min="4" max="4" width="8.140625" style="62" customWidth="1"/>
    <col min="5" max="5" width="10.140625" style="62" customWidth="1"/>
    <col min="6" max="6" width="8.140625" style="62" customWidth="1"/>
    <col min="7" max="16384" width="9" style="62"/>
  </cols>
  <sheetData>
    <row r="1" spans="1:6" s="17" customFormat="1" ht="24">
      <c r="A1" s="175" t="s">
        <v>2</v>
      </c>
      <c r="B1" s="175"/>
      <c r="C1" s="175"/>
      <c r="D1" s="175"/>
      <c r="E1" s="175"/>
      <c r="F1" s="175"/>
    </row>
    <row r="2" spans="1:6" s="17" customFormat="1" ht="24">
      <c r="A2" s="175" t="s">
        <v>154</v>
      </c>
      <c r="B2" s="175"/>
      <c r="C2" s="175"/>
      <c r="D2" s="175"/>
      <c r="E2" s="175"/>
      <c r="F2" s="175"/>
    </row>
    <row r="3" spans="1:6" s="17" customFormat="1" ht="24">
      <c r="A3" s="3" t="s">
        <v>155</v>
      </c>
    </row>
    <row r="4" spans="1:6" s="17" customFormat="1" ht="24">
      <c r="A4" s="4" t="s">
        <v>156</v>
      </c>
    </row>
    <row r="5" spans="1:6" s="17" customFormat="1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s="17" customFormat="1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s="17" customFormat="1" ht="24">
      <c r="A7" s="12"/>
      <c r="B7" s="16"/>
      <c r="C7" s="12"/>
      <c r="D7" s="16"/>
      <c r="E7" s="7" t="s">
        <v>162</v>
      </c>
      <c r="F7" s="12"/>
    </row>
    <row r="8" spans="1:6" s="17" customFormat="1" ht="24">
      <c r="A8" s="8" t="s">
        <v>81</v>
      </c>
      <c r="B8" s="63"/>
      <c r="C8" s="63"/>
      <c r="D8" s="63"/>
      <c r="E8" s="63"/>
      <c r="F8" s="63"/>
    </row>
    <row r="9" spans="1:6" s="17" customFormat="1" ht="24">
      <c r="A9" s="11" t="s">
        <v>76</v>
      </c>
      <c r="B9" s="9"/>
      <c r="C9" s="9"/>
      <c r="D9" s="9"/>
      <c r="E9" s="9"/>
      <c r="F9" s="9"/>
    </row>
    <row r="10" spans="1:6" s="17" customFormat="1" ht="24">
      <c r="A10" s="9" t="s">
        <v>82</v>
      </c>
      <c r="B10" s="9"/>
      <c r="C10" s="9"/>
      <c r="D10" s="9"/>
      <c r="E10" s="9"/>
      <c r="F10" s="9"/>
    </row>
    <row r="11" spans="1:6" s="17" customFormat="1" ht="24">
      <c r="A11" s="9" t="s">
        <v>83</v>
      </c>
      <c r="B11" s="9"/>
      <c r="C11" s="9"/>
      <c r="D11" s="9"/>
      <c r="E11" s="9"/>
      <c r="F11" s="9"/>
    </row>
    <row r="12" spans="1:6" s="17" customFormat="1" ht="24">
      <c r="A12" s="9" t="s">
        <v>84</v>
      </c>
      <c r="B12" s="9"/>
      <c r="C12" s="9"/>
      <c r="D12" s="9"/>
      <c r="E12" s="9"/>
      <c r="F12" s="9"/>
    </row>
    <row r="13" spans="1:6" s="17" customFormat="1" ht="24">
      <c r="A13" s="45" t="s">
        <v>71</v>
      </c>
      <c r="B13" s="9"/>
      <c r="C13" s="9"/>
      <c r="D13" s="9"/>
      <c r="E13" s="9"/>
      <c r="F13" s="9"/>
    </row>
    <row r="14" spans="1:6" s="17" customFormat="1" ht="24">
      <c r="A14" s="45" t="s">
        <v>85</v>
      </c>
      <c r="B14" s="9"/>
      <c r="C14" s="9"/>
      <c r="D14" s="9"/>
      <c r="E14" s="9"/>
      <c r="F14" s="9"/>
    </row>
    <row r="15" spans="1:6" s="17" customFormat="1" ht="24">
      <c r="A15" s="45" t="s">
        <v>237</v>
      </c>
      <c r="B15" s="9"/>
      <c r="C15" s="9"/>
      <c r="D15" s="9"/>
      <c r="E15" s="9"/>
      <c r="F15" s="9"/>
    </row>
    <row r="16" spans="1:6" s="17" customFormat="1" ht="24">
      <c r="A16" s="45" t="s">
        <v>186</v>
      </c>
      <c r="B16" s="9"/>
      <c r="C16" s="9"/>
      <c r="D16" s="9"/>
      <c r="E16" s="9"/>
      <c r="F16" s="9"/>
    </row>
    <row r="17" spans="1:6" s="17" customFormat="1" ht="24">
      <c r="A17" s="45" t="s">
        <v>343</v>
      </c>
      <c r="B17" s="9"/>
      <c r="C17" s="9"/>
      <c r="D17" s="9"/>
      <c r="E17" s="9"/>
      <c r="F17" s="9"/>
    </row>
    <row r="18" spans="1:6" s="17" customFormat="1" ht="24">
      <c r="B18" s="12"/>
      <c r="C18" s="12"/>
      <c r="D18" s="12"/>
      <c r="E18" s="12"/>
      <c r="F18" s="9"/>
    </row>
    <row r="19" spans="1:6" s="17" customFormat="1" ht="24">
      <c r="A19" s="63" t="s">
        <v>187</v>
      </c>
      <c r="B19" s="65"/>
      <c r="C19" s="63"/>
      <c r="D19" s="63"/>
      <c r="E19" s="63"/>
      <c r="F19" s="63"/>
    </row>
    <row r="20" spans="1:6" s="17" customFormat="1" ht="24">
      <c r="A20" s="9" t="s">
        <v>188</v>
      </c>
      <c r="B20" s="66"/>
      <c r="C20" s="9"/>
      <c r="D20" s="9"/>
      <c r="E20" s="9"/>
      <c r="F20" s="9"/>
    </row>
    <row r="21" spans="1:6" s="17" customFormat="1" ht="24">
      <c r="A21" s="67"/>
      <c r="B21" s="66"/>
      <c r="C21" s="9"/>
      <c r="D21" s="9"/>
      <c r="E21" s="9"/>
      <c r="F21" s="9"/>
    </row>
    <row r="22" spans="1:6" s="17" customFormat="1" ht="24">
      <c r="A22" s="68"/>
      <c r="B22" s="75"/>
      <c r="C22" s="12"/>
      <c r="D22" s="12"/>
      <c r="E22" s="12"/>
      <c r="F22" s="12"/>
    </row>
    <row r="23" spans="1:6" s="17" customFormat="1" ht="24">
      <c r="A23" s="26" t="s">
        <v>189</v>
      </c>
      <c r="B23" s="9"/>
      <c r="C23" s="63"/>
      <c r="D23" s="63"/>
      <c r="E23" s="63"/>
      <c r="F23" s="63"/>
    </row>
    <row r="24" spans="1:6" s="17" customFormat="1" ht="24">
      <c r="A24" s="45" t="s">
        <v>341</v>
      </c>
      <c r="B24" s="9"/>
      <c r="C24" s="9"/>
      <c r="D24" s="9"/>
      <c r="E24" s="9"/>
      <c r="F24" s="9"/>
    </row>
    <row r="25" spans="1:6" s="17" customFormat="1" ht="24">
      <c r="A25" s="45"/>
      <c r="B25" s="9"/>
      <c r="C25" s="9"/>
      <c r="D25" s="9"/>
      <c r="E25" s="9"/>
      <c r="F25" s="9"/>
    </row>
    <row r="26" spans="1:6" s="17" customFormat="1" ht="24">
      <c r="A26" s="63" t="s">
        <v>190</v>
      </c>
      <c r="B26" s="65"/>
      <c r="C26" s="63"/>
      <c r="D26" s="63"/>
      <c r="E26" s="63"/>
      <c r="F26" s="63"/>
    </row>
    <row r="27" spans="1:6" s="17" customFormat="1" ht="24">
      <c r="A27" s="9" t="s">
        <v>191</v>
      </c>
      <c r="B27" s="66"/>
      <c r="C27" s="9"/>
      <c r="D27" s="9"/>
      <c r="E27" s="9"/>
      <c r="F27" s="9"/>
    </row>
    <row r="28" spans="1:6" s="17" customFormat="1" ht="24">
      <c r="A28" s="9" t="s">
        <v>192</v>
      </c>
      <c r="B28" s="66"/>
      <c r="C28" s="9"/>
      <c r="D28" s="9"/>
      <c r="E28" s="9"/>
      <c r="F28" s="9"/>
    </row>
    <row r="29" spans="1:6" s="17" customFormat="1" ht="24">
      <c r="A29" s="9" t="s">
        <v>165</v>
      </c>
      <c r="B29" s="66" t="s">
        <v>54</v>
      </c>
      <c r="C29" s="9"/>
      <c r="D29" s="9"/>
      <c r="E29" s="9"/>
      <c r="F29" s="9"/>
    </row>
    <row r="30" spans="1:6" s="17" customFormat="1" ht="24">
      <c r="A30" s="9" t="s">
        <v>166</v>
      </c>
      <c r="B30" s="66" t="s">
        <v>54</v>
      </c>
      <c r="C30" s="9"/>
      <c r="D30" s="9"/>
      <c r="E30" s="9"/>
      <c r="F30" s="9"/>
    </row>
    <row r="31" spans="1:6" s="17" customFormat="1" ht="24">
      <c r="A31" s="9" t="s">
        <v>167</v>
      </c>
      <c r="B31" s="66"/>
      <c r="C31" s="9"/>
      <c r="D31" s="9"/>
      <c r="E31" s="9"/>
      <c r="F31" s="9"/>
    </row>
    <row r="32" spans="1:6" s="17" customFormat="1" ht="24">
      <c r="A32" s="12"/>
      <c r="B32" s="69"/>
      <c r="C32" s="12"/>
      <c r="D32" s="12"/>
      <c r="E32" s="12"/>
      <c r="F32" s="12"/>
    </row>
    <row r="33" spans="1:6" s="17" customFormat="1" ht="24">
      <c r="A33" s="45" t="s">
        <v>193</v>
      </c>
      <c r="B33" s="63"/>
      <c r="C33" s="63"/>
      <c r="D33" s="63"/>
      <c r="E33" s="63"/>
      <c r="F33" s="63"/>
    </row>
    <row r="34" spans="1:6" s="17" customFormat="1" ht="24">
      <c r="A34" s="45" t="s">
        <v>194</v>
      </c>
      <c r="B34" s="9"/>
      <c r="C34" s="9"/>
      <c r="D34" s="9"/>
      <c r="E34" s="9"/>
      <c r="F34" s="9"/>
    </row>
    <row r="35" spans="1:6" s="17" customFormat="1" ht="24">
      <c r="A35" s="45" t="s">
        <v>195</v>
      </c>
      <c r="B35" s="9"/>
      <c r="C35" s="9"/>
      <c r="D35" s="9"/>
      <c r="E35" s="9"/>
      <c r="F35" s="9"/>
    </row>
    <row r="36" spans="1:6" s="17" customFormat="1" ht="24">
      <c r="A36" s="45" t="s">
        <v>165</v>
      </c>
      <c r="B36" s="9"/>
      <c r="C36" s="9"/>
      <c r="D36" s="9"/>
      <c r="E36" s="9"/>
      <c r="F36" s="9"/>
    </row>
    <row r="37" spans="1:6" s="17" customFormat="1" ht="24">
      <c r="A37" s="45" t="s">
        <v>166</v>
      </c>
      <c r="B37" s="9"/>
      <c r="C37" s="9"/>
      <c r="D37" s="9"/>
      <c r="E37" s="9"/>
      <c r="F37" s="9"/>
    </row>
    <row r="38" spans="1:6" s="17" customFormat="1" ht="24">
      <c r="A38" s="45" t="s">
        <v>167</v>
      </c>
      <c r="B38" s="9"/>
      <c r="C38" s="9"/>
      <c r="D38" s="9"/>
      <c r="E38" s="9"/>
      <c r="F38" s="9"/>
    </row>
    <row r="39" spans="1:6" s="17" customFormat="1" ht="24">
      <c r="A39" s="70"/>
      <c r="B39" s="12"/>
      <c r="C39" s="12"/>
      <c r="D39" s="12"/>
      <c r="E39" s="12"/>
      <c r="F39" s="12"/>
    </row>
    <row r="40" spans="1:6" s="17" customFormat="1" ht="24">
      <c r="C40" s="178" t="s">
        <v>6</v>
      </c>
      <c r="D40" s="179"/>
      <c r="E40" s="10">
        <f>SUM(E8:E39)</f>
        <v>0</v>
      </c>
    </row>
  </sheetData>
  <mergeCells count="3">
    <mergeCell ref="A1:F1"/>
    <mergeCell ref="A2:F2"/>
    <mergeCell ref="C40:D40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topLeftCell="A3" workbookViewId="0">
      <selection activeCell="H9" sqref="H9"/>
    </sheetView>
  </sheetViews>
  <sheetFormatPr defaultColWidth="9" defaultRowHeight="20.25"/>
  <cols>
    <col min="1" max="1" width="87.140625" style="62" bestFit="1" customWidth="1"/>
    <col min="2" max="2" width="98.140625" style="62" bestFit="1" customWidth="1"/>
    <col min="3" max="3" width="6.140625" style="62" bestFit="1" customWidth="1"/>
    <col min="4" max="4" width="7.7109375" style="62" customWidth="1"/>
    <col min="5" max="5" width="10.7109375" style="62" bestFit="1" customWidth="1"/>
    <col min="6" max="6" width="9.42578125" style="62" bestFit="1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ht="24">
      <c r="A7" s="12"/>
      <c r="B7" s="16"/>
      <c r="C7" s="12"/>
      <c r="D7" s="16"/>
      <c r="E7" s="7" t="s">
        <v>162</v>
      </c>
      <c r="F7" s="12"/>
    </row>
    <row r="8" spans="1:6" ht="24">
      <c r="A8" s="8" t="s">
        <v>91</v>
      </c>
      <c r="B8" s="63"/>
      <c r="C8" s="63"/>
      <c r="D8" s="63"/>
      <c r="E8" s="63"/>
      <c r="F8" s="63"/>
    </row>
    <row r="9" spans="1:6" ht="24">
      <c r="A9" s="11" t="s">
        <v>196</v>
      </c>
      <c r="B9" s="9"/>
      <c r="C9" s="9"/>
      <c r="D9" s="9"/>
      <c r="E9" s="9"/>
      <c r="F9" s="9"/>
    </row>
    <row r="10" spans="1:6" ht="24">
      <c r="A10" s="9" t="s">
        <v>86</v>
      </c>
      <c r="B10" s="9"/>
      <c r="C10" s="9"/>
      <c r="D10" s="9"/>
      <c r="E10" s="9"/>
      <c r="F10" s="9"/>
    </row>
    <row r="11" spans="1:6" ht="24">
      <c r="A11" s="9" t="s">
        <v>83</v>
      </c>
      <c r="B11" s="9"/>
      <c r="C11" s="9"/>
      <c r="D11" s="9"/>
      <c r="E11" s="9"/>
      <c r="F11" s="9"/>
    </row>
    <row r="12" spans="1:6" ht="24">
      <c r="A12" s="9" t="s">
        <v>84</v>
      </c>
      <c r="B12" s="9"/>
      <c r="C12" s="9"/>
      <c r="D12" s="9"/>
      <c r="E12" s="9"/>
      <c r="F12" s="9"/>
    </row>
    <row r="13" spans="1:6" ht="24">
      <c r="A13" s="9" t="s">
        <v>71</v>
      </c>
      <c r="B13" s="9"/>
      <c r="C13" s="9"/>
      <c r="D13" s="9"/>
      <c r="E13" s="9"/>
      <c r="F13" s="9"/>
    </row>
    <row r="14" spans="1:6" ht="24">
      <c r="A14" s="9" t="s">
        <v>87</v>
      </c>
      <c r="B14" s="9"/>
      <c r="C14" s="9"/>
      <c r="D14" s="9"/>
      <c r="E14" s="9"/>
      <c r="F14" s="9"/>
    </row>
    <row r="15" spans="1:6" ht="24">
      <c r="A15" s="45" t="s">
        <v>238</v>
      </c>
      <c r="B15" s="9"/>
      <c r="C15" s="9"/>
      <c r="D15" s="9"/>
      <c r="E15" s="9"/>
      <c r="F15" s="9"/>
    </row>
    <row r="16" spans="1:6" ht="24">
      <c r="A16" s="45" t="s">
        <v>239</v>
      </c>
      <c r="B16" s="9"/>
      <c r="C16" s="9"/>
      <c r="D16" s="9"/>
      <c r="E16" s="9"/>
      <c r="F16" s="9"/>
    </row>
    <row r="17" spans="1:6" ht="24">
      <c r="A17" s="45"/>
      <c r="B17" s="12" t="s">
        <v>54</v>
      </c>
      <c r="C17" s="12"/>
      <c r="D17" s="12"/>
      <c r="E17" s="12"/>
      <c r="F17" s="12"/>
    </row>
    <row r="18" spans="1:6" ht="24">
      <c r="A18" s="63" t="s">
        <v>240</v>
      </c>
      <c r="B18" s="65"/>
      <c r="C18" s="63"/>
      <c r="D18" s="9"/>
      <c r="E18" s="63"/>
      <c r="F18" s="63"/>
    </row>
    <row r="19" spans="1:6" ht="24">
      <c r="A19" s="9" t="s">
        <v>40</v>
      </c>
      <c r="B19" s="66"/>
      <c r="C19" s="9"/>
      <c r="D19" s="9"/>
      <c r="E19" s="9"/>
      <c r="F19" s="9"/>
    </row>
    <row r="20" spans="1:6" ht="24">
      <c r="A20" s="9" t="s">
        <v>342</v>
      </c>
      <c r="B20" s="66"/>
      <c r="C20" s="9"/>
      <c r="D20" s="9"/>
      <c r="E20" s="9"/>
      <c r="F20" s="9"/>
    </row>
    <row r="21" spans="1:6" ht="24">
      <c r="A21" s="9" t="s">
        <v>360</v>
      </c>
      <c r="B21" s="66" t="s">
        <v>369</v>
      </c>
      <c r="C21" s="9">
        <v>1</v>
      </c>
      <c r="D21" s="9">
        <v>0.5</v>
      </c>
      <c r="E21" s="9">
        <f>D21*C21</f>
        <v>0.5</v>
      </c>
      <c r="F21" s="9"/>
    </row>
    <row r="22" spans="1:6" ht="24">
      <c r="A22" s="9" t="s">
        <v>361</v>
      </c>
      <c r="B22" s="66" t="s">
        <v>370</v>
      </c>
      <c r="C22" s="9">
        <v>1</v>
      </c>
      <c r="D22" s="9">
        <v>0.5</v>
      </c>
      <c r="E22" s="9">
        <f t="shared" ref="E22:E29" si="0">D22*C22</f>
        <v>0.5</v>
      </c>
      <c r="F22" s="9"/>
    </row>
    <row r="23" spans="1:6" ht="24">
      <c r="A23" s="9" t="s">
        <v>362</v>
      </c>
      <c r="B23" s="66" t="s">
        <v>371</v>
      </c>
      <c r="C23" s="9">
        <v>1</v>
      </c>
      <c r="D23" s="9">
        <v>0.5</v>
      </c>
      <c r="E23" s="9">
        <f t="shared" si="0"/>
        <v>0.5</v>
      </c>
      <c r="F23" s="9"/>
    </row>
    <row r="24" spans="1:6" ht="24">
      <c r="A24" s="9" t="s">
        <v>363</v>
      </c>
      <c r="B24" s="66" t="s">
        <v>373</v>
      </c>
      <c r="C24" s="9">
        <v>1</v>
      </c>
      <c r="D24" s="9">
        <v>0.5</v>
      </c>
      <c r="E24" s="9">
        <f t="shared" si="0"/>
        <v>0.5</v>
      </c>
      <c r="F24" s="9"/>
    </row>
    <row r="25" spans="1:6" ht="24">
      <c r="A25" s="9" t="s">
        <v>364</v>
      </c>
      <c r="B25" s="66" t="s">
        <v>372</v>
      </c>
      <c r="C25" s="9">
        <v>1</v>
      </c>
      <c r="D25" s="9">
        <v>0.5</v>
      </c>
      <c r="E25" s="9">
        <f t="shared" si="0"/>
        <v>0.5</v>
      </c>
      <c r="F25" s="9"/>
    </row>
    <row r="26" spans="1:6" ht="24">
      <c r="A26" s="9" t="s">
        <v>365</v>
      </c>
      <c r="B26" s="66" t="s">
        <v>374</v>
      </c>
      <c r="C26" s="9">
        <v>1</v>
      </c>
      <c r="D26" s="9">
        <v>0.5</v>
      </c>
      <c r="E26" s="9">
        <f t="shared" si="0"/>
        <v>0.5</v>
      </c>
      <c r="F26" s="9"/>
    </row>
    <row r="27" spans="1:6" ht="24">
      <c r="A27" s="9" t="s">
        <v>366</v>
      </c>
      <c r="B27" s="66" t="s">
        <v>376</v>
      </c>
      <c r="C27" s="9">
        <v>1</v>
      </c>
      <c r="D27" s="9">
        <v>0.5</v>
      </c>
      <c r="E27" s="9">
        <f t="shared" si="0"/>
        <v>0.5</v>
      </c>
      <c r="F27" s="9"/>
    </row>
    <row r="28" spans="1:6" ht="24">
      <c r="A28" s="9" t="s">
        <v>367</v>
      </c>
      <c r="B28" s="66" t="s">
        <v>375</v>
      </c>
      <c r="C28" s="9">
        <v>1</v>
      </c>
      <c r="D28" s="9">
        <v>0.5</v>
      </c>
      <c r="E28" s="9">
        <f t="shared" si="0"/>
        <v>0.5</v>
      </c>
      <c r="F28" s="9"/>
    </row>
    <row r="29" spans="1:6" ht="24">
      <c r="A29" s="12" t="s">
        <v>368</v>
      </c>
      <c r="B29" s="69" t="s">
        <v>377</v>
      </c>
      <c r="C29" s="12">
        <v>1</v>
      </c>
      <c r="D29" s="12">
        <v>0.5</v>
      </c>
      <c r="E29" s="12">
        <f t="shared" si="0"/>
        <v>0.5</v>
      </c>
      <c r="F29" s="12"/>
    </row>
    <row r="30" spans="1:6" ht="24">
      <c r="A30" s="17"/>
      <c r="B30" s="17"/>
      <c r="C30" s="176" t="s">
        <v>6</v>
      </c>
      <c r="D30" s="177"/>
      <c r="E30" s="12">
        <f>SUM(E21:E29)</f>
        <v>4.5</v>
      </c>
      <c r="F30" s="17"/>
    </row>
  </sheetData>
  <mergeCells count="3">
    <mergeCell ref="A1:F1"/>
    <mergeCell ref="A2:F2"/>
    <mergeCell ref="C30:D30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J18" sqref="J18"/>
    </sheetView>
  </sheetViews>
  <sheetFormatPr defaultColWidth="9" defaultRowHeight="24"/>
  <cols>
    <col min="1" max="1" width="59.5703125" style="48" bestFit="1" customWidth="1"/>
    <col min="2" max="2" width="51.5703125" style="48" bestFit="1" customWidth="1"/>
    <col min="3" max="3" width="6.7109375" style="48" customWidth="1"/>
    <col min="4" max="4" width="8.140625" style="48" customWidth="1"/>
    <col min="5" max="5" width="10.140625" style="48" customWidth="1"/>
    <col min="6" max="6" width="8.140625" style="48" customWidth="1"/>
    <col min="7" max="16384" width="9" style="48"/>
  </cols>
  <sheetData>
    <row r="1" spans="1:6">
      <c r="A1" s="171" t="s">
        <v>2</v>
      </c>
      <c r="B1" s="171"/>
      <c r="C1" s="171"/>
      <c r="D1" s="171"/>
      <c r="E1" s="171"/>
      <c r="F1" s="171"/>
    </row>
    <row r="2" spans="1:6">
      <c r="A2" s="171" t="s">
        <v>154</v>
      </c>
      <c r="B2" s="171"/>
      <c r="C2" s="171"/>
      <c r="D2" s="171"/>
      <c r="E2" s="171"/>
      <c r="F2" s="171"/>
    </row>
    <row r="3" spans="1:6">
      <c r="A3" s="76" t="s">
        <v>155</v>
      </c>
    </row>
    <row r="4" spans="1:6">
      <c r="A4" s="77" t="s">
        <v>156</v>
      </c>
    </row>
    <row r="5" spans="1:6">
      <c r="A5" s="78" t="s">
        <v>168</v>
      </c>
      <c r="B5" s="78" t="s">
        <v>327</v>
      </c>
      <c r="C5" s="78" t="s">
        <v>169</v>
      </c>
      <c r="D5" s="78" t="s">
        <v>328</v>
      </c>
      <c r="E5" s="78" t="s">
        <v>170</v>
      </c>
      <c r="F5" s="57"/>
    </row>
    <row r="6" spans="1:6">
      <c r="A6" s="79" t="s">
        <v>157</v>
      </c>
      <c r="B6" s="47" t="s">
        <v>158</v>
      </c>
      <c r="C6" s="79" t="s">
        <v>159</v>
      </c>
      <c r="D6" s="47" t="s">
        <v>160</v>
      </c>
      <c r="E6" s="79" t="s">
        <v>161</v>
      </c>
      <c r="F6" s="79" t="s">
        <v>3</v>
      </c>
    </row>
    <row r="7" spans="1:6">
      <c r="A7" s="61"/>
      <c r="B7" s="80"/>
      <c r="C7" s="61"/>
      <c r="D7" s="80"/>
      <c r="E7" s="81" t="s">
        <v>162</v>
      </c>
      <c r="F7" s="61"/>
    </row>
    <row r="8" spans="1:6">
      <c r="A8" s="82" t="s">
        <v>197</v>
      </c>
      <c r="B8" s="57"/>
      <c r="C8" s="57"/>
      <c r="D8" s="57"/>
      <c r="E8" s="57">
        <v>11</v>
      </c>
      <c r="F8" s="57"/>
    </row>
    <row r="9" spans="1:6">
      <c r="A9" s="83" t="s">
        <v>198</v>
      </c>
      <c r="B9" s="60"/>
      <c r="C9" s="60"/>
      <c r="D9" s="60"/>
      <c r="E9" s="60"/>
      <c r="F9" s="60"/>
    </row>
    <row r="10" spans="1:6">
      <c r="A10" s="60" t="s">
        <v>77</v>
      </c>
      <c r="B10" s="60"/>
      <c r="C10" s="60"/>
      <c r="D10" s="60"/>
      <c r="E10" s="60"/>
      <c r="F10" s="60"/>
    </row>
    <row r="11" spans="1:6">
      <c r="A11" s="60" t="s">
        <v>83</v>
      </c>
      <c r="B11" s="60"/>
      <c r="C11" s="60"/>
      <c r="D11" s="60"/>
      <c r="E11" s="60"/>
      <c r="F11" s="60"/>
    </row>
    <row r="12" spans="1:6">
      <c r="A12" s="60" t="s">
        <v>88</v>
      </c>
      <c r="B12" s="60"/>
      <c r="C12" s="60"/>
      <c r="D12" s="60"/>
      <c r="E12" s="60"/>
      <c r="F12" s="60"/>
    </row>
    <row r="13" spans="1:6">
      <c r="A13" s="60" t="s">
        <v>71</v>
      </c>
      <c r="B13" s="60"/>
      <c r="C13" s="60"/>
      <c r="D13" s="60"/>
      <c r="E13" s="60"/>
      <c r="F13" s="60"/>
    </row>
    <row r="14" spans="1:6">
      <c r="A14" s="60" t="s">
        <v>89</v>
      </c>
      <c r="B14" s="60"/>
      <c r="C14" s="60"/>
      <c r="D14" s="60"/>
      <c r="E14" s="60"/>
      <c r="F14" s="60"/>
    </row>
    <row r="15" spans="1:6">
      <c r="A15" s="84" t="s">
        <v>241</v>
      </c>
      <c r="B15" s="60"/>
      <c r="C15" s="60"/>
      <c r="D15" s="60"/>
      <c r="E15" s="60"/>
      <c r="F15" s="60"/>
    </row>
    <row r="16" spans="1:6">
      <c r="A16" s="84" t="s">
        <v>199</v>
      </c>
      <c r="B16" s="60"/>
      <c r="C16" s="60"/>
      <c r="D16" s="60"/>
      <c r="E16" s="60"/>
      <c r="F16" s="60"/>
    </row>
    <row r="17" spans="1:6">
      <c r="A17" s="84" t="s">
        <v>200</v>
      </c>
      <c r="B17" s="60"/>
      <c r="C17" s="60"/>
      <c r="D17" s="60"/>
      <c r="E17" s="60"/>
      <c r="F17" s="60"/>
    </row>
    <row r="18" spans="1:6">
      <c r="A18" s="60" t="s">
        <v>382</v>
      </c>
      <c r="B18" s="66"/>
      <c r="C18" s="60">
        <v>1</v>
      </c>
      <c r="D18" s="60">
        <v>2</v>
      </c>
      <c r="E18" s="60">
        <v>2</v>
      </c>
      <c r="F18" s="60"/>
    </row>
    <row r="19" spans="1:6">
      <c r="A19" s="60" t="s">
        <v>380</v>
      </c>
      <c r="B19" s="9" t="s">
        <v>378</v>
      </c>
      <c r="C19" s="60">
        <v>1</v>
      </c>
      <c r="D19" s="60">
        <v>1</v>
      </c>
      <c r="E19" s="60">
        <v>1</v>
      </c>
      <c r="F19" s="60"/>
    </row>
    <row r="20" spans="1:6">
      <c r="A20" s="61" t="s">
        <v>381</v>
      </c>
      <c r="B20" s="12" t="s">
        <v>379</v>
      </c>
      <c r="C20" s="61">
        <v>1</v>
      </c>
      <c r="D20" s="61">
        <v>1</v>
      </c>
      <c r="E20" s="61">
        <v>1</v>
      </c>
      <c r="F20" s="61"/>
    </row>
    <row r="21" spans="1:6">
      <c r="C21" s="180" t="s">
        <v>6</v>
      </c>
      <c r="D21" s="181"/>
      <c r="E21" s="61">
        <f>SUM(E18:E20)</f>
        <v>4</v>
      </c>
    </row>
  </sheetData>
  <mergeCells count="3">
    <mergeCell ref="A1:F1"/>
    <mergeCell ref="A2:F2"/>
    <mergeCell ref="C21:D21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workbookViewId="0">
      <selection activeCell="K18" sqref="K18"/>
    </sheetView>
  </sheetViews>
  <sheetFormatPr defaultColWidth="9" defaultRowHeight="20.25"/>
  <cols>
    <col min="1" max="1" width="35.28515625" style="62" bestFit="1" customWidth="1"/>
    <col min="2" max="2" width="18.7109375" style="62" customWidth="1"/>
    <col min="3" max="3" width="6.7109375" style="62" customWidth="1"/>
    <col min="4" max="4" width="8.140625" style="62" customWidth="1"/>
    <col min="5" max="5" width="10.140625" style="62" customWidth="1"/>
    <col min="6" max="6" width="8.140625" style="62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ht="24">
      <c r="A7" s="12"/>
      <c r="B7" s="16"/>
      <c r="C7" s="12"/>
      <c r="D7" s="16"/>
      <c r="E7" s="7" t="s">
        <v>162</v>
      </c>
      <c r="F7" s="12"/>
    </row>
    <row r="8" spans="1:6" ht="24">
      <c r="A8" s="8" t="s">
        <v>242</v>
      </c>
      <c r="B8" s="63"/>
      <c r="C8" s="63"/>
      <c r="D8" s="63"/>
      <c r="E8" s="63"/>
      <c r="F8" s="63"/>
    </row>
    <row r="9" spans="1:6" ht="24">
      <c r="A9" s="45"/>
      <c r="B9" s="9"/>
      <c r="C9" s="9"/>
      <c r="D9" s="9"/>
      <c r="E9" s="9"/>
      <c r="F9" s="9"/>
    </row>
    <row r="10" spans="1:6" ht="24">
      <c r="A10" s="45"/>
      <c r="B10" s="9" t="s">
        <v>54</v>
      </c>
      <c r="C10" s="9"/>
      <c r="D10" s="9"/>
      <c r="E10" s="9"/>
      <c r="F10" s="9"/>
    </row>
    <row r="11" spans="1:6" ht="24">
      <c r="A11" s="45"/>
      <c r="B11" s="9" t="s">
        <v>54</v>
      </c>
      <c r="C11" s="9"/>
      <c r="D11" s="9"/>
      <c r="E11" s="9"/>
      <c r="F11" s="9"/>
    </row>
    <row r="12" spans="1:6" ht="24">
      <c r="A12" s="71"/>
      <c r="B12" s="9" t="s">
        <v>54</v>
      </c>
      <c r="C12" s="9"/>
      <c r="D12" s="9"/>
      <c r="E12" s="9"/>
      <c r="F12" s="9"/>
    </row>
    <row r="13" spans="1:6" ht="24">
      <c r="A13" s="45"/>
      <c r="B13" s="9" t="s">
        <v>54</v>
      </c>
      <c r="C13" s="9"/>
      <c r="D13" s="9"/>
      <c r="E13" s="9"/>
      <c r="F13" s="9"/>
    </row>
    <row r="14" spans="1:6" ht="24">
      <c r="A14" s="45"/>
      <c r="B14" s="9" t="s">
        <v>54</v>
      </c>
      <c r="C14" s="9"/>
      <c r="D14" s="9"/>
      <c r="E14" s="9"/>
      <c r="F14" s="9"/>
    </row>
    <row r="15" spans="1:6" ht="24">
      <c r="A15" s="45"/>
      <c r="B15" s="9" t="s">
        <v>54</v>
      </c>
      <c r="C15" s="9"/>
      <c r="D15" s="9"/>
      <c r="E15" s="9"/>
      <c r="F15" s="9"/>
    </row>
    <row r="16" spans="1:6" ht="24">
      <c r="A16" s="70"/>
      <c r="B16" s="12"/>
      <c r="C16" s="12"/>
      <c r="D16" s="12"/>
      <c r="E16" s="12"/>
      <c r="F16" s="12"/>
    </row>
    <row r="17" spans="1:6" ht="24">
      <c r="A17" s="17"/>
      <c r="B17" s="17"/>
      <c r="C17" s="176" t="s">
        <v>6</v>
      </c>
      <c r="D17" s="177"/>
      <c r="E17" s="12">
        <f>SUM(E11:E16)</f>
        <v>0</v>
      </c>
      <c r="F17" s="17"/>
    </row>
  </sheetData>
  <mergeCells count="3">
    <mergeCell ref="A1:F1"/>
    <mergeCell ref="A2:F2"/>
    <mergeCell ref="C17:D17"/>
  </mergeCells>
  <pageMargins left="0.51181102362204722" right="0.5118110236220472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K11" sqref="K11"/>
    </sheetView>
  </sheetViews>
  <sheetFormatPr defaultColWidth="9" defaultRowHeight="20.25"/>
  <cols>
    <col min="1" max="1" width="36.85546875" style="62" bestFit="1" customWidth="1"/>
    <col min="2" max="2" width="19.42578125" style="62" bestFit="1" customWidth="1"/>
    <col min="3" max="3" width="6.7109375" style="62" customWidth="1"/>
    <col min="4" max="4" width="8.140625" style="62" customWidth="1"/>
    <col min="5" max="5" width="10.140625" style="62" customWidth="1"/>
    <col min="6" max="6" width="8.140625" style="62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ht="24">
      <c r="A7" s="12"/>
      <c r="B7" s="16"/>
      <c r="C7" s="12"/>
      <c r="D7" s="16"/>
      <c r="E7" s="7" t="s">
        <v>162</v>
      </c>
      <c r="F7" s="12"/>
    </row>
    <row r="8" spans="1:6" ht="24">
      <c r="A8" s="8" t="s">
        <v>201</v>
      </c>
      <c r="B8" s="63"/>
      <c r="C8" s="63"/>
      <c r="D8" s="63"/>
      <c r="E8" s="63"/>
      <c r="F8" s="63"/>
    </row>
    <row r="9" spans="1:6" ht="24">
      <c r="A9" s="11" t="s">
        <v>202</v>
      </c>
      <c r="B9" s="9"/>
      <c r="C9" s="9"/>
      <c r="D9" s="9"/>
      <c r="E9" s="9"/>
      <c r="F9" s="9"/>
    </row>
    <row r="10" spans="1:6" ht="24">
      <c r="A10" s="45"/>
      <c r="B10" s="9"/>
      <c r="C10" s="9"/>
      <c r="D10" s="9"/>
      <c r="E10" s="9"/>
      <c r="F10" s="9"/>
    </row>
    <row r="11" spans="1:6" ht="24">
      <c r="A11" s="45"/>
      <c r="B11" s="9" t="s">
        <v>54</v>
      </c>
      <c r="C11" s="9"/>
      <c r="D11" s="9"/>
      <c r="E11" s="9"/>
      <c r="F11" s="9"/>
    </row>
    <row r="12" spans="1:6" ht="24">
      <c r="A12" s="45"/>
      <c r="B12" s="9" t="s">
        <v>54</v>
      </c>
      <c r="C12" s="9"/>
      <c r="D12" s="9"/>
      <c r="E12" s="9"/>
      <c r="F12" s="9"/>
    </row>
    <row r="13" spans="1:6" ht="24">
      <c r="A13" s="45"/>
      <c r="B13" s="9"/>
      <c r="C13" s="9"/>
      <c r="D13" s="9"/>
      <c r="E13" s="9"/>
      <c r="F13" s="9"/>
    </row>
    <row r="14" spans="1:6" ht="24">
      <c r="A14" s="45"/>
      <c r="B14" s="9"/>
      <c r="C14" s="9"/>
      <c r="D14" s="9"/>
      <c r="E14" s="9"/>
      <c r="F14" s="9"/>
    </row>
    <row r="15" spans="1:6" ht="24">
      <c r="A15" s="45"/>
      <c r="B15" s="9"/>
      <c r="C15" s="9"/>
      <c r="D15" s="9"/>
      <c r="E15" s="9"/>
      <c r="F15" s="9"/>
    </row>
    <row r="16" spans="1:6" ht="24">
      <c r="A16" s="45"/>
      <c r="B16" s="9" t="s">
        <v>54</v>
      </c>
      <c r="C16" s="9"/>
      <c r="D16" s="9"/>
      <c r="E16" s="9"/>
      <c r="F16" s="9"/>
    </row>
    <row r="17" spans="1:6" ht="24">
      <c r="A17" s="45"/>
      <c r="B17" s="9" t="s">
        <v>54</v>
      </c>
      <c r="C17" s="9"/>
      <c r="D17" s="9"/>
      <c r="E17" s="9"/>
      <c r="F17" s="9"/>
    </row>
    <row r="18" spans="1:6" ht="24">
      <c r="A18" s="45"/>
      <c r="B18" s="9" t="s">
        <v>54</v>
      </c>
      <c r="C18" s="9"/>
      <c r="D18" s="9"/>
      <c r="E18" s="9"/>
      <c r="F18" s="9"/>
    </row>
    <row r="19" spans="1:6" ht="24">
      <c r="A19" s="45"/>
      <c r="B19" s="9" t="s">
        <v>54</v>
      </c>
      <c r="C19" s="9"/>
      <c r="D19" s="9"/>
      <c r="E19" s="9"/>
      <c r="F19" s="9"/>
    </row>
    <row r="20" spans="1:6" ht="24">
      <c r="A20" s="70"/>
      <c r="B20" s="12"/>
      <c r="C20" s="12"/>
      <c r="D20" s="12"/>
      <c r="E20" s="12"/>
      <c r="F20" s="12"/>
    </row>
    <row r="21" spans="1:6" ht="24">
      <c r="A21" s="17"/>
      <c r="B21" s="17"/>
      <c r="C21" s="176" t="s">
        <v>6</v>
      </c>
      <c r="D21" s="177"/>
      <c r="E21" s="12"/>
      <c r="F21" s="17"/>
    </row>
  </sheetData>
  <mergeCells count="3">
    <mergeCell ref="A1:F1"/>
    <mergeCell ref="A2:F2"/>
    <mergeCell ref="C21:D21"/>
  </mergeCells>
  <pageMargins left="0.51181102362204722" right="0.51181102362204722" top="0.74803149606299213" bottom="0.74803149606299213" header="0.31496062992125984" footer="0.31496062992125984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6"/>
  <sheetViews>
    <sheetView topLeftCell="A45" zoomScale="70" zoomScaleNormal="70" workbookViewId="0">
      <selection activeCell="L16" sqref="L16"/>
    </sheetView>
  </sheetViews>
  <sheetFormatPr defaultColWidth="9" defaultRowHeight="24"/>
  <cols>
    <col min="1" max="1" width="41.7109375" style="48" customWidth="1"/>
    <col min="2" max="2" width="9.85546875" style="48" customWidth="1"/>
    <col min="3" max="3" width="11.42578125" style="48" customWidth="1"/>
    <col min="4" max="4" width="10.140625" style="48" customWidth="1"/>
    <col min="5" max="5" width="27.140625" style="48" customWidth="1"/>
    <col min="6" max="16384" width="9" style="48"/>
  </cols>
  <sheetData>
    <row r="1" spans="1:5" ht="15" customHeight="1"/>
    <row r="2" spans="1:5">
      <c r="A2" s="182" t="s">
        <v>152</v>
      </c>
      <c r="B2" s="183"/>
      <c r="C2" s="183"/>
      <c r="D2" s="183"/>
      <c r="E2" s="184"/>
    </row>
    <row r="3" spans="1:5" ht="21.75" customHeight="1">
      <c r="A3" s="185" t="s">
        <v>151</v>
      </c>
      <c r="B3" s="171"/>
      <c r="C3" s="171"/>
      <c r="D3" s="171"/>
      <c r="E3" s="186"/>
    </row>
    <row r="4" spans="1:5" ht="15" customHeight="1">
      <c r="A4" s="57"/>
      <c r="B4" s="163"/>
      <c r="C4" s="164"/>
      <c r="D4" s="164"/>
      <c r="E4" s="165"/>
    </row>
    <row r="5" spans="1:5">
      <c r="A5" s="79" t="s">
        <v>248</v>
      </c>
      <c r="B5" s="185" t="s">
        <v>227</v>
      </c>
      <c r="C5" s="171"/>
      <c r="D5" s="171"/>
      <c r="E5" s="186"/>
    </row>
    <row r="6" spans="1:5">
      <c r="A6" s="81" t="s">
        <v>105</v>
      </c>
      <c r="B6" s="180" t="s">
        <v>106</v>
      </c>
      <c r="C6" s="189"/>
      <c r="D6" s="189"/>
      <c r="E6" s="181"/>
    </row>
    <row r="7" spans="1:5" ht="11.25" customHeight="1">
      <c r="A7" s="47"/>
      <c r="B7" s="47"/>
      <c r="C7" s="47"/>
      <c r="D7" s="47"/>
      <c r="E7" s="47"/>
    </row>
    <row r="8" spans="1:5">
      <c r="A8" s="76" t="s">
        <v>99</v>
      </c>
    </row>
    <row r="9" spans="1:5" ht="36.75" customHeight="1">
      <c r="A9" s="150" t="s">
        <v>100</v>
      </c>
      <c r="B9" s="151"/>
      <c r="C9" s="52" t="s">
        <v>104</v>
      </c>
      <c r="D9" s="52" t="s">
        <v>96</v>
      </c>
      <c r="E9" s="52" t="s">
        <v>3</v>
      </c>
    </row>
    <row r="10" spans="1:5">
      <c r="A10" s="136" t="s">
        <v>101</v>
      </c>
      <c r="B10" s="166" t="s">
        <v>228</v>
      </c>
      <c r="C10" s="132">
        <v>70</v>
      </c>
      <c r="D10" s="53"/>
      <c r="E10" s="53"/>
    </row>
    <row r="11" spans="1:5">
      <c r="A11" s="136" t="s">
        <v>102</v>
      </c>
      <c r="B11" s="166" t="s">
        <v>229</v>
      </c>
      <c r="C11" s="132">
        <v>30</v>
      </c>
      <c r="D11" s="53"/>
      <c r="E11" s="53"/>
    </row>
    <row r="12" spans="1:5">
      <c r="A12" s="136" t="s">
        <v>103</v>
      </c>
      <c r="B12" s="131"/>
      <c r="C12" s="132"/>
      <c r="D12" s="53"/>
      <c r="E12" s="53"/>
    </row>
    <row r="13" spans="1:5">
      <c r="A13" s="136"/>
      <c r="B13" s="167" t="s">
        <v>230</v>
      </c>
      <c r="C13" s="132">
        <v>100</v>
      </c>
      <c r="D13" s="53"/>
      <c r="E13" s="53"/>
    </row>
    <row r="14" spans="1:5" ht="9.75" customHeight="1"/>
    <row r="15" spans="1:5">
      <c r="A15" s="76" t="s">
        <v>107</v>
      </c>
    </row>
    <row r="16" spans="1:5">
      <c r="A16" s="48" t="s">
        <v>108</v>
      </c>
    </row>
    <row r="17" spans="1:5">
      <c r="A17" s="48" t="s">
        <v>109</v>
      </c>
    </row>
    <row r="18" spans="1:5">
      <c r="A18" s="48" t="s">
        <v>110</v>
      </c>
    </row>
    <row r="19" spans="1:5">
      <c r="A19" s="48" t="s">
        <v>111</v>
      </c>
    </row>
    <row r="20" spans="1:5">
      <c r="A20" s="48" t="s">
        <v>112</v>
      </c>
    </row>
    <row r="21" spans="1:5" ht="13.5" customHeight="1"/>
    <row r="22" spans="1:5">
      <c r="A22" s="76" t="s">
        <v>113</v>
      </c>
    </row>
    <row r="23" spans="1:5" ht="36.75" customHeight="1">
      <c r="A23" s="52" t="s">
        <v>114</v>
      </c>
      <c r="B23" s="187" t="s">
        <v>115</v>
      </c>
      <c r="C23" s="188"/>
      <c r="D23" s="187" t="s">
        <v>116</v>
      </c>
      <c r="E23" s="188"/>
    </row>
    <row r="24" spans="1:5">
      <c r="A24" s="53"/>
      <c r="B24" s="136"/>
      <c r="C24" s="117"/>
      <c r="D24" s="136"/>
      <c r="E24" s="117"/>
    </row>
    <row r="25" spans="1:5">
      <c r="A25" s="53"/>
      <c r="B25" s="136"/>
      <c r="C25" s="117"/>
      <c r="D25" s="136"/>
      <c r="E25" s="117"/>
    </row>
    <row r="26" spans="1:5">
      <c r="A26" s="53"/>
      <c r="B26" s="136"/>
      <c r="C26" s="117"/>
      <c r="D26" s="136"/>
      <c r="E26" s="117"/>
    </row>
    <row r="28" spans="1:5">
      <c r="A28" s="163" t="s">
        <v>148</v>
      </c>
      <c r="B28" s="164"/>
      <c r="C28" s="164"/>
      <c r="D28" s="164"/>
      <c r="E28" s="165"/>
    </row>
    <row r="29" spans="1:5">
      <c r="A29" s="84" t="s">
        <v>247</v>
      </c>
      <c r="E29" s="168"/>
    </row>
    <row r="30" spans="1:5">
      <c r="A30" s="84" t="s">
        <v>249</v>
      </c>
      <c r="E30" s="168"/>
    </row>
    <row r="31" spans="1:5">
      <c r="A31" s="84"/>
      <c r="E31" s="168"/>
    </row>
    <row r="32" spans="1:5">
      <c r="A32" s="84" t="s">
        <v>250</v>
      </c>
      <c r="E32" s="168"/>
    </row>
    <row r="33" spans="1:5">
      <c r="A33" s="169" t="s">
        <v>153</v>
      </c>
      <c r="B33" s="80"/>
      <c r="C33" s="80"/>
      <c r="D33" s="80"/>
      <c r="E33" s="170"/>
    </row>
    <row r="38" spans="1:5" ht="12.75" customHeight="1"/>
    <row r="39" spans="1:5">
      <c r="A39" s="182" t="s">
        <v>150</v>
      </c>
      <c r="B39" s="183"/>
      <c r="C39" s="183"/>
      <c r="D39" s="183"/>
      <c r="E39" s="184"/>
    </row>
    <row r="40" spans="1:5" ht="21.75" customHeight="1">
      <c r="A40" s="185" t="s">
        <v>149</v>
      </c>
      <c r="B40" s="171"/>
      <c r="C40" s="171"/>
      <c r="D40" s="171"/>
      <c r="E40" s="186"/>
    </row>
    <row r="41" spans="1:5" ht="15" customHeight="1">
      <c r="A41" s="114"/>
      <c r="B41" s="160"/>
      <c r="C41" s="161"/>
      <c r="D41" s="161"/>
      <c r="E41" s="162"/>
    </row>
    <row r="42" spans="1:5">
      <c r="A42" s="79" t="s">
        <v>248</v>
      </c>
      <c r="B42" s="185" t="s">
        <v>227</v>
      </c>
      <c r="C42" s="171"/>
      <c r="D42" s="171"/>
      <c r="E42" s="186"/>
    </row>
    <row r="43" spans="1:5">
      <c r="A43" s="81" t="s">
        <v>105</v>
      </c>
      <c r="B43" s="180" t="s">
        <v>106</v>
      </c>
      <c r="C43" s="189"/>
      <c r="D43" s="189"/>
      <c r="E43" s="181"/>
    </row>
    <row r="44" spans="1:5">
      <c r="A44" s="76" t="s">
        <v>117</v>
      </c>
    </row>
    <row r="45" spans="1:5">
      <c r="A45" s="163" t="s">
        <v>118</v>
      </c>
      <c r="B45" s="165"/>
      <c r="C45" s="163"/>
      <c r="D45" s="164"/>
      <c r="E45" s="165"/>
    </row>
    <row r="46" spans="1:5">
      <c r="A46" s="84" t="s">
        <v>119</v>
      </c>
      <c r="B46" s="168"/>
      <c r="C46" s="84" t="s">
        <v>121</v>
      </c>
      <c r="E46" s="168"/>
    </row>
    <row r="47" spans="1:5">
      <c r="A47" s="84" t="s">
        <v>120</v>
      </c>
      <c r="B47" s="168"/>
      <c r="C47" s="84" t="s">
        <v>122</v>
      </c>
      <c r="E47" s="168"/>
    </row>
    <row r="48" spans="1:5">
      <c r="A48" s="169"/>
      <c r="B48" s="170"/>
      <c r="C48" s="169" t="s">
        <v>123</v>
      </c>
      <c r="D48" s="80"/>
      <c r="E48" s="170"/>
    </row>
    <row r="49" spans="1:5">
      <c r="A49" s="163" t="s">
        <v>124</v>
      </c>
      <c r="B49" s="165"/>
      <c r="C49" s="163"/>
      <c r="D49" s="164"/>
      <c r="E49" s="165"/>
    </row>
    <row r="50" spans="1:5">
      <c r="A50" s="84" t="s">
        <v>125</v>
      </c>
      <c r="B50" s="168"/>
      <c r="C50" s="84" t="s">
        <v>121</v>
      </c>
      <c r="E50" s="168"/>
    </row>
    <row r="51" spans="1:5">
      <c r="A51" s="84" t="s">
        <v>127</v>
      </c>
      <c r="B51" s="168"/>
      <c r="C51" s="84" t="s">
        <v>122</v>
      </c>
      <c r="E51" s="168"/>
    </row>
    <row r="52" spans="1:5">
      <c r="A52" s="84" t="s">
        <v>126</v>
      </c>
      <c r="B52" s="168"/>
      <c r="C52" s="84" t="s">
        <v>123</v>
      </c>
      <c r="E52" s="168"/>
    </row>
    <row r="53" spans="1:5">
      <c r="A53" s="84" t="s">
        <v>128</v>
      </c>
      <c r="C53" s="84"/>
      <c r="E53" s="168"/>
    </row>
    <row r="54" spans="1:5">
      <c r="A54" s="169" t="s">
        <v>129</v>
      </c>
      <c r="B54" s="80"/>
      <c r="C54" s="169"/>
      <c r="D54" s="80"/>
      <c r="E54" s="170"/>
    </row>
    <row r="55" spans="1:5">
      <c r="A55" s="76" t="s">
        <v>130</v>
      </c>
      <c r="B55" s="116"/>
      <c r="C55" s="116"/>
      <c r="E55" s="168"/>
    </row>
    <row r="56" spans="1:5">
      <c r="A56" s="163" t="s">
        <v>131</v>
      </c>
      <c r="B56" s="165"/>
      <c r="C56" s="163"/>
      <c r="D56" s="164"/>
      <c r="E56" s="165"/>
    </row>
    <row r="57" spans="1:5">
      <c r="A57" s="84" t="s">
        <v>132</v>
      </c>
      <c r="B57" s="168"/>
      <c r="C57" s="84" t="s">
        <v>121</v>
      </c>
      <c r="E57" s="168"/>
    </row>
    <row r="58" spans="1:5">
      <c r="A58" s="84" t="s">
        <v>133</v>
      </c>
      <c r="B58" s="168"/>
      <c r="C58" s="84" t="s">
        <v>122</v>
      </c>
      <c r="E58" s="168"/>
    </row>
    <row r="59" spans="1:5">
      <c r="A59" s="84" t="s">
        <v>231</v>
      </c>
      <c r="C59" s="84" t="s">
        <v>123</v>
      </c>
      <c r="E59" s="168"/>
    </row>
    <row r="60" spans="1:5">
      <c r="A60" s="169" t="s">
        <v>231</v>
      </c>
      <c r="B60" s="80"/>
      <c r="C60" s="169"/>
      <c r="D60" s="80"/>
      <c r="E60" s="170"/>
    </row>
    <row r="61" spans="1:5">
      <c r="A61" s="163" t="s">
        <v>134</v>
      </c>
      <c r="B61" s="165"/>
      <c r="C61" s="163"/>
      <c r="D61" s="164"/>
      <c r="E61" s="165"/>
    </row>
    <row r="62" spans="1:5">
      <c r="A62" s="84" t="s">
        <v>132</v>
      </c>
      <c r="B62" s="168"/>
      <c r="C62" s="84" t="s">
        <v>121</v>
      </c>
      <c r="E62" s="168"/>
    </row>
    <row r="63" spans="1:5">
      <c r="A63" s="84" t="s">
        <v>133</v>
      </c>
      <c r="B63" s="168"/>
      <c r="C63" s="84" t="s">
        <v>122</v>
      </c>
      <c r="E63" s="168"/>
    </row>
    <row r="64" spans="1:5">
      <c r="A64" s="84" t="s">
        <v>231</v>
      </c>
      <c r="C64" s="84" t="s">
        <v>123</v>
      </c>
      <c r="E64" s="168"/>
    </row>
    <row r="65" spans="1:5">
      <c r="A65" s="169" t="s">
        <v>231</v>
      </c>
      <c r="B65" s="80"/>
      <c r="C65" s="169"/>
      <c r="D65" s="80"/>
      <c r="E65" s="170"/>
    </row>
    <row r="66" spans="1:5" ht="7.5" customHeight="1"/>
    <row r="67" spans="1:5">
      <c r="A67" s="48" t="s">
        <v>135</v>
      </c>
    </row>
    <row r="68" spans="1:5">
      <c r="A68" s="48" t="s">
        <v>136</v>
      </c>
    </row>
    <row r="69" spans="1:5">
      <c r="A69" s="48" t="s">
        <v>137</v>
      </c>
    </row>
    <row r="70" spans="1:5">
      <c r="A70" s="48" t="s">
        <v>251</v>
      </c>
    </row>
    <row r="71" spans="1:5">
      <c r="A71" s="48" t="s">
        <v>138</v>
      </c>
    </row>
    <row r="72" spans="1:5">
      <c r="A72" s="48" t="s">
        <v>139</v>
      </c>
    </row>
    <row r="73" spans="1:5">
      <c r="A73" s="48" t="s">
        <v>140</v>
      </c>
    </row>
    <row r="74" spans="1:5">
      <c r="A74" s="48" t="s">
        <v>141</v>
      </c>
    </row>
    <row r="75" spans="1:5">
      <c r="A75" s="48" t="s">
        <v>142</v>
      </c>
    </row>
    <row r="76" spans="1:5">
      <c r="A76" s="48" t="s">
        <v>143</v>
      </c>
    </row>
  </sheetData>
  <mergeCells count="10">
    <mergeCell ref="B43:E43"/>
    <mergeCell ref="A39:E39"/>
    <mergeCell ref="A40:E40"/>
    <mergeCell ref="B5:E5"/>
    <mergeCell ref="B6:E6"/>
    <mergeCell ref="A2:E2"/>
    <mergeCell ref="A3:E3"/>
    <mergeCell ref="B23:C23"/>
    <mergeCell ref="D23:E23"/>
    <mergeCell ref="B42:E42"/>
  </mergeCells>
  <pageMargins left="0.51181102362204722" right="0.51181102362204722" top="0.74803149606299213" bottom="0.35433070866141736" header="0.31496062992125984" footer="0.31496062992125984"/>
  <pageSetup paperSize="9" orientation="portrait" r:id="rId1"/>
  <ignoredErrors>
    <ignoredError sqref="B10:B1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12</vt:i4>
      </vt:variant>
      <vt:variant>
        <vt:lpstr>ช่วงที่มีชื่อ</vt:lpstr>
      </vt:variant>
      <vt:variant>
        <vt:i4>5</vt:i4>
      </vt:variant>
    </vt:vector>
  </HeadingPairs>
  <TitlesOfParts>
    <vt:vector size="17" baseType="lpstr">
      <vt:lpstr>ส่วนปก</vt:lpstr>
      <vt:lpstr>1.ภาระงานสอน</vt:lpstr>
      <vt:lpstr>2.ภาระงานวิจัยและงานวิชาการอื่น</vt:lpstr>
      <vt:lpstr>3.ภาระงานบริการทางวิชาการ</vt:lpstr>
      <vt:lpstr>4.ภาระงานทำนุบำรุงศิลปวัฒนธรรม</vt:lpstr>
      <vt:lpstr>5.ภาระงานอื่นๆ</vt:lpstr>
      <vt:lpstr>6.ภาระงานด้านบริหารทดแทน</vt:lpstr>
      <vt:lpstr>7.ภาระงานที่ได้รับแต่งตั้งอื่นๆ</vt:lpstr>
      <vt:lpstr>สรุปการประเมิน</vt:lpstr>
      <vt:lpstr>รวมองค์1</vt:lpstr>
      <vt:lpstr>วิธีคำนวณ</vt:lpstr>
      <vt:lpstr>องค์ที่ 2 สมรรถนะ</vt:lpstr>
      <vt:lpstr>รวมองค์1!Print_Area</vt:lpstr>
      <vt:lpstr>ส่วนปก!Print_Area</vt:lpstr>
      <vt:lpstr>'1.ภาระงานสอน'!Print_Titles</vt:lpstr>
      <vt:lpstr>'2.ภาระงานวิจัยและงานวิชาการอื่น'!Print_Titles</vt:lpstr>
      <vt:lpstr>'3.ภาระงานบริการทางวิชาการ'!Print_Titles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Kampanat Sutijirapan</cp:lastModifiedBy>
  <cp:lastPrinted>2025-03-30T19:25:04Z</cp:lastPrinted>
  <dcterms:created xsi:type="dcterms:W3CDTF">2023-08-27T09:00:35Z</dcterms:created>
  <dcterms:modified xsi:type="dcterms:W3CDTF">2025-09-23T03:24:29Z</dcterms:modified>
</cp:coreProperties>
</file>