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4D56EFC1-E5FB-484D-8168-9EFE513F1933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Q18" i="1" s="1"/>
  <c r="R11" i="1" a="1"/>
  <c r="R11" i="1" s="1"/>
  <c r="R20" i="1" a="1"/>
  <c r="R20" i="1" s="1"/>
  <c r="R25" i="1" a="1"/>
  <c r="R25" i="1" s="1"/>
  <c r="R26" i="1" a="1"/>
  <c r="R26" i="1" s="1"/>
  <c r="Q11" i="1"/>
  <c r="Q20" i="1"/>
  <c r="Q25" i="1"/>
  <c r="Q26" i="1"/>
  <c r="R18" i="1" l="1" a="1"/>
  <c r="R18" i="1" s="1"/>
  <c r="N9" i="1"/>
  <c r="N10" i="1"/>
  <c r="N11" i="1"/>
  <c r="N12" i="1"/>
  <c r="N13" i="1"/>
  <c r="N14" i="1"/>
  <c r="N15" i="1"/>
  <c r="N16" i="1"/>
  <c r="N17" i="1"/>
  <c r="N19" i="1"/>
  <c r="N20" i="1"/>
  <c r="N21" i="1"/>
  <c r="N22" i="1"/>
  <c r="N23" i="1"/>
  <c r="N24" i="1"/>
  <c r="N25" i="1"/>
  <c r="N26" i="1"/>
  <c r="N8" i="1"/>
  <c r="R8" i="1" s="1" a="1"/>
  <c r="R8" i="1" s="1"/>
  <c r="R24" i="1" l="1" a="1"/>
  <c r="R24" i="1" s="1"/>
  <c r="Q24" i="1"/>
  <c r="R23" i="1" a="1"/>
  <c r="R23" i="1" s="1"/>
  <c r="Q23" i="1"/>
  <c r="R22" i="1" a="1"/>
  <c r="R22" i="1" s="1"/>
  <c r="Q22" i="1"/>
  <c r="R21" i="1" a="1"/>
  <c r="R21" i="1" s="1"/>
  <c r="Q21" i="1"/>
  <c r="R19" i="1" a="1"/>
  <c r="R19" i="1" s="1"/>
  <c r="Q19" i="1"/>
  <c r="R17" i="1" a="1"/>
  <c r="R17" i="1" s="1"/>
  <c r="Q17" i="1"/>
  <c r="Q16" i="1"/>
  <c r="R16" i="1" a="1"/>
  <c r="R16" i="1" s="1"/>
  <c r="R15" i="1" a="1"/>
  <c r="R15" i="1" s="1"/>
  <c r="Q15" i="1"/>
  <c r="R14" i="1" a="1"/>
  <c r="R14" i="1" s="1"/>
  <c r="Q14" i="1"/>
  <c r="R13" i="1" a="1"/>
  <c r="R13" i="1" s="1"/>
  <c r="Q13" i="1"/>
  <c r="R12" i="1" a="1"/>
  <c r="R12" i="1" s="1"/>
  <c r="Q12" i="1"/>
  <c r="R9" i="1" a="1"/>
  <c r="R9" i="1" s="1"/>
  <c r="Q9" i="1"/>
  <c r="Q10" i="1"/>
  <c r="R10" i="1" a="1"/>
  <c r="R10" i="1" s="1"/>
  <c r="Q8" i="1"/>
  <c r="N28" i="1"/>
  <c r="N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<sst xmlns="http://schemas.openxmlformats.org/spreadsheetml/2006/main" count="64" uniqueCount="59">
  <si>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</si>
  <si>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</si>
  <si>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</si>
  <si>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</si>
  <si>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</si>
  <si>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</si>
  <si>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</si>
  <si>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</si>
  <si>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</si>
  <si>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</si>
  <si>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</si>
  <si>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</si>
  <si>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</si>
  <si>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</si>
  <si>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</si>
  <si>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</si>
  <si>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</si>
  <si>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</si>
  <si>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</si>
  <si>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</si>
  <si>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</si>
  <si>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</si>
  <si>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</si>
  <si>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</si>
  <si>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</si>
  <si>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</si>
  <si>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</si>
  <si>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</si>
  <si>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</si>
  <si>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</si>
  <si>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</si>
  <si>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</si>
  <si>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</si>
  <si>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</si>
  <si>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</si>
  <si>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</si>
  <si>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</si>
  <si>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</si>
  <si>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</si>
  <si>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</si>
  <si>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</si>
  <si>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</si>
  <si>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</si>
  <si>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</si>
  <si>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</si>
  <si>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MIDTERM</t>
  </si>
  <si>
    <t>FILNAL</t>
  </si>
  <si>
    <t>Quiz01(10)</t>
  </si>
  <si>
    <t>จิตพิสัย (5)</t>
  </si>
  <si>
    <t>Quiz02(10)</t>
  </si>
  <si>
    <t>SUMMARY</t>
  </si>
  <si>
    <t>Midterm (25)</t>
  </si>
  <si>
    <t>Filnal (25)</t>
  </si>
  <si>
    <t>WORK (5)</t>
  </si>
  <si>
    <t>LAB (5)</t>
  </si>
  <si>
    <t>MEAN</t>
  </si>
  <si>
    <t>SD</t>
  </si>
  <si>
    <t>Z-Score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</si>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</sst>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  <font>
      <b/>
      <sz val="16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164" fontId="3" fillId="0" borderId="5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2" workbookViewId="0">
      <selection activeCell="V20" sqref="V20"/>
    </sheetView>
  </sheetViews>
  <sheetFormatPr defaultColWidth="8.7109375" defaultRowHeight="15" x14ac:dyDescent="0.25"/>
  <cols>
    <col min="1" max="1" width="5" style="1" customWidth="1"/>
    <col min="2" max="2" width="15.5703125" style="1" bestFit="1" customWidth="1"/>
    <col min="3" max="3" width="27.140625" style="1" bestFit="1" customWidth="1"/>
    <col min="4" max="4" width="7.42578125" style="1" bestFit="1" customWidth="1"/>
    <col min="5" max="5" width="9.7109375" style="1" bestFit="1" customWidth="1"/>
    <col min="6" max="6" width="11.42578125" style="1" bestFit="1" customWidth="1"/>
    <col min="7" max="7" width="13.42578125" style="1" bestFit="1" customWidth="1"/>
    <col min="8" max="8" width="10.42578125" style="1" bestFit="1" customWidth="1"/>
    <col min="9" max="9" width="7.85546875" style="1" bestFit="1" customWidth="1"/>
    <col min="10" max="10" width="10.140625" style="1" bestFit="1" customWidth="1"/>
    <col min="11" max="11" width="11.42578125" style="1" bestFit="1" customWidth="1"/>
    <col min="12" max="12" width="10.5703125" style="1" bestFit="1" customWidth="1"/>
    <col min="13" max="13" width="10.42578125" style="1" bestFit="1" customWidth="1"/>
    <col min="14" max="14" width="10.5703125" style="1" bestFit="1" customWidth="1"/>
    <col min="15" max="16384" width="8.7109375" style="1"/>
  </cols>
  <sheetData>
    <row r="1" spans="1:18" ht="24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8" ht="24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4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4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4" customHeight="1" x14ac:dyDescent="0.25">
      <c r="A5" s="7" t="s">
        <v>4</v>
      </c>
      <c r="B5" s="7" t="s">
        <v>5</v>
      </c>
      <c r="C5" s="7" t="s">
        <v>6</v>
      </c>
      <c r="D5" s="7" t="s">
        <v>45</v>
      </c>
      <c r="E5" s="7"/>
      <c r="F5" s="7"/>
      <c r="G5" s="7"/>
      <c r="H5" s="7"/>
      <c r="I5" s="7" t="s">
        <v>46</v>
      </c>
      <c r="J5" s="7"/>
      <c r="K5" s="7"/>
      <c r="L5" s="7"/>
      <c r="M5" s="7"/>
      <c r="N5" s="7" t="s">
        <v>50</v>
      </c>
      <c r="O5" s="7" t="s">
        <v>55</v>
      </c>
      <c r="P5" s="7" t="s">
        <v>56</v>
      </c>
      <c r="Q5" s="7" t="s">
        <v>57</v>
      </c>
      <c r="R5" s="7" t="s">
        <v>58</v>
      </c>
    </row>
    <row r="6" spans="1:18" ht="24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4" x14ac:dyDescent="0.25">
      <c r="A7" s="7"/>
      <c r="B7" s="7"/>
      <c r="C7" s="7"/>
      <c r="D7" s="4" t="s">
        <v>54</v>
      </c>
      <c r="E7" s="4" t="s">
        <v>53</v>
      </c>
      <c r="F7" s="4" t="s">
        <v>47</v>
      </c>
      <c r="G7" s="4" t="s">
        <v>51</v>
      </c>
      <c r="H7" s="4" t="s">
        <v>48</v>
      </c>
      <c r="I7" s="4" t="s">
        <v>54</v>
      </c>
      <c r="J7" s="4" t="s">
        <v>53</v>
      </c>
      <c r="K7" s="4" t="s">
        <v>49</v>
      </c>
      <c r="L7" s="4" t="s">
        <v>52</v>
      </c>
      <c r="M7" s="4" t="s">
        <v>48</v>
      </c>
      <c r="N7" s="7"/>
      <c r="O7" s="7"/>
      <c r="P7" s="7"/>
      <c r="Q7" s="7"/>
      <c r="R7" s="7"/>
    </row>
    <row r="8" spans="1:18" ht="24" x14ac:dyDescent="0.55000000000000004">
      <c r="A8" s="8">
        <v>1</v>
      </c>
      <c r="B8" s="8" t="s">
        <v>7</v>
      </c>
      <c r="C8" s="9" t="s">
        <v>8</v>
      </c>
      <c r="D8" s="10">
        <v>5</v>
      </c>
      <c r="E8" s="10">
        <v>5</v>
      </c>
      <c r="F8" s="10">
        <v>2.2000000000000002</v>
      </c>
      <c r="G8" s="10">
        <v>9.1</v>
      </c>
      <c r="H8" s="10">
        <v>5</v>
      </c>
      <c r="I8" s="10">
        <v>4.5</v>
      </c>
      <c r="J8" s="10">
        <v>0</v>
      </c>
      <c r="K8" s="10">
        <v>3.65</v>
      </c>
      <c r="L8" s="10">
        <v>5</v>
      </c>
      <c r="M8" s="11">
        <v>5</v>
      </c>
      <c r="N8" s="12">
        <f>SUM(D8:M8)</f>
        <v>44.449999999999996</v>
      </c>
      <c r="O8" s="12">
        <v>54.19736842105263</v>
      </c>
      <c r="P8" s="12">
        <v>15.94101152179341</v>
      </c>
      <c r="Q8" s="12">
        <f>(N8-O8)/P8</f>
        <v>-0.61146486267365974</v>
      </c>
      <c r="R8" s="13" t="str" cm="1">
        <f t="array" ref="R8">_xlfn.LET(
  _xlpm.s, N8,
  _xlpm.mean, O8,
  _xlpm.sd, P8,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9" spans="1:18" ht="24" x14ac:dyDescent="0.55000000000000004">
      <c r="A9" s="14">
        <v>2</v>
      </c>
      <c r="B9" s="14" t="s">
        <v>9</v>
      </c>
      <c r="C9" s="15" t="s">
        <v>10</v>
      </c>
      <c r="D9" s="16">
        <v>5</v>
      </c>
      <c r="E9" s="16">
        <v>5</v>
      </c>
      <c r="F9" s="16">
        <v>5</v>
      </c>
      <c r="G9" s="16">
        <v>16.8</v>
      </c>
      <c r="H9" s="16">
        <v>5</v>
      </c>
      <c r="I9" s="16">
        <v>5</v>
      </c>
      <c r="J9" s="16">
        <v>5</v>
      </c>
      <c r="K9" s="16">
        <v>7</v>
      </c>
      <c r="L9" s="16">
        <v>20.8</v>
      </c>
      <c r="M9" s="17">
        <v>5</v>
      </c>
      <c r="N9" s="18">
        <f t="shared" ref="N9:N26" si="0">SUM(D9:M9)</f>
        <v>79.599999999999994</v>
      </c>
      <c r="O9" s="12">
        <v>54.19736842105263</v>
      </c>
      <c r="P9" s="12">
        <v>15.94101152179341</v>
      </c>
      <c r="Q9" s="18">
        <f>(N9-O9)/P9</f>
        <v>1.5935395030747392</v>
      </c>
      <c r="R9" s="13" t="str" cm="1">
        <f t="array" ref="R9">_xlfn.LET(
  _xlpm.s, N9,
  _xlpm.mean, O9,
  _xlpm.sd, P9,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0" spans="1:18" ht="24" x14ac:dyDescent="0.55000000000000004">
      <c r="A10" s="14">
        <v>3</v>
      </c>
      <c r="B10" s="14" t="s">
        <v>11</v>
      </c>
      <c r="C10" s="15" t="s">
        <v>12</v>
      </c>
      <c r="D10" s="16">
        <v>5</v>
      </c>
      <c r="E10" s="16">
        <v>5</v>
      </c>
      <c r="F10" s="16">
        <v>1.8</v>
      </c>
      <c r="G10" s="16">
        <v>14.7</v>
      </c>
      <c r="H10" s="16">
        <v>5</v>
      </c>
      <c r="I10" s="16">
        <v>5</v>
      </c>
      <c r="J10" s="16">
        <v>5</v>
      </c>
      <c r="K10" s="16">
        <v>2.9</v>
      </c>
      <c r="L10" s="16">
        <v>13.8</v>
      </c>
      <c r="M10" s="17">
        <v>5</v>
      </c>
      <c r="N10" s="18">
        <f t="shared" si="0"/>
        <v>63.2</v>
      </c>
      <c r="O10" s="12">
        <v>54.19736842105263</v>
      </c>
      <c r="P10" s="12">
        <v>15.94101152179341</v>
      </c>
      <c r="Q10" s="18">
        <f>(N10-O10)/P10</f>
        <v>0.56474656998018091</v>
      </c>
      <c r="R10" s="13" t="str" cm="1">
        <f t="array" ref="R10">_xlfn.LET(
  _xlpm.s, N10,
  _xlpm.mean, O10,
  _xlpm.sd, P10,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1" spans="1:18" ht="24" x14ac:dyDescent="0.55000000000000004">
      <c r="A11" s="14">
        <v>4</v>
      </c>
      <c r="B11" s="14" t="s">
        <v>13</v>
      </c>
      <c r="C11" s="15" t="s">
        <v>14</v>
      </c>
      <c r="D11" s="16">
        <v>5</v>
      </c>
      <c r="E11" s="16">
        <v>5</v>
      </c>
      <c r="F11" s="16">
        <v>5.55</v>
      </c>
      <c r="G11" s="16">
        <v>12.15</v>
      </c>
      <c r="H11" s="16">
        <v>5</v>
      </c>
      <c r="I11" s="16">
        <v>5</v>
      </c>
      <c r="J11" s="16">
        <v>0</v>
      </c>
      <c r="K11" s="16">
        <v>5.8</v>
      </c>
      <c r="L11" s="16">
        <v>16.899999999999999</v>
      </c>
      <c r="M11" s="17">
        <v>5</v>
      </c>
      <c r="N11" s="18">
        <f t="shared" si="0"/>
        <v>65.400000000000006</v>
      </c>
      <c r="O11" s="12">
        <v>54.19736842105263</v>
      </c>
      <c r="P11" s="12">
        <v>15.94101152179341</v>
      </c>
      <c r="Q11" s="18">
        <f>(N11-O11)/P11</f>
        <v>0.70275537807823174</v>
      </c>
      <c r="R11" s="13" t="str" cm="1">
        <f t="array" ref="R11">_xlfn.LET(
  _xlpm.s, N11,
  _xlpm.mean, O11,
  _xlpm.sd, P11,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2" spans="1:18" ht="24" x14ac:dyDescent="0.55000000000000004">
      <c r="A12" s="14">
        <v>5</v>
      </c>
      <c r="B12" s="14" t="s">
        <v>15</v>
      </c>
      <c r="C12" s="15" t="s">
        <v>16</v>
      </c>
      <c r="D12" s="16">
        <v>5</v>
      </c>
      <c r="E12" s="16">
        <v>5</v>
      </c>
      <c r="F12" s="16">
        <v>1.5</v>
      </c>
      <c r="G12" s="16">
        <v>10</v>
      </c>
      <c r="H12" s="16">
        <v>5</v>
      </c>
      <c r="I12" s="16">
        <v>5</v>
      </c>
      <c r="J12" s="16">
        <v>5</v>
      </c>
      <c r="K12" s="16">
        <v>2.95</v>
      </c>
      <c r="L12" s="16">
        <v>9.1999999999999993</v>
      </c>
      <c r="M12" s="17">
        <v>5</v>
      </c>
      <c r="N12" s="18">
        <f t="shared" si="0"/>
        <v>53.650000000000006</v>
      </c>
      <c r="O12" s="12">
        <v>54.19736842105263</v>
      </c>
      <c r="P12" s="12">
        <v>15.94101152179341</v>
      </c>
      <c r="Q12" s="18">
        <f t="shared" ref="Q12:Q26" si="1">(N12-O12)/P12</f>
        <v>-3.4337119718174818E-2</v>
      </c>
      <c r="R12" s="13" t="str" cm="1">
        <f t="array" ref="R12">_xlfn.LET(
  _xlpm.s, N12,
  _xlpm.mean, O12,
  _xlpm.sd, P12,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13" spans="1:18" ht="24" x14ac:dyDescent="0.55000000000000004">
      <c r="A13" s="14">
        <v>6</v>
      </c>
      <c r="B13" s="14" t="s">
        <v>17</v>
      </c>
      <c r="C13" s="15" t="s">
        <v>18</v>
      </c>
      <c r="D13" s="16">
        <v>5</v>
      </c>
      <c r="E13" s="16">
        <v>5</v>
      </c>
      <c r="F13" s="16">
        <v>1.9</v>
      </c>
      <c r="G13" s="16">
        <v>13.6</v>
      </c>
      <c r="H13" s="16">
        <v>5</v>
      </c>
      <c r="I13" s="16">
        <v>5</v>
      </c>
      <c r="J13" s="16">
        <v>5</v>
      </c>
      <c r="K13" s="16">
        <v>4</v>
      </c>
      <c r="L13" s="16">
        <v>14.7</v>
      </c>
      <c r="M13" s="17">
        <v>5</v>
      </c>
      <c r="N13" s="18">
        <f t="shared" si="0"/>
        <v>64.2</v>
      </c>
      <c r="O13" s="12">
        <v>54.19736842105263</v>
      </c>
      <c r="P13" s="12">
        <v>15.94101152179341</v>
      </c>
      <c r="Q13" s="18">
        <f t="shared" si="1"/>
        <v>0.62747784638838577</v>
      </c>
      <c r="R13" s="13" t="str" cm="1">
        <f t="array" ref="R13">_xlfn.LET(
  _xlpm.s, N13,
  _xlpm.mean, O13,
  _xlpm.sd, P13,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4" spans="1:18" ht="24" x14ac:dyDescent="0.55000000000000004">
      <c r="A14" s="14">
        <v>7</v>
      </c>
      <c r="B14" s="14" t="s">
        <v>19</v>
      </c>
      <c r="C14" s="15" t="s">
        <v>20</v>
      </c>
      <c r="D14" s="16">
        <v>5</v>
      </c>
      <c r="E14" s="16">
        <v>3</v>
      </c>
      <c r="F14" s="16">
        <v>1.4</v>
      </c>
      <c r="G14" s="16">
        <v>9.3000000000000007</v>
      </c>
      <c r="H14" s="16">
        <v>5</v>
      </c>
      <c r="I14" s="16">
        <v>5</v>
      </c>
      <c r="J14" s="16">
        <v>5</v>
      </c>
      <c r="K14" s="16">
        <v>3.4</v>
      </c>
      <c r="L14" s="16">
        <v>11.3</v>
      </c>
      <c r="M14" s="17">
        <v>5</v>
      </c>
      <c r="N14" s="18">
        <f t="shared" si="0"/>
        <v>53.400000000000006</v>
      </c>
      <c r="O14" s="12">
        <v>54.19736842105263</v>
      </c>
      <c r="P14" s="12">
        <v>15.94101152179341</v>
      </c>
      <c r="Q14" s="18">
        <f t="shared" si="1"/>
        <v>-5.0019938820226019E-2</v>
      </c>
      <c r="R14" s="13" t="str" cm="1">
        <f t="array" ref="R14">_xlfn.LET(
  _xlpm.s, N14,
  _xlpm.mean, O14,
  _xlpm.sd, P14,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15" spans="1:18" ht="24" x14ac:dyDescent="0.55000000000000004">
      <c r="A15" s="14">
        <v>8</v>
      </c>
      <c r="B15" s="14" t="s">
        <v>21</v>
      </c>
      <c r="C15" s="15" t="s">
        <v>22</v>
      </c>
      <c r="D15" s="16">
        <v>5</v>
      </c>
      <c r="E15" s="16">
        <v>5</v>
      </c>
      <c r="F15" s="16">
        <v>2.4500000000000002</v>
      </c>
      <c r="G15" s="16">
        <v>7</v>
      </c>
      <c r="H15" s="16">
        <v>4.2</v>
      </c>
      <c r="I15" s="16">
        <v>5</v>
      </c>
      <c r="J15" s="16">
        <v>5</v>
      </c>
      <c r="K15" s="16">
        <v>2.6</v>
      </c>
      <c r="L15" s="16">
        <v>7.3</v>
      </c>
      <c r="M15" s="17">
        <v>5</v>
      </c>
      <c r="N15" s="18">
        <f t="shared" si="0"/>
        <v>48.55</v>
      </c>
      <c r="O15" s="12">
        <v>54.19736842105263</v>
      </c>
      <c r="P15" s="12">
        <v>15.94101152179341</v>
      </c>
      <c r="Q15" s="18">
        <f t="shared" si="1"/>
        <v>-0.35426662940001991</v>
      </c>
      <c r="R15" s="13" t="str" cm="1">
        <f t="array" ref="R15">_xlfn.LET(
  _xlpm.s, N15,
  _xlpm.mean, O15,
  _xlpm.sd, P15,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16" spans="1:18" ht="24" x14ac:dyDescent="0.55000000000000004">
      <c r="A16" s="14">
        <v>9</v>
      </c>
      <c r="B16" s="14" t="s">
        <v>23</v>
      </c>
      <c r="C16" s="15" t="s">
        <v>24</v>
      </c>
      <c r="D16" s="16">
        <v>5</v>
      </c>
      <c r="E16" s="16">
        <v>5</v>
      </c>
      <c r="F16" s="16">
        <v>4</v>
      </c>
      <c r="G16" s="16">
        <v>16.45</v>
      </c>
      <c r="H16" s="16">
        <v>5</v>
      </c>
      <c r="I16" s="16">
        <v>5</v>
      </c>
      <c r="J16" s="16">
        <v>5</v>
      </c>
      <c r="K16" s="16">
        <v>2.0499999999999998</v>
      </c>
      <c r="L16" s="16">
        <v>16.399999999999999</v>
      </c>
      <c r="M16" s="17">
        <v>5</v>
      </c>
      <c r="N16" s="18">
        <f t="shared" si="0"/>
        <v>68.900000000000006</v>
      </c>
      <c r="O16" s="12">
        <v>54.19736842105263</v>
      </c>
      <c r="P16" s="12">
        <v>15.94101152179341</v>
      </c>
      <c r="Q16" s="18">
        <f t="shared" si="1"/>
        <v>0.92231484550694853</v>
      </c>
      <c r="R16" s="13" t="str" cm="1">
        <f t="array" ref="R16">_xlfn.LET(
  _xlpm.s, N16,
  _xlpm.mean, O16,
  _xlpm.sd, P16,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7" spans="1:18" ht="24" x14ac:dyDescent="0.55000000000000004">
      <c r="A17" s="14">
        <v>10</v>
      </c>
      <c r="B17" s="14" t="s">
        <v>25</v>
      </c>
      <c r="C17" s="15" t="s">
        <v>26</v>
      </c>
      <c r="D17" s="16">
        <v>5</v>
      </c>
      <c r="E17" s="16">
        <v>5</v>
      </c>
      <c r="F17" s="16">
        <v>3.65</v>
      </c>
      <c r="G17" s="16">
        <v>17</v>
      </c>
      <c r="H17" s="16">
        <v>5</v>
      </c>
      <c r="I17" s="16">
        <v>5</v>
      </c>
      <c r="J17" s="16">
        <v>5</v>
      </c>
      <c r="K17" s="16">
        <v>5.3</v>
      </c>
      <c r="L17" s="16">
        <v>18.3</v>
      </c>
      <c r="M17" s="17">
        <v>5</v>
      </c>
      <c r="N17" s="18">
        <f t="shared" si="0"/>
        <v>74.25</v>
      </c>
      <c r="O17" s="12">
        <v>54.19736842105263</v>
      </c>
      <c r="P17" s="12">
        <v>15.94101152179341</v>
      </c>
      <c r="Q17" s="18">
        <f t="shared" si="1"/>
        <v>1.257927174290844</v>
      </c>
      <c r="R17" s="13" t="str" cm="1">
        <f t="array" ref="R17">_xlfn.LET(
  _xlpm.s, N17,
  _xlpm.mean, O17,
  _xlpm.sd, P17,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8" spans="1:18" ht="24" x14ac:dyDescent="0.55000000000000004">
      <c r="A18" s="14">
        <v>11</v>
      </c>
      <c r="B18" s="14" t="s">
        <v>27</v>
      </c>
      <c r="C18" s="15" t="s">
        <v>28</v>
      </c>
      <c r="D18" s="16">
        <v>5</v>
      </c>
      <c r="E18" s="16">
        <v>3</v>
      </c>
      <c r="F18" s="16">
        <v>2.2000000000000002</v>
      </c>
      <c r="G18" s="16">
        <v>5.3</v>
      </c>
      <c r="H18" s="16">
        <v>5</v>
      </c>
      <c r="I18" s="16">
        <v>3</v>
      </c>
      <c r="J18" s="16">
        <v>0</v>
      </c>
      <c r="K18" s="16">
        <v>1</v>
      </c>
      <c r="L18" s="16">
        <v>3</v>
      </c>
      <c r="M18" s="17">
        <v>5</v>
      </c>
      <c r="N18" s="18">
        <f>SUM(D18:M18)</f>
        <v>32.5</v>
      </c>
      <c r="O18" s="12">
        <v>54.19736842105263</v>
      </c>
      <c r="P18" s="12">
        <v>15.94101152179341</v>
      </c>
      <c r="Q18" s="18">
        <f t="shared" si="1"/>
        <v>-1.3611036157517069</v>
      </c>
      <c r="R18" s="13" t="str" cm="1">
        <f t="array" ref="R18">_xlfn.LET(
  _xlpm.s, N18,
  _xlpm.mean, O18,
  _xlpm.sd, P18,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D</v>
      </c>
    </row>
    <row r="19" spans="1:18" ht="24" x14ac:dyDescent="0.55000000000000004">
      <c r="A19" s="14">
        <v>12</v>
      </c>
      <c r="B19" s="14" t="s">
        <v>29</v>
      </c>
      <c r="C19" s="15" t="s">
        <v>30</v>
      </c>
      <c r="D19" s="16">
        <v>5</v>
      </c>
      <c r="E19" s="16">
        <v>2.5</v>
      </c>
      <c r="F19" s="16">
        <v>2.1</v>
      </c>
      <c r="G19" s="16">
        <v>8.8000000000000007</v>
      </c>
      <c r="H19" s="16">
        <v>4.2</v>
      </c>
      <c r="I19" s="16">
        <v>4</v>
      </c>
      <c r="J19" s="16">
        <v>0</v>
      </c>
      <c r="K19" s="16">
        <v>2.75</v>
      </c>
      <c r="L19" s="16">
        <v>11</v>
      </c>
      <c r="M19" s="17">
        <v>5</v>
      </c>
      <c r="N19" s="18">
        <f t="shared" si="0"/>
        <v>45.349999999999994</v>
      </c>
      <c r="O19" s="12">
        <v>54.19736842105263</v>
      </c>
      <c r="P19" s="12">
        <v>15.94101152179341</v>
      </c>
      <c r="Q19" s="18">
        <f t="shared" si="1"/>
        <v>-0.55500671390627543</v>
      </c>
      <c r="R19" s="13" t="str" cm="1">
        <f t="array" ref="R19">_xlfn.LET(
  _xlpm.s, N19,
  _xlpm.mean, O19,
  _xlpm.sd, P19,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20" spans="1:18" ht="24" x14ac:dyDescent="0.55000000000000004">
      <c r="A20" s="14">
        <v>13</v>
      </c>
      <c r="B20" s="14" t="s">
        <v>31</v>
      </c>
      <c r="C20" s="15" t="s">
        <v>32</v>
      </c>
      <c r="D20" s="16">
        <v>5</v>
      </c>
      <c r="E20" s="16">
        <v>4.5</v>
      </c>
      <c r="F20" s="16">
        <v>5.2</v>
      </c>
      <c r="G20" s="16">
        <v>13.65</v>
      </c>
      <c r="H20" s="16">
        <v>5</v>
      </c>
      <c r="I20" s="16">
        <v>5</v>
      </c>
      <c r="J20" s="16">
        <v>5</v>
      </c>
      <c r="K20" s="16">
        <v>6.1</v>
      </c>
      <c r="L20" s="16">
        <v>17.100000000000001</v>
      </c>
      <c r="M20" s="17">
        <v>5</v>
      </c>
      <c r="N20" s="18">
        <f t="shared" si="0"/>
        <v>71.550000000000011</v>
      </c>
      <c r="O20" s="12">
        <v>54.19736842105263</v>
      </c>
      <c r="P20" s="12">
        <v>15.94101152179341</v>
      </c>
      <c r="Q20" s="18">
        <f t="shared" si="1"/>
        <v>1.0885527279886917</v>
      </c>
      <c r="R20" s="13" t="str" cm="1">
        <f t="array" ref="R20">_xlfn.LET(
  _xlpm.s, N20,
  _xlpm.mean, O20,
  _xlpm.sd, P20,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21" spans="1:18" ht="24" x14ac:dyDescent="0.55000000000000004">
      <c r="A21" s="14">
        <v>14</v>
      </c>
      <c r="B21" s="14" t="s">
        <v>33</v>
      </c>
      <c r="C21" s="15" t="s">
        <v>34</v>
      </c>
      <c r="D21" s="16">
        <v>5</v>
      </c>
      <c r="E21" s="16">
        <v>5</v>
      </c>
      <c r="F21" s="16">
        <v>1.7</v>
      </c>
      <c r="G21" s="16">
        <v>11.35</v>
      </c>
      <c r="H21" s="16">
        <v>5</v>
      </c>
      <c r="I21" s="16">
        <v>5</v>
      </c>
      <c r="J21" s="16">
        <v>5</v>
      </c>
      <c r="K21" s="16">
        <v>3.5</v>
      </c>
      <c r="L21" s="16">
        <v>5.2</v>
      </c>
      <c r="M21" s="17">
        <v>5</v>
      </c>
      <c r="N21" s="18">
        <f t="shared" si="0"/>
        <v>51.75</v>
      </c>
      <c r="O21" s="12">
        <v>54.19736842105263</v>
      </c>
      <c r="P21" s="12">
        <v>15.94101152179341</v>
      </c>
      <c r="Q21" s="18">
        <f t="shared" si="1"/>
        <v>-0.1535265448937643</v>
      </c>
      <c r="R21" s="13" t="str" cm="1">
        <f t="array" ref="R21">_xlfn.LET(
  _xlpm.s, N21,
  _xlpm.mean, O21,
  _xlpm.sd, P21,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22" spans="1:18" ht="24" x14ac:dyDescent="0.55000000000000004">
      <c r="A22" s="14">
        <v>15</v>
      </c>
      <c r="B22" s="14" t="s">
        <v>35</v>
      </c>
      <c r="C22" s="15" t="s">
        <v>36</v>
      </c>
      <c r="D22" s="16">
        <v>5</v>
      </c>
      <c r="E22" s="16">
        <v>3</v>
      </c>
      <c r="F22" s="16">
        <v>2.2999999999999998</v>
      </c>
      <c r="G22" s="16">
        <v>3.5</v>
      </c>
      <c r="H22" s="16">
        <v>5</v>
      </c>
      <c r="I22" s="16">
        <v>5</v>
      </c>
      <c r="J22" s="16">
        <v>5</v>
      </c>
      <c r="K22" s="16">
        <v>3.3</v>
      </c>
      <c r="L22" s="16">
        <v>5.8</v>
      </c>
      <c r="M22" s="17">
        <v>5</v>
      </c>
      <c r="N22" s="18">
        <f t="shared" si="0"/>
        <v>42.9</v>
      </c>
      <c r="O22" s="12">
        <v>54.19736842105263</v>
      </c>
      <c r="P22" s="12">
        <v>15.94101152179341</v>
      </c>
      <c r="Q22" s="18">
        <f t="shared" si="1"/>
        <v>-0.70869834110637697</v>
      </c>
      <c r="R22" s="13" t="str" cm="1">
        <f t="array" ref="R22">_xlfn.LET(
  _xlpm.s, N22,
  _xlpm.mean, O22,
  _xlpm.sd, P22,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23" spans="1:18" ht="24" x14ac:dyDescent="0.55000000000000004">
      <c r="A23" s="14">
        <v>16</v>
      </c>
      <c r="B23" s="14" t="s">
        <v>37</v>
      </c>
      <c r="C23" s="15" t="s">
        <v>38</v>
      </c>
      <c r="D23" s="16">
        <v>5</v>
      </c>
      <c r="E23" s="16">
        <v>3</v>
      </c>
      <c r="F23" s="16">
        <v>2.35</v>
      </c>
      <c r="G23" s="16">
        <v>17.8</v>
      </c>
      <c r="H23" s="16">
        <v>5</v>
      </c>
      <c r="I23" s="16">
        <v>5</v>
      </c>
      <c r="J23" s="16">
        <v>0</v>
      </c>
      <c r="K23" s="16">
        <v>6.5250000000000004</v>
      </c>
      <c r="L23" s="16">
        <v>15.2</v>
      </c>
      <c r="M23" s="17">
        <v>5</v>
      </c>
      <c r="N23" s="18">
        <f t="shared" si="0"/>
        <v>64.875</v>
      </c>
      <c r="O23" s="12">
        <v>54.19736842105263</v>
      </c>
      <c r="P23" s="12">
        <v>15.94101152179341</v>
      </c>
      <c r="Q23" s="18">
        <f t="shared" si="1"/>
        <v>0.66982145796392378</v>
      </c>
      <c r="R23" s="13" t="str" cm="1">
        <f t="array" ref="R23">_xlfn.LET(
  _xlpm.s, N23,
  _xlpm.mean, O23,
  _xlpm.sd, P23,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24" spans="1:18" ht="24" x14ac:dyDescent="0.55000000000000004">
      <c r="A24" s="14">
        <v>17</v>
      </c>
      <c r="B24" s="14" t="s">
        <v>39</v>
      </c>
      <c r="C24" s="15" t="s">
        <v>40</v>
      </c>
      <c r="D24" s="16">
        <v>5</v>
      </c>
      <c r="E24" s="16">
        <v>3</v>
      </c>
      <c r="F24" s="16">
        <v>1.8</v>
      </c>
      <c r="G24" s="16">
        <v>11.4</v>
      </c>
      <c r="H24" s="16">
        <v>5</v>
      </c>
      <c r="I24" s="16">
        <v>4.5</v>
      </c>
      <c r="J24" s="16">
        <v>5</v>
      </c>
      <c r="K24" s="16">
        <v>1.4</v>
      </c>
      <c r="L24" s="16">
        <v>10.95</v>
      </c>
      <c r="M24" s="17">
        <v>5</v>
      </c>
      <c r="N24" s="18">
        <f t="shared" si="0"/>
        <v>53.05</v>
      </c>
      <c r="O24" s="12">
        <v>54.19736842105263</v>
      </c>
      <c r="P24" s="12">
        <v>15.94101152179341</v>
      </c>
      <c r="Q24" s="18">
        <f t="shared" si="1"/>
        <v>-7.1975885563098238E-2</v>
      </c>
      <c r="R24" s="13" t="str" cm="1">
        <f t="array" ref="R24">_xlfn.LET(
  _xlpm.s, N24,
  _xlpm.mean, O24,
  _xlpm.sd, P24,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25" spans="1:18" ht="24" x14ac:dyDescent="0.55000000000000004">
      <c r="A25" s="14">
        <v>18</v>
      </c>
      <c r="B25" s="14" t="s">
        <v>41</v>
      </c>
      <c r="C25" s="15" t="s">
        <v>42</v>
      </c>
      <c r="D25" s="16">
        <v>0.625</v>
      </c>
      <c r="E25" s="16">
        <v>0</v>
      </c>
      <c r="F25" s="16">
        <v>2.15</v>
      </c>
      <c r="G25" s="16">
        <v>3.3</v>
      </c>
      <c r="H25" s="16">
        <v>5</v>
      </c>
      <c r="I25" s="16">
        <v>0</v>
      </c>
      <c r="J25" s="16">
        <v>0</v>
      </c>
      <c r="K25" s="16">
        <v>0</v>
      </c>
      <c r="L25" s="16">
        <v>0</v>
      </c>
      <c r="M25" s="17">
        <v>0</v>
      </c>
      <c r="N25" s="18">
        <f t="shared" si="0"/>
        <v>11.074999999999999</v>
      </c>
      <c r="O25" s="12">
        <v>54.19736842105263</v>
      </c>
      <c r="P25" s="12">
        <v>15.94101152179341</v>
      </c>
      <c r="Q25" s="18">
        <f t="shared" si="1"/>
        <v>-2.7051212127974948</v>
      </c>
      <c r="R25" s="13" t="str" cm="1">
        <f t="array" ref="R25">_xlfn.LET(
  _xlpm.s, N25,
  _xlpm.mean, O25,
  _xlpm.sd, P25,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F</v>
      </c>
    </row>
    <row r="26" spans="1:18" ht="24" x14ac:dyDescent="0.55000000000000004">
      <c r="A26" s="14">
        <v>19</v>
      </c>
      <c r="B26" s="14" t="s">
        <v>43</v>
      </c>
      <c r="C26" s="15" t="s">
        <v>44</v>
      </c>
      <c r="D26" s="16">
        <v>5</v>
      </c>
      <c r="E26" s="16">
        <v>2.5</v>
      </c>
      <c r="F26" s="16">
        <v>1.55</v>
      </c>
      <c r="G26" s="16">
        <v>8.6999999999999993</v>
      </c>
      <c r="H26" s="16">
        <v>5</v>
      </c>
      <c r="I26" s="16">
        <v>4.5</v>
      </c>
      <c r="J26" s="16">
        <v>0</v>
      </c>
      <c r="K26" s="16">
        <v>2.0499999999999998</v>
      </c>
      <c r="L26" s="16">
        <v>6.8</v>
      </c>
      <c r="M26" s="17">
        <v>5</v>
      </c>
      <c r="N26" s="18">
        <f t="shared" si="0"/>
        <v>41.1</v>
      </c>
      <c r="O26" s="12">
        <v>54.19736842105263</v>
      </c>
      <c r="P26" s="12">
        <v>15.94101152179341</v>
      </c>
      <c r="Q26" s="18">
        <f t="shared" si="1"/>
        <v>-0.82161463864114548</v>
      </c>
      <c r="R26" s="13" t="str" cm="1">
        <f t="array" ref="R26">_xlfn.LET(
  _xlpm.s, N26,
  _xlpm.mean, O26,
  _xlpm.sd, P26,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27" spans="1:18" ht="24" x14ac:dyDescent="0.55000000000000004">
      <c r="A27" s="2"/>
      <c r="B27" s="2"/>
      <c r="C27" s="2"/>
      <c r="D27" s="2"/>
      <c r="E27" s="2"/>
      <c r="F27" s="3"/>
      <c r="G27" s="3"/>
      <c r="H27" s="2"/>
      <c r="I27" s="2"/>
      <c r="J27" s="2"/>
      <c r="K27" s="3"/>
      <c r="L27" s="2"/>
      <c r="M27" s="4" t="s">
        <v>55</v>
      </c>
      <c r="N27" s="5">
        <f>AVERAGE(N8:N26)</f>
        <v>54.19736842105263</v>
      </c>
    </row>
    <row r="28" spans="1:18" ht="24" x14ac:dyDescent="0.25">
      <c r="M28" s="4" t="s">
        <v>56</v>
      </c>
      <c r="N28" s="5">
        <f>_xlfn.STDEV.P(N8:N26)</f>
        <v>15.94101152179341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5:O7"/>
    <mergeCell ref="P5:P7"/>
    <mergeCell ref="Q5:Q7"/>
    <mergeCell ref="R5:R7"/>
    <mergeCell ref="A2:R2"/>
    <mergeCell ref="A3:R3"/>
    <mergeCell ref="A4:R4"/>
    <mergeCell ref="A1:N1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2025-10-28T04:56:09Z</dcterms:modified>
  <cp:category/>
</cp:coreProperties>
</file>