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BSTER69\Documents\GitHub\WORK\RMUTL_DOCUMENT\ตารางสอน\2568\1-68\แผนการเรียนตลอดหลักสูตร\"/>
    </mc:Choice>
  </mc:AlternateContent>
  <xr:revisionPtr revIDLastSave="0" documentId="13_ncr:1_{3162917A-30AB-403E-9BE6-01FD81581159}" xr6:coauthVersionLast="47" xr6:coauthVersionMax="47" xr10:uidLastSave="{00000000-0000-0000-0000-000000000000}"/>
  <bookViews>
    <workbookView xWindow="-110" yWindow="-110" windowWidth="25820" windowHeight="15500" tabRatio="748" activeTab="2" xr2:uid="{1A66C089-0926-4A9E-BE16-6ADE39AC74B7}"/>
  </bookViews>
  <sheets>
    <sheet name="x" sheetId="1" r:id="rId1"/>
    <sheet name="ปี1 รหัส 68 เทอม 2" sheetId="5" r:id="rId2"/>
    <sheet name="ปี1 รหัส68 เทียบโอน เทอม2" sheetId="6" r:id="rId3"/>
    <sheet name="ปี 2 รหัส 67 เทอม 2" sheetId="2" r:id="rId4"/>
    <sheet name="ปี2 รหัส 67 เทียบโอน เทอม 2" sheetId="7" r:id="rId5"/>
    <sheet name="ปี 3 รหัส 66 เทอม 2" sheetId="3" r:id="rId6"/>
    <sheet name="ปี 3 รหัส 66 เทียบโอนเทอม 2" sheetId="8" r:id="rId7"/>
    <sheet name="ปี4 รหัส 65 เทอม 2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3" l="1"/>
  <c r="D11" i="7" l="1"/>
  <c r="D11" i="2"/>
  <c r="D11" i="6"/>
  <c r="D11" i="5"/>
  <c r="D12" i="7"/>
  <c r="D46" i="1" l="1"/>
  <c r="H17" i="1" l="1"/>
  <c r="H16" i="1"/>
  <c r="I19" i="1"/>
  <c r="H18" i="1"/>
  <c r="H19" i="1" s="1"/>
  <c r="I12" i="1"/>
  <c r="H12" i="1"/>
  <c r="H9" i="1"/>
  <c r="H8" i="1"/>
  <c r="H7" i="1"/>
  <c r="D34" i="1"/>
  <c r="D22" i="1"/>
  <c r="D10" i="1"/>
  <c r="H2" i="1" s="1"/>
  <c r="H3" i="1" s="1"/>
  <c r="D58" i="1"/>
  <c r="F10" i="1"/>
</calcChain>
</file>

<file path=xl/sharedStrings.xml><?xml version="1.0" encoding="utf-8"?>
<sst xmlns="http://schemas.openxmlformats.org/spreadsheetml/2006/main" count="571" uniqueCount="257">
  <si>
    <t>รหัสวิชา</t>
  </si>
  <si>
    <t>ชื่อวิชา</t>
  </si>
  <si>
    <t>ลักษณะวิชา</t>
  </si>
  <si>
    <t>หน่วยกิต</t>
  </si>
  <si>
    <t>วิชาบังคับก่อน</t>
  </si>
  <si>
    <t>GEBLC101</t>
  </si>
  <si>
    <t>GEBIN703</t>
  </si>
  <si>
    <t>FUNMA110</t>
  </si>
  <si>
    <t>ENGCC301</t>
  </si>
  <si>
    <t>ENGCC304</t>
  </si>
  <si>
    <t>ENGEE160</t>
  </si>
  <si>
    <t>ENGCE207</t>
  </si>
  <si>
    <t>ภาษาอังกฤษเพื่อการสื่อสารในชีวิตประจำวัน</t>
  </si>
  <si>
    <t>ศิลปะการใช้ชีวิต</t>
  </si>
  <si>
    <t>แคลคูลัสมูลฐานสำหรับวิศวกร</t>
  </si>
  <si>
    <t>เขียนแบบวิศวกรรม</t>
  </si>
  <si>
    <t>การเขียนโปรแกรมคอมพิวเตอร์</t>
  </si>
  <si>
    <t>อิเล็กทรอนิกส์วิศวกรรม</t>
  </si>
  <si>
    <t>หัวข้อความก้าวล้ำในงานวิศวกรรมคอมพิวเตอร์</t>
  </si>
  <si>
    <t>GEBLC103</t>
  </si>
  <si>
    <t>GEBHT601</t>
  </si>
  <si>
    <t>GEBLC201</t>
  </si>
  <si>
    <t>FUNMA111</t>
  </si>
  <si>
    <t>FUNSC115</t>
  </si>
  <si>
    <t>ENGEE105</t>
  </si>
  <si>
    <t>ENGEE161</t>
  </si>
  <si>
    <t>ENGCE117</t>
  </si>
  <si>
    <t>ภาษาอังกฤษเชิงวิชาการ</t>
  </si>
  <si>
    <t>กิจกรรมเพื่อสุขภาพ</t>
  </si>
  <si>
    <t>ศิลปะการใช้ภาษาไทย</t>
  </si>
  <si>
    <t>แคลคูลัสประยุกต์สำหรับวิศวกร</t>
  </si>
  <si>
    <t>ฟิสิกส์มูลฐานสำหรับวิศวกร</t>
  </si>
  <si>
    <t>การฝึกเบื้องต้นทางวิศวกรรม</t>
  </si>
  <si>
    <t>วงจรดิจิทัลและการออกแบบลอจิก</t>
  </si>
  <si>
    <t>การเขียนโปรแกรมสำหรับวิศวกรคอมพิวเตอร์</t>
  </si>
  <si>
    <t>ENGCE118</t>
  </si>
  <si>
    <t>ENGCE121</t>
  </si>
  <si>
    <t>ENGCE124</t>
  </si>
  <si>
    <t>ENGCE119</t>
  </si>
  <si>
    <t>ENGCE106</t>
  </si>
  <si>
    <t>GEBLC105</t>
  </si>
  <si>
    <t>ENGCE200</t>
  </si>
  <si>
    <t>วงจรไฟฟ้า</t>
  </si>
  <si>
    <t>คณิตศาสตร์ดิสครีตสำหรับวิศวกรรมคอมพิวเตอร์</t>
  </si>
  <si>
    <t>โครงสร้างและสถาปัตยกรรมคอมพิวเตอร์</t>
  </si>
  <si>
    <t>โครงสร้างข้อมูลและขั้นตอนวิธี</t>
  </si>
  <si>
    <t>ความน่าจะเป็นและสถิติในงานวิศวกรรม</t>
  </si>
  <si>
    <t>การสื่อสารข้อมูลและเครือข่าย</t>
  </si>
  <si>
    <t>ภาษาอังกฤษเพื่อทักษะการทำงาน</t>
  </si>
  <si>
    <t>การออกแบบระบบดิจิทัล</t>
  </si>
  <si>
    <t>ENGCE125</t>
  </si>
  <si>
    <t>ENGCE126</t>
  </si>
  <si>
    <t>ENGCE400</t>
  </si>
  <si>
    <t>GEBIN701</t>
  </si>
  <si>
    <t>ENGCE122</t>
  </si>
  <si>
    <t>ENGEE106</t>
  </si>
  <si>
    <t>GEBIN702</t>
  </si>
  <si>
    <t>ระบบปฏิบัติการ</t>
  </si>
  <si>
    <t>ระบบฐานข้อมูล</t>
  </si>
  <si>
    <t>ปัญญาประดิษฐ์และการเรียนรู้ของเครื่องเบื้องต้น</t>
  </si>
  <si>
    <t>กระบวนการคิดและการแก้ปัญหา</t>
  </si>
  <si>
    <t>คณิตศาสตร์วิศวกรรมไฟฟ้า</t>
  </si>
  <si>
    <t>ไมโครโพรเซสเซอร์และการอินเตอร์เฟส</t>
  </si>
  <si>
    <t>เครื่องมือวัดและการวัดทางไฟฟ้า</t>
  </si>
  <si>
    <t>นวัตกรรมและเทคโนโลยี</t>
  </si>
  <si>
    <t>ศึกษาทั่วไป-บังคับ-ภาษาและการสื่อสาร</t>
  </si>
  <si>
    <t>ศึกษาทั่วไป-บังคับ-สุขภาพ</t>
  </si>
  <si>
    <t>ศึกษาทั่วไป-บังคับ-บูรณาการ</t>
  </si>
  <si>
    <t>วิชาเฉพาะพื้นฐานวิชาชีพ</t>
  </si>
  <si>
    <t>วิชาเฉพาะชีพเลือก</t>
  </si>
  <si>
    <t>วิชาเฉพาะชีพบังคับ</t>
  </si>
  <si>
    <t>ENGCE118 &amp; ENGCE119</t>
  </si>
  <si>
    <t>ENGCE110</t>
  </si>
  <si>
    <t>ENGCE123</t>
  </si>
  <si>
    <t>ENGCE127</t>
  </si>
  <si>
    <t>ความมั่นคงปลอดภัยของคอมพิวเตอร์และข้อมูล</t>
  </si>
  <si>
    <t>ระบบสมองกลฝังตัวและอินเทอร์เน็ตในทุกสรรพสิ่ง</t>
  </si>
  <si>
    <t>การวิเคราะห์และออกแบบระบบ</t>
  </si>
  <si>
    <t>ENGCEXXX</t>
  </si>
  <si>
    <t>จำนวนหน่วยกิตที่ต้องการ</t>
  </si>
  <si>
    <t>เรียนผ่านไปแล้ว</t>
  </si>
  <si>
    <t>เหลืออีก</t>
  </si>
  <si>
    <t>ภาษาและการสื่อสาร</t>
  </si>
  <si>
    <t>สุขภาพ</t>
  </si>
  <si>
    <t>บูรณาการ</t>
  </si>
  <si>
    <t>สังคมศาสตร์และมนุยศาสตร์</t>
  </si>
  <si>
    <t>วิทยาศาสตร์และคณิตศาสตร์</t>
  </si>
  <si>
    <t>หมวดศึกษาทั่วไป 30 หน่วยกิต</t>
  </si>
  <si>
    <t>ประเภท</t>
  </si>
  <si>
    <t>เรียนแล้ว</t>
  </si>
  <si>
    <t>เต็ม</t>
  </si>
  <si>
    <t>รวม</t>
  </si>
  <si>
    <t>วิชาพื้นฐานวิชาชีพ</t>
  </si>
  <si>
    <t>วิชาชีพบังคับ</t>
  </si>
  <si>
    <t>วิชาชีพเลือก</t>
  </si>
  <si>
    <t>วิชาเลือกเสรี</t>
  </si>
  <si>
    <t>หมวดวิชาเฉพาะ 99 หน่วยกิต</t>
  </si>
  <si>
    <t>หมวดวิชาเลือกเสรี 6 หน่วยกิต</t>
  </si>
  <si>
    <t>ENGCE113</t>
  </si>
  <si>
    <t>ENGCE128</t>
  </si>
  <si>
    <t>การเตรียมโครงงานวิศวกรรมคอมพิวเตอร์</t>
  </si>
  <si>
    <t>เตรียมเข้าสู่สถานประกอบการทางวิศวกรรมคอมพิวเตอร์</t>
  </si>
  <si>
    <t>???</t>
  </si>
  <si>
    <t>ENGCE109</t>
  </si>
  <si>
    <t>เครือข่ายคอมพิวเตอร์</t>
  </si>
  <si>
    <t>ENGCE115</t>
  </si>
  <si>
    <t>สหกิจศึกษาทางวิศวกรรมคอมพิวเตอร์</t>
  </si>
  <si>
    <t>ENGCE116</t>
  </si>
  <si>
    <t>ฝึกงานทางวิศวกรรมคอมพิวเตอร์</t>
  </si>
  <si>
    <t>ENGCE114</t>
  </si>
  <si>
    <t>โครงงานวิศวกรรมคอมพิวเตอร์</t>
  </si>
  <si>
    <t>ENGCE120</t>
  </si>
  <si>
    <t>งานฝึกพื้นฐานทางวิศวกรรมคอมพิวเตอร์</t>
  </si>
  <si>
    <t>เก็บไปแล้ว</t>
  </si>
  <si>
    <t>ยังไม่ได้เก็บ</t>
  </si>
  <si>
    <t>โครงสร้างวิชา</t>
  </si>
  <si>
    <t>หมวดวิชาศึกษาทั่วไป</t>
  </si>
  <si>
    <t>GEBLC101 ภาษาอังกฤษเพื่อการสื่อสารในชีวิตประจำวัน</t>
  </si>
  <si>
    <t>GEBLC103 ภาษาอังกฤษเชิงวิชาการ</t>
  </si>
  <si>
    <t>GEBLC105 ภาษาอังกฤษเพื่อทักษะการทำงาน</t>
  </si>
  <si>
    <t>GEBLC201 ศิลปะการใช้ภาษาไทย</t>
  </si>
  <si>
    <t>GEBHT601 กิจกรรมเพื่อสุขภาพ</t>
  </si>
  <si>
    <t>GEBIN701 กระบวนการคิดและการแก้ปัญหา</t>
  </si>
  <si>
    <t>GEBIN702 นวัตกรรมและเทคโนโลยี</t>
  </si>
  <si>
    <t>GEBIN703 ศิลปะการใช้ชีวิต</t>
  </si>
  <si>
    <t>GEBSO501 การพัฒนาทักษะชีวิตและสังคม</t>
  </si>
  <si>
    <t>GEBSO502 ความรู้เบื้องต้นทางสังคม เศรษฐกิจและการเมืองไทย</t>
  </si>
  <si>
    <t>GEBSO503 มนุษยสัมพันธ์</t>
  </si>
  <si>
    <t>GEBSO504 การพัฒนาศักยภาพมนุษย์และจิตวิทยาเชิงบวก</t>
  </si>
  <si>
    <t>GEBSO505 พลเมืองดิจิทัล</t>
  </si>
  <si>
    <t>GEBSO506 วัฒนธรรมและเศรษฐกิจสร้างสรรค์</t>
  </si>
  <si>
    <t>GEBSO507 ศาสตร์พระราชากับการพัฒนาที่ยั่งยืน</t>
  </si>
  <si>
    <t>GEBSO508 จิตวิทยาการจัดการองค์การในโลกยุคใหม่</t>
  </si>
  <si>
    <t>GEBSO509 มนุษย์กับจริยธรรมในศตวรรษที่ 21</t>
  </si>
  <si>
    <t>GEBSC301 เทคโนโลยีสารสนเทศที่จำเป็นในชีวิตประจำวัน</t>
  </si>
  <si>
    <t>GEBSC302 มโนทัศน์และเทคนิคทางวิทยาศาสตร์สมัยใหม่</t>
  </si>
  <si>
    <t>GEBSC303 กระบวนการทางวิทยาศาสตร์เพื่อทำงานวิจัยและการสร้างนวัตกรรม</t>
  </si>
  <si>
    <t>GEBSC304 วิทยาศาสตร์เพื่อสุขภาพ</t>
  </si>
  <si>
    <t>GEBSC305 สิ่งแวดล้อมและการพัฒนาที่ยั่งยืน</t>
  </si>
  <si>
    <t>GEBSC401 คณิตศาสตร์และสถิติในชีวิตประจำวัน</t>
  </si>
  <si>
    <t>GEBSC402 สถิติและการวิเคราะห์ข้อมูลเบื้องต้น</t>
  </si>
  <si>
    <t>หมวดวิชาเฉพาะ</t>
  </si>
  <si>
    <t>ENGCC301 เขียนแบบวิศวกรรม</t>
  </si>
  <si>
    <t>ENGCC304 การเขียนโปรแกรมคอมพิวเตอร์</t>
  </si>
  <si>
    <t>ENGEE105 การฝึกเบื้องต้นทางวิศวกรรม</t>
  </si>
  <si>
    <t>ENGEE106 เครื่องมือวัดและการวัดทางไฟฟ้า</t>
  </si>
  <si>
    <t>ENGEE160 อิเล็กทรอนิกส์วิศวกรรม</t>
  </si>
  <si>
    <t>ENGEE161 วงจรดิจิทัลและการออกแบบลอจิก</t>
  </si>
  <si>
    <t>ENGEE501 วงจรไฟฟ้า</t>
  </si>
  <si>
    <t>ENGEE502 คณิตศาสตร์วิศวกรรมไฟฟ้า</t>
  </si>
  <si>
    <t>FUNMA110 แคลคูลัสมูลฐานสำหรับวิศวกร</t>
  </si>
  <si>
    <t>FUNMA111 แคลคูลัสประยุกต์สำหรับวิศวกร</t>
  </si>
  <si>
    <t>FUNSC115 ฟิสิกส์มูลฐานสำหรับวิศวกร</t>
  </si>
  <si>
    <t>ENGCE106 การสื่อสารข้อมูลและเครือข่าย</t>
  </si>
  <si>
    <t>ENGCE110 ความมั่นคงปลอดภัยของคอมพิวเตอร์และข้อมูล</t>
  </si>
  <si>
    <t>ENGCE113 การเตรียมโครงงานวิศวกรรมคอมพิวเตอร์</t>
  </si>
  <si>
    <t>ENGCE114 โครงงานวิศวกรรมคอมพิวเตอร์</t>
  </si>
  <si>
    <t>ENGCE115 สหกิจศึกษาทางวิศวกรรมคอมพิวเตอร์</t>
  </si>
  <si>
    <t>ENGCE116 ฝึกงานทางวิศวกรรมคอมพิวเตอร์</t>
  </si>
  <si>
    <t>ENGCE117 การเขียนโปรแกรมสำหรับวิศวกรคอมพิวเตอร์</t>
  </si>
  <si>
    <t>ENGCE118 คณิตศาสตร์ดิสครีตสำหรับวิศวกรรมคอมพิวเตอร์</t>
  </si>
  <si>
    <t>ENGCE119 ความน่าจะเป็นและสถิติในงานวิศวกรรม</t>
  </si>
  <si>
    <t>ENGCE120 งานฝึกพื้นฐานทางวิศวกรรมคอมพิวเตอร์</t>
  </si>
  <si>
    <t>ENGCE121 โครงสร้างและสถาปัตยกรรมคอมพิวเตอร์</t>
  </si>
  <si>
    <t>ENGCE122 ไมโครโพรเซสเซอร์และการอินเตอร์เฟส</t>
  </si>
  <si>
    <t>ENGCE123 ระบบสมองกลฝังตัวและอินเทอร์เน็ตในทุกสรรพสิ่ง</t>
  </si>
  <si>
    <t>ENGCE124 โครงสร้างข้อมูลและขั้นตอนวิธี</t>
  </si>
  <si>
    <t>ENGCE125 ระบบปฏิบัติการ</t>
  </si>
  <si>
    <t>ENGCE126 ระบบฐานข้อมูล</t>
  </si>
  <si>
    <t>ENGCE127 การวิเคราะห์และออกแบบระบบ</t>
  </si>
  <si>
    <t>ENGCE128 เตรียมเข้าสู่สถานประกอบการทางวิศวกรรมคอมพิวเตอร์</t>
  </si>
  <si>
    <t>ENGCE200 การออกแบบระบบดิจิทัล</t>
  </si>
  <si>
    <t>ENGCE400 ปัญญาประดิษฐ์และการเรียนรู้ของเครื่องเบื้องต้น</t>
  </si>
  <si>
    <t>ENGCE109 เครือข่ายคอมพิวเตอร์</t>
  </si>
  <si>
    <t>ENGCE130 การติดตั้งและบำรุงรักษาสายสัญญาณเครือข่ายคอมพิวเตอร์</t>
  </si>
  <si>
    <t>ENGCE131 การสื่อสารเชิงดิจิทัล</t>
  </si>
  <si>
    <t>ENGCE133 การวัดทดสอบและประเมินประสิทธิภาพของระบบเครือข่าย</t>
  </si>
  <si>
    <t>ENGCE134 การรักษาความปลอดภัยบนระบบเครือข่าย</t>
  </si>
  <si>
    <t>ENGCE135 การออกแบบและวางแผนการจัดการระบบเครือข่าย</t>
  </si>
  <si>
    <t>ENGCE136 การใช้งานเครือข่ายโดยกำหนดจากซอฟต์แวร์</t>
  </si>
  <si>
    <t>ENGCE137 การดูแลระบบยูนิกซ์</t>
  </si>
  <si>
    <t>ENGCE138 การสื่อสารข้อมูลมัลติมีเดียบนระบบเครือข่าย</t>
  </si>
  <si>
    <t>ENGCE156 การโต้ตอบระหว่างคอมพิวเตอร์กับมนุษย์</t>
  </si>
  <si>
    <t>ENGCE161 การประมวลผลสัญญาณดิจิทัล</t>
  </si>
  <si>
    <t>ENGCE162 สัญญาณและระบบ</t>
  </si>
  <si>
    <t>ENGCE173 การวิเคราะห์และออกแบบเชิงวัตถุ</t>
  </si>
  <si>
    <t>ENGCE174 การเขียนโปรแกรมเชิงวัตถุ</t>
  </si>
  <si>
    <t>ENGCE177 หัวข้อความก้าวล้ำในงานวิศวกรรมซอฟต์แวร์</t>
  </si>
  <si>
    <t>ENGCE186 สถาปัตยกรรมซอฟต์แวร์</t>
  </si>
  <si>
    <t>ENGCE201 การคำนวณสมรรถนะสูงและสถาปัตยกรรมแบบคลาวด์</t>
  </si>
  <si>
    <t>ENGCE202 การสั่งงานด้วยอุปกรณ์เคลื่อนที่แบบพกพา</t>
  </si>
  <si>
    <t>ENGCE203 การโปรแกรมแบบขนานสำหรับระบบคลัสเตอร์คอมพิวเตอร์</t>
  </si>
  <si>
    <t>ENGCE204 วิทยาการหุ่นยนต์ขนาดเล็ก</t>
  </si>
  <si>
    <t>ENGCE205 ระบบอัตโนมัติเบื้องต้น</t>
  </si>
  <si>
    <t>ENGCE206 โครงสร้างพื้นฐานแบบกลุ่มเมฆ</t>
  </si>
  <si>
    <t>ENGCE207 หัวข้อความก้าวล้ำในงานวิศวกรรมคอมพิวเตอร์</t>
  </si>
  <si>
    <t>ENGCE301 การออกแบบและพัฒนาซอฟต์แวร์</t>
  </si>
  <si>
    <t>ENGCE302 การกำหนดความต้องการและการออกแบบทางซอฟต์แวร์</t>
  </si>
  <si>
    <t>ENGCE303 การตรวจสอบความสมเหตุสมผลและการทวนสอบซอฟต์แวร์</t>
  </si>
  <si>
    <t>ENGCE304 กระบวนการซอฟต์แวร์และการประกันคุณภาพ</t>
  </si>
  <si>
    <t>ENGCE305 การบริหารจัดการโครงการซอฟต์แวร์</t>
  </si>
  <si>
    <t>ENGCE306 การเขียนโปรแกรมบนเว็บ</t>
  </si>
  <si>
    <t>ENGCE307 การพัฒนาโปรแกรมประยุกต์สำหรับอุปกรณ์เคลื่อนที่</t>
  </si>
  <si>
    <t>ENGCE308 การพัฒนาเกมสำหรับอุปกรณ์เคลื่อนที่</t>
  </si>
  <si>
    <t>ENGCE309 การประมวลผลแบบคลาวด์</t>
  </si>
  <si>
    <t>ENGCE310 การพัฒนาโปรแกรมบนระบบคลาวด์</t>
  </si>
  <si>
    <t>ENGCE311 วิทยาการข้อมูลและการวิเคราะห์</t>
  </si>
  <si>
    <t>ENGCE312 การสร้างและทำการตลาดสินค้าดิจิทัล</t>
  </si>
  <si>
    <t>ENGCE313 เทคโนโลยีบล็อคเชน</t>
  </si>
  <si>
    <t>ENGCE401 ฟัซซีเซตเบื้องต้น</t>
  </si>
  <si>
    <t>ENGCE402 คอมพิวเตอร์กราฟิกส์</t>
  </si>
  <si>
    <t>ENGCE403 การประมวลผลภาพดิจิทัล และการมองเห็นโดยคอมพิวเตอร์</t>
  </si>
  <si>
    <t>ENGCE404 การทำเหมืองข้อมูลขนาดใหญ่</t>
  </si>
  <si>
    <t>ENGCE405 การเรียนรู้เชิงลึกเบื้องต้น</t>
  </si>
  <si>
    <t>ENGCE406 การประมวลภาษาธรรมชาติเบื้องต้น</t>
  </si>
  <si>
    <t>ENGCE407 หัวข้อความก้าวล้ำในงานวิศวกรรมปัญญาประดิษฐ์</t>
  </si>
  <si>
    <t>ENGCE408 ความรู้เบื้องต้นในการรู้จำรูปแบบ</t>
  </si>
  <si>
    <t>ENGCE409 โครงข่ายประสาทเทียม</t>
  </si>
  <si>
    <t>ENGCE410 อัลกอริทึมเชิงวิวัฒนาการ</t>
  </si>
  <si>
    <t>ENGCE411 เทคโนโลยีความจริงเสมือน</t>
  </si>
  <si>
    <t>หมวดวิชาเลือกเสรี</t>
  </si>
  <si>
    <t>กลุ่มวิชาเลือกเสรี</t>
  </si>
  <si>
    <t>เสรี 1</t>
  </si>
  <si>
    <t>เสรี 2</t>
  </si>
  <si>
    <t>ยังไม่ได้เรียน</t>
  </si>
  <si>
    <t>กำลังเรียนในเทอมนี้</t>
  </si>
  <si>
    <t>ปี 3 1/2570</t>
  </si>
  <si>
    <t>ปี 3 2/2570</t>
  </si>
  <si>
    <t>ปี 4  1/2571 เลือกสหกิจศึกษา</t>
  </si>
  <si>
    <t>ปี 4  1/2571 เลือกฝึกงาน</t>
  </si>
  <si>
    <t>ปี 4  2/2571</t>
  </si>
  <si>
    <t>ปี 1  1/2568  รหัส 68</t>
  </si>
  <si>
    <t>ปี 1 2/2568 รหัส 68</t>
  </si>
  <si>
    <t>ปี 2  1/2569 รหัส 67</t>
  </si>
  <si>
    <t>ปี 2  2/2569 รหัส 67</t>
  </si>
  <si>
    <t>ตะไบ</t>
  </si>
  <si>
    <t>นอกแผนก คณิตศาสตร์</t>
  </si>
  <si>
    <t>GEBSO501</t>
  </si>
  <si>
    <t>การพัฒนาทักษะชีวิตและสังคม</t>
  </si>
  <si>
    <t>GEBSC301</t>
  </si>
  <si>
    <t>เทคโนโลยีสารสนเทศที่จำเป็นในชีวิตประจำวัน</t>
  </si>
  <si>
    <t xml:space="preserve">ENGCE306 </t>
  </si>
  <si>
    <t xml:space="preserve">การเขียนโปรแกรมบนเว็บ </t>
  </si>
  <si>
    <t>ENGCE405</t>
  </si>
  <si>
    <t>การเรียนรู้เชิงลึกเบื้องต้น</t>
  </si>
  <si>
    <t>ENGEE102</t>
  </si>
  <si>
    <t>ปี2 รหัส 67</t>
  </si>
  <si>
    <t>เด็กเทียบโอนอาจจะลงเพิ่มเทอม 1/68</t>
  </si>
  <si>
    <t>ไม่ได้เรียน แตงโม เรียนเทอม 2 ปี 2</t>
  </si>
  <si>
    <t>ENGEE501</t>
  </si>
  <si>
    <t>ENGEE502</t>
  </si>
  <si>
    <t>ปี 3 2/2566</t>
  </si>
  <si>
    <t>เฉพาะห้องน่านฟ้า</t>
  </si>
  <si>
    <t>ที่ นศ. ต้องเรียน</t>
  </si>
  <si>
    <t>จำนวนคนที่เทียบได้</t>
  </si>
  <si>
    <t>จำนวนนักศึกษาที่เรียน</t>
  </si>
  <si>
    <t>ปี 2  2/2568 รหัส 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</si>
</sst>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222"/>
      <scheme val="minor"/>
    </font>
    <font>
      <sz val="10"/>
      <color theme="1"/>
      <name val="Angsana New"/>
      <family val="1"/>
    </font>
    <font>
      <sz val="10"/>
      <color rgb="FFFF0000"/>
      <name val="Angsana New"/>
      <family val="1"/>
    </font>
    <font>
      <sz val="10"/>
      <color rgb="FFC00000"/>
      <name val="Angsana New"/>
      <family val="1"/>
    </font>
    <font>
      <sz val="10"/>
      <color rgb="FF00B050"/>
      <name val="Angsana New"/>
      <family val="1"/>
    </font>
    <font>
      <sz val="10"/>
      <color theme="8"/>
      <name val="Angsana New"/>
      <family val="1"/>
    </font>
    <font>
      <sz val="11"/>
      <color rgb="FFFF0000"/>
      <name val="Calibri"/>
      <family val="2"/>
      <charset val="222"/>
      <scheme val="minor"/>
    </font>
    <font>
      <sz val="10"/>
      <name val="Angsana New"/>
      <family val="1"/>
    </font>
    <font>
      <sz val="11"/>
      <color theme="1"/>
      <name val="Angsana New"/>
      <family val="1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7" fillId="17" borderId="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colors>
    <mruColors>
      <color rgb="FFD9D9D9"/>
      <color rgb="FFFFFF00"/>
      <color rgb="FF00FF00"/>
      <color rgb="FFCC9900"/>
      <color rgb="FFFFCCFF"/>
      <color rgb="FFFFCC99"/>
      <color rgb="FFCCFFCC"/>
      <color rgb="FFCCCCFF"/>
      <color rgb="FFCCCC00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567F-17C5-4391-A5D0-A9268C047E48}">
  <dimension ref="A1:T93"/>
  <sheetViews>
    <sheetView zoomScaleNormal="100" workbookViewId="0">
      <selection activeCell="G8" sqref="G8"/>
    </sheetView>
  </sheetViews>
  <sheetFormatPr defaultColWidth="8.81640625" defaultRowHeight="14.5"/>
  <cols>
    <col min="1" max="1" width="8.81640625" style="1"/>
    <col min="2" max="2" width="28.1796875" style="1" customWidth="1"/>
    <col min="3" max="3" width="21" style="1" customWidth="1"/>
    <col min="4" max="4" width="10.1796875" style="1" customWidth="1"/>
    <col min="5" max="5" width="14.81640625" style="1" customWidth="1"/>
    <col min="6" max="6" width="19.1796875" style="1" bestFit="1" customWidth="1"/>
    <col min="7" max="7" width="16.81640625" style="1" customWidth="1"/>
    <col min="8" max="9" width="8.81640625" style="1"/>
    <col min="10" max="10" width="3.453125" style="1" customWidth="1"/>
    <col min="11" max="11" width="14.1796875" style="1" customWidth="1"/>
    <col min="12" max="12" width="27.26953125" style="1" customWidth="1"/>
    <col min="13" max="13" width="8.81640625" style="1" customWidth="1"/>
    <col min="14" max="14" width="33" style="1" customWidth="1"/>
    <col min="15" max="15" width="8.81640625" style="1"/>
    <col min="16" max="16" width="34.1796875" style="1" customWidth="1"/>
    <col min="17" max="17" width="15.26953125" style="1" customWidth="1"/>
    <col min="18" max="18" width="31.81640625" style="1" customWidth="1"/>
    <col min="19" max="19" width="14.1796875" style="1" customWidth="1"/>
    <col min="20" max="20" width="37.453125" style="1" customWidth="1"/>
    <col min="21" max="16384" width="8.81640625" style="1"/>
  </cols>
  <sheetData>
    <row r="1" spans="1:20">
      <c r="A1" s="37" t="s">
        <v>231</v>
      </c>
      <c r="B1" s="37"/>
      <c r="C1" s="37"/>
      <c r="D1" s="37"/>
      <c r="E1" s="37"/>
      <c r="G1" s="16" t="s">
        <v>79</v>
      </c>
      <c r="H1" s="2">
        <v>135</v>
      </c>
      <c r="K1" s="37" t="s">
        <v>115</v>
      </c>
      <c r="L1" s="37"/>
      <c r="M1" s="37"/>
      <c r="N1" s="37"/>
      <c r="O1" s="37"/>
      <c r="P1" s="37"/>
      <c r="Q1" s="37"/>
      <c r="R1" s="37"/>
      <c r="S1" s="37"/>
      <c r="T1" s="37"/>
    </row>
    <row r="2" spans="1:2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G2" s="16" t="s">
        <v>80</v>
      </c>
      <c r="H2" s="18">
        <f>D10+D22+D34</f>
        <v>68</v>
      </c>
      <c r="K2" s="37" t="s">
        <v>116</v>
      </c>
      <c r="L2" s="37"/>
      <c r="M2" s="37"/>
      <c r="N2" s="37"/>
      <c r="O2" s="37"/>
      <c r="P2" s="37"/>
      <c r="Q2" s="37"/>
      <c r="R2" s="37"/>
      <c r="S2" s="37"/>
      <c r="T2" s="37"/>
    </row>
    <row r="3" spans="1:20">
      <c r="A3" s="2" t="s">
        <v>5</v>
      </c>
      <c r="B3" s="2" t="s">
        <v>12</v>
      </c>
      <c r="C3" s="4" t="s">
        <v>65</v>
      </c>
      <c r="D3" s="2">
        <v>3</v>
      </c>
      <c r="E3" s="2"/>
      <c r="G3" s="16" t="s">
        <v>81</v>
      </c>
      <c r="H3" s="10">
        <f>135-H2</f>
        <v>67</v>
      </c>
      <c r="K3" s="4" t="s">
        <v>82</v>
      </c>
      <c r="L3" s="19" t="s">
        <v>117</v>
      </c>
      <c r="M3" s="6" t="s">
        <v>83</v>
      </c>
      <c r="N3" s="19" t="s">
        <v>121</v>
      </c>
      <c r="O3" s="5" t="s">
        <v>84</v>
      </c>
      <c r="P3" s="19" t="s">
        <v>122</v>
      </c>
      <c r="Q3" s="14" t="s">
        <v>85</v>
      </c>
      <c r="R3" s="20" t="s">
        <v>125</v>
      </c>
      <c r="S3" s="15" t="s">
        <v>86</v>
      </c>
      <c r="T3" s="20" t="s">
        <v>134</v>
      </c>
    </row>
    <row r="4" spans="1:20">
      <c r="A4" s="2" t="s">
        <v>6</v>
      </c>
      <c r="B4" s="2" t="s">
        <v>13</v>
      </c>
      <c r="C4" s="5" t="s">
        <v>67</v>
      </c>
      <c r="D4" s="2">
        <v>3</v>
      </c>
      <c r="E4" s="2"/>
      <c r="L4" s="19" t="s">
        <v>118</v>
      </c>
      <c r="P4" s="13" t="s">
        <v>123</v>
      </c>
      <c r="R4" s="20" t="s">
        <v>126</v>
      </c>
      <c r="T4" s="20" t="s">
        <v>135</v>
      </c>
    </row>
    <row r="5" spans="1:20">
      <c r="A5" s="2" t="s">
        <v>6</v>
      </c>
      <c r="B5" s="2" t="s">
        <v>14</v>
      </c>
      <c r="C5" s="7" t="s">
        <v>68</v>
      </c>
      <c r="D5" s="2">
        <v>3</v>
      </c>
      <c r="E5" s="2"/>
      <c r="G5" s="38" t="s">
        <v>87</v>
      </c>
      <c r="H5" s="39"/>
      <c r="I5" s="40"/>
      <c r="L5" s="19" t="s">
        <v>119</v>
      </c>
      <c r="P5" s="13" t="s">
        <v>124</v>
      </c>
      <c r="R5" s="20" t="s">
        <v>127</v>
      </c>
      <c r="T5" s="20" t="s">
        <v>136</v>
      </c>
    </row>
    <row r="6" spans="1:20">
      <c r="A6" s="2" t="s">
        <v>8</v>
      </c>
      <c r="B6" s="2" t="s">
        <v>15</v>
      </c>
      <c r="C6" s="7" t="s">
        <v>68</v>
      </c>
      <c r="D6" s="2">
        <v>3</v>
      </c>
      <c r="E6" s="2"/>
      <c r="G6" s="16" t="s">
        <v>88</v>
      </c>
      <c r="H6" s="16" t="s">
        <v>89</v>
      </c>
      <c r="I6" s="16" t="s">
        <v>90</v>
      </c>
      <c r="L6" s="19" t="s">
        <v>120</v>
      </c>
      <c r="R6" s="20" t="s">
        <v>128</v>
      </c>
      <c r="T6" s="20" t="s">
        <v>137</v>
      </c>
    </row>
    <row r="7" spans="1:20">
      <c r="A7" s="26" t="s">
        <v>9</v>
      </c>
      <c r="B7" s="2" t="s">
        <v>16</v>
      </c>
      <c r="C7" s="7" t="s">
        <v>68</v>
      </c>
      <c r="D7" s="2">
        <v>3</v>
      </c>
      <c r="E7" s="2"/>
      <c r="G7" s="4" t="s">
        <v>82</v>
      </c>
      <c r="H7" s="2">
        <f>D3+D14+D16+D32</f>
        <v>12</v>
      </c>
      <c r="I7" s="2">
        <v>12</v>
      </c>
      <c r="R7" s="20" t="s">
        <v>129</v>
      </c>
      <c r="T7" s="20" t="s">
        <v>138</v>
      </c>
    </row>
    <row r="8" spans="1:20">
      <c r="A8" s="2" t="s">
        <v>10</v>
      </c>
      <c r="B8" s="2" t="s">
        <v>17</v>
      </c>
      <c r="C8" s="7" t="s">
        <v>68</v>
      </c>
      <c r="D8" s="2">
        <v>3</v>
      </c>
      <c r="E8" s="2"/>
      <c r="G8" s="6" t="s">
        <v>83</v>
      </c>
      <c r="H8" s="2">
        <f>D15</f>
        <v>3</v>
      </c>
      <c r="I8" s="2">
        <v>3</v>
      </c>
      <c r="R8" s="20" t="s">
        <v>130</v>
      </c>
      <c r="T8" s="20" t="s">
        <v>139</v>
      </c>
    </row>
    <row r="9" spans="1:20">
      <c r="A9" s="2" t="s">
        <v>11</v>
      </c>
      <c r="B9" s="2" t="s">
        <v>18</v>
      </c>
      <c r="C9" s="8" t="s">
        <v>69</v>
      </c>
      <c r="D9" s="2">
        <v>3</v>
      </c>
      <c r="E9" s="2"/>
      <c r="G9" s="5" t="s">
        <v>84</v>
      </c>
      <c r="H9" s="2">
        <f>D4</f>
        <v>3</v>
      </c>
      <c r="I9" s="2">
        <v>9</v>
      </c>
      <c r="R9" s="20" t="s">
        <v>131</v>
      </c>
      <c r="T9" s="20" t="s">
        <v>140</v>
      </c>
    </row>
    <row r="10" spans="1:20">
      <c r="A10" s="3"/>
      <c r="B10" s="3"/>
      <c r="C10" s="3"/>
      <c r="D10" s="19">
        <f>SUM(D3:D9)</f>
        <v>21</v>
      </c>
      <c r="E10" s="3"/>
      <c r="F10" s="1">
        <f ca="1">SUM(D10,D22,D34,D46,D58,D70,D75,D84)</f>
        <v>135</v>
      </c>
      <c r="G10" s="14" t="s">
        <v>85</v>
      </c>
      <c r="H10" s="2">
        <v>0</v>
      </c>
      <c r="I10" s="2">
        <v>3</v>
      </c>
      <c r="R10" s="20" t="s">
        <v>132</v>
      </c>
    </row>
    <row r="11" spans="1:20">
      <c r="G11" s="15" t="s">
        <v>86</v>
      </c>
      <c r="H11" s="2">
        <v>0</v>
      </c>
      <c r="I11" s="2">
        <v>3</v>
      </c>
      <c r="R11" s="20" t="s">
        <v>133</v>
      </c>
    </row>
    <row r="12" spans="1:20">
      <c r="A12" s="37" t="s">
        <v>232</v>
      </c>
      <c r="B12" s="37"/>
      <c r="C12" s="37"/>
      <c r="D12" s="37"/>
      <c r="E12" s="37"/>
      <c r="G12" s="16" t="s">
        <v>91</v>
      </c>
      <c r="H12" s="16">
        <f>SUM(H7:H11)</f>
        <v>18</v>
      </c>
      <c r="I12" s="16">
        <f>SUM(I7:I11)</f>
        <v>30</v>
      </c>
    </row>
    <row r="13" spans="1:20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K13" s="37" t="s">
        <v>141</v>
      </c>
      <c r="L13" s="37"/>
      <c r="M13" s="37"/>
      <c r="N13" s="37"/>
      <c r="O13" s="37"/>
      <c r="P13" s="37"/>
      <c r="Q13" s="37"/>
      <c r="R13" s="37"/>
      <c r="S13" s="37"/>
      <c r="T13" s="37"/>
    </row>
    <row r="14" spans="1:20">
      <c r="A14" s="2" t="s">
        <v>19</v>
      </c>
      <c r="B14" s="2" t="s">
        <v>27</v>
      </c>
      <c r="C14" s="4" t="s">
        <v>65</v>
      </c>
      <c r="D14" s="2">
        <v>3</v>
      </c>
      <c r="E14" s="2"/>
      <c r="G14" s="37" t="s">
        <v>96</v>
      </c>
      <c r="H14" s="37"/>
      <c r="I14" s="37"/>
      <c r="K14" s="7" t="s">
        <v>92</v>
      </c>
      <c r="L14" s="19" t="s">
        <v>142</v>
      </c>
      <c r="M14" s="9" t="s">
        <v>93</v>
      </c>
      <c r="N14" s="19" t="s">
        <v>153</v>
      </c>
      <c r="O14" s="23" t="s">
        <v>94</v>
      </c>
      <c r="P14" s="13" t="s">
        <v>173</v>
      </c>
    </row>
    <row r="15" spans="1:20">
      <c r="A15" s="2" t="s">
        <v>20</v>
      </c>
      <c r="B15" s="2" t="s">
        <v>28</v>
      </c>
      <c r="C15" s="6" t="s">
        <v>66</v>
      </c>
      <c r="D15" s="2">
        <v>3</v>
      </c>
      <c r="E15" s="2"/>
      <c r="G15" s="16" t="s">
        <v>88</v>
      </c>
      <c r="H15" s="16" t="s">
        <v>89</v>
      </c>
      <c r="I15" s="16" t="s">
        <v>90</v>
      </c>
      <c r="L15" s="19" t="s">
        <v>143</v>
      </c>
      <c r="N15" s="20" t="s">
        <v>154</v>
      </c>
      <c r="P15" s="20" t="s">
        <v>174</v>
      </c>
    </row>
    <row r="16" spans="1:20">
      <c r="A16" s="2" t="s">
        <v>21</v>
      </c>
      <c r="B16" s="2" t="s">
        <v>29</v>
      </c>
      <c r="C16" s="4" t="s">
        <v>65</v>
      </c>
      <c r="D16" s="2">
        <v>3</v>
      </c>
      <c r="E16" s="2"/>
      <c r="G16" s="7" t="s">
        <v>92</v>
      </c>
      <c r="H16" s="2">
        <f>D5+D6+D7+D8+D17+D18+D19+D20+D26</f>
        <v>26</v>
      </c>
      <c r="I16" s="2">
        <v>32</v>
      </c>
      <c r="L16" s="19" t="s">
        <v>144</v>
      </c>
      <c r="N16" s="20" t="s">
        <v>155</v>
      </c>
      <c r="P16" s="20" t="s">
        <v>175</v>
      </c>
    </row>
    <row r="17" spans="1:18">
      <c r="A17" s="2" t="s">
        <v>22</v>
      </c>
      <c r="B17" s="2" t="s">
        <v>30</v>
      </c>
      <c r="C17" s="7" t="s">
        <v>68</v>
      </c>
      <c r="D17" s="2">
        <v>3</v>
      </c>
      <c r="E17" s="12" t="s">
        <v>7</v>
      </c>
      <c r="G17" s="9" t="s">
        <v>93</v>
      </c>
      <c r="H17" s="2">
        <f>D21+D27+D28+D29+D30+D31+D33</f>
        <v>21</v>
      </c>
      <c r="I17" s="2">
        <v>55</v>
      </c>
      <c r="L17" s="13" t="s">
        <v>145</v>
      </c>
      <c r="N17" s="20" t="s">
        <v>156</v>
      </c>
      <c r="P17" s="20" t="s">
        <v>176</v>
      </c>
      <c r="R17" s="20" t="s">
        <v>125</v>
      </c>
    </row>
    <row r="18" spans="1:18">
      <c r="A18" s="2" t="s">
        <v>23</v>
      </c>
      <c r="B18" s="2" t="s">
        <v>31</v>
      </c>
      <c r="C18" s="7" t="s">
        <v>68</v>
      </c>
      <c r="D18" s="2">
        <v>4</v>
      </c>
      <c r="E18" s="2"/>
      <c r="G18" s="8" t="s">
        <v>94</v>
      </c>
      <c r="H18" s="2">
        <f>D9</f>
        <v>3</v>
      </c>
      <c r="I18" s="2">
        <v>12</v>
      </c>
      <c r="L18" s="19" t="s">
        <v>146</v>
      </c>
      <c r="N18" s="20" t="s">
        <v>157</v>
      </c>
      <c r="P18" s="20" t="s">
        <v>177</v>
      </c>
      <c r="R18" s="20" t="s">
        <v>134</v>
      </c>
    </row>
    <row r="19" spans="1:18">
      <c r="A19" s="33" t="s">
        <v>24</v>
      </c>
      <c r="B19" s="33" t="s">
        <v>32</v>
      </c>
      <c r="C19" s="33" t="s">
        <v>68</v>
      </c>
      <c r="D19" s="33">
        <v>1</v>
      </c>
      <c r="E19" s="33"/>
      <c r="F19" s="1" t="s">
        <v>235</v>
      </c>
      <c r="G19" s="16" t="s">
        <v>91</v>
      </c>
      <c r="H19" s="16">
        <f>SUM(H16:H18)</f>
        <v>50</v>
      </c>
      <c r="I19" s="16">
        <f>SUM(I16:I18)</f>
        <v>99</v>
      </c>
      <c r="L19" s="19" t="s">
        <v>147</v>
      </c>
      <c r="N19" s="20" t="s">
        <v>158</v>
      </c>
      <c r="P19" s="20" t="s">
        <v>178</v>
      </c>
    </row>
    <row r="20" spans="1:18">
      <c r="A20" s="13" t="s">
        <v>25</v>
      </c>
      <c r="B20" s="27" t="s">
        <v>33</v>
      </c>
      <c r="C20" s="7" t="s">
        <v>68</v>
      </c>
      <c r="D20" s="2">
        <v>3</v>
      </c>
      <c r="E20" s="2"/>
      <c r="L20" s="19" t="s">
        <v>148</v>
      </c>
      <c r="N20" s="19" t="s">
        <v>159</v>
      </c>
      <c r="P20" s="20" t="s">
        <v>179</v>
      </c>
    </row>
    <row r="21" spans="1:18">
      <c r="A21" s="13" t="s">
        <v>26</v>
      </c>
      <c r="B21" s="2" t="s">
        <v>34</v>
      </c>
      <c r="C21" s="9" t="s">
        <v>70</v>
      </c>
      <c r="D21" s="2">
        <v>3</v>
      </c>
      <c r="E21" s="12" t="s">
        <v>9</v>
      </c>
      <c r="G21" s="37" t="s">
        <v>97</v>
      </c>
      <c r="H21" s="37"/>
      <c r="I21" s="37"/>
      <c r="L21" s="20" t="s">
        <v>149</v>
      </c>
      <c r="N21" s="19" t="s">
        <v>160</v>
      </c>
      <c r="P21" s="20" t="s">
        <v>180</v>
      </c>
    </row>
    <row r="22" spans="1:18">
      <c r="A22" s="3"/>
      <c r="B22" s="3"/>
      <c r="C22" s="3"/>
      <c r="D22" s="19">
        <f>SUM(D14:D21)</f>
        <v>23</v>
      </c>
      <c r="E22" s="3"/>
      <c r="G22" s="16" t="s">
        <v>88</v>
      </c>
      <c r="H22" s="16" t="s">
        <v>89</v>
      </c>
      <c r="I22" s="16" t="s">
        <v>90</v>
      </c>
      <c r="L22" s="19" t="s">
        <v>150</v>
      </c>
      <c r="N22" s="19" t="s">
        <v>161</v>
      </c>
      <c r="P22" s="20" t="s">
        <v>181</v>
      </c>
    </row>
    <row r="23" spans="1:18">
      <c r="G23" s="17" t="s">
        <v>95</v>
      </c>
      <c r="H23" s="2">
        <v>0</v>
      </c>
      <c r="I23" s="2">
        <v>6</v>
      </c>
      <c r="L23" s="19" t="s">
        <v>151</v>
      </c>
      <c r="N23" s="20" t="s">
        <v>162</v>
      </c>
      <c r="P23" s="20" t="s">
        <v>182</v>
      </c>
    </row>
    <row r="24" spans="1:18">
      <c r="A24" s="38" t="s">
        <v>233</v>
      </c>
      <c r="B24" s="39"/>
      <c r="C24" s="39"/>
      <c r="D24" s="39"/>
      <c r="E24" s="40"/>
      <c r="G24" s="16" t="s">
        <v>91</v>
      </c>
      <c r="H24" s="16">
        <v>0</v>
      </c>
      <c r="I24" s="16">
        <v>6</v>
      </c>
      <c r="L24" s="19" t="s">
        <v>152</v>
      </c>
      <c r="N24" s="19" t="s">
        <v>163</v>
      </c>
      <c r="P24" s="20" t="s">
        <v>183</v>
      </c>
    </row>
    <row r="25" spans="1:18">
      <c r="A25" s="2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N25" s="13" t="s">
        <v>164</v>
      </c>
      <c r="P25" s="20" t="s">
        <v>184</v>
      </c>
    </row>
    <row r="26" spans="1:18">
      <c r="A26" s="2" t="s">
        <v>249</v>
      </c>
      <c r="B26" s="2" t="s">
        <v>42</v>
      </c>
      <c r="C26" s="7" t="s">
        <v>68</v>
      </c>
      <c r="D26" s="2">
        <v>3</v>
      </c>
      <c r="E26" s="12" t="s">
        <v>7</v>
      </c>
      <c r="N26" s="20" t="s">
        <v>165</v>
      </c>
      <c r="P26" s="20" t="s">
        <v>185</v>
      </c>
    </row>
    <row r="27" spans="1:18">
      <c r="A27" s="13" t="s">
        <v>35</v>
      </c>
      <c r="B27" s="27" t="s">
        <v>43</v>
      </c>
      <c r="C27" s="9" t="s">
        <v>70</v>
      </c>
      <c r="D27" s="2">
        <v>3</v>
      </c>
      <c r="E27" s="2"/>
      <c r="N27" s="19" t="s">
        <v>166</v>
      </c>
      <c r="P27" s="20" t="s">
        <v>186</v>
      </c>
    </row>
    <row r="28" spans="1:18">
      <c r="A28" s="2" t="s">
        <v>36</v>
      </c>
      <c r="B28" s="2" t="s">
        <v>44</v>
      </c>
      <c r="C28" s="9" t="s">
        <v>70</v>
      </c>
      <c r="D28" s="2">
        <v>3</v>
      </c>
      <c r="E28" s="12" t="s">
        <v>25</v>
      </c>
      <c r="N28" s="13" t="s">
        <v>167</v>
      </c>
      <c r="P28" s="20" t="s">
        <v>187</v>
      </c>
    </row>
    <row r="29" spans="1:18">
      <c r="A29" s="13" t="s">
        <v>37</v>
      </c>
      <c r="B29" s="2" t="s">
        <v>45</v>
      </c>
      <c r="C29" s="9" t="s">
        <v>70</v>
      </c>
      <c r="D29" s="2">
        <v>3</v>
      </c>
      <c r="E29" s="12" t="s">
        <v>26</v>
      </c>
      <c r="N29" s="13" t="s">
        <v>168</v>
      </c>
      <c r="P29" s="20" t="s">
        <v>188</v>
      </c>
    </row>
    <row r="30" spans="1:18">
      <c r="A30" s="13" t="s">
        <v>38</v>
      </c>
      <c r="B30" s="2" t="s">
        <v>46</v>
      </c>
      <c r="C30" s="9" t="s">
        <v>70</v>
      </c>
      <c r="D30" s="2">
        <v>3</v>
      </c>
      <c r="E30" s="2"/>
      <c r="F30" s="1" t="s">
        <v>236</v>
      </c>
      <c r="N30" s="20" t="s">
        <v>169</v>
      </c>
      <c r="P30" s="20" t="s">
        <v>189</v>
      </c>
    </row>
    <row r="31" spans="1:18">
      <c r="A31" s="13" t="s">
        <v>39</v>
      </c>
      <c r="B31" s="2" t="s">
        <v>47</v>
      </c>
      <c r="C31" s="9" t="s">
        <v>70</v>
      </c>
      <c r="D31" s="2">
        <v>3</v>
      </c>
      <c r="E31" s="12" t="s">
        <v>25</v>
      </c>
      <c r="N31" s="20" t="s">
        <v>170</v>
      </c>
      <c r="P31" s="20" t="s">
        <v>190</v>
      </c>
    </row>
    <row r="32" spans="1:18">
      <c r="A32" s="2" t="s">
        <v>40</v>
      </c>
      <c r="B32" s="2" t="s">
        <v>48</v>
      </c>
      <c r="C32" s="4" t="s">
        <v>65</v>
      </c>
      <c r="D32" s="2">
        <v>3</v>
      </c>
      <c r="E32" s="2"/>
      <c r="N32" s="19" t="s">
        <v>171</v>
      </c>
      <c r="P32" s="20" t="s">
        <v>191</v>
      </c>
    </row>
    <row r="33" spans="1:16">
      <c r="A33" s="2" t="s">
        <v>41</v>
      </c>
      <c r="B33" s="27" t="s">
        <v>49</v>
      </c>
      <c r="C33" s="9" t="s">
        <v>70</v>
      </c>
      <c r="D33" s="2">
        <v>3</v>
      </c>
      <c r="E33" s="12" t="s">
        <v>25</v>
      </c>
      <c r="N33" s="13" t="s">
        <v>172</v>
      </c>
      <c r="P33" s="20" t="s">
        <v>192</v>
      </c>
    </row>
    <row r="34" spans="1:16">
      <c r="A34" s="3"/>
      <c r="B34" s="3"/>
      <c r="C34" s="3"/>
      <c r="D34" s="19">
        <f>SUM(D26:D33)</f>
        <v>24</v>
      </c>
      <c r="E34" s="3"/>
      <c r="P34" s="20" t="s">
        <v>193</v>
      </c>
    </row>
    <row r="35" spans="1:16">
      <c r="P35" s="20" t="s">
        <v>194</v>
      </c>
    </row>
    <row r="36" spans="1:16">
      <c r="A36" s="38" t="s">
        <v>234</v>
      </c>
      <c r="B36" s="39"/>
      <c r="C36" s="39"/>
      <c r="D36" s="39"/>
      <c r="E36" s="40"/>
      <c r="P36" s="19" t="s">
        <v>195</v>
      </c>
    </row>
    <row r="37" spans="1:16">
      <c r="A37" s="2" t="s">
        <v>0</v>
      </c>
      <c r="B37" s="2" t="s">
        <v>1</v>
      </c>
      <c r="C37" s="2" t="s">
        <v>2</v>
      </c>
      <c r="D37" s="2" t="s">
        <v>3</v>
      </c>
      <c r="E37" s="2" t="s">
        <v>4</v>
      </c>
      <c r="P37" s="20" t="s">
        <v>196</v>
      </c>
    </row>
    <row r="38" spans="1:16">
      <c r="A38" s="2" t="s">
        <v>50</v>
      </c>
      <c r="B38" s="2" t="s">
        <v>57</v>
      </c>
      <c r="C38" s="9" t="s">
        <v>70</v>
      </c>
      <c r="D38" s="2">
        <v>3</v>
      </c>
      <c r="E38" s="12" t="s">
        <v>37</v>
      </c>
      <c r="P38" s="20" t="s">
        <v>197</v>
      </c>
    </row>
    <row r="39" spans="1:16">
      <c r="A39" s="13" t="s">
        <v>51</v>
      </c>
      <c r="B39" s="2" t="s">
        <v>58</v>
      </c>
      <c r="C39" s="9" t="s">
        <v>70</v>
      </c>
      <c r="D39" s="2">
        <v>3</v>
      </c>
      <c r="E39" s="12" t="s">
        <v>26</v>
      </c>
      <c r="P39" s="20" t="s">
        <v>198</v>
      </c>
    </row>
    <row r="40" spans="1:16">
      <c r="A40" s="2" t="s">
        <v>52</v>
      </c>
      <c r="B40" s="2" t="s">
        <v>59</v>
      </c>
      <c r="C40" s="9" t="s">
        <v>70</v>
      </c>
      <c r="D40" s="2">
        <v>3</v>
      </c>
      <c r="E40" s="12" t="s">
        <v>71</v>
      </c>
      <c r="P40" s="20" t="s">
        <v>199</v>
      </c>
    </row>
    <row r="41" spans="1:16">
      <c r="A41" s="10" t="s">
        <v>53</v>
      </c>
      <c r="B41" s="10" t="s">
        <v>60</v>
      </c>
      <c r="C41" s="30" t="s">
        <v>67</v>
      </c>
      <c r="D41" s="10">
        <v>3</v>
      </c>
      <c r="E41" s="10"/>
      <c r="F41" s="1" t="s">
        <v>247</v>
      </c>
      <c r="P41" s="20" t="s">
        <v>200</v>
      </c>
    </row>
    <row r="42" spans="1:16">
      <c r="A42" s="2" t="s">
        <v>103</v>
      </c>
      <c r="B42" s="2" t="s">
        <v>104</v>
      </c>
      <c r="C42" s="8" t="s">
        <v>69</v>
      </c>
      <c r="D42" s="2">
        <v>3</v>
      </c>
      <c r="E42" s="12" t="s">
        <v>39</v>
      </c>
      <c r="P42" s="20" t="s">
        <v>201</v>
      </c>
    </row>
    <row r="43" spans="1:16">
      <c r="A43" s="13" t="s">
        <v>54</v>
      </c>
      <c r="B43" s="2" t="s">
        <v>62</v>
      </c>
      <c r="C43" s="9" t="s">
        <v>70</v>
      </c>
      <c r="D43" s="2">
        <v>3</v>
      </c>
      <c r="E43" s="12" t="s">
        <v>25</v>
      </c>
      <c r="P43" s="20" t="s">
        <v>202</v>
      </c>
    </row>
    <row r="44" spans="1:16">
      <c r="A44" s="2" t="s">
        <v>55</v>
      </c>
      <c r="B44" s="2" t="s">
        <v>63</v>
      </c>
      <c r="C44" s="7" t="s">
        <v>68</v>
      </c>
      <c r="D44" s="2">
        <v>3</v>
      </c>
      <c r="E44" s="11"/>
      <c r="P44" s="20" t="s">
        <v>203</v>
      </c>
    </row>
    <row r="45" spans="1:16">
      <c r="A45" s="2" t="s">
        <v>56</v>
      </c>
      <c r="B45" s="2" t="s">
        <v>64</v>
      </c>
      <c r="C45" s="5" t="s">
        <v>67</v>
      </c>
      <c r="D45" s="2">
        <v>3</v>
      </c>
      <c r="E45" s="2"/>
      <c r="P45" s="20" t="s">
        <v>204</v>
      </c>
    </row>
    <row r="46" spans="1:16">
      <c r="A46" s="3"/>
      <c r="B46" s="3"/>
      <c r="C46" s="3"/>
      <c r="D46" s="20">
        <f>SUM(D38:D45)</f>
        <v>24</v>
      </c>
      <c r="E46" s="3"/>
      <c r="P46" s="20" t="s">
        <v>205</v>
      </c>
    </row>
    <row r="47" spans="1:16">
      <c r="P47" s="20" t="s">
        <v>206</v>
      </c>
    </row>
    <row r="48" spans="1:16">
      <c r="A48" s="38" t="s">
        <v>226</v>
      </c>
      <c r="B48" s="39"/>
      <c r="C48" s="39"/>
      <c r="D48" s="39"/>
      <c r="E48" s="40"/>
      <c r="P48" s="20" t="s">
        <v>207</v>
      </c>
    </row>
    <row r="49" spans="1:20">
      <c r="A49" s="2" t="s">
        <v>0</v>
      </c>
      <c r="B49" s="2" t="s">
        <v>1</v>
      </c>
      <c r="C49" s="2" t="s">
        <v>2</v>
      </c>
      <c r="D49" s="2" t="s">
        <v>3</v>
      </c>
      <c r="E49" s="2" t="s">
        <v>4</v>
      </c>
      <c r="P49" s="20" t="s">
        <v>208</v>
      </c>
    </row>
    <row r="50" spans="1:20">
      <c r="A50" s="2" t="s">
        <v>72</v>
      </c>
      <c r="B50" s="2" t="s">
        <v>75</v>
      </c>
      <c r="C50" s="9" t="s">
        <v>70</v>
      </c>
      <c r="D50" s="2">
        <v>3</v>
      </c>
      <c r="E50" s="11"/>
      <c r="P50" s="20" t="s">
        <v>209</v>
      </c>
    </row>
    <row r="51" spans="1:20">
      <c r="A51" s="2" t="s">
        <v>73</v>
      </c>
      <c r="B51" s="2" t="s">
        <v>76</v>
      </c>
      <c r="C51" s="9" t="s">
        <v>70</v>
      </c>
      <c r="D51" s="2">
        <v>3</v>
      </c>
      <c r="E51" s="12" t="s">
        <v>54</v>
      </c>
      <c r="P51" s="20" t="s">
        <v>210</v>
      </c>
    </row>
    <row r="52" spans="1:20">
      <c r="A52" s="2" t="s">
        <v>74</v>
      </c>
      <c r="B52" s="2" t="s">
        <v>77</v>
      </c>
      <c r="C52" s="9" t="s">
        <v>70</v>
      </c>
      <c r="D52" s="2">
        <v>3</v>
      </c>
      <c r="E52" s="12" t="s">
        <v>51</v>
      </c>
      <c r="P52" s="20" t="s">
        <v>211</v>
      </c>
    </row>
    <row r="53" spans="1:20">
      <c r="A53" s="2" t="s">
        <v>237</v>
      </c>
      <c r="B53" s="2" t="s">
        <v>238</v>
      </c>
      <c r="C53" s="14" t="s">
        <v>85</v>
      </c>
      <c r="D53" s="2">
        <v>3</v>
      </c>
      <c r="E53" s="2"/>
      <c r="P53" s="20" t="s">
        <v>212</v>
      </c>
    </row>
    <row r="54" spans="1:20">
      <c r="A54" s="2" t="s">
        <v>239</v>
      </c>
      <c r="B54" s="2" t="s">
        <v>240</v>
      </c>
      <c r="C54" s="15" t="s">
        <v>86</v>
      </c>
      <c r="D54" s="2">
        <v>3</v>
      </c>
      <c r="E54" s="11"/>
      <c r="P54" s="20" t="s">
        <v>213</v>
      </c>
    </row>
    <row r="55" spans="1:20">
      <c r="A55" s="2" t="s">
        <v>250</v>
      </c>
      <c r="B55" s="2" t="s">
        <v>61</v>
      </c>
      <c r="C55" s="7" t="s">
        <v>68</v>
      </c>
      <c r="D55" s="2">
        <v>3</v>
      </c>
      <c r="E55" s="12" t="s">
        <v>7</v>
      </c>
      <c r="F55" s="1" t="s">
        <v>245</v>
      </c>
      <c r="P55" s="20" t="s">
        <v>214</v>
      </c>
    </row>
    <row r="56" spans="1:20">
      <c r="A56" s="2" t="s">
        <v>241</v>
      </c>
      <c r="B56" s="2" t="s">
        <v>242</v>
      </c>
      <c r="C56" s="8" t="s">
        <v>69</v>
      </c>
      <c r="D56" s="2">
        <v>3</v>
      </c>
      <c r="E56" s="11"/>
      <c r="P56" s="20" t="s">
        <v>215</v>
      </c>
    </row>
    <row r="57" spans="1:20">
      <c r="P57" s="20" t="s">
        <v>216</v>
      </c>
    </row>
    <row r="58" spans="1:20">
      <c r="A58" s="3"/>
      <c r="B58" s="3"/>
      <c r="C58" s="3"/>
      <c r="D58" s="20">
        <f ca="1">SUM(D50:D67)</f>
        <v>24</v>
      </c>
      <c r="E58" s="3"/>
      <c r="P58" s="20" t="s">
        <v>217</v>
      </c>
    </row>
    <row r="59" spans="1:20">
      <c r="P59" s="20" t="s">
        <v>218</v>
      </c>
    </row>
    <row r="60" spans="1:20">
      <c r="A60" s="38" t="s">
        <v>227</v>
      </c>
      <c r="B60" s="39"/>
      <c r="C60" s="39"/>
      <c r="D60" s="39"/>
      <c r="E60" s="40"/>
      <c r="P60" s="20" t="s">
        <v>219</v>
      </c>
    </row>
    <row r="61" spans="1:20">
      <c r="A61" s="2" t="s">
        <v>0</v>
      </c>
      <c r="B61" s="2" t="s">
        <v>1</v>
      </c>
      <c r="C61" s="2" t="s">
        <v>2</v>
      </c>
      <c r="D61" s="2" t="s">
        <v>3</v>
      </c>
      <c r="E61" s="2" t="s">
        <v>4</v>
      </c>
    </row>
    <row r="62" spans="1:20">
      <c r="A62" s="13" t="s">
        <v>98</v>
      </c>
      <c r="B62" s="2" t="s">
        <v>100</v>
      </c>
      <c r="C62" s="9" t="s">
        <v>70</v>
      </c>
      <c r="D62" s="2">
        <v>1</v>
      </c>
      <c r="E62" s="11"/>
      <c r="K62" s="37" t="s">
        <v>220</v>
      </c>
      <c r="L62" s="37"/>
      <c r="M62" s="37"/>
      <c r="N62" s="37"/>
      <c r="O62" s="37"/>
      <c r="P62" s="37"/>
      <c r="Q62" s="37"/>
      <c r="R62" s="37"/>
      <c r="S62" s="37"/>
      <c r="T62" s="37"/>
    </row>
    <row r="63" spans="1:20">
      <c r="A63" s="13" t="s">
        <v>99</v>
      </c>
      <c r="B63" s="2" t="s">
        <v>101</v>
      </c>
      <c r="C63" s="9" t="s">
        <v>70</v>
      </c>
      <c r="D63" s="2">
        <v>1</v>
      </c>
      <c r="E63" s="11"/>
      <c r="K63" s="24" t="s">
        <v>221</v>
      </c>
      <c r="L63" s="20" t="s">
        <v>222</v>
      </c>
    </row>
    <row r="64" spans="1:20">
      <c r="A64" s="20" t="s">
        <v>111</v>
      </c>
      <c r="B64" s="20" t="s">
        <v>112</v>
      </c>
      <c r="C64" s="20" t="s">
        <v>70</v>
      </c>
      <c r="D64" s="20">
        <v>2</v>
      </c>
      <c r="E64" s="25"/>
      <c r="F64" s="1" t="s">
        <v>248</v>
      </c>
      <c r="L64" s="20" t="s">
        <v>223</v>
      </c>
    </row>
    <row r="65" spans="1:12">
      <c r="A65" s="2" t="s">
        <v>102</v>
      </c>
      <c r="B65" s="2" t="s">
        <v>102</v>
      </c>
      <c r="C65" s="17" t="s">
        <v>95</v>
      </c>
      <c r="D65" s="2">
        <v>3</v>
      </c>
      <c r="E65" s="2"/>
    </row>
    <row r="66" spans="1:12">
      <c r="A66" s="2" t="s">
        <v>102</v>
      </c>
      <c r="B66" s="2" t="s">
        <v>102</v>
      </c>
      <c r="C66" s="17" t="s">
        <v>95</v>
      </c>
      <c r="D66" s="2">
        <v>3</v>
      </c>
      <c r="E66" s="11"/>
      <c r="K66" s="19"/>
      <c r="L66" s="2" t="s">
        <v>89</v>
      </c>
    </row>
    <row r="67" spans="1:12">
      <c r="A67" s="2" t="s">
        <v>243</v>
      </c>
      <c r="B67" s="2" t="s">
        <v>244</v>
      </c>
      <c r="C67" s="8" t="s">
        <v>69</v>
      </c>
      <c r="D67" s="2">
        <v>3</v>
      </c>
      <c r="E67" s="2"/>
      <c r="K67" s="20"/>
      <c r="L67" s="2" t="s">
        <v>224</v>
      </c>
    </row>
    <row r="68" spans="1:12">
      <c r="A68" s="2"/>
      <c r="B68" s="2"/>
      <c r="C68" s="2"/>
      <c r="D68" s="2"/>
      <c r="E68" s="11"/>
      <c r="K68" s="13"/>
      <c r="L68" s="2" t="s">
        <v>225</v>
      </c>
    </row>
    <row r="69" spans="1:12">
      <c r="A69" s="2"/>
      <c r="B69" s="2"/>
      <c r="C69" s="2"/>
      <c r="D69" s="2"/>
      <c r="E69" s="2"/>
    </row>
    <row r="70" spans="1:12">
      <c r="A70" s="2"/>
      <c r="B70" s="2"/>
      <c r="C70" s="2"/>
      <c r="D70" s="20">
        <v>13</v>
      </c>
      <c r="E70" s="2"/>
    </row>
    <row r="72" spans="1:12">
      <c r="A72" s="38" t="s">
        <v>228</v>
      </c>
      <c r="B72" s="39"/>
      <c r="C72" s="39"/>
      <c r="D72" s="39"/>
      <c r="E72" s="40"/>
    </row>
    <row r="73" spans="1:12">
      <c r="A73" s="2" t="s">
        <v>0</v>
      </c>
      <c r="B73" s="2" t="s">
        <v>1</v>
      </c>
      <c r="C73" s="2" t="s">
        <v>2</v>
      </c>
      <c r="D73" s="2" t="s">
        <v>3</v>
      </c>
      <c r="E73" s="2" t="s">
        <v>4</v>
      </c>
    </row>
    <row r="74" spans="1:12">
      <c r="A74" s="2" t="s">
        <v>105</v>
      </c>
      <c r="B74" s="2" t="s">
        <v>106</v>
      </c>
      <c r="C74" s="9" t="s">
        <v>70</v>
      </c>
      <c r="D74" s="2">
        <v>6</v>
      </c>
      <c r="E74" s="12" t="s">
        <v>99</v>
      </c>
    </row>
    <row r="75" spans="1:12">
      <c r="A75" s="3"/>
      <c r="B75" s="3"/>
      <c r="C75" s="3"/>
      <c r="D75" s="20">
        <v>6</v>
      </c>
      <c r="E75" s="21"/>
    </row>
    <row r="76" spans="1:12">
      <c r="A76" s="38" t="s">
        <v>229</v>
      </c>
      <c r="B76" s="39"/>
      <c r="C76" s="39"/>
      <c r="D76" s="39"/>
      <c r="E76" s="40"/>
    </row>
    <row r="77" spans="1:12">
      <c r="A77" s="2" t="s">
        <v>0</v>
      </c>
      <c r="B77" s="2" t="s">
        <v>1</v>
      </c>
      <c r="C77" s="2" t="s">
        <v>2</v>
      </c>
      <c r="D77" s="2" t="s">
        <v>3</v>
      </c>
      <c r="E77" s="2" t="s">
        <v>4</v>
      </c>
    </row>
    <row r="78" spans="1:12">
      <c r="A78" s="2" t="s">
        <v>107</v>
      </c>
      <c r="B78" s="2" t="s">
        <v>108</v>
      </c>
      <c r="C78" s="9" t="s">
        <v>70</v>
      </c>
      <c r="D78" s="2">
        <v>3</v>
      </c>
      <c r="E78" s="12" t="s">
        <v>99</v>
      </c>
    </row>
    <row r="79" spans="1:12">
      <c r="A79" s="2" t="s">
        <v>78</v>
      </c>
      <c r="B79" s="2" t="s">
        <v>102</v>
      </c>
      <c r="C79" s="2" t="s">
        <v>102</v>
      </c>
      <c r="D79" s="2">
        <v>3</v>
      </c>
      <c r="E79" s="11"/>
    </row>
    <row r="80" spans="1:12">
      <c r="A80" s="3"/>
      <c r="B80" s="3"/>
      <c r="C80" s="3"/>
      <c r="D80" s="20">
        <v>6</v>
      </c>
      <c r="E80" s="3"/>
    </row>
    <row r="82" spans="1:6">
      <c r="A82" s="38" t="s">
        <v>230</v>
      </c>
      <c r="B82" s="39"/>
      <c r="C82" s="39"/>
      <c r="D82" s="39"/>
      <c r="E82" s="40"/>
    </row>
    <row r="83" spans="1:6">
      <c r="A83" s="2" t="s">
        <v>0</v>
      </c>
      <c r="B83" s="2" t="s">
        <v>1</v>
      </c>
      <c r="C83" s="2" t="s">
        <v>2</v>
      </c>
      <c r="D83" s="2" t="s">
        <v>3</v>
      </c>
      <c r="E83" s="2" t="s">
        <v>4</v>
      </c>
    </row>
    <row r="84" spans="1:6">
      <c r="A84" s="2" t="s">
        <v>109</v>
      </c>
      <c r="B84" s="2" t="s">
        <v>110</v>
      </c>
      <c r="C84" s="9" t="s">
        <v>70</v>
      </c>
      <c r="D84" s="2">
        <v>3</v>
      </c>
      <c r="E84" s="12" t="s">
        <v>98</v>
      </c>
    </row>
    <row r="85" spans="1:6">
      <c r="A85" s="3"/>
      <c r="B85" s="3"/>
      <c r="C85" s="3"/>
      <c r="D85" s="20">
        <v>3</v>
      </c>
      <c r="E85" s="21"/>
    </row>
    <row r="86" spans="1:6">
      <c r="A86" s="19"/>
      <c r="B86" s="22" t="s">
        <v>113</v>
      </c>
    </row>
    <row r="87" spans="1:6">
      <c r="A87" s="20"/>
      <c r="B87" s="22" t="s">
        <v>114</v>
      </c>
    </row>
    <row r="92" spans="1:6">
      <c r="A92" s="20" t="s">
        <v>24</v>
      </c>
      <c r="B92" s="20" t="s">
        <v>32</v>
      </c>
      <c r="C92" s="20" t="s">
        <v>68</v>
      </c>
      <c r="D92" s="20">
        <v>1</v>
      </c>
      <c r="E92" s="20"/>
      <c r="F92" s="41" t="s">
        <v>252</v>
      </c>
    </row>
    <row r="93" spans="1:6">
      <c r="A93" s="20" t="s">
        <v>111</v>
      </c>
      <c r="B93" s="20" t="s">
        <v>112</v>
      </c>
      <c r="C93" s="20" t="s">
        <v>70</v>
      </c>
      <c r="D93" s="20">
        <v>2</v>
      </c>
      <c r="E93" s="25"/>
      <c r="F93" s="41"/>
    </row>
  </sheetData>
  <mergeCells count="17">
    <mergeCell ref="F92:F93"/>
    <mergeCell ref="A82:E82"/>
    <mergeCell ref="A72:E72"/>
    <mergeCell ref="A60:E60"/>
    <mergeCell ref="A24:E24"/>
    <mergeCell ref="A36:E36"/>
    <mergeCell ref="A76:E76"/>
    <mergeCell ref="K62:T62"/>
    <mergeCell ref="G5:I5"/>
    <mergeCell ref="G14:I14"/>
    <mergeCell ref="G21:I21"/>
    <mergeCell ref="A1:E1"/>
    <mergeCell ref="A12:E12"/>
    <mergeCell ref="A48:E48"/>
    <mergeCell ref="K1:T1"/>
    <mergeCell ref="K2:T2"/>
    <mergeCell ref="K13:T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38FB-02E2-4AA7-B572-0304DC4CC1CA}">
  <dimension ref="A1:E13"/>
  <sheetViews>
    <sheetView zoomScale="175" zoomScaleNormal="175" workbookViewId="0">
      <selection activeCell="A13" sqref="A13:XFD13"/>
    </sheetView>
  </sheetViews>
  <sheetFormatPr defaultRowHeight="14.5"/>
  <cols>
    <col min="1" max="1" width="6.81640625" bestFit="1" customWidth="1"/>
    <col min="2" max="2" width="24.26953125" bestFit="1" customWidth="1"/>
    <col min="3" max="3" width="21.1796875" bestFit="1" customWidth="1"/>
    <col min="4" max="4" width="5.26953125" bestFit="1" customWidth="1"/>
    <col min="5" max="5" width="12.7265625" customWidth="1"/>
  </cols>
  <sheetData>
    <row r="1" spans="1:5">
      <c r="A1" s="37" t="s">
        <v>232</v>
      </c>
      <c r="B1" s="37"/>
      <c r="C1" s="37"/>
      <c r="D1" s="37"/>
      <c r="E1" s="37"/>
    </row>
    <row r="2" spans="1: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>
      <c r="A3" s="2" t="s">
        <v>19</v>
      </c>
      <c r="B3" s="2" t="s">
        <v>27</v>
      </c>
      <c r="C3" s="4" t="s">
        <v>65</v>
      </c>
      <c r="D3" s="2">
        <v>3</v>
      </c>
      <c r="E3" s="2"/>
    </row>
    <row r="4" spans="1:5">
      <c r="A4" s="2" t="s">
        <v>20</v>
      </c>
      <c r="B4" s="2" t="s">
        <v>28</v>
      </c>
      <c r="C4" s="6" t="s">
        <v>66</v>
      </c>
      <c r="D4" s="2">
        <v>3</v>
      </c>
      <c r="E4" s="2"/>
    </row>
    <row r="5" spans="1:5">
      <c r="A5" s="2" t="s">
        <v>21</v>
      </c>
      <c r="B5" s="2" t="s">
        <v>29</v>
      </c>
      <c r="C5" s="4" t="s">
        <v>65</v>
      </c>
      <c r="D5" s="2">
        <v>3</v>
      </c>
      <c r="E5" s="2"/>
    </row>
    <row r="6" spans="1:5">
      <c r="A6" s="2" t="s">
        <v>22</v>
      </c>
      <c r="B6" s="2" t="s">
        <v>30</v>
      </c>
      <c r="C6" s="7" t="s">
        <v>68</v>
      </c>
      <c r="D6" s="2">
        <v>3</v>
      </c>
      <c r="E6" s="12" t="s">
        <v>7</v>
      </c>
    </row>
    <row r="7" spans="1:5">
      <c r="A7" s="2" t="s">
        <v>23</v>
      </c>
      <c r="B7" s="2" t="s">
        <v>31</v>
      </c>
      <c r="C7" s="7" t="s">
        <v>68</v>
      </c>
      <c r="D7" s="2">
        <v>4</v>
      </c>
      <c r="E7" s="2"/>
    </row>
    <row r="8" spans="1:5">
      <c r="A8" s="31" t="s">
        <v>24</v>
      </c>
      <c r="B8" s="31" t="s">
        <v>32</v>
      </c>
      <c r="C8" s="31" t="s">
        <v>68</v>
      </c>
      <c r="D8" s="31">
        <v>1</v>
      </c>
      <c r="E8" s="31"/>
    </row>
    <row r="9" spans="1:5">
      <c r="A9" s="13" t="s">
        <v>25</v>
      </c>
      <c r="B9" s="27" t="s">
        <v>33</v>
      </c>
      <c r="C9" s="7" t="s">
        <v>68</v>
      </c>
      <c r="D9" s="2">
        <v>3</v>
      </c>
      <c r="E9" s="2"/>
    </row>
    <row r="10" spans="1:5">
      <c r="A10" s="13" t="s">
        <v>26</v>
      </c>
      <c r="B10" s="2" t="s">
        <v>34</v>
      </c>
      <c r="C10" s="9" t="s">
        <v>70</v>
      </c>
      <c r="D10" s="2">
        <v>3</v>
      </c>
      <c r="E10" s="12" t="s">
        <v>9</v>
      </c>
    </row>
    <row r="11" spans="1:5">
      <c r="A11" s="3"/>
      <c r="B11" s="3"/>
      <c r="C11" s="3"/>
      <c r="D11" s="19">
        <f>SUM(D3:D10)</f>
        <v>23</v>
      </c>
      <c r="E11" s="3"/>
    </row>
    <row r="13" spans="1:5">
      <c r="A13" s="31" t="s">
        <v>111</v>
      </c>
      <c r="B13" s="31" t="s">
        <v>112</v>
      </c>
      <c r="C13" s="31" t="s">
        <v>70</v>
      </c>
      <c r="D13" s="31">
        <v>2</v>
      </c>
      <c r="E13" s="32" t="s">
        <v>253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E088B-FBE9-40F4-A2C6-A66F2B390ED8}">
  <dimension ref="A1:I17"/>
  <sheetViews>
    <sheetView tabSelected="1" zoomScale="145" zoomScaleNormal="145" workbookViewId="0">
      <selection activeCell="H13" sqref="H13"/>
    </sheetView>
  </sheetViews>
  <sheetFormatPr defaultRowHeight="14.5"/>
  <cols>
    <col min="1" max="1" width="9.26953125" customWidth="1"/>
    <col min="2" max="2" width="24.26953125" bestFit="1" customWidth="1"/>
    <col min="3" max="3" width="21.1796875" bestFit="1" customWidth="1"/>
    <col min="4" max="4" width="5.26953125" bestFit="1" customWidth="1"/>
    <col min="5" max="5" width="10.26953125" customWidth="1"/>
    <col min="6" max="6" width="11.54296875" bestFit="1" customWidth="1"/>
    <col min="7" max="7" width="13" bestFit="1" customWidth="1"/>
  </cols>
  <sheetData>
    <row r="1" spans="1:7" ht="16">
      <c r="A1" s="37" t="s">
        <v>232</v>
      </c>
      <c r="B1" s="37"/>
      <c r="C1" s="37"/>
      <c r="D1" s="37"/>
      <c r="E1" s="37"/>
      <c r="F1" s="35" t="s">
        <v>254</v>
      </c>
      <c r="G1" s="35" t="s">
        <v>255</v>
      </c>
    </row>
    <row r="2" spans="1:7" ht="1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5"/>
      <c r="G2" s="35"/>
    </row>
    <row r="3" spans="1:7" ht="16">
      <c r="A3" s="2" t="s">
        <v>19</v>
      </c>
      <c r="B3" s="2" t="s">
        <v>27</v>
      </c>
      <c r="C3" s="4" t="s">
        <v>65</v>
      </c>
      <c r="D3" s="2">
        <v>3</v>
      </c>
      <c r="E3" s="2"/>
      <c r="F3" s="36">
        <v>0</v>
      </c>
      <c r="G3" s="36">
        <v>19</v>
      </c>
    </row>
    <row r="4" spans="1:7" ht="16">
      <c r="A4" s="2" t="s">
        <v>20</v>
      </c>
      <c r="B4" s="2" t="s">
        <v>28</v>
      </c>
      <c r="C4" s="6" t="s">
        <v>66</v>
      </c>
      <c r="D4" s="2">
        <v>3</v>
      </c>
      <c r="E4" s="2"/>
      <c r="F4" s="36">
        <v>0</v>
      </c>
      <c r="G4" s="36">
        <v>19</v>
      </c>
    </row>
    <row r="5" spans="1:7" ht="16">
      <c r="A5" s="2" t="s">
        <v>21</v>
      </c>
      <c r="B5" s="2" t="s">
        <v>29</v>
      </c>
      <c r="C5" s="4" t="s">
        <v>65</v>
      </c>
      <c r="D5" s="2">
        <v>3</v>
      </c>
      <c r="E5" s="2"/>
      <c r="F5" s="36">
        <v>10</v>
      </c>
      <c r="G5" s="36">
        <v>9</v>
      </c>
    </row>
    <row r="6" spans="1:7" ht="16">
      <c r="A6" s="2" t="s">
        <v>22</v>
      </c>
      <c r="B6" s="2" t="s">
        <v>30</v>
      </c>
      <c r="C6" s="7" t="s">
        <v>68</v>
      </c>
      <c r="D6" s="2">
        <v>3</v>
      </c>
      <c r="E6" s="12" t="s">
        <v>7</v>
      </c>
      <c r="F6" s="36">
        <v>0</v>
      </c>
      <c r="G6" s="36">
        <v>19</v>
      </c>
    </row>
    <row r="7" spans="1:7" ht="16">
      <c r="A7" s="2" t="s">
        <v>23</v>
      </c>
      <c r="B7" s="2" t="s">
        <v>31</v>
      </c>
      <c r="C7" s="7" t="s">
        <v>68</v>
      </c>
      <c r="D7" s="2">
        <v>4</v>
      </c>
      <c r="E7" s="2"/>
      <c r="F7" s="36">
        <v>1</v>
      </c>
      <c r="G7" s="36">
        <v>18</v>
      </c>
    </row>
    <row r="8" spans="1:7" ht="16">
      <c r="A8" s="33" t="s">
        <v>24</v>
      </c>
      <c r="B8" s="33" t="s">
        <v>32</v>
      </c>
      <c r="C8" s="33" t="s">
        <v>68</v>
      </c>
      <c r="D8" s="33">
        <v>1</v>
      </c>
      <c r="E8" s="33"/>
      <c r="F8" s="36">
        <v>0</v>
      </c>
      <c r="G8" s="36">
        <v>19</v>
      </c>
    </row>
    <row r="9" spans="1:7" ht="16">
      <c r="A9" s="13" t="s">
        <v>25</v>
      </c>
      <c r="B9" s="27" t="s">
        <v>33</v>
      </c>
      <c r="C9" s="7" t="s">
        <v>68</v>
      </c>
      <c r="D9" s="2">
        <v>3</v>
      </c>
      <c r="E9" s="2"/>
      <c r="F9" s="36">
        <v>1</v>
      </c>
      <c r="G9" s="36">
        <v>18</v>
      </c>
    </row>
    <row r="10" spans="1:7" ht="16">
      <c r="A10" s="13" t="s">
        <v>26</v>
      </c>
      <c r="B10" s="2" t="s">
        <v>34</v>
      </c>
      <c r="C10" s="9" t="s">
        <v>70</v>
      </c>
      <c r="D10" s="2">
        <v>3</v>
      </c>
      <c r="E10" s="12" t="s">
        <v>9</v>
      </c>
      <c r="F10" s="36">
        <v>10</v>
      </c>
      <c r="G10" s="36">
        <v>9</v>
      </c>
    </row>
    <row r="11" spans="1:7" ht="16">
      <c r="A11" s="3"/>
      <c r="B11" s="3"/>
      <c r="C11" s="3"/>
      <c r="D11" s="19">
        <f>SUM(D3:D10)</f>
        <v>23</v>
      </c>
      <c r="E11" s="3"/>
      <c r="F11" s="35"/>
      <c r="G11" s="35"/>
    </row>
    <row r="13" spans="1:7" ht="16">
      <c r="A13" s="33" t="s">
        <v>111</v>
      </c>
      <c r="B13" s="33" t="s">
        <v>112</v>
      </c>
      <c r="C13" s="33" t="s">
        <v>70</v>
      </c>
      <c r="D13" s="33">
        <v>2</v>
      </c>
      <c r="E13" s="34" t="s">
        <v>253</v>
      </c>
      <c r="F13" s="36">
        <v>11</v>
      </c>
      <c r="G13" s="36">
        <v>8</v>
      </c>
    </row>
    <row r="17" spans="9:9">
      <c r="I17" t="s">
        <v>246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0FA0-2211-4639-A5FE-D96CCE1C527B}">
  <dimension ref="A1:F11"/>
  <sheetViews>
    <sheetView zoomScale="160" zoomScaleNormal="160" workbookViewId="0">
      <selection activeCell="F8" sqref="F8"/>
    </sheetView>
  </sheetViews>
  <sheetFormatPr defaultRowHeight="14.5"/>
  <cols>
    <col min="1" max="1" width="6.453125" bestFit="1" customWidth="1"/>
    <col min="2" max="2" width="26.54296875" bestFit="1" customWidth="1"/>
    <col min="3" max="3" width="21.1796875" bestFit="1" customWidth="1"/>
    <col min="4" max="4" width="5.26953125" bestFit="1" customWidth="1"/>
    <col min="5" max="5" width="14.81640625" bestFit="1" customWidth="1"/>
    <col min="6" max="6" width="12.81640625" bestFit="1" customWidth="1"/>
  </cols>
  <sheetData>
    <row r="1" spans="1:6">
      <c r="A1" s="38" t="s">
        <v>256</v>
      </c>
      <c r="B1" s="39"/>
      <c r="C1" s="39"/>
      <c r="D1" s="39"/>
      <c r="E1" s="40"/>
    </row>
    <row r="2" spans="1: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6">
      <c r="A3" s="2" t="s">
        <v>50</v>
      </c>
      <c r="B3" s="2" t="s">
        <v>57</v>
      </c>
      <c r="C3" s="9" t="s">
        <v>70</v>
      </c>
      <c r="D3" s="2">
        <v>3</v>
      </c>
      <c r="E3" s="12" t="s">
        <v>37</v>
      </c>
    </row>
    <row r="4" spans="1:6">
      <c r="A4" s="13" t="s">
        <v>51</v>
      </c>
      <c r="B4" s="2" t="s">
        <v>58</v>
      </c>
      <c r="C4" s="9" t="s">
        <v>70</v>
      </c>
      <c r="D4" s="2">
        <v>3</v>
      </c>
      <c r="E4" s="12" t="s">
        <v>26</v>
      </c>
      <c r="F4" s="29"/>
    </row>
    <row r="5" spans="1:6">
      <c r="A5" s="2" t="s">
        <v>52</v>
      </c>
      <c r="B5" s="2" t="s">
        <v>59</v>
      </c>
      <c r="C5" s="9" t="s">
        <v>70</v>
      </c>
      <c r="D5" s="2">
        <v>3</v>
      </c>
      <c r="E5" s="12" t="s">
        <v>71</v>
      </c>
    </row>
    <row r="6" spans="1:6">
      <c r="A6" s="10" t="s">
        <v>53</v>
      </c>
      <c r="B6" s="10" t="s">
        <v>60</v>
      </c>
      <c r="C6" s="30" t="s">
        <v>67</v>
      </c>
      <c r="D6" s="10">
        <v>3</v>
      </c>
      <c r="E6" s="10"/>
    </row>
    <row r="7" spans="1:6">
      <c r="A7" s="2" t="s">
        <v>39</v>
      </c>
      <c r="B7" s="2" t="s">
        <v>47</v>
      </c>
      <c r="C7" s="33" t="s">
        <v>70</v>
      </c>
      <c r="D7" s="2">
        <v>3</v>
      </c>
      <c r="E7" s="12" t="s">
        <v>25</v>
      </c>
      <c r="F7" s="28"/>
    </row>
    <row r="8" spans="1:6">
      <c r="A8" s="13" t="s">
        <v>54</v>
      </c>
      <c r="B8" s="2" t="s">
        <v>62</v>
      </c>
      <c r="C8" s="9" t="s">
        <v>70</v>
      </c>
      <c r="D8" s="2">
        <v>3</v>
      </c>
      <c r="E8" s="12" t="s">
        <v>25</v>
      </c>
    </row>
    <row r="9" spans="1:6">
      <c r="A9" s="2" t="s">
        <v>55</v>
      </c>
      <c r="B9" s="2" t="s">
        <v>63</v>
      </c>
      <c r="C9" s="7" t="s">
        <v>68</v>
      </c>
      <c r="D9" s="2">
        <v>3</v>
      </c>
      <c r="E9" s="11"/>
    </row>
    <row r="10" spans="1:6">
      <c r="A10" s="2" t="s">
        <v>56</v>
      </c>
      <c r="B10" s="2" t="s">
        <v>64</v>
      </c>
      <c r="C10" s="5" t="s">
        <v>67</v>
      </c>
      <c r="D10" s="2">
        <v>3</v>
      </c>
      <c r="E10" s="2"/>
    </row>
    <row r="11" spans="1:6">
      <c r="A11" s="3"/>
      <c r="B11" s="3"/>
      <c r="C11" s="3"/>
      <c r="D11" s="20">
        <f>SUM(D3:D10)</f>
        <v>24</v>
      </c>
      <c r="E11" s="3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9BF8-5000-49EF-9736-B36D3C47EFEF}">
  <dimension ref="A1:F12"/>
  <sheetViews>
    <sheetView zoomScale="190" zoomScaleNormal="190" workbookViewId="0">
      <selection activeCell="B17" sqref="B17"/>
    </sheetView>
  </sheetViews>
  <sheetFormatPr defaultRowHeight="14.5"/>
  <cols>
    <col min="1" max="1" width="6.453125" bestFit="1" customWidth="1"/>
    <col min="2" max="2" width="25" bestFit="1" customWidth="1"/>
    <col min="3" max="3" width="21.1796875" bestFit="1" customWidth="1"/>
    <col min="4" max="4" width="5.26953125" bestFit="1" customWidth="1"/>
    <col min="5" max="5" width="14.453125" bestFit="1" customWidth="1"/>
    <col min="6" max="6" width="12.1796875" bestFit="1" customWidth="1"/>
  </cols>
  <sheetData>
    <row r="1" spans="1:6">
      <c r="A1" s="38" t="s">
        <v>234</v>
      </c>
      <c r="B1" s="39"/>
      <c r="C1" s="39"/>
      <c r="D1" s="39"/>
      <c r="E1" s="40"/>
    </row>
    <row r="2" spans="1: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6">
      <c r="A3" s="2" t="s">
        <v>50</v>
      </c>
      <c r="B3" s="2" t="s">
        <v>57</v>
      </c>
      <c r="C3" s="9" t="s">
        <v>70</v>
      </c>
      <c r="D3" s="2">
        <v>3</v>
      </c>
      <c r="E3" s="12" t="s">
        <v>37</v>
      </c>
    </row>
    <row r="4" spans="1:6">
      <c r="A4" s="13" t="s">
        <v>51</v>
      </c>
      <c r="B4" s="2" t="s">
        <v>58</v>
      </c>
      <c r="C4" s="9" t="s">
        <v>70</v>
      </c>
      <c r="D4" s="2">
        <v>3</v>
      </c>
      <c r="E4" s="12" t="s">
        <v>26</v>
      </c>
      <c r="F4" s="29"/>
    </row>
    <row r="5" spans="1:6">
      <c r="A5" s="2" t="s">
        <v>52</v>
      </c>
      <c r="B5" s="2" t="s">
        <v>59</v>
      </c>
      <c r="C5" s="9" t="s">
        <v>70</v>
      </c>
      <c r="D5" s="2">
        <v>3</v>
      </c>
      <c r="E5" s="12" t="s">
        <v>71</v>
      </c>
    </row>
    <row r="6" spans="1:6">
      <c r="A6" s="10" t="s">
        <v>53</v>
      </c>
      <c r="B6" s="10" t="s">
        <v>60</v>
      </c>
      <c r="C6" s="30" t="s">
        <v>67</v>
      </c>
      <c r="D6" s="10">
        <v>3</v>
      </c>
      <c r="E6" s="10"/>
    </row>
    <row r="7" spans="1:6">
      <c r="A7" s="2" t="s">
        <v>103</v>
      </c>
      <c r="B7" s="2" t="s">
        <v>104</v>
      </c>
      <c r="C7" s="8" t="s">
        <v>69</v>
      </c>
      <c r="D7" s="2">
        <v>3</v>
      </c>
      <c r="E7" s="12" t="s">
        <v>39</v>
      </c>
      <c r="F7" s="28"/>
    </row>
    <row r="8" spans="1:6">
      <c r="A8" s="13" t="s">
        <v>54</v>
      </c>
      <c r="B8" s="2" t="s">
        <v>62</v>
      </c>
      <c r="C8" s="9" t="s">
        <v>70</v>
      </c>
      <c r="D8" s="2">
        <v>3</v>
      </c>
      <c r="E8" s="12" t="s">
        <v>25</v>
      </c>
    </row>
    <row r="9" spans="1:6">
      <c r="A9" s="2" t="s">
        <v>55</v>
      </c>
      <c r="B9" s="2" t="s">
        <v>63</v>
      </c>
      <c r="C9" s="7" t="s">
        <v>68</v>
      </c>
      <c r="D9" s="2">
        <v>3</v>
      </c>
      <c r="E9" s="11"/>
    </row>
    <row r="10" spans="1:6">
      <c r="A10" s="2" t="s">
        <v>56</v>
      </c>
      <c r="B10" s="2" t="s">
        <v>64</v>
      </c>
      <c r="C10" s="5" t="s">
        <v>67</v>
      </c>
      <c r="D10" s="2">
        <v>3</v>
      </c>
      <c r="E10" s="2"/>
    </row>
    <row r="11" spans="1:6">
      <c r="A11" s="3"/>
      <c r="B11" s="3"/>
      <c r="C11" s="3"/>
      <c r="D11" s="20">
        <f>SUM(D3:D10)</f>
        <v>24</v>
      </c>
      <c r="E11" s="3"/>
    </row>
    <row r="12" spans="1:6">
      <c r="A12" s="3"/>
      <c r="B12" s="3"/>
      <c r="C12" s="3"/>
      <c r="D12" s="19">
        <f>SUM(D2:D10)</f>
        <v>24</v>
      </c>
      <c r="E12" s="3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E7C89-550B-4B34-AF8F-A807978523C7}">
  <dimension ref="A1:F11"/>
  <sheetViews>
    <sheetView zoomScale="280" zoomScaleNormal="280" workbookViewId="0">
      <selection activeCell="F6" sqref="F6"/>
    </sheetView>
  </sheetViews>
  <sheetFormatPr defaultRowHeight="14.5"/>
  <cols>
    <col min="1" max="1" width="7.453125" bestFit="1" customWidth="1"/>
    <col min="2" max="2" width="26.54296875" bestFit="1" customWidth="1"/>
    <col min="3" max="3" width="15.1796875" bestFit="1" customWidth="1"/>
    <col min="4" max="4" width="5.26953125" bestFit="1" customWidth="1"/>
    <col min="5" max="5" width="8" bestFit="1" customWidth="1"/>
    <col min="6" max="6" width="12" bestFit="1" customWidth="1"/>
  </cols>
  <sheetData>
    <row r="1" spans="1:6">
      <c r="A1" s="38" t="s">
        <v>251</v>
      </c>
      <c r="B1" s="39"/>
      <c r="C1" s="39"/>
      <c r="D1" s="39"/>
      <c r="E1" s="40"/>
    </row>
    <row r="2" spans="1: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6">
      <c r="A3" s="13" t="s">
        <v>98</v>
      </c>
      <c r="B3" s="2" t="s">
        <v>100</v>
      </c>
      <c r="C3" s="9" t="s">
        <v>70</v>
      </c>
      <c r="D3" s="2">
        <v>1</v>
      </c>
      <c r="E3" s="11"/>
    </row>
    <row r="4" spans="1:6">
      <c r="A4" s="13" t="s">
        <v>99</v>
      </c>
      <c r="B4" s="2" t="s">
        <v>101</v>
      </c>
      <c r="C4" s="9" t="s">
        <v>70</v>
      </c>
      <c r="D4" s="2">
        <v>1</v>
      </c>
      <c r="E4" s="11"/>
    </row>
    <row r="5" spans="1:6">
      <c r="A5" s="20" t="s">
        <v>111</v>
      </c>
      <c r="B5" s="20" t="s">
        <v>112</v>
      </c>
      <c r="C5" s="20" t="s">
        <v>70</v>
      </c>
      <c r="D5" s="20">
        <v>2</v>
      </c>
      <c r="E5" s="25"/>
    </row>
    <row r="6" spans="1:6">
      <c r="A6" s="2" t="s">
        <v>102</v>
      </c>
      <c r="B6" s="2" t="s">
        <v>102</v>
      </c>
      <c r="C6" s="17" t="s">
        <v>95</v>
      </c>
      <c r="D6" s="2">
        <v>3</v>
      </c>
      <c r="E6" s="2"/>
    </row>
    <row r="7" spans="1:6">
      <c r="A7" s="2" t="s">
        <v>102</v>
      </c>
      <c r="B7" s="2" t="s">
        <v>102</v>
      </c>
      <c r="C7" s="17" t="s">
        <v>95</v>
      </c>
      <c r="D7" s="2">
        <v>3</v>
      </c>
      <c r="E7" s="11"/>
    </row>
    <row r="8" spans="1:6">
      <c r="A8" s="2" t="s">
        <v>243</v>
      </c>
      <c r="B8" s="2" t="s">
        <v>244</v>
      </c>
      <c r="C8" s="8" t="s">
        <v>69</v>
      </c>
      <c r="D8" s="2">
        <v>3</v>
      </c>
      <c r="E8" s="2"/>
    </row>
    <row r="9" spans="1:6">
      <c r="A9" s="20" t="s">
        <v>24</v>
      </c>
      <c r="B9" s="20" t="s">
        <v>32</v>
      </c>
      <c r="C9" s="20" t="s">
        <v>68</v>
      </c>
      <c r="D9" s="20">
        <v>1</v>
      </c>
      <c r="E9" s="11"/>
      <c r="F9" s="42"/>
    </row>
    <row r="10" spans="1:6">
      <c r="A10" s="2"/>
      <c r="B10" s="2"/>
      <c r="C10" s="2"/>
      <c r="D10" s="2"/>
      <c r="E10" s="2"/>
      <c r="F10" s="42"/>
    </row>
    <row r="11" spans="1:6">
      <c r="A11" s="2"/>
      <c r="B11" s="2"/>
      <c r="C11" s="2"/>
      <c r="D11" s="20">
        <f>SUM(D3:D10)</f>
        <v>14</v>
      </c>
      <c r="E11" s="2"/>
    </row>
  </sheetData>
  <mergeCells count="2">
    <mergeCell ref="A1:E1"/>
    <mergeCell ref="F9:F1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3A55-768B-4FEA-BC27-1BB20EFDB29C}">
  <dimension ref="A1:E4"/>
  <sheetViews>
    <sheetView zoomScale="310" zoomScaleNormal="310" workbookViewId="0">
      <selection activeCell="F3" sqref="F3"/>
    </sheetView>
  </sheetViews>
  <sheetFormatPr defaultRowHeight="14.5"/>
  <cols>
    <col min="1" max="1" width="7.453125" bestFit="1" customWidth="1"/>
    <col min="2" max="2" width="16.81640625" bestFit="1" customWidth="1"/>
    <col min="3" max="3" width="20.1796875" bestFit="1" customWidth="1"/>
    <col min="4" max="4" width="10.54296875" bestFit="1" customWidth="1"/>
    <col min="5" max="5" width="8" bestFit="1" customWidth="1"/>
    <col min="6" max="6" width="12" bestFit="1" customWidth="1"/>
  </cols>
  <sheetData>
    <row r="1" spans="1:5">
      <c r="A1" s="38" t="s">
        <v>230</v>
      </c>
      <c r="B1" s="39"/>
      <c r="C1" s="39"/>
      <c r="D1" s="39"/>
      <c r="E1" s="40"/>
    </row>
    <row r="2" spans="1: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>
      <c r="A3" s="2" t="s">
        <v>109</v>
      </c>
      <c r="B3" s="2" t="s">
        <v>110</v>
      </c>
      <c r="C3" s="9" t="s">
        <v>70</v>
      </c>
      <c r="D3" s="2">
        <v>3</v>
      </c>
      <c r="E3" s="12" t="s">
        <v>98</v>
      </c>
    </row>
    <row r="4" spans="1:5">
      <c r="A4" s="3"/>
      <c r="B4" s="3"/>
      <c r="C4" s="3"/>
      <c r="D4" s="20">
        <v>3</v>
      </c>
      <c r="E4" s="21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877B8-0976-4319-8E8D-B1B177180AA2}">
  <dimension ref="A1:E4"/>
  <sheetViews>
    <sheetView zoomScale="265" zoomScaleNormal="265" workbookViewId="0">
      <selection activeCell="B8" sqref="B8"/>
    </sheetView>
  </sheetViews>
  <sheetFormatPr defaultRowHeight="14.5"/>
  <cols>
    <col min="1" max="1" width="6.453125" bestFit="1" customWidth="1"/>
    <col min="2" max="2" width="21.54296875" bestFit="1" customWidth="1"/>
    <col min="3" max="3" width="10.54296875" bestFit="1" customWidth="1"/>
    <col min="4" max="4" width="5.26953125" bestFit="1" customWidth="1"/>
    <col min="5" max="5" width="8" bestFit="1" customWidth="1"/>
  </cols>
  <sheetData>
    <row r="1" spans="1:5">
      <c r="A1" s="38" t="s">
        <v>228</v>
      </c>
      <c r="B1" s="39"/>
      <c r="C1" s="39"/>
      <c r="D1" s="39"/>
      <c r="E1" s="40"/>
    </row>
    <row r="2" spans="1: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>
      <c r="A3" s="2" t="s">
        <v>105</v>
      </c>
      <c r="B3" s="2" t="s">
        <v>106</v>
      </c>
      <c r="C3" s="9" t="s">
        <v>70</v>
      </c>
      <c r="D3" s="2">
        <v>6</v>
      </c>
      <c r="E3" s="12" t="s">
        <v>99</v>
      </c>
    </row>
    <row r="4" spans="1:5">
      <c r="A4" s="3"/>
      <c r="B4" s="3"/>
      <c r="C4" s="3"/>
      <c r="D4" s="20">
        <v>6</v>
      </c>
      <c r="E4" s="2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8</vt:i4>
      </vt:variant>
    </vt:vector>
  </HeadingPairs>
  <TitlesOfParts>
    <vt:vector size="8" baseType="lpstr">
      <vt:lpstr>x</vt:lpstr>
      <vt:lpstr>ปี1 รหัส 68 เทอม 2</vt:lpstr>
      <vt:lpstr>ปี1 รหัส68 เทียบโอน เทอม2</vt:lpstr>
      <vt:lpstr>ปี 2 รหัส 67 เทอม 2</vt:lpstr>
      <vt:lpstr>ปี2 รหัส 67 เทียบโอน เทอม 2</vt:lpstr>
      <vt:lpstr>ปี 3 รหัส 66 เทอม 2</vt:lpstr>
      <vt:lpstr>ปี 3 รหัส 66 เทียบโอนเทอม 2</vt:lpstr>
      <vt:lpstr>ปี4 รหัส 65 เทอม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Nanfa Wongkad</dc:creator>
  <cp:lastModifiedBy>Kampanat Sutijirapan</cp:lastModifiedBy>
  <cp:lastPrinted>2025-05-02T04:56:52Z</cp:lastPrinted>
  <dcterms:created xsi:type="dcterms:W3CDTF">2024-11-13T14:55:29Z</dcterms:created>
  <dcterms:modified xsi:type="dcterms:W3CDTF">2025-10-15T11:29:26Z</dcterms:modified>
</cp:coreProperties>
</file>