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Persoanl Data\SUSTech\PHY104B 基础物理实验\报告\05 透镜参数的测量及应用\"/>
    </mc:Choice>
  </mc:AlternateContent>
  <xr:revisionPtr revIDLastSave="0" documentId="13_ncr:1_{958AC571-549B-4C58-A16C-B301C9AD279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14" i="1"/>
  <c r="I8" i="1"/>
  <c r="B22" i="1"/>
  <c r="B15" i="1"/>
  <c r="K15" i="1"/>
  <c r="I17" i="1"/>
  <c r="I14" i="1"/>
  <c r="K17" i="1"/>
  <c r="K16" i="1"/>
  <c r="L16" i="1" s="1"/>
  <c r="K14" i="1"/>
  <c r="B8" i="1"/>
  <c r="L17" i="1"/>
  <c r="C21" i="1"/>
  <c r="D14" i="1"/>
  <c r="C7" i="1"/>
</calcChain>
</file>

<file path=xl/sharedStrings.xml><?xml version="1.0" encoding="utf-8"?>
<sst xmlns="http://schemas.openxmlformats.org/spreadsheetml/2006/main" count="38" uniqueCount="28">
  <si>
    <t>凸透镜焦距</t>
    <phoneticPr fontId="1" type="noConversion"/>
  </si>
  <si>
    <t>自准直法</t>
    <phoneticPr fontId="1" type="noConversion"/>
  </si>
  <si>
    <t>物屏位置/cm</t>
    <phoneticPr fontId="1" type="noConversion"/>
  </si>
  <si>
    <t>像屏位置/cm</t>
    <phoneticPr fontId="1" type="noConversion"/>
  </si>
  <si>
    <t>平均</t>
    <phoneticPr fontId="1" type="noConversion"/>
  </si>
  <si>
    <t>焦距f/cm</t>
    <phoneticPr fontId="1" type="noConversion"/>
  </si>
  <si>
    <t>公式法</t>
    <phoneticPr fontId="1" type="noConversion"/>
  </si>
  <si>
    <t>物屏/cm</t>
    <phoneticPr fontId="1" type="noConversion"/>
  </si>
  <si>
    <r>
      <t>透镜x</t>
    </r>
    <r>
      <rPr>
        <sz val="11"/>
        <color theme="1"/>
        <rFont val="等线"/>
        <family val="3"/>
        <charset val="134"/>
        <scheme val="minor"/>
      </rPr>
      <t>1/cm</t>
    </r>
    <phoneticPr fontId="1" type="noConversion"/>
  </si>
  <si>
    <t>像屏x2/cm</t>
    <phoneticPr fontId="1" type="noConversion"/>
  </si>
  <si>
    <t>位移法</t>
    <phoneticPr fontId="1" type="noConversion"/>
  </si>
  <si>
    <t>物屏x0/cm</t>
    <phoneticPr fontId="1" type="noConversion"/>
  </si>
  <si>
    <t>透镜x1/cm</t>
    <phoneticPr fontId="1" type="noConversion"/>
  </si>
  <si>
    <t>透镜x2/cm</t>
    <phoneticPr fontId="1" type="noConversion"/>
  </si>
  <si>
    <t>像屏x3/cm</t>
    <phoneticPr fontId="1" type="noConversion"/>
  </si>
  <si>
    <t>凹透镜焦距</t>
    <phoneticPr fontId="1" type="noConversion"/>
  </si>
  <si>
    <t>辅助透镜法</t>
    <phoneticPr fontId="1" type="noConversion"/>
  </si>
  <si>
    <t>凸透镜位置/cm</t>
    <phoneticPr fontId="1" type="noConversion"/>
  </si>
  <si>
    <t>凸透镜成像/cm</t>
    <phoneticPr fontId="1" type="noConversion"/>
  </si>
  <si>
    <t>像屏/cm</t>
    <phoneticPr fontId="1" type="noConversion"/>
  </si>
  <si>
    <t>凹透镜位置/cm</t>
    <phoneticPr fontId="1" type="noConversion"/>
  </si>
  <si>
    <t>凸透镜</t>
    <phoneticPr fontId="1" type="noConversion"/>
  </si>
  <si>
    <t>透镜种类</t>
    <phoneticPr fontId="1" type="noConversion"/>
  </si>
  <si>
    <t>凹透镜</t>
    <phoneticPr fontId="1" type="noConversion"/>
  </si>
  <si>
    <t>焦距理论值/cm</t>
    <phoneticPr fontId="1" type="noConversion"/>
  </si>
  <si>
    <t>实验方法</t>
    <phoneticPr fontId="1" type="noConversion"/>
  </si>
  <si>
    <t>测量实际值/cm</t>
    <phoneticPr fontId="1" type="noConversion"/>
  </si>
  <si>
    <t>误差百分比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</si>
</sst>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I8" sqref="I8:L8"/>
    </sheetView>
  </sheetViews>
  <sheetFormatPr defaultRowHeight="13.9" x14ac:dyDescent="0.4"/>
  <cols>
    <col min="1" max="1" width="12.59765625" style="3" customWidth="1"/>
    <col min="2" max="2" width="14.1328125" style="3" customWidth="1"/>
    <col min="3" max="3" width="15.33203125" style="3" customWidth="1"/>
    <col min="4" max="4" width="12.3984375" style="3" customWidth="1"/>
    <col min="5" max="5" width="11.59765625" style="3" customWidth="1"/>
    <col min="6" max="7" width="9.06640625" style="3"/>
    <col min="8" max="8" width="11.86328125" style="3" customWidth="1"/>
    <col min="9" max="9" width="15.06640625" style="3" customWidth="1"/>
    <col min="10" max="10" width="12.86328125" style="3" customWidth="1"/>
    <col min="11" max="11" width="18" style="3" customWidth="1"/>
    <col min="12" max="12" width="11.86328125" style="3" customWidth="1"/>
    <col min="13" max="16384" width="9.06640625" style="3"/>
  </cols>
  <sheetData>
    <row r="1" spans="1:12" x14ac:dyDescent="0.4">
      <c r="A1" s="3" t="s">
        <v>0</v>
      </c>
      <c r="B1" s="3">
        <v>15</v>
      </c>
      <c r="H1" s="3" t="s">
        <v>15</v>
      </c>
      <c r="I1" s="3">
        <v>-6</v>
      </c>
    </row>
    <row r="3" spans="1:12" x14ac:dyDescent="0.4">
      <c r="A3" s="3" t="s">
        <v>1</v>
      </c>
      <c r="B3" s="3" t="s">
        <v>2</v>
      </c>
      <c r="C3" s="3" t="s">
        <v>3</v>
      </c>
      <c r="H3" s="3" t="s">
        <v>16</v>
      </c>
      <c r="I3" s="3" t="s">
        <v>17</v>
      </c>
      <c r="J3" s="3" t="s">
        <v>18</v>
      </c>
      <c r="K3" s="3" t="s">
        <v>20</v>
      </c>
      <c r="L3" s="3" t="s">
        <v>19</v>
      </c>
    </row>
    <row r="4" spans="1:12" x14ac:dyDescent="0.4">
      <c r="A4" s="3">
        <v>1</v>
      </c>
      <c r="B4" s="2">
        <v>12</v>
      </c>
      <c r="C4" s="3">
        <v>27.01</v>
      </c>
      <c r="H4" s="3">
        <v>1</v>
      </c>
      <c r="I4" s="2">
        <v>72</v>
      </c>
      <c r="J4" s="3">
        <v>92.1</v>
      </c>
      <c r="K4" s="3">
        <v>88.25</v>
      </c>
      <c r="L4" s="2">
        <v>98.8</v>
      </c>
    </row>
    <row r="5" spans="1:12" x14ac:dyDescent="0.4">
      <c r="A5" s="3">
        <v>2</v>
      </c>
      <c r="B5" s="2"/>
      <c r="C5" s="3">
        <v>26.92</v>
      </c>
      <c r="H5" s="3">
        <v>2</v>
      </c>
      <c r="I5" s="2"/>
      <c r="J5" s="3">
        <v>92.25</v>
      </c>
      <c r="K5" s="3">
        <v>88.43</v>
      </c>
      <c r="L5" s="2"/>
    </row>
    <row r="6" spans="1:12" x14ac:dyDescent="0.4">
      <c r="A6" s="3">
        <v>3</v>
      </c>
      <c r="B6" s="2"/>
      <c r="C6" s="3">
        <v>26.8</v>
      </c>
      <c r="H6" s="3">
        <v>3</v>
      </c>
      <c r="I6" s="2"/>
      <c r="J6" s="3">
        <v>92</v>
      </c>
      <c r="K6" s="3">
        <v>88.14</v>
      </c>
      <c r="L6" s="2"/>
    </row>
    <row r="7" spans="1:12" x14ac:dyDescent="0.4">
      <c r="A7" s="3" t="s">
        <v>4</v>
      </c>
      <c r="B7" s="2"/>
      <c r="C7" s="3">
        <f>AVERAGE(C4:C6)</f>
        <v>26.91</v>
      </c>
      <c r="H7" s="3" t="s">
        <v>4</v>
      </c>
      <c r="I7" s="2"/>
      <c r="J7" s="3">
        <v>92.12</v>
      </c>
      <c r="K7" s="3">
        <v>88.27</v>
      </c>
      <c r="L7" s="2"/>
    </row>
    <row r="8" spans="1:12" x14ac:dyDescent="0.4">
      <c r="A8" s="3" t="s">
        <v>5</v>
      </c>
      <c r="B8" s="2">
        <f>C7-B4</f>
        <v>14.91</v>
      </c>
      <c r="C8" s="2"/>
      <c r="H8" s="3" t="s">
        <v>5</v>
      </c>
      <c r="I8" s="2">
        <f>(L4-K7)*(J7-K7)/(J7-L4)</f>
        <v>-6.0689371257485236</v>
      </c>
      <c r="J8" s="2"/>
      <c r="K8" s="2"/>
      <c r="L8" s="2"/>
    </row>
    <row r="10" spans="1:12" x14ac:dyDescent="0.4">
      <c r="A10" s="3" t="s">
        <v>6</v>
      </c>
      <c r="B10" s="3" t="s">
        <v>7</v>
      </c>
      <c r="C10" s="3" t="s">
        <v>8</v>
      </c>
      <c r="D10" s="3" t="s">
        <v>9</v>
      </c>
    </row>
    <row r="11" spans="1:12" x14ac:dyDescent="0.4">
      <c r="A11" s="3">
        <v>1</v>
      </c>
      <c r="B11" s="2">
        <v>12</v>
      </c>
      <c r="C11" s="2">
        <v>43</v>
      </c>
      <c r="D11" s="3">
        <v>72.55</v>
      </c>
    </row>
    <row r="12" spans="1:12" x14ac:dyDescent="0.4">
      <c r="A12" s="3">
        <v>2</v>
      </c>
      <c r="B12" s="2"/>
      <c r="C12" s="2"/>
      <c r="D12" s="3">
        <v>71.13</v>
      </c>
    </row>
    <row r="13" spans="1:12" x14ac:dyDescent="0.4">
      <c r="A13" s="3">
        <v>3</v>
      </c>
      <c r="B13" s="2"/>
      <c r="C13" s="2"/>
      <c r="D13" s="3">
        <v>71.930000000000007</v>
      </c>
      <c r="H13" s="3" t="s">
        <v>22</v>
      </c>
      <c r="I13" s="3" t="s">
        <v>24</v>
      </c>
      <c r="J13" s="3" t="s">
        <v>25</v>
      </c>
      <c r="K13" s="3" t="s">
        <v>26</v>
      </c>
      <c r="L13" s="4" t="s">
        <v>27</v>
      </c>
    </row>
    <row r="14" spans="1:12" x14ac:dyDescent="0.4">
      <c r="A14" s="3" t="s">
        <v>4</v>
      </c>
      <c r="B14" s="2"/>
      <c r="C14" s="2"/>
      <c r="D14" s="3">
        <f>AVERAGE(D11:D13)</f>
        <v>71.87</v>
      </c>
      <c r="H14" s="2" t="s">
        <v>21</v>
      </c>
      <c r="I14" s="2">
        <f>B1</f>
        <v>15</v>
      </c>
      <c r="J14" s="3" t="s">
        <v>1</v>
      </c>
      <c r="K14" s="3">
        <f>B8</f>
        <v>14.91</v>
      </c>
      <c r="L14" s="1">
        <f>ABS(K14-I14)/I14*100%</f>
        <v>5.9999999999999906E-3</v>
      </c>
    </row>
    <row r="15" spans="1:12" x14ac:dyDescent="0.4">
      <c r="A15" s="3" t="s">
        <v>5</v>
      </c>
      <c r="B15" s="2">
        <f>(C11-B11)*(D14-C11)/(D14-B11)</f>
        <v>14.948555202939703</v>
      </c>
      <c r="C15" s="2"/>
      <c r="D15" s="2"/>
      <c r="H15" s="2"/>
      <c r="I15" s="2"/>
      <c r="J15" s="3" t="s">
        <v>6</v>
      </c>
      <c r="K15" s="3">
        <f>B15</f>
        <v>14.948555202939703</v>
      </c>
      <c r="L15" s="1">
        <f>ABS(K15-I14)/I14*100%</f>
        <v>3.429653137353128E-3</v>
      </c>
    </row>
    <row r="16" spans="1:12" x14ac:dyDescent="0.4">
      <c r="H16" s="2"/>
      <c r="I16" s="2"/>
      <c r="J16" s="3" t="s">
        <v>10</v>
      </c>
      <c r="K16" s="3">
        <f>B22</f>
        <v>14.891922187499997</v>
      </c>
      <c r="L16" s="1">
        <f>ABS(K16-I14)/I14*100%</f>
        <v>7.2051875000002019E-3</v>
      </c>
    </row>
    <row r="17" spans="1:12" x14ac:dyDescent="0.4">
      <c r="A17" s="3" t="s">
        <v>10</v>
      </c>
      <c r="B17" s="3" t="s">
        <v>11</v>
      </c>
      <c r="C17" s="3" t="s">
        <v>12</v>
      </c>
      <c r="D17" s="3" t="s">
        <v>13</v>
      </c>
      <c r="E17" s="3" t="s">
        <v>14</v>
      </c>
      <c r="H17" s="3" t="s">
        <v>23</v>
      </c>
      <c r="I17" s="3">
        <f>I1</f>
        <v>-6</v>
      </c>
      <c r="J17" s="3" t="s">
        <v>16</v>
      </c>
      <c r="K17" s="3">
        <f>I8</f>
        <v>-6.0689371257485236</v>
      </c>
      <c r="L17" s="1">
        <f>ABS((K17-I17)/I17)*100%</f>
        <v>1.1489520958087271E-2</v>
      </c>
    </row>
    <row r="18" spans="1:12" x14ac:dyDescent="0.4">
      <c r="A18" s="3">
        <v>1</v>
      </c>
      <c r="B18" s="2">
        <v>12</v>
      </c>
      <c r="C18" s="3">
        <v>31.58</v>
      </c>
      <c r="D18" s="3">
        <v>72.099999999999994</v>
      </c>
      <c r="E18" s="2">
        <v>92</v>
      </c>
    </row>
    <row r="19" spans="1:12" x14ac:dyDescent="0.4">
      <c r="A19" s="3">
        <v>2</v>
      </c>
      <c r="B19" s="2"/>
      <c r="C19" s="3">
        <v>31.78</v>
      </c>
      <c r="D19" s="3">
        <v>72.31</v>
      </c>
      <c r="E19" s="2"/>
    </row>
    <row r="20" spans="1:12" x14ac:dyDescent="0.4">
      <c r="A20" s="3">
        <v>3</v>
      </c>
      <c r="B20" s="2"/>
      <c r="C20" s="3">
        <v>31.62</v>
      </c>
      <c r="D20" s="3">
        <v>71.849999999999994</v>
      </c>
      <c r="E20" s="2"/>
    </row>
    <row r="21" spans="1:12" x14ac:dyDescent="0.4">
      <c r="A21" s="3" t="s">
        <v>4</v>
      </c>
      <c r="B21" s="2"/>
      <c r="C21" s="3">
        <f>AVERAGE(C18:C20)</f>
        <v>31.66</v>
      </c>
      <c r="D21" s="3">
        <v>72.09</v>
      </c>
      <c r="E21" s="2"/>
    </row>
    <row r="22" spans="1:12" x14ac:dyDescent="0.4">
      <c r="A22" s="3" t="s">
        <v>5</v>
      </c>
      <c r="B22" s="2">
        <f>((E18-B18)*(E18-B18)-(D21-C21)*(D21-C21))/(4*(E18-B18))</f>
        <v>14.891922187499997</v>
      </c>
      <c r="C22" s="2"/>
      <c r="D22" s="2"/>
      <c r="E22" s="2"/>
    </row>
  </sheetData>
  <mergeCells count="13">
    <mergeCell ref="I4:I7"/>
    <mergeCell ref="L4:L7"/>
    <mergeCell ref="I8:L8"/>
    <mergeCell ref="B15:D15"/>
    <mergeCell ref="B18:B21"/>
    <mergeCell ref="E18:E21"/>
    <mergeCell ref="H14:H16"/>
    <mergeCell ref="I14:I16"/>
    <mergeCell ref="B22:E22"/>
    <mergeCell ref="B11:B14"/>
    <mergeCell ref="C11:C14"/>
    <mergeCell ref="B8:C8"/>
    <mergeCell ref="B4:B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 Zuo</dc:creator>
  <cp:lastModifiedBy>Jiayu Zuo</cp:lastModifiedBy>
  <dcterms:created xsi:type="dcterms:W3CDTF">2015-06-05T18:19:34Z</dcterms:created>
  <dcterms:modified xsi:type="dcterms:W3CDTF">2025-06-17T15:49:24Z</dcterms:modified>
</cp:coreProperties>
</file>