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ersoanl Data\SUSTech\课程\通识通修\PHY104B 基础物理实验\报告\04 声速测量\"/>
    </mc:Choice>
  </mc:AlternateContent>
  <xr:revisionPtr revIDLastSave="0" documentId="13_ncr:1_{60212591-D44B-40E2-AD05-00739CCE71C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E17" i="1"/>
  <c r="A9" i="1"/>
  <c r="G3" i="1"/>
  <c r="G4" i="1"/>
  <c r="G5" i="1"/>
  <c r="G6" i="1"/>
  <c r="G7" i="1"/>
  <c r="G2" i="1"/>
  <c r="E2" i="1"/>
  <c r="E3" i="1"/>
  <c r="E4" i="1"/>
  <c r="E5" i="1"/>
  <c r="E6" i="1"/>
  <c r="E7" i="1"/>
  <c r="G14" i="1" l="1"/>
  <c r="G15" i="1" s="1"/>
  <c r="G16" i="1" s="1"/>
  <c r="E14" i="1"/>
  <c r="E15" i="1" l="1"/>
  <c r="E16" i="1" s="1"/>
</calcChain>
</file>

<file path=xl/sharedStrings.xml><?xml version="1.0" encoding="utf-8"?>
<sst xmlns="http://schemas.openxmlformats.org/spreadsheetml/2006/main" count="24" uniqueCount="23">
  <si>
    <t>驻波法（半波长）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</si>
  <si>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</si>
  <si>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</si>
  <si>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</si>
  <si>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</si>
  <si>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</si>
  <si>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</si>
  <si>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</si>
  <si>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</si>
  <si>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X9</t>
    <phoneticPr fontId="1" type="noConversion"/>
  </si>
  <si>
    <t>X10</t>
    <phoneticPr fontId="1" type="noConversion"/>
  </si>
  <si>
    <t>X11</t>
    <phoneticPr fontId="1" type="noConversion"/>
  </si>
  <si>
    <t>X12</t>
    <phoneticPr fontId="1" type="noConversion"/>
  </si>
  <si>
    <t>相位比较法（全波长）</t>
    <phoneticPr fontId="1" type="noConversion"/>
  </si>
  <si>
    <t>测量波长</t>
    <phoneticPr fontId="1" type="noConversion"/>
  </si>
  <si>
    <t>测量声速</t>
    <phoneticPr fontId="1" type="noConversion"/>
  </si>
  <si>
    <t>误差百分比</t>
    <phoneticPr fontId="1" type="noConversion"/>
  </si>
  <si>
    <t>相邻差值</t>
    <phoneticPr fontId="1" type="noConversion"/>
  </si>
  <si>
    <t>材料固有频率Hz:</t>
    <phoneticPr fontId="1" type="noConversion"/>
  </si>
  <si>
    <t>温度℃：</t>
    <phoneticPr fontId="1" type="noConversion"/>
  </si>
  <si>
    <t>湿度%：</t>
    <phoneticPr fontId="1" type="noConversion"/>
  </si>
  <si>
    <t>标准声速：</t>
    <phoneticPr fontId="1" type="noConversion"/>
  </si>
  <si>
    <t>(单位mm)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</si>
</sst>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2" sqref="D2"/>
    </sheetView>
  </sheetViews>
  <sheetFormatPr defaultRowHeight="13.9" x14ac:dyDescent="0.4"/>
  <cols>
    <col min="1" max="1" width="15.3984375" customWidth="1"/>
    <col min="3" max="3" width="10.796875" customWidth="1"/>
    <col min="4" max="4" width="17.86328125" customWidth="1"/>
    <col min="5" max="5" width="13.06640625" customWidth="1"/>
    <col min="6" max="6" width="25.73046875" customWidth="1"/>
  </cols>
  <sheetData>
    <row r="1" spans="1:7" x14ac:dyDescent="0.4">
      <c r="A1" t="s">
        <v>18</v>
      </c>
      <c r="C1" s="3" t="s">
        <v>22</v>
      </c>
      <c r="D1" s="3" t="s">
        <v>0</v>
      </c>
      <c r="E1" s="3" t="s">
        <v>17</v>
      </c>
      <c r="F1" s="3" t="s">
        <v>13</v>
      </c>
      <c r="G1" s="3" t="s">
        <v>17</v>
      </c>
    </row>
    <row r="2" spans="1:7" x14ac:dyDescent="0.4">
      <c r="A2" s="2">
        <v>35510</v>
      </c>
      <c r="C2" s="3" t="s">
        <v>1</v>
      </c>
      <c r="D2" s="3">
        <v>48.968000000000004</v>
      </c>
      <c r="E2" s="3">
        <f>D8-D2</f>
        <v>29.411999999999992</v>
      </c>
      <c r="F2" s="3">
        <v>43.862000000000002</v>
      </c>
      <c r="G2" s="3">
        <f>F8-F2</f>
        <v>59.475999999999992</v>
      </c>
    </row>
    <row r="3" spans="1:7" x14ac:dyDescent="0.4">
      <c r="A3" t="s">
        <v>19</v>
      </c>
      <c r="C3" s="3" t="s">
        <v>2</v>
      </c>
      <c r="D3" s="3">
        <v>53.829000000000001</v>
      </c>
      <c r="E3" s="3">
        <f t="shared" ref="E3:E12" si="0">D9-D3</f>
        <v>29.670999999999999</v>
      </c>
      <c r="F3" s="3">
        <v>53.77</v>
      </c>
      <c r="G3" s="3">
        <f t="shared" ref="G3:G7" si="1">F9-F3</f>
        <v>59.309999999999995</v>
      </c>
    </row>
    <row r="4" spans="1:7" x14ac:dyDescent="0.4">
      <c r="A4" s="2">
        <v>26.1</v>
      </c>
      <c r="C4" s="3" t="s">
        <v>3</v>
      </c>
      <c r="D4" s="3">
        <v>58.731999999999999</v>
      </c>
      <c r="E4" s="3">
        <f t="shared" si="0"/>
        <v>29.573000000000008</v>
      </c>
      <c r="F4" s="3">
        <v>63.64</v>
      </c>
      <c r="G4" s="3">
        <f t="shared" si="1"/>
        <v>59.239999999999995</v>
      </c>
    </row>
    <row r="5" spans="1:7" x14ac:dyDescent="0.4">
      <c r="A5" t="s">
        <v>20</v>
      </c>
      <c r="C5" s="3" t="s">
        <v>4</v>
      </c>
      <c r="D5" s="3">
        <v>63.783000000000001</v>
      </c>
      <c r="E5" s="3">
        <f t="shared" si="0"/>
        <v>29.778999999999996</v>
      </c>
      <c r="F5" s="3">
        <v>73.569999999999993</v>
      </c>
      <c r="G5" s="3">
        <f t="shared" si="1"/>
        <v>59.155000000000001</v>
      </c>
    </row>
    <row r="6" spans="1:7" x14ac:dyDescent="0.4">
      <c r="A6" s="1">
        <v>0.26800000000000002</v>
      </c>
      <c r="C6" s="3" t="s">
        <v>5</v>
      </c>
      <c r="D6" s="3">
        <v>68.688000000000002</v>
      </c>
      <c r="E6" s="3">
        <f t="shared" si="0"/>
        <v>29.542000000000002</v>
      </c>
      <c r="F6" s="3">
        <v>83.37</v>
      </c>
      <c r="G6" s="3">
        <f t="shared" si="1"/>
        <v>59.026999999999987</v>
      </c>
    </row>
    <row r="7" spans="1:7" x14ac:dyDescent="0.4">
      <c r="C7" s="3" t="s">
        <v>6</v>
      </c>
      <c r="D7" s="3">
        <v>73.430000000000007</v>
      </c>
      <c r="E7" s="3">
        <f t="shared" si="0"/>
        <v>30.349999999999994</v>
      </c>
      <c r="F7" s="3">
        <v>93.42</v>
      </c>
      <c r="G7" s="3">
        <f t="shared" si="1"/>
        <v>58.992000000000004</v>
      </c>
    </row>
    <row r="8" spans="1:7" x14ac:dyDescent="0.4">
      <c r="A8" t="s">
        <v>21</v>
      </c>
      <c r="C8" s="3" t="s">
        <v>7</v>
      </c>
      <c r="D8" s="3">
        <v>78.38</v>
      </c>
      <c r="E8" s="3"/>
      <c r="F8" s="3">
        <v>103.33799999999999</v>
      </c>
      <c r="G8" s="3"/>
    </row>
    <row r="9" spans="1:7" x14ac:dyDescent="0.4">
      <c r="A9">
        <f>331.45*SQRT(1+A4/273.15)</f>
        <v>346.92412409475457</v>
      </c>
      <c r="C9" s="3" t="s">
        <v>8</v>
      </c>
      <c r="D9" s="3">
        <v>83.5</v>
      </c>
      <c r="E9" s="3"/>
      <c r="F9" s="3">
        <v>113.08</v>
      </c>
      <c r="G9" s="3"/>
    </row>
    <row r="10" spans="1:7" x14ac:dyDescent="0.4">
      <c r="C10" s="3" t="s">
        <v>9</v>
      </c>
      <c r="D10" s="3">
        <v>88.305000000000007</v>
      </c>
      <c r="E10" s="3"/>
      <c r="F10" s="3">
        <v>122.88</v>
      </c>
      <c r="G10" s="3"/>
    </row>
    <row r="11" spans="1:7" x14ac:dyDescent="0.4">
      <c r="C11" s="3" t="s">
        <v>10</v>
      </c>
      <c r="D11" s="3">
        <v>93.561999999999998</v>
      </c>
      <c r="E11" s="3"/>
      <c r="F11" s="3">
        <v>132.72499999999999</v>
      </c>
      <c r="G11" s="3"/>
    </row>
    <row r="12" spans="1:7" x14ac:dyDescent="0.4">
      <c r="C12" s="3" t="s">
        <v>11</v>
      </c>
      <c r="D12" s="3">
        <v>98.23</v>
      </c>
      <c r="E12" s="3"/>
      <c r="F12" s="3">
        <v>142.39699999999999</v>
      </c>
      <c r="G12" s="3"/>
    </row>
    <row r="13" spans="1:7" x14ac:dyDescent="0.4">
      <c r="C13" s="3" t="s">
        <v>12</v>
      </c>
      <c r="D13" s="3">
        <v>103.78</v>
      </c>
      <c r="E13" s="3"/>
      <c r="F13" s="3">
        <v>152.41200000000001</v>
      </c>
      <c r="G13" s="3"/>
    </row>
    <row r="14" spans="1:7" x14ac:dyDescent="0.4">
      <c r="E14" s="3">
        <f>SUM(E2:E12)</f>
        <v>178.327</v>
      </c>
      <c r="G14" s="3">
        <f>SUM(G2:G7)</f>
        <v>355.2</v>
      </c>
    </row>
    <row r="15" spans="1:7" x14ac:dyDescent="0.4">
      <c r="C15" t="s">
        <v>14</v>
      </c>
      <c r="E15" s="3">
        <f>E14/36*2</f>
        <v>9.9070555555555551</v>
      </c>
      <c r="G15" s="3">
        <f>G14/36</f>
        <v>9.8666666666666671</v>
      </c>
    </row>
    <row r="16" spans="1:7" x14ac:dyDescent="0.4">
      <c r="C16" t="s">
        <v>15</v>
      </c>
      <c r="E16" s="3">
        <f>E15*A2/1000</f>
        <v>351.79954277777779</v>
      </c>
      <c r="G16" s="3">
        <f>G15*A2/1000</f>
        <v>350.36533333333335</v>
      </c>
    </row>
    <row r="17" spans="3:7" x14ac:dyDescent="0.4">
      <c r="C17" t="s">
        <v>16</v>
      </c>
      <c r="E17" s="3">
        <f>(E16-A9)/A9*100</f>
        <v>1.4053270857842106</v>
      </c>
      <c r="G17" s="3">
        <f>(G16-A9)/A9*100</f>
        <v>0.99191984632319463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Zuo</dc:creator>
  <cp:lastModifiedBy>Jiayu Zuo</cp:lastModifiedBy>
  <dcterms:created xsi:type="dcterms:W3CDTF">2015-06-05T18:19:34Z</dcterms:created>
  <dcterms:modified xsi:type="dcterms:W3CDTF">2025-03-28T12:34:57Z</dcterms:modified>
</cp:coreProperties>
</file>