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J\Documents\"/>
    </mc:Choice>
  </mc:AlternateContent>
  <xr:revisionPtr revIDLastSave="0" documentId="13_ncr:1_{FAC2E49A-203B-40FC-81A7-AF6674E95954}" xr6:coauthVersionLast="47" xr6:coauthVersionMax="47" xr10:uidLastSave="{00000000-0000-0000-0000-000000000000}"/>
  <bookViews>
    <workbookView xWindow="-98" yWindow="-98" windowWidth="22695" windowHeight="14476" activeTab="1" xr2:uid="{430E2D91-4C09-409F-B144-E2C62172D6B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31" i="2"/>
  <c r="B30" i="2"/>
  <c r="B29" i="2"/>
  <c r="B28" i="2"/>
  <c r="B27" i="2"/>
  <c r="B26" i="2"/>
  <c r="B25" i="2"/>
  <c r="B24" i="2"/>
  <c r="B23" i="2"/>
  <c r="B21" i="2"/>
  <c r="B22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6" i="2"/>
  <c r="B7" i="2"/>
  <c r="B5" i="2"/>
  <c r="B4" i="2"/>
</calcChain>
</file>

<file path=xl/sharedStrings.xml><?xml version="1.0" encoding="utf-8"?>
<sst xmlns="http://schemas.openxmlformats.org/spreadsheetml/2006/main" count="7" uniqueCount="6">
  <si>
    <t xml:space="preserve">As seen in theory </t>
  </si>
  <si>
    <t>Chi Square calculated =</t>
  </si>
  <si>
    <t xml:space="preserve">Critical = </t>
  </si>
  <si>
    <t xml:space="preserve">Chi Square </t>
  </si>
  <si>
    <t>F(x)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</si>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</sst>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Sheet2!$B$3:$B$46</c:f>
              <c:numCache>
                <c:formatCode>General</c:formatCode>
                <c:ptCount val="44"/>
                <c:pt idx="0">
                  <c:v>3.709685504446874E-12</c:v>
                </c:pt>
                <c:pt idx="1">
                  <c:v>4.6080778165013588E-9</c:v>
                </c:pt>
                <c:pt idx="2">
                  <c:v>2.4175552776615003E-7</c:v>
                </c:pt>
                <c:pt idx="3">
                  <c:v>3.4718046044345056E-6</c:v>
                </c:pt>
                <c:pt idx="4">
                  <c:v>2.4514225510892288E-5</c:v>
                </c:pt>
                <c:pt idx="5">
                  <c:v>1.1047516083656519E-4</c:v>
                </c:pt>
                <c:pt idx="6">
                  <c:v>3.6520110884335263E-4</c:v>
                </c:pt>
                <c:pt idx="7">
                  <c:v>9.6226848662184033E-4</c:v>
                </c:pt>
                <c:pt idx="8">
                  <c:v>2.1321942570402199E-3</c:v>
                </c:pt>
                <c:pt idx="9">
                  <c:v>4.1210883426867941E-3</c:v>
                </c:pt>
                <c:pt idx="10">
                  <c:v>7.1315547429565643E-3</c:v>
                </c:pt>
                <c:pt idx="11">
                  <c:v>1.1264480021546661E-2</c:v>
                </c:pt>
                <c:pt idx="12">
                  <c:v>1.6479615591747709E-2</c:v>
                </c:pt>
                <c:pt idx="13">
                  <c:v>2.258558547967713E-2</c:v>
                </c:pt>
                <c:pt idx="14">
                  <c:v>2.9260353548411406E-2</c:v>
                </c:pt>
                <c:pt idx="15">
                  <c:v>3.6095103211467514E-2</c:v>
                </c:pt>
                <c:pt idx="16">
                  <c:v>4.2650033142031134E-2</c:v>
                </c:pt>
                <c:pt idx="17">
                  <c:v>4.8510031094415179E-2</c:v>
                </c:pt>
                <c:pt idx="18">
                  <c:v>5.3330587305578082E-2</c:v>
                </c:pt>
                <c:pt idx="19">
                  <c:v>5.6868198055060604E-2</c:v>
                </c:pt>
                <c:pt idx="20">
                  <c:v>5.8993547961821755E-2</c:v>
                </c:pt>
                <c:pt idx="21">
                  <c:v>5.9689030114012748E-2</c:v>
                </c:pt>
                <c:pt idx="22">
                  <c:v>5.9034241597013662E-2</c:v>
                </c:pt>
                <c:pt idx="23">
                  <c:v>5.7183957754723271E-2</c:v>
                </c:pt>
                <c:pt idx="24">
                  <c:v>5.4342974432432703E-2</c:v>
                </c:pt>
                <c:pt idx="25">
                  <c:v>5.0741452730035788E-2</c:v>
                </c:pt>
                <c:pt idx="26">
                  <c:v>4.6613341220189355E-2</c:v>
                </c:pt>
                <c:pt idx="27">
                  <c:v>4.2179354788674552E-2</c:v>
                </c:pt>
                <c:pt idx="28">
                  <c:v>3.7635034916023935E-2</c:v>
                </c:pt>
                <c:pt idx="29">
                  <c:v>3.3143693747458181E-2</c:v>
                </c:pt>
                <c:pt idx="30">
                  <c:v>2.8833575259156946E-2</c:v>
                </c:pt>
                <c:pt idx="31">
                  <c:v>2.4798327147993654E-2</c:v>
                </c:pt>
                <c:pt idx="32">
                  <c:v>2.109981858378528E-2</c:v>
                </c:pt>
                <c:pt idx="33">
                  <c:v>1.7772406132037635E-2</c:v>
                </c:pt>
                <c:pt idx="34">
                  <c:v>1.4827891125572038E-2</c:v>
                </c:pt>
                <c:pt idx="35">
                  <c:v>1.2260584312013831E-2</c:v>
                </c:pt>
                <c:pt idx="36">
                  <c:v>1.005206720582625E-2</c:v>
                </c:pt>
                <c:pt idx="37">
                  <c:v>8.1753949159593942E-3</c:v>
                </c:pt>
                <c:pt idx="38">
                  <c:v>6.5986123294668854E-3</c:v>
                </c:pt>
                <c:pt idx="39">
                  <c:v>5.2875513803137637E-3</c:v>
                </c:pt>
                <c:pt idx="40">
                  <c:v>4.2079432963233743E-3</c:v>
                </c:pt>
                <c:pt idx="41">
                  <c:v>3.3269203874049776E-3</c:v>
                </c:pt>
                <c:pt idx="42">
                  <c:v>2.6140024148563084E-3</c:v>
                </c:pt>
                <c:pt idx="43">
                  <c:v>2.0416682422767693E-3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8-49CB-9BA8-7D2E5C5B5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232384"/>
        <c:axId val="858235264"/>
      </c:lineChart>
      <c:catAx>
        <c:axId val="85823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35264"/>
        <c:crosses val="autoZero"/>
        <c:auto val="1"/>
        <c:lblAlgn val="ctr"/>
        <c:lblOffset val="100"/>
        <c:noMultiLvlLbl val="0"/>
      </c:catAx>
      <c:valAx>
        <c:axId val="8582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3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607218</xdr:colOff>
      <xdr:row>11</xdr:row>
      <xdr:rowOff>161925</xdr:rowOff>
    </xdr:from>
    <xdr:to>
      <xdr:col>11</xdr:col>
      <xdr:colOff>645318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59E62-4C7E-5EE5-FE31-4775247D0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3C2ED-FC0D-42D8-95BD-E71847CAB1CB}">
  <dimension ref="B5:C7"/>
  <sheetViews>
    <sheetView workbookViewId="0">
      <selection activeCell="B10" sqref="B10"/>
    </sheetView>
  </sheetViews>
  <sheetFormatPr defaultRowHeight="14.25" x14ac:dyDescent="0.45"/>
  <sheetData>
    <row r="5" spans="2:3" x14ac:dyDescent="0.45">
      <c r="B5" t="s">
        <v>0</v>
      </c>
    </row>
    <row r="6" spans="2:3" x14ac:dyDescent="0.45">
      <c r="B6" t="s">
        <v>1</v>
      </c>
    </row>
    <row r="7" spans="2:3" x14ac:dyDescent="0.45">
      <c r="B7" t="s">
        <v>1</v>
      </c>
      <c r="C7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19EED-1946-4E3D-B71D-AD35366A629B}">
  <dimension ref="A1:B46"/>
  <sheetViews>
    <sheetView tabSelected="1" topLeftCell="A3" workbookViewId="0">
      <selection activeCell="D7" sqref="D7"/>
    </sheetView>
  </sheetViews>
  <sheetFormatPr defaultRowHeight="14.25" x14ac:dyDescent="0.45"/>
  <cols>
    <col min="2" max="2" width="11.59765625" bestFit="1" customWidth="1"/>
  </cols>
  <sheetData>
    <row r="1" spans="1:2" x14ac:dyDescent="0.45">
      <c r="A1" t="s">
        <v>5</v>
      </c>
      <c r="B1">
        <v>24</v>
      </c>
    </row>
    <row r="2" spans="1:2" x14ac:dyDescent="0.45">
      <c r="A2" t="s">
        <v>3</v>
      </c>
      <c r="B2" t="s">
        <v>4</v>
      </c>
    </row>
    <row r="3" spans="1:2" x14ac:dyDescent="0.45">
      <c r="A3">
        <v>1</v>
      </c>
      <c r="B3">
        <f>_xlfn.CHISQ.DIST(1,24,FALSE)</f>
        <v>3.709685504446874E-12</v>
      </c>
    </row>
    <row r="4" spans="1:2" x14ac:dyDescent="0.45">
      <c r="A4">
        <v>2</v>
      </c>
      <c r="B4">
        <f>_xlfn.CHISQ.DIST(2,24,FALSE)</f>
        <v>4.6080778165013588E-9</v>
      </c>
    </row>
    <row r="5" spans="1:2" x14ac:dyDescent="0.45">
      <c r="A5">
        <v>3</v>
      </c>
      <c r="B5">
        <f>_xlfn.CHISQ.DIST(3,24,FALSE)</f>
        <v>2.4175552776615003E-7</v>
      </c>
    </row>
    <row r="6" spans="1:2" x14ac:dyDescent="0.45">
      <c r="A6">
        <v>4</v>
      </c>
      <c r="B6">
        <f>_xlfn.CHISQ.DIST(4,24,FALSE)</f>
        <v>3.4718046044345056E-6</v>
      </c>
    </row>
    <row r="7" spans="1:2" x14ac:dyDescent="0.45">
      <c r="A7">
        <v>5</v>
      </c>
      <c r="B7">
        <f>_xlfn.CHISQ.DIST(5,24,FALSE)</f>
        <v>2.4514225510892288E-5</v>
      </c>
    </row>
    <row r="8" spans="1:2" x14ac:dyDescent="0.45">
      <c r="A8">
        <v>6</v>
      </c>
      <c r="B8">
        <f>_xlfn.CHISQ.DIST(6,24,FALSE)</f>
        <v>1.1047516083656519E-4</v>
      </c>
    </row>
    <row r="9" spans="1:2" x14ac:dyDescent="0.45">
      <c r="A9">
        <v>7</v>
      </c>
      <c r="B9">
        <f>_xlfn.CHISQ.DIST(7,24,FALSE)</f>
        <v>3.6520110884335263E-4</v>
      </c>
    </row>
    <row r="10" spans="1:2" x14ac:dyDescent="0.45">
      <c r="A10">
        <v>8</v>
      </c>
      <c r="B10">
        <f>_xlfn.CHISQ.DIST(8,24,FALSE)</f>
        <v>9.6226848662184033E-4</v>
      </c>
    </row>
    <row r="11" spans="1:2" x14ac:dyDescent="0.45">
      <c r="A11">
        <v>9</v>
      </c>
      <c r="B11">
        <f>_xlfn.CHISQ.DIST(9,24,FALSE)</f>
        <v>2.1321942570402199E-3</v>
      </c>
    </row>
    <row r="12" spans="1:2" x14ac:dyDescent="0.45">
      <c r="A12">
        <v>10</v>
      </c>
      <c r="B12">
        <f>_xlfn.CHISQ.DIST(10,24,FALSE)</f>
        <v>4.1210883426867941E-3</v>
      </c>
    </row>
    <row r="13" spans="1:2" x14ac:dyDescent="0.45">
      <c r="A13">
        <v>11</v>
      </c>
      <c r="B13">
        <f>_xlfn.CHISQ.DIST(11,24,FALSE)</f>
        <v>7.1315547429565643E-3</v>
      </c>
    </row>
    <row r="14" spans="1:2" x14ac:dyDescent="0.45">
      <c r="A14">
        <v>12</v>
      </c>
      <c r="B14">
        <f>_xlfn.CHISQ.DIST(12,24,FALSE)</f>
        <v>1.1264480021546661E-2</v>
      </c>
    </row>
    <row r="15" spans="1:2" x14ac:dyDescent="0.45">
      <c r="A15">
        <v>13</v>
      </c>
      <c r="B15">
        <f>_xlfn.CHISQ.DIST(13,24,FALSE)</f>
        <v>1.6479615591747709E-2</v>
      </c>
    </row>
    <row r="16" spans="1:2" x14ac:dyDescent="0.45">
      <c r="A16">
        <v>14</v>
      </c>
      <c r="B16">
        <f>_xlfn.CHISQ.DIST(14,24,FALSE)</f>
        <v>2.258558547967713E-2</v>
      </c>
    </row>
    <row r="17" spans="1:2" x14ac:dyDescent="0.45">
      <c r="A17">
        <v>15</v>
      </c>
      <c r="B17">
        <f>_xlfn.CHISQ.DIST(15,24,FALSE)</f>
        <v>2.9260353548411406E-2</v>
      </c>
    </row>
    <row r="18" spans="1:2" x14ac:dyDescent="0.45">
      <c r="A18">
        <v>16</v>
      </c>
      <c r="B18">
        <f>_xlfn.CHISQ.DIST(16,24,FALSE)</f>
        <v>3.6095103211467514E-2</v>
      </c>
    </row>
    <row r="19" spans="1:2" x14ac:dyDescent="0.45">
      <c r="A19">
        <v>17</v>
      </c>
      <c r="B19">
        <f>_xlfn.CHISQ.DIST(17,24,FALSE)</f>
        <v>4.2650033142031134E-2</v>
      </c>
    </row>
    <row r="20" spans="1:2" x14ac:dyDescent="0.45">
      <c r="A20">
        <v>18</v>
      </c>
      <c r="B20">
        <f>_xlfn.CHISQ.DIST(18,24,FALSE)</f>
        <v>4.8510031094415179E-2</v>
      </c>
    </row>
    <row r="21" spans="1:2" x14ac:dyDescent="0.45">
      <c r="A21">
        <v>19</v>
      </c>
      <c r="B21">
        <f>_xlfn.CHISQ.DIST(19,24,FALSE)</f>
        <v>5.3330587305578082E-2</v>
      </c>
    </row>
    <row r="22" spans="1:2" x14ac:dyDescent="0.45">
      <c r="A22">
        <v>20</v>
      </c>
      <c r="B22">
        <f>_xlfn.CHISQ.DIST(20,24,FALSE)</f>
        <v>5.6868198055060604E-2</v>
      </c>
    </row>
    <row r="23" spans="1:2" x14ac:dyDescent="0.45">
      <c r="A23">
        <v>21</v>
      </c>
      <c r="B23">
        <f>_xlfn.CHISQ.DIST(21,24,FALSE)</f>
        <v>5.8993547961821755E-2</v>
      </c>
    </row>
    <row r="24" spans="1:2" x14ac:dyDescent="0.45">
      <c r="A24">
        <v>22</v>
      </c>
      <c r="B24">
        <f>_xlfn.CHISQ.DIST(22,24,FALSE)</f>
        <v>5.9689030114012748E-2</v>
      </c>
    </row>
    <row r="25" spans="1:2" x14ac:dyDescent="0.45">
      <c r="A25">
        <v>23</v>
      </c>
      <c r="B25">
        <f>_xlfn.CHISQ.DIST(23,24,FALSE)</f>
        <v>5.9034241597013662E-2</v>
      </c>
    </row>
    <row r="26" spans="1:2" x14ac:dyDescent="0.45">
      <c r="A26">
        <v>24</v>
      </c>
      <c r="B26">
        <f>_xlfn.CHISQ.DIST(24,24,FALSE)</f>
        <v>5.7183957754723271E-2</v>
      </c>
    </row>
    <row r="27" spans="1:2" x14ac:dyDescent="0.45">
      <c r="A27">
        <v>25</v>
      </c>
      <c r="B27">
        <f>_xlfn.CHISQ.DIST(25,24,FALSE)</f>
        <v>5.4342974432432703E-2</v>
      </c>
    </row>
    <row r="28" spans="1:2" x14ac:dyDescent="0.45">
      <c r="A28">
        <v>26</v>
      </c>
      <c r="B28">
        <f>_xlfn.CHISQ.DIST(26,24,FALSE)</f>
        <v>5.0741452730035788E-2</v>
      </c>
    </row>
    <row r="29" spans="1:2" x14ac:dyDescent="0.45">
      <c r="A29">
        <v>27</v>
      </c>
      <c r="B29">
        <f>_xlfn.CHISQ.DIST(27,24,FALSE)</f>
        <v>4.6613341220189355E-2</v>
      </c>
    </row>
    <row r="30" spans="1:2" x14ac:dyDescent="0.45">
      <c r="A30">
        <v>28</v>
      </c>
      <c r="B30">
        <f>_xlfn.CHISQ.DIST(28,24,FALSE)</f>
        <v>4.2179354788674552E-2</v>
      </c>
    </row>
    <row r="31" spans="1:2" x14ac:dyDescent="0.45">
      <c r="A31">
        <v>29</v>
      </c>
      <c r="B31">
        <f>_xlfn.CHISQ.DIST(29,24,FALSE)</f>
        <v>3.7635034916023935E-2</v>
      </c>
    </row>
    <row r="32" spans="1:2" x14ac:dyDescent="0.45">
      <c r="A32">
        <v>30</v>
      </c>
      <c r="B32">
        <f>_xlfn.CHISQ.DIST(30,24,FALSE)</f>
        <v>3.3143693747458181E-2</v>
      </c>
    </row>
    <row r="33" spans="1:2" x14ac:dyDescent="0.45">
      <c r="A33">
        <v>31</v>
      </c>
      <c r="B33">
        <f>_xlfn.CHISQ.DIST(31,24,FALSE)</f>
        <v>2.8833575259156946E-2</v>
      </c>
    </row>
    <row r="34" spans="1:2" x14ac:dyDescent="0.45">
      <c r="A34">
        <v>32</v>
      </c>
      <c r="B34">
        <f>_xlfn.CHISQ.DIST(32,24,FALSE)</f>
        <v>2.4798327147993654E-2</v>
      </c>
    </row>
    <row r="35" spans="1:2" x14ac:dyDescent="0.45">
      <c r="A35">
        <v>33</v>
      </c>
      <c r="B35">
        <f>_xlfn.CHISQ.DIST(33,24,FALSE)</f>
        <v>2.109981858378528E-2</v>
      </c>
    </row>
    <row r="36" spans="1:2" x14ac:dyDescent="0.45">
      <c r="A36">
        <v>34</v>
      </c>
      <c r="B36">
        <f>_xlfn.CHISQ.DIST(34,24,FALSE)</f>
        <v>1.7772406132037635E-2</v>
      </c>
    </row>
    <row r="37" spans="1:2" x14ac:dyDescent="0.45">
      <c r="A37">
        <v>35</v>
      </c>
      <c r="B37">
        <f>_xlfn.CHISQ.DIST(35,24,FALSE)</f>
        <v>1.4827891125572038E-2</v>
      </c>
    </row>
    <row r="38" spans="1:2" x14ac:dyDescent="0.45">
      <c r="A38">
        <v>36</v>
      </c>
      <c r="B38">
        <f>_xlfn.CHISQ.DIST(36,24,FALSE)</f>
        <v>1.2260584312013831E-2</v>
      </c>
    </row>
    <row r="39" spans="1:2" x14ac:dyDescent="0.45">
      <c r="A39">
        <v>37</v>
      </c>
      <c r="B39">
        <f>_xlfn.CHISQ.DIST(37,24,FALSE)</f>
        <v>1.005206720582625E-2</v>
      </c>
    </row>
    <row r="40" spans="1:2" x14ac:dyDescent="0.45">
      <c r="A40">
        <v>38</v>
      </c>
      <c r="B40">
        <f>_xlfn.CHISQ.DIST(38,24,FALSE)</f>
        <v>8.1753949159593942E-3</v>
      </c>
    </row>
    <row r="41" spans="1:2" x14ac:dyDescent="0.45">
      <c r="A41">
        <v>39</v>
      </c>
      <c r="B41">
        <f>_xlfn.CHISQ.DIST(39,24,FALSE)</f>
        <v>6.5986123294668854E-3</v>
      </c>
    </row>
    <row r="42" spans="1:2" x14ac:dyDescent="0.45">
      <c r="A42">
        <v>40</v>
      </c>
      <c r="B42">
        <f>_xlfn.CHISQ.DIST(40,24,FALSE)</f>
        <v>5.2875513803137637E-3</v>
      </c>
    </row>
    <row r="43" spans="1:2" x14ac:dyDescent="0.45">
      <c r="A43">
        <v>41</v>
      </c>
      <c r="B43">
        <f>_xlfn.CHISQ.DIST(41,24,FALSE)</f>
        <v>4.2079432963233743E-3</v>
      </c>
    </row>
    <row r="44" spans="1:2" x14ac:dyDescent="0.45">
      <c r="A44">
        <v>42</v>
      </c>
      <c r="B44">
        <f>_xlfn.CHISQ.DIST(42,24,FALSE)</f>
        <v>3.3269203874049776E-3</v>
      </c>
    </row>
    <row r="45" spans="1:2" x14ac:dyDescent="0.45">
      <c r="A45">
        <v>43</v>
      </c>
      <c r="B45">
        <f>_xlfn.CHISQ.DIST(43,24,FALSE)</f>
        <v>2.6140024148563084E-3</v>
      </c>
    </row>
    <row r="46" spans="1:2" x14ac:dyDescent="0.45">
      <c r="A46">
        <v>44</v>
      </c>
      <c r="B46">
        <f>_xlfn.CHISQ.DIST(44,24,FALSE)</f>
        <v>2.0416682422767693E-3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Kunj Barot</dc:creator>
  <cp:lastModifiedBy>Kunj Barot</cp:lastModifiedBy>
  <dcterms:created xsi:type="dcterms:W3CDTF">2024-03-28T03:34:13Z</dcterms:created>
  <dcterms:modified xsi:type="dcterms:W3CDTF">2024-03-28T09:17:33Z</dcterms:modified>
</cp:coreProperties>
</file>