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 PC\Desktop\IBK\DATA SCIENCE PROJECTS\365DATASCIENCE\"/>
    </mc:Choice>
  </mc:AlternateContent>
  <bookViews>
    <workbookView xWindow="0" yWindow="0" windowWidth="20490" windowHeight="6930"/>
  </bookViews>
  <sheets>
    <sheet name="FIRST SHEET" sheetId="1" r:id="rId1"/>
    <sheet name="SECOND SHEET" sheetId="2" r:id="rId2"/>
  </sheets>
  <calcPr calcId="162913"/>
</workbook>
</file>

<file path=xl/calcChain.xml><?xml version="1.0" encoding="utf-8"?>
<calcChain xmlns="http://schemas.openxmlformats.org/spreadsheetml/2006/main">
  <c r="D9" i="2" l="1"/>
  <c r="D8" i="2"/>
  <c r="D7" i="2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3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6" i="1"/>
  <c r="G215" i="1"/>
  <c r="G214" i="1"/>
  <c r="G213" i="1"/>
  <c r="G212" i="1"/>
  <c r="G211" i="1"/>
  <c r="G210" i="1"/>
  <c r="G209" i="1"/>
  <c r="G208" i="1"/>
  <c r="G206" i="1"/>
  <c r="G205" i="1"/>
  <c r="G204" i="1"/>
  <c r="G203" i="1"/>
  <c r="G202" i="1"/>
  <c r="G201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1" i="1"/>
  <c r="P180" i="1"/>
  <c r="G180" i="1"/>
  <c r="P179" i="1"/>
  <c r="Q179" i="1" s="1"/>
  <c r="B179" i="1"/>
  <c r="P178" i="1"/>
  <c r="Q178" i="1" s="1"/>
  <c r="B178" i="1"/>
  <c r="P177" i="1"/>
  <c r="Q177" i="1" s="1"/>
  <c r="B177" i="1"/>
  <c r="P176" i="1"/>
  <c r="Q176" i="1" s="1"/>
  <c r="B176" i="1"/>
  <c r="P175" i="1"/>
  <c r="Q175" i="1" s="1"/>
  <c r="B175" i="1"/>
  <c r="P174" i="1"/>
  <c r="Q174" i="1" s="1"/>
  <c r="B174" i="1"/>
  <c r="P173" i="1"/>
  <c r="Q173" i="1" s="1"/>
  <c r="B173" i="1"/>
  <c r="P172" i="1"/>
  <c r="Q172" i="1" s="1"/>
  <c r="B172" i="1"/>
  <c r="P171" i="1"/>
  <c r="Q171" i="1" s="1"/>
  <c r="B171" i="1"/>
  <c r="P170" i="1"/>
  <c r="Q170" i="1" s="1"/>
  <c r="B170" i="1"/>
  <c r="P169" i="1"/>
  <c r="Q169" i="1" s="1"/>
  <c r="B169" i="1"/>
  <c r="P168" i="1"/>
  <c r="Q168" i="1" s="1"/>
  <c r="B168" i="1"/>
  <c r="P167" i="1"/>
  <c r="Q167" i="1" s="1"/>
  <c r="B167" i="1"/>
  <c r="P166" i="1"/>
  <c r="Q166" i="1" s="1"/>
  <c r="B166" i="1"/>
  <c r="P165" i="1"/>
  <c r="Q165" i="1" s="1"/>
  <c r="B165" i="1"/>
  <c r="P164" i="1"/>
  <c r="Q164" i="1" s="1"/>
  <c r="B164" i="1"/>
  <c r="P163" i="1"/>
  <c r="Q163" i="1" s="1"/>
  <c r="B163" i="1"/>
  <c r="Q162" i="1"/>
  <c r="P162" i="1"/>
  <c r="B162" i="1"/>
  <c r="P161" i="1"/>
  <c r="Q161" i="1" s="1"/>
  <c r="B161" i="1"/>
  <c r="P160" i="1"/>
  <c r="Q160" i="1" s="1"/>
  <c r="B160" i="1"/>
  <c r="P159" i="1"/>
  <c r="Q159" i="1" s="1"/>
  <c r="B159" i="1"/>
  <c r="P158" i="1"/>
  <c r="Q158" i="1" s="1"/>
  <c r="B158" i="1"/>
  <c r="P157" i="1"/>
  <c r="Q157" i="1" s="1"/>
  <c r="B157" i="1"/>
  <c r="P156" i="1"/>
  <c r="Q156" i="1" s="1"/>
  <c r="B156" i="1"/>
  <c r="P155" i="1"/>
  <c r="Q155" i="1" s="1"/>
  <c r="B155" i="1"/>
  <c r="P154" i="1"/>
  <c r="Q154" i="1" s="1"/>
  <c r="B154" i="1"/>
  <c r="P153" i="1"/>
  <c r="Q153" i="1" s="1"/>
  <c r="B153" i="1"/>
  <c r="P152" i="1"/>
  <c r="Q152" i="1" s="1"/>
  <c r="B152" i="1"/>
  <c r="P151" i="1"/>
  <c r="Q151" i="1" s="1"/>
  <c r="B151" i="1"/>
  <c r="P150" i="1"/>
  <c r="Q150" i="1" s="1"/>
  <c r="B150" i="1"/>
  <c r="P149" i="1"/>
  <c r="Q149" i="1" s="1"/>
  <c r="B149" i="1"/>
  <c r="P148" i="1"/>
  <c r="Q148" i="1" s="1"/>
  <c r="B148" i="1"/>
  <c r="P147" i="1"/>
  <c r="Q147" i="1" s="1"/>
  <c r="B147" i="1"/>
  <c r="P146" i="1"/>
  <c r="Q146" i="1" s="1"/>
  <c r="B146" i="1"/>
  <c r="P145" i="1"/>
  <c r="Q145" i="1" s="1"/>
  <c r="B145" i="1"/>
  <c r="P144" i="1"/>
  <c r="Q144" i="1" s="1"/>
  <c r="B144" i="1"/>
  <c r="P143" i="1"/>
  <c r="Q143" i="1" s="1"/>
  <c r="B143" i="1"/>
  <c r="P142" i="1"/>
  <c r="Q142" i="1" s="1"/>
  <c r="B142" i="1"/>
  <c r="P141" i="1"/>
  <c r="Q141" i="1" s="1"/>
  <c r="B141" i="1"/>
  <c r="P140" i="1"/>
  <c r="Q140" i="1" s="1"/>
  <c r="B140" i="1"/>
  <c r="P139" i="1"/>
  <c r="Q139" i="1" s="1"/>
  <c r="B139" i="1"/>
  <c r="P138" i="1"/>
  <c r="Q138" i="1" s="1"/>
  <c r="B138" i="1"/>
  <c r="P137" i="1"/>
  <c r="Q137" i="1" s="1"/>
  <c r="B137" i="1"/>
  <c r="P136" i="1"/>
  <c r="Q136" i="1" s="1"/>
  <c r="B136" i="1"/>
  <c r="P135" i="1"/>
  <c r="Q135" i="1" s="1"/>
  <c r="B135" i="1"/>
  <c r="P134" i="1"/>
  <c r="Q134" i="1" s="1"/>
  <c r="B134" i="1"/>
  <c r="P133" i="1"/>
  <c r="Q133" i="1" s="1"/>
  <c r="B133" i="1"/>
  <c r="P132" i="1"/>
  <c r="Q132" i="1" s="1"/>
  <c r="B132" i="1"/>
  <c r="P131" i="1"/>
  <c r="Q131" i="1" s="1"/>
  <c r="B131" i="1"/>
  <c r="P130" i="1"/>
  <c r="Q130" i="1" s="1"/>
  <c r="B130" i="1"/>
  <c r="P129" i="1"/>
  <c r="Q129" i="1" s="1"/>
  <c r="B129" i="1"/>
  <c r="P128" i="1"/>
  <c r="Q128" i="1" s="1"/>
  <c r="B128" i="1"/>
  <c r="P127" i="1"/>
  <c r="Q127" i="1" s="1"/>
  <c r="B127" i="1"/>
  <c r="P126" i="1"/>
  <c r="Q126" i="1" s="1"/>
  <c r="B126" i="1"/>
  <c r="P125" i="1"/>
  <c r="Q125" i="1" s="1"/>
  <c r="B125" i="1"/>
  <c r="P124" i="1"/>
  <c r="Q124" i="1" s="1"/>
  <c r="B124" i="1"/>
  <c r="P123" i="1"/>
  <c r="Q123" i="1" s="1"/>
  <c r="B123" i="1"/>
  <c r="P122" i="1"/>
  <c r="Q122" i="1" s="1"/>
  <c r="B122" i="1"/>
  <c r="P121" i="1"/>
  <c r="Q121" i="1" s="1"/>
  <c r="B121" i="1"/>
  <c r="P120" i="1"/>
  <c r="Q120" i="1" s="1"/>
  <c r="B120" i="1"/>
  <c r="P119" i="1"/>
  <c r="Q119" i="1" s="1"/>
  <c r="B119" i="1"/>
  <c r="P118" i="1"/>
  <c r="Q118" i="1" s="1"/>
  <c r="B118" i="1"/>
  <c r="P117" i="1"/>
  <c r="Q117" i="1" s="1"/>
  <c r="B117" i="1"/>
  <c r="P116" i="1"/>
  <c r="Q116" i="1" s="1"/>
  <c r="B116" i="1"/>
  <c r="P115" i="1"/>
  <c r="Q115" i="1" s="1"/>
  <c r="B115" i="1"/>
  <c r="P114" i="1"/>
  <c r="Q114" i="1" s="1"/>
  <c r="B114" i="1"/>
  <c r="P113" i="1"/>
  <c r="Q113" i="1" s="1"/>
  <c r="B113" i="1"/>
  <c r="P112" i="1"/>
  <c r="Q112" i="1" s="1"/>
  <c r="B112" i="1"/>
  <c r="P111" i="1"/>
  <c r="Q111" i="1" s="1"/>
  <c r="B111" i="1"/>
  <c r="P110" i="1"/>
  <c r="Q110" i="1" s="1"/>
  <c r="B110" i="1"/>
  <c r="P109" i="1"/>
  <c r="Q109" i="1" s="1"/>
  <c r="B109" i="1"/>
  <c r="P108" i="1"/>
  <c r="Q108" i="1" s="1"/>
  <c r="B108" i="1"/>
  <c r="P107" i="1"/>
  <c r="Q107" i="1" s="1"/>
  <c r="B107" i="1"/>
  <c r="P106" i="1"/>
  <c r="Q106" i="1" s="1"/>
  <c r="B106" i="1"/>
  <c r="P105" i="1"/>
  <c r="Q105" i="1" s="1"/>
  <c r="B105" i="1"/>
  <c r="P104" i="1"/>
  <c r="Q104" i="1" s="1"/>
  <c r="B104" i="1"/>
  <c r="P103" i="1"/>
  <c r="Q103" i="1" s="1"/>
  <c r="B103" i="1"/>
  <c r="P102" i="1"/>
  <c r="Q102" i="1" s="1"/>
  <c r="B102" i="1"/>
  <c r="P101" i="1"/>
  <c r="Q101" i="1" s="1"/>
  <c r="B101" i="1"/>
  <c r="P100" i="1"/>
  <c r="Q100" i="1" s="1"/>
  <c r="B100" i="1"/>
  <c r="P99" i="1"/>
  <c r="Q99" i="1" s="1"/>
  <c r="B99" i="1"/>
  <c r="P98" i="1"/>
  <c r="Q98" i="1" s="1"/>
  <c r="B98" i="1"/>
  <c r="P97" i="1"/>
  <c r="Q97" i="1" s="1"/>
  <c r="B97" i="1"/>
  <c r="P96" i="1"/>
  <c r="Q96" i="1" s="1"/>
  <c r="B96" i="1"/>
  <c r="P95" i="1"/>
  <c r="Q95" i="1" s="1"/>
  <c r="B95" i="1"/>
  <c r="P94" i="1"/>
  <c r="Q94" i="1" s="1"/>
  <c r="B94" i="1"/>
  <c r="P93" i="1"/>
  <c r="Q93" i="1" s="1"/>
  <c r="B93" i="1"/>
  <c r="P92" i="1"/>
  <c r="Q92" i="1" s="1"/>
  <c r="B92" i="1"/>
  <c r="P91" i="1"/>
  <c r="Q91" i="1" s="1"/>
  <c r="B91" i="1"/>
  <c r="P90" i="1"/>
  <c r="Q90" i="1" s="1"/>
  <c r="B90" i="1"/>
  <c r="P89" i="1"/>
  <c r="Q89" i="1" s="1"/>
  <c r="B89" i="1"/>
  <c r="P88" i="1"/>
  <c r="Q88" i="1" s="1"/>
  <c r="B88" i="1"/>
  <c r="P87" i="1"/>
  <c r="Q87" i="1" s="1"/>
  <c r="B87" i="1"/>
  <c r="Q86" i="1"/>
  <c r="P86" i="1"/>
  <c r="B86" i="1"/>
  <c r="P85" i="1"/>
  <c r="Q85" i="1" s="1"/>
  <c r="B85" i="1"/>
  <c r="P84" i="1"/>
  <c r="Q84" i="1" s="1"/>
  <c r="B84" i="1"/>
  <c r="P83" i="1"/>
  <c r="Q83" i="1" s="1"/>
  <c r="B83" i="1"/>
  <c r="P82" i="1"/>
  <c r="Q82" i="1" s="1"/>
  <c r="B82" i="1"/>
  <c r="P81" i="1"/>
  <c r="Q81" i="1" s="1"/>
  <c r="B81" i="1"/>
  <c r="P80" i="1"/>
  <c r="Q80" i="1" s="1"/>
  <c r="B80" i="1"/>
  <c r="P79" i="1"/>
  <c r="Q79" i="1" s="1"/>
  <c r="B79" i="1"/>
  <c r="P78" i="1"/>
  <c r="Q78" i="1" s="1"/>
  <c r="B78" i="1"/>
  <c r="P77" i="1"/>
  <c r="Q77" i="1" s="1"/>
  <c r="B77" i="1"/>
  <c r="P76" i="1"/>
  <c r="Q76" i="1" s="1"/>
  <c r="B76" i="1"/>
  <c r="P75" i="1"/>
  <c r="Q75" i="1" s="1"/>
  <c r="B75" i="1"/>
  <c r="P74" i="1"/>
  <c r="Q74" i="1" s="1"/>
  <c r="B74" i="1"/>
  <c r="P73" i="1"/>
  <c r="Q73" i="1" s="1"/>
  <c r="B73" i="1"/>
  <c r="P72" i="1"/>
  <c r="Q72" i="1" s="1"/>
  <c r="B72" i="1"/>
  <c r="P71" i="1"/>
  <c r="Q71" i="1" s="1"/>
  <c r="B71" i="1"/>
  <c r="P70" i="1"/>
  <c r="Q70" i="1" s="1"/>
  <c r="B70" i="1"/>
  <c r="P69" i="1"/>
  <c r="Q69" i="1" s="1"/>
  <c r="B69" i="1"/>
  <c r="P68" i="1"/>
  <c r="Q68" i="1" s="1"/>
  <c r="B68" i="1"/>
  <c r="P67" i="1"/>
  <c r="Q67" i="1" s="1"/>
  <c r="B67" i="1"/>
  <c r="P66" i="1"/>
  <c r="Q66" i="1" s="1"/>
  <c r="B66" i="1"/>
  <c r="P65" i="1"/>
  <c r="Q65" i="1" s="1"/>
  <c r="B65" i="1"/>
  <c r="P64" i="1"/>
  <c r="Q64" i="1" s="1"/>
  <c r="B64" i="1"/>
  <c r="P63" i="1"/>
  <c r="Q63" i="1" s="1"/>
  <c r="B63" i="1"/>
  <c r="P62" i="1"/>
  <c r="Q62" i="1" s="1"/>
  <c r="B62" i="1"/>
  <c r="P61" i="1"/>
  <c r="Q61" i="1" s="1"/>
  <c r="B61" i="1"/>
  <c r="P60" i="1"/>
  <c r="Q60" i="1" s="1"/>
  <c r="B60" i="1"/>
  <c r="P59" i="1"/>
  <c r="Q59" i="1" s="1"/>
  <c r="B59" i="1"/>
  <c r="P58" i="1"/>
  <c r="Q58" i="1" s="1"/>
  <c r="B58" i="1"/>
  <c r="P57" i="1"/>
  <c r="Q57" i="1" s="1"/>
  <c r="B57" i="1"/>
  <c r="P56" i="1"/>
  <c r="Q56" i="1" s="1"/>
  <c r="B56" i="1"/>
  <c r="P55" i="1"/>
  <c r="Q55" i="1" s="1"/>
  <c r="B55" i="1"/>
  <c r="P54" i="1"/>
  <c r="Q54" i="1" s="1"/>
  <c r="B54" i="1"/>
  <c r="P53" i="1"/>
  <c r="Q53" i="1" s="1"/>
  <c r="B53" i="1"/>
  <c r="P52" i="1"/>
  <c r="Q52" i="1" s="1"/>
  <c r="B52" i="1"/>
  <c r="P51" i="1"/>
  <c r="Q51" i="1" s="1"/>
  <c r="B51" i="1"/>
  <c r="P50" i="1"/>
  <c r="Q50" i="1" s="1"/>
  <c r="B50" i="1"/>
  <c r="P49" i="1"/>
  <c r="Q49" i="1" s="1"/>
  <c r="B49" i="1"/>
  <c r="P48" i="1"/>
  <c r="Q48" i="1" s="1"/>
  <c r="B48" i="1"/>
  <c r="P47" i="1"/>
  <c r="Q47" i="1" s="1"/>
  <c r="B47" i="1"/>
  <c r="P46" i="1"/>
  <c r="Q46" i="1" s="1"/>
  <c r="B46" i="1"/>
  <c r="P45" i="1"/>
  <c r="Q45" i="1" s="1"/>
  <c r="B45" i="1"/>
  <c r="P44" i="1"/>
  <c r="Q44" i="1" s="1"/>
  <c r="B44" i="1"/>
  <c r="P43" i="1"/>
  <c r="Q43" i="1" s="1"/>
  <c r="B43" i="1"/>
  <c r="P42" i="1"/>
  <c r="Q42" i="1" s="1"/>
  <c r="B42" i="1"/>
  <c r="P41" i="1"/>
  <c r="Q41" i="1" s="1"/>
  <c r="B41" i="1"/>
  <c r="P40" i="1"/>
  <c r="Q40" i="1" s="1"/>
  <c r="B40" i="1"/>
  <c r="P39" i="1"/>
  <c r="Q39" i="1" s="1"/>
  <c r="B39" i="1"/>
  <c r="P38" i="1"/>
  <c r="Q38" i="1" s="1"/>
  <c r="B38" i="1"/>
  <c r="P37" i="1"/>
  <c r="Q37" i="1" s="1"/>
  <c r="B37" i="1"/>
  <c r="P36" i="1"/>
  <c r="Q36" i="1" s="1"/>
  <c r="B36" i="1"/>
  <c r="P35" i="1"/>
  <c r="Q35" i="1" s="1"/>
  <c r="B35" i="1"/>
  <c r="P34" i="1"/>
  <c r="Q34" i="1" s="1"/>
  <c r="B34" i="1"/>
  <c r="P33" i="1"/>
  <c r="Q33" i="1" s="1"/>
  <c r="B33" i="1"/>
  <c r="P32" i="1"/>
  <c r="Q32" i="1" s="1"/>
  <c r="B32" i="1"/>
  <c r="P31" i="1"/>
  <c r="Q31" i="1" s="1"/>
  <c r="B31" i="1"/>
  <c r="P30" i="1"/>
  <c r="Q30" i="1" s="1"/>
  <c r="B30" i="1"/>
  <c r="P29" i="1"/>
  <c r="Q29" i="1" s="1"/>
  <c r="B29" i="1"/>
  <c r="P28" i="1"/>
  <c r="Q28" i="1" s="1"/>
  <c r="B28" i="1"/>
  <c r="P27" i="1"/>
  <c r="Q27" i="1" s="1"/>
  <c r="B27" i="1"/>
  <c r="P26" i="1"/>
  <c r="Q26" i="1" s="1"/>
  <c r="B26" i="1"/>
  <c r="P25" i="1"/>
  <c r="Q25" i="1" s="1"/>
  <c r="B25" i="1"/>
  <c r="P24" i="1"/>
  <c r="Q24" i="1" s="1"/>
  <c r="B24" i="1"/>
  <c r="P23" i="1"/>
  <c r="Q23" i="1" s="1"/>
  <c r="B23" i="1"/>
  <c r="P22" i="1"/>
  <c r="Q22" i="1" s="1"/>
  <c r="B22" i="1"/>
  <c r="P21" i="1"/>
  <c r="Q21" i="1" s="1"/>
  <c r="B21" i="1"/>
  <c r="P20" i="1"/>
  <c r="Q20" i="1" s="1"/>
  <c r="B20" i="1"/>
  <c r="P19" i="1"/>
  <c r="Q19" i="1" s="1"/>
  <c r="B19" i="1"/>
  <c r="P18" i="1"/>
  <c r="Q18" i="1" s="1"/>
  <c r="B18" i="1"/>
  <c r="P17" i="1"/>
  <c r="Q17" i="1" s="1"/>
  <c r="B17" i="1"/>
  <c r="P16" i="1"/>
  <c r="Q16" i="1" s="1"/>
  <c r="B16" i="1"/>
  <c r="P15" i="1"/>
  <c r="Q15" i="1" s="1"/>
  <c r="B15" i="1"/>
  <c r="P14" i="1"/>
  <c r="Q14" i="1" s="1"/>
  <c r="B14" i="1"/>
  <c r="P13" i="1"/>
  <c r="Q13" i="1" s="1"/>
  <c r="B13" i="1"/>
  <c r="P12" i="1"/>
  <c r="Q12" i="1" s="1"/>
  <c r="B12" i="1"/>
  <c r="P11" i="1"/>
  <c r="Q11" i="1" s="1"/>
  <c r="B11" i="1"/>
  <c r="P10" i="1"/>
  <c r="Q10" i="1" s="1"/>
  <c r="B10" i="1"/>
  <c r="P9" i="1"/>
  <c r="Q9" i="1" s="1"/>
  <c r="B9" i="1"/>
  <c r="P8" i="1"/>
  <c r="Q8" i="1" s="1"/>
  <c r="B8" i="1"/>
  <c r="P7" i="1"/>
  <c r="Q7" i="1" s="1"/>
  <c r="B7" i="1"/>
  <c r="P6" i="1"/>
  <c r="Q6" i="1" s="1"/>
  <c r="B6" i="1"/>
  <c r="P5" i="1"/>
  <c r="Q5" i="1" s="1"/>
  <c r="B5" i="1"/>
  <c r="P4" i="1"/>
  <c r="Q4" i="1" s="1"/>
  <c r="B4" i="1"/>
  <c r="P3" i="1"/>
  <c r="Q3" i="1" s="1"/>
  <c r="B3" i="1"/>
  <c r="P2" i="1"/>
  <c r="Q2" i="1" s="1"/>
  <c r="B2" i="1"/>
  <c r="D10" i="2" l="1"/>
  <c r="E8" i="2"/>
  <c r="E9" i="2"/>
  <c r="E7" i="2"/>
  <c r="E10" i="2" l="1"/>
</calcChain>
</file>

<file path=xl/sharedStrings.xml><?xml version="1.0" encoding="utf-8"?>
<sst xmlns="http://schemas.openxmlformats.org/spreadsheetml/2006/main" count="2487" uniqueCount="539">
  <si>
    <t>365 DataScience RE California Database</t>
  </si>
  <si>
    <t>ID</t>
  </si>
  <si>
    <t>Building</t>
  </si>
  <si>
    <t>Year of sale</t>
  </si>
  <si>
    <t>Month of sale</t>
  </si>
  <si>
    <t>Type of property</t>
  </si>
  <si>
    <t>Area (ft.)</t>
  </si>
  <si>
    <t>Price</t>
  </si>
  <si>
    <t>Status</t>
  </si>
  <si>
    <t>Customer ID</t>
  </si>
  <si>
    <t>Entity</t>
  </si>
  <si>
    <t>Name</t>
  </si>
  <si>
    <t>Surname</t>
  </si>
  <si>
    <t>Age at time of purchase</t>
  </si>
  <si>
    <t>Interval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</si>
  <si>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</si>
  <si>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</si>
  <si>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</si>
  <si>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</si>
  <si>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</si>
  <si>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</si>
  <si>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</si>
  <si>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</si>
  <si>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</si>
  <si>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</si>
  <si>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Apartment</t>
  </si>
  <si>
    <t>Sold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</si>
  <si>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</si>
  <si>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</si>
  <si>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</si>
  <si>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</si>
  <si>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</si>
  <si>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</si>
  <si>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</si>
  <si>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</si>
  <si>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</si>
  <si>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</si>
  <si>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</si>
  <si>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</si>
  <si>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</si>
  <si>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</si>
  <si>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</si>
  <si>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</si>
  <si>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</si>
  <si>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</si>
  <si>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</si>
  <si>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</si>
  <si>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</si>
  <si>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</si>
  <si>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</si>
  <si>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</si>
  <si>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</si>
  <si>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</si>
  <si>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</si>
  <si>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</si>
  <si>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</si>
  <si>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</si>
  <si>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</si>
  <si>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</si>
  <si>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</si>
  <si>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</si>
  <si>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</si>
  <si>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</si>
  <si>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</si>
  <si>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</si>
  <si>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</si>
  <si>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</si>
  <si>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</si>
  <si>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</si>
  <si>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</si>
  <si>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</si>
  <si>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</si>
  <si>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</si>
  <si>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</si>
  <si>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</si>
  <si>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</si>
  <si>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</si>
  <si>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</si>
  <si>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</si>
  <si>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</si>
  <si>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</si>
  <si>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</si>
  <si>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</si>
  <si>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</si>
  <si>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</si>
  <si>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</si>
  <si>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</si>
  <si>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</si>
  <si>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</si>
  <si>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</si>
  <si>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</si>
  <si>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</si>
  <si>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</si>
  <si>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</si>
  <si>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</si>
  <si>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</si>
  <si>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</si>
  <si>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</si>
  <si>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</si>
  <si>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</si>
  <si>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</si>
  <si>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</si>
  <si>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</si>
  <si>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</si>
  <si>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</si>
  <si>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</si>
  <si>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</si>
  <si>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</si>
  <si>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</si>
  <si>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</si>
  <si>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</si>
  <si>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</si>
  <si>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</si>
  <si>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</si>
  <si>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</si>
  <si>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</si>
  <si>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</si>
  <si>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</si>
  <si>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</si>
  <si>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</si>
  <si>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</si>
  <si>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</si>
  <si>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</si>
  <si>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</si>
  <si>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</si>
  <si>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</si>
  <si>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</si>
  <si>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</si>
  <si>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</si>
  <si>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</si>
  <si>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</si>
  <si>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</si>
  <si>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</si>
  <si>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</si>
  <si>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</si>
  <si>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</si>
  <si>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</si>
  <si>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</si>
  <si>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</si>
  <si>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</si>
  <si>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</si>
  <si>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</si>
  <si>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</si>
  <si>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</si>
  <si>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</si>
  <si>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</si>
  <si>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</si>
  <si>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</si>
  <si>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</si>
  <si>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</si>
  <si>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</si>
  <si>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</si>
  <si>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</si>
  <si>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</si>
  <si>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</si>
  <si>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</si>
  <si>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</si>
  <si>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</si>
  <si>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</si>
  <si>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 xml:space="preserve">USA 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</si>
  <si>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</si>
  <si>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</si>
  <si>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</si>
  <si>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</si>
  <si>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</si>
  <si>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</si>
  <si>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</si>
  <si>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</si>
  <si>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</si>
  <si>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</si>
  <si>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</si>
  <si>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</si>
  <si>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</si>
  <si>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</si>
  <si>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</si>
  <si>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</si>
  <si>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</si>
  <si>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</si>
  <si>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</si>
  <si>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</si>
  <si>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</si>
  <si>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</si>
  <si>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</si>
  <si>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</si>
  <si>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</si>
  <si>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</si>
  <si>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Office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</si>
  <si>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</si>
  <si>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</si>
  <si>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</si>
  <si>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</si>
  <si>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</si>
  <si>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</si>
  <si>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</si>
  <si>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</si>
  <si>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</si>
  <si>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</si>
  <si>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</si>
  <si>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</si>
  <si>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</si>
  <si>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</si>
  <si>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</si>
  <si>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</si>
  <si>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</si>
  <si>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</si>
  <si>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</si>
  <si>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</si>
  <si>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</si>
  <si>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</si>
  <si>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</si>
  <si>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</si>
  <si>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</si>
  <si>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</si>
  <si>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</si>
  <si>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</si>
  <si>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</si>
  <si>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</si>
  <si>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</si>
  <si>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</si>
  <si>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</si>
  <si>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</si>
  <si>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</si>
  <si>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</si>
  <si>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</si>
  <si>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</si>
  <si>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</si>
  <si>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</si>
  <si>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</si>
  <si>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</si>
  <si>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</si>
  <si>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</si>
  <si>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</si>
  <si>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</si>
  <si>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</si>
  <si>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</si>
  <si>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</si>
  <si>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</si>
  <si>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</si>
  <si>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</si>
  <si>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</si>
  <si>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</si>
  <si>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</si>
  <si>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</si>
  <si>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</si>
  <si>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</si>
  <si>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</si>
  <si>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</si>
  <si>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</si>
  <si>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</si>
  <si>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</si>
  <si>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</si>
  <si>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</si>
  <si>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</si>
  <si>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</si>
  <si>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</si>
  <si>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</si>
  <si>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</si>
  <si>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</si>
  <si>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</si>
  <si>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</si>
  <si>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</si>
  <si>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</si>
  <si>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</si>
  <si>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</si>
  <si>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</si>
  <si>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</si>
  <si>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</si>
  <si>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</si>
  <si>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</si>
  <si>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</si>
  <si>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</si>
  <si>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</si>
  <si>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</si>
  <si>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</si>
  <si>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</si>
  <si>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</si>
  <si>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</si>
  <si>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</si>
  <si>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</si>
  <si>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</si>
  <si>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</si>
  <si>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</si>
  <si>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</si>
  <si>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</si>
  <si>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</si>
  <si>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</si>
  <si>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</si>
  <si>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</si>
  <si>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</si>
  <si>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</si>
  <si>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</si>
  <si>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</si>
  <si>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</si>
  <si>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</si>
  <si>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</si>
  <si>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</si>
  <si>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</si>
  <si>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</si>
  <si>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</si>
  <si>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</si>
  <si>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</si>
  <si>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</si>
  <si>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</si>
  <si>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</si>
  <si>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</si>
  <si>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</si>
  <si>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</si>
  <si>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</si>
  <si>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</si>
  <si>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</si>
  <si>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</si>
  <si>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</si>
  <si>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</si>
  <si>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</si>
  <si>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</si>
  <si>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</si>
  <si>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</si>
  <si>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</si>
  <si>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</si>
  <si>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</si>
  <si>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</si>
  <si>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</si>
  <si>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</si>
  <si>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</si>
  <si>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</si>
  <si>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</si>
  <si>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</si>
  <si>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</si>
  <si>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</si>
  <si>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</si>
  <si>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</si>
  <si>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</si>
  <si>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</si>
  <si>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</si>
  <si>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</si>
  <si>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</si>
  <si>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</si>
  <si>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</si>
  <si>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</si>
  <si>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</si>
  <si>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</si>
  <si>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</si>
  <si>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</si>
  <si>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</si>
  <si>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</si>
  <si>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</si>
  <si>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</si>
  <si>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</si>
  <si>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</si>
  <si>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</si>
  <si>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</si>
  <si>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</si>
  <si>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</si>
  <si>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</si>
  <si>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</si>
  <si>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</si>
  <si>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</si>
  <si>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</si>
  <si>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</si>
  <si>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</si>
  <si>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</si>
  <si>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</si>
  <si>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</si>
  <si>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</si>
  <si>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</si>
  <si>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</si>
  <si>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</si>
  <si>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</si>
  <si>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</si>
  <si>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</si>
  <si>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</si>
  <si>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</si>
  <si>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</si>
  <si>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</si>
  <si>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</si>
  <si>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</si>
  <si>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</si>
  <si>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</si>
  <si>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</si>
  <si>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</si>
  <si>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</si>
  <si>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</si>
  <si>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</si>
  <si>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</si>
  <si>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</si>
  <si>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</si>
  <si>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</si>
  <si>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</si>
  <si>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</si>
  <si>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</si>
  <si>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</si>
  <si>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</si>
  <si>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</si>
  <si>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</si>
  <si>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</si>
  <si>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</si>
  <si>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</si>
  <si>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</si>
  <si>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</si>
  <si>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</si>
  <si>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</si>
  <si>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</si>
  <si>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</si>
  <si>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</si>
  <si>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</si>
  <si>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</si>
  <si>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</si>
  <si>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</si>
  <si>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</si>
  <si>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</si>
  <si>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</si>
  <si>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</si>
  <si>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</si>
  <si>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</si>
  <si>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</si>
  <si>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</si>
  <si>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</si>
  <si>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</si>
  <si>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</si>
  <si>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</si>
  <si>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</si>
  <si>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</si>
  <si>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</si>
  <si>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</si>
  <si>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</si>
  <si>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</si>
  <si>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</si>
  <si>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</si>
  <si>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</si>
  <si>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</si>
  <si>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</si>
  <si>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</si>
  <si>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</si>
  <si>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</si>
  <si>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</si>
  <si>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</si>
  <si>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</si>
  <si>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</si>
  <si>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</si>
  <si>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</si>
  <si>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</si>
  <si>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</si>
  <si>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</si>
  <si>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</si>
  <si>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</si>
  <si>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</si>
  <si>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</si>
  <si>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</si>
  <si>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</si>
  <si>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</si>
  <si>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</si>
  <si>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</si>
  <si>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</si>
  <si>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</si>
  <si>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</si>
  <si>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</si>
  <si>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</si>
  <si>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</si>
  <si>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</si>
  <si>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</si>
  <si>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</si>
  <si>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</si>
  <si>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</si>
  <si>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</si>
  <si>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</si>
  <si>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</si>
  <si>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</si>
  <si>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</si>
  <si>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</si>
  <si>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</si>
  <si>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</si>
  <si>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</si>
  <si>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</si>
  <si>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</si>
  <si>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</si>
  <si>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</si>
  <si>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</si>
  <si>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</si>
  <si>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</si>
  <si>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</si>
  <si>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</si>
  <si>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</si>
  <si>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</si>
  <si>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</si>
  <si>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</si>
  <si>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</si>
  <si>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</si>
  <si>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</si>
  <si>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</si>
  <si>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</si>
  <si>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</si>
  <si>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</si>
  <si>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</si>
  <si>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</si>
  <si>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</si>
  <si>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</si>
  <si>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</si>
  <si>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</si>
  <si>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</si>
  <si>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</si>
  <si>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</si>
  <si>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</si>
  <si>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</si>
  <si>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</si>
  <si>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</si>
  <si>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</si>
  <si>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</si>
  <si>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</si>
  <si>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</si>
  <si>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</si>
  <si>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</si>
  <si>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</si>
  <si>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</si>
  <si>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</si>
  <si>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</si>
  <si>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</si>
  <si>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</si>
  <si>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</si>
  <si>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</si>
  <si>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</si>
  <si>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</si>
  <si>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</si>
  <si>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</si>
  <si>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</si>
  <si>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</si>
  <si>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</si>
  <si>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</si>
  <si>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</si>
  <si>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</si>
  <si>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</si>
  <si>
    <t>Frequency distribution table</t>
  </si>
  <si>
    <t>Frequency</t>
  </si>
  <si>
    <t>Relative frequency</t>
  </si>
  <si>
    <t>Male</t>
  </si>
  <si>
    <t>Female</t>
  </si>
  <si>
    <t>Firms</t>
  </si>
  <si>
    <t>Total</t>
  </si>
  <si>
    <t>N.B. Firms have no gender. However, we need to add them to this pie chart, as otherwise, we will get a wrong interpretation of the data.</t>
  </si>
  <si>
    <t xml:space="preserve">Property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</si>
</sst>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9"/>
      <color rgb="FF000000"/>
      <name val="Arial"/>
    </font>
    <font>
      <b/>
      <sz val="12"/>
      <color rgb="FF002060"/>
      <name val="Arial"/>
    </font>
    <font>
      <b/>
      <sz val="9"/>
      <color rgb="FF002060"/>
      <name val="Arial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9" fontId="1" fillId="2" borderId="2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9" fontId="1" fillId="2" borderId="3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66666"/>
              </a:solidFill>
            </c:spPr>
            <c:extLst>
              <c:ext xmlns:c16="http://schemas.microsoft.com/office/drawing/2014/chart" uri="{C3380CC4-5D6E-409C-BE32-E72D297353CC}">
                <c16:uniqueId val="{00000001-B253-44E4-93BC-60835D63ACEE}"/>
              </c:ext>
            </c:extLst>
          </c:dPt>
          <c:dPt>
            <c:idx val="1"/>
            <c:bubble3D val="0"/>
            <c:spPr>
              <a:solidFill>
                <a:srgbClr val="A9CE91"/>
              </a:solidFill>
            </c:spPr>
            <c:extLst>
              <c:ext xmlns:c16="http://schemas.microsoft.com/office/drawing/2014/chart" uri="{C3380CC4-5D6E-409C-BE32-E72D297353CC}">
                <c16:uniqueId val="{00000003-B253-44E4-93BC-60835D63ACEE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253-44E4-93BC-60835D63ACE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'SECOND SHEET'!$B$7:$B$9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Firms</c:v>
                </c:pt>
              </c:strCache>
            </c:strRef>
          </c:cat>
          <c:val>
            <c:numRef>
              <c:f>'SECOND SHEET'!$D$7:$D$9</c:f>
              <c:numCache>
                <c:formatCode>General</c:formatCode>
                <c:ptCount val="3"/>
                <c:pt idx="0">
                  <c:v>108</c:v>
                </c:pt>
                <c:pt idx="1">
                  <c:v>70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3-44E4-93BC-60835D63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</xdr:row>
      <xdr:rowOff>47625</xdr:rowOff>
    </xdr:from>
    <xdr:ext cx="4343400" cy="2628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468"/>
  <sheetViews>
    <sheetView showGridLines="0" tabSelected="1" topLeftCell="A147" workbookViewId="0">
      <selection activeCell="D147" sqref="D147"/>
    </sheetView>
  </sheetViews>
  <sheetFormatPr defaultColWidth="14.42578125" defaultRowHeight="15" customHeight="1" x14ac:dyDescent="0.25"/>
  <cols>
    <col min="1" max="1" width="3.85546875" customWidth="1"/>
    <col min="2" max="2" width="9.5703125" customWidth="1"/>
    <col min="3" max="3" width="7.28515625" customWidth="1"/>
    <col min="4" max="4" width="10.140625" customWidth="1"/>
    <col min="5" max="5" width="11.42578125" customWidth="1"/>
    <col min="6" max="6" width="13.85546875" customWidth="1"/>
    <col min="7" max="7" width="10.28515625" customWidth="1"/>
    <col min="8" max="8" width="8.140625" customWidth="1"/>
    <col min="9" max="9" width="16.85546875" customWidth="1"/>
    <col min="10" max="10" width="5.7109375" customWidth="1"/>
    <col min="11" max="11" width="2" customWidth="1"/>
    <col min="12" max="13" width="10.28515625" customWidth="1"/>
    <col min="14" max="14" width="11.7109375" customWidth="1"/>
    <col min="15" max="15" width="9.42578125" customWidth="1"/>
    <col min="16" max="16" width="21.140625" customWidth="1"/>
    <col min="17" max="17" width="8.5703125" customWidth="1"/>
    <col min="18" max="18" width="8.85546875" customWidth="1"/>
    <col min="19" max="19" width="4.28515625" customWidth="1"/>
    <col min="20" max="20" width="4.42578125" customWidth="1"/>
    <col min="21" max="21" width="6.7109375" customWidth="1"/>
    <col min="22" max="22" width="7.42578125" customWidth="1"/>
    <col min="23" max="23" width="8" customWidth="1"/>
    <col min="24" max="24" width="10.85546875" customWidth="1"/>
    <col min="25" max="25" width="13.85546875" customWidth="1"/>
    <col min="26" max="26" width="8.28515625" customWidth="1"/>
    <col min="27" max="27" width="6.42578125" customWidth="1"/>
  </cols>
  <sheetData>
    <row r="1" spans="1:27" ht="13.5" customHeight="1" x14ac:dyDescent="0.25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538</v>
      </c>
      <c r="H1" s="3" t="s">
        <v>6</v>
      </c>
      <c r="I1" s="23" t="s">
        <v>7</v>
      </c>
      <c r="J1" s="3" t="s">
        <v>8</v>
      </c>
      <c r="K1" s="3"/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ht="14.25" customHeight="1" x14ac:dyDescent="0.25">
      <c r="A2" s="1"/>
      <c r="B2">
        <f t="shared" ref="B2:B179" si="0">C2*1000+G2</f>
        <v>1030</v>
      </c>
      <c r="C2">
        <v>1</v>
      </c>
      <c r="D2">
        <v>2005</v>
      </c>
      <c r="E2">
        <v>11</v>
      </c>
      <c r="F2" t="s">
        <v>25</v>
      </c>
      <c r="G2">
        <v>30</v>
      </c>
      <c r="H2">
        <v>743.0856</v>
      </c>
      <c r="I2">
        <v>246172.67600000001</v>
      </c>
      <c r="J2" t="s">
        <v>26</v>
      </c>
      <c r="L2" t="s">
        <v>27</v>
      </c>
      <c r="M2" t="s">
        <v>28</v>
      </c>
      <c r="N2" t="s">
        <v>29</v>
      </c>
      <c r="O2" t="s">
        <v>30</v>
      </c>
      <c r="P2">
        <f>D2-R2</f>
        <v>19</v>
      </c>
      <c r="Q2" t="str">
        <f t="shared" ref="Q2:Q179" si="1">IF(P2&lt;26,"18-25",IF(P2&lt;36,"26-35",IF(P2&lt;46,"36-45",IF(P2&lt;56,"46-55",IF(P2&lt;66,"56-65","65+")))))</f>
        <v>18-25</v>
      </c>
      <c r="R2">
        <v>1986</v>
      </c>
      <c r="S2">
        <v>6</v>
      </c>
      <c r="T2">
        <v>21</v>
      </c>
      <c r="U2" t="s">
        <v>31</v>
      </c>
      <c r="V2" t="s">
        <v>32</v>
      </c>
      <c r="W2" t="s">
        <v>33</v>
      </c>
      <c r="X2" t="s">
        <v>34</v>
      </c>
      <c r="Y2">
        <v>5</v>
      </c>
      <c r="Z2" t="s">
        <v>35</v>
      </c>
      <c r="AA2" t="s">
        <v>36</v>
      </c>
    </row>
    <row r="3" spans="1:27" ht="14.25" customHeight="1" x14ac:dyDescent="0.25">
      <c r="A3" s="1"/>
      <c r="B3">
        <f t="shared" si="0"/>
        <v>1029</v>
      </c>
      <c r="C3">
        <v>1</v>
      </c>
      <c r="D3">
        <v>2005</v>
      </c>
      <c r="E3">
        <v>10</v>
      </c>
      <c r="F3" t="s">
        <v>25</v>
      </c>
      <c r="G3">
        <v>29</v>
      </c>
      <c r="H3">
        <v>756.21280000000002</v>
      </c>
      <c r="I3">
        <v>246331.90400000001</v>
      </c>
      <c r="J3" t="s">
        <v>26</v>
      </c>
      <c r="L3" t="s">
        <v>37</v>
      </c>
      <c r="M3" t="s">
        <v>28</v>
      </c>
      <c r="N3" t="s">
        <v>38</v>
      </c>
      <c r="O3" t="s">
        <v>39</v>
      </c>
      <c r="P3">
        <f t="shared" ref="P3:P78" si="2">IF((D3-R3)=0," ",D3-R3)</f>
        <v>22</v>
      </c>
      <c r="Q3" t="str">
        <f t="shared" si="1"/>
        <v>18-25</v>
      </c>
      <c r="R3">
        <v>1983</v>
      </c>
      <c r="S3">
        <v>2</v>
      </c>
      <c r="T3">
        <v>23.999999999999996</v>
      </c>
      <c r="U3" t="s">
        <v>31</v>
      </c>
      <c r="V3" t="s">
        <v>32</v>
      </c>
      <c r="W3" t="s">
        <v>33</v>
      </c>
      <c r="X3" t="s">
        <v>34</v>
      </c>
      <c r="Y3">
        <v>5</v>
      </c>
      <c r="Z3" t="s">
        <v>35</v>
      </c>
      <c r="AA3" t="s">
        <v>36</v>
      </c>
    </row>
    <row r="4" spans="1:27" ht="14.25" customHeight="1" x14ac:dyDescent="0.25">
      <c r="A4" s="1"/>
      <c r="B4">
        <f t="shared" si="0"/>
        <v>2002</v>
      </c>
      <c r="C4">
        <v>2</v>
      </c>
      <c r="D4">
        <v>2007</v>
      </c>
      <c r="E4">
        <v>7</v>
      </c>
      <c r="F4" t="s">
        <v>25</v>
      </c>
      <c r="G4">
        <v>2</v>
      </c>
      <c r="H4">
        <v>587.2808</v>
      </c>
      <c r="I4">
        <v>209280.91039999999</v>
      </c>
      <c r="J4" t="s">
        <v>26</v>
      </c>
      <c r="L4" t="s">
        <v>40</v>
      </c>
      <c r="M4" t="s">
        <v>28</v>
      </c>
      <c r="N4" t="s">
        <v>41</v>
      </c>
      <c r="O4" t="s">
        <v>42</v>
      </c>
      <c r="P4">
        <f t="shared" si="2"/>
        <v>22</v>
      </c>
      <c r="Q4" t="str">
        <f t="shared" si="1"/>
        <v>18-25</v>
      </c>
      <c r="R4">
        <v>1985</v>
      </c>
      <c r="S4">
        <v>12</v>
      </c>
      <c r="T4">
        <v>27</v>
      </c>
      <c r="U4" t="s">
        <v>16</v>
      </c>
      <c r="V4" t="s">
        <v>32</v>
      </c>
      <c r="W4" t="s">
        <v>33</v>
      </c>
      <c r="X4" t="s">
        <v>34</v>
      </c>
      <c r="Y4">
        <v>1</v>
      </c>
      <c r="Z4" t="s">
        <v>43</v>
      </c>
      <c r="AA4" t="s">
        <v>44</v>
      </c>
    </row>
    <row r="5" spans="1:27" ht="14.25" customHeight="1" x14ac:dyDescent="0.25">
      <c r="A5" s="1"/>
      <c r="B5">
        <f t="shared" si="0"/>
        <v>2031</v>
      </c>
      <c r="C5">
        <v>2</v>
      </c>
      <c r="D5">
        <v>2007</v>
      </c>
      <c r="E5">
        <v>12</v>
      </c>
      <c r="F5" t="s">
        <v>25</v>
      </c>
      <c r="G5">
        <v>31</v>
      </c>
      <c r="H5">
        <v>1604.7463999999998</v>
      </c>
      <c r="I5">
        <v>452667.00639999995</v>
      </c>
      <c r="J5" t="s">
        <v>26</v>
      </c>
      <c r="L5" t="s">
        <v>45</v>
      </c>
      <c r="M5" t="s">
        <v>28</v>
      </c>
      <c r="N5" t="s">
        <v>46</v>
      </c>
      <c r="O5" t="s">
        <v>47</v>
      </c>
      <c r="P5">
        <f t="shared" si="2"/>
        <v>22</v>
      </c>
      <c r="Q5" t="str">
        <f t="shared" si="1"/>
        <v>18-25</v>
      </c>
      <c r="R5">
        <v>1985</v>
      </c>
      <c r="S5">
        <v>12</v>
      </c>
      <c r="T5">
        <v>27</v>
      </c>
      <c r="U5" t="s">
        <v>16</v>
      </c>
      <c r="V5" t="s">
        <v>32</v>
      </c>
      <c r="W5" t="s">
        <v>33</v>
      </c>
      <c r="X5" t="s">
        <v>48</v>
      </c>
      <c r="Y5">
        <v>3</v>
      </c>
      <c r="Z5" t="s">
        <v>43</v>
      </c>
      <c r="AA5" t="s">
        <v>36</v>
      </c>
    </row>
    <row r="6" spans="1:27" ht="14.25" customHeight="1" x14ac:dyDescent="0.25">
      <c r="A6" s="1"/>
      <c r="B6">
        <f t="shared" si="0"/>
        <v>1049</v>
      </c>
      <c r="C6">
        <v>1</v>
      </c>
      <c r="D6">
        <v>2004</v>
      </c>
      <c r="E6">
        <v>11</v>
      </c>
      <c r="F6" t="s">
        <v>25</v>
      </c>
      <c r="G6">
        <v>49</v>
      </c>
      <c r="H6">
        <v>1375.4507999999998</v>
      </c>
      <c r="I6">
        <v>467083.31319999998</v>
      </c>
      <c r="J6" t="s">
        <v>26</v>
      </c>
      <c r="L6" t="s">
        <v>49</v>
      </c>
      <c r="M6" t="s">
        <v>28</v>
      </c>
      <c r="N6" t="s">
        <v>50</v>
      </c>
      <c r="O6" t="s">
        <v>51</v>
      </c>
      <c r="P6">
        <f t="shared" si="2"/>
        <v>25</v>
      </c>
      <c r="Q6" t="str">
        <f t="shared" si="1"/>
        <v>18-25</v>
      </c>
      <c r="R6">
        <v>1979</v>
      </c>
      <c r="S6">
        <v>5</v>
      </c>
      <c r="T6">
        <v>15</v>
      </c>
      <c r="U6" t="s">
        <v>31</v>
      </c>
      <c r="V6" t="s">
        <v>32</v>
      </c>
      <c r="W6" t="s">
        <v>33</v>
      </c>
      <c r="X6" t="s">
        <v>34</v>
      </c>
      <c r="Y6">
        <v>4</v>
      </c>
      <c r="Z6" t="s">
        <v>35</v>
      </c>
      <c r="AA6" t="s">
        <v>52</v>
      </c>
    </row>
    <row r="7" spans="1:27" ht="14.25" customHeight="1" x14ac:dyDescent="0.25">
      <c r="A7" s="1"/>
      <c r="B7">
        <f t="shared" si="0"/>
        <v>3011</v>
      </c>
      <c r="C7">
        <v>3</v>
      </c>
      <c r="D7">
        <v>2007</v>
      </c>
      <c r="E7">
        <v>9</v>
      </c>
      <c r="F7" t="s">
        <v>25</v>
      </c>
      <c r="G7">
        <v>11</v>
      </c>
      <c r="H7">
        <v>675.18999999999994</v>
      </c>
      <c r="I7">
        <v>203491.84999999998</v>
      </c>
      <c r="J7" t="s">
        <v>26</v>
      </c>
      <c r="L7" t="s">
        <v>53</v>
      </c>
      <c r="M7" t="s">
        <v>28</v>
      </c>
      <c r="N7" t="s">
        <v>54</v>
      </c>
      <c r="O7" t="s">
        <v>55</v>
      </c>
      <c r="P7">
        <f t="shared" si="2"/>
        <v>26</v>
      </c>
      <c r="Q7" t="str">
        <f t="shared" si="1"/>
        <v>26-35</v>
      </c>
      <c r="R7">
        <v>1981</v>
      </c>
      <c r="S7">
        <v>12</v>
      </c>
      <c r="T7">
        <v>26</v>
      </c>
      <c r="U7" t="s">
        <v>31</v>
      </c>
      <c r="V7" t="s">
        <v>32</v>
      </c>
      <c r="W7" t="s">
        <v>56</v>
      </c>
      <c r="X7" t="s">
        <v>48</v>
      </c>
      <c r="Y7">
        <v>5</v>
      </c>
      <c r="Z7" t="s">
        <v>35</v>
      </c>
      <c r="AA7" t="s">
        <v>44</v>
      </c>
    </row>
    <row r="8" spans="1:27" ht="14.25" customHeight="1" x14ac:dyDescent="0.25">
      <c r="A8" s="1"/>
      <c r="B8">
        <f t="shared" si="0"/>
        <v>3026</v>
      </c>
      <c r="C8">
        <v>3</v>
      </c>
      <c r="D8">
        <v>2007</v>
      </c>
      <c r="E8">
        <v>9</v>
      </c>
      <c r="F8" t="s">
        <v>25</v>
      </c>
      <c r="G8">
        <v>26</v>
      </c>
      <c r="H8">
        <v>670.88599999999997</v>
      </c>
      <c r="I8">
        <v>212520.826</v>
      </c>
      <c r="J8" t="s">
        <v>26</v>
      </c>
      <c r="L8" t="s">
        <v>53</v>
      </c>
      <c r="M8" t="s">
        <v>28</v>
      </c>
      <c r="N8" t="s">
        <v>54</v>
      </c>
      <c r="O8" t="s">
        <v>55</v>
      </c>
      <c r="P8">
        <f t="shared" si="2"/>
        <v>26</v>
      </c>
      <c r="Q8" t="str">
        <f t="shared" si="1"/>
        <v>26-35</v>
      </c>
      <c r="R8">
        <v>1981</v>
      </c>
      <c r="S8">
        <v>12</v>
      </c>
      <c r="T8">
        <v>26</v>
      </c>
      <c r="U8" t="s">
        <v>31</v>
      </c>
      <c r="V8" t="s">
        <v>32</v>
      </c>
      <c r="W8" t="s">
        <v>56</v>
      </c>
      <c r="X8" t="s">
        <v>48</v>
      </c>
      <c r="Y8">
        <v>5</v>
      </c>
      <c r="Z8" t="s">
        <v>35</v>
      </c>
      <c r="AA8" t="s">
        <v>52</v>
      </c>
    </row>
    <row r="9" spans="1:27" ht="14.25" customHeight="1" x14ac:dyDescent="0.25">
      <c r="A9" s="1"/>
      <c r="B9">
        <f t="shared" si="0"/>
        <v>3023</v>
      </c>
      <c r="C9">
        <v>3</v>
      </c>
      <c r="D9">
        <v>2008</v>
      </c>
      <c r="E9">
        <v>1</v>
      </c>
      <c r="F9" t="s">
        <v>25</v>
      </c>
      <c r="G9">
        <v>23</v>
      </c>
      <c r="H9">
        <v>720.81239999999991</v>
      </c>
      <c r="I9">
        <v>198591.84879999998</v>
      </c>
      <c r="J9" t="s">
        <v>26</v>
      </c>
      <c r="L9" t="s">
        <v>57</v>
      </c>
      <c r="M9" t="s">
        <v>28</v>
      </c>
      <c r="N9" t="s">
        <v>58</v>
      </c>
      <c r="O9" t="s">
        <v>59</v>
      </c>
      <c r="P9">
        <f t="shared" si="2"/>
        <v>26</v>
      </c>
      <c r="Q9" t="str">
        <f t="shared" si="1"/>
        <v>26-35</v>
      </c>
      <c r="R9">
        <v>1982</v>
      </c>
      <c r="S9">
        <v>5</v>
      </c>
      <c r="T9">
        <v>27</v>
      </c>
      <c r="U9" t="s">
        <v>16</v>
      </c>
      <c r="V9" t="s">
        <v>32</v>
      </c>
      <c r="W9" t="s">
        <v>33</v>
      </c>
      <c r="X9" t="s">
        <v>34</v>
      </c>
      <c r="Y9">
        <v>5</v>
      </c>
      <c r="Z9" t="s">
        <v>35</v>
      </c>
      <c r="AA9" t="s">
        <v>44</v>
      </c>
    </row>
    <row r="10" spans="1:27" ht="14.25" customHeight="1" x14ac:dyDescent="0.25">
      <c r="A10" s="1"/>
      <c r="B10">
        <f t="shared" si="0"/>
        <v>1031</v>
      </c>
      <c r="C10">
        <v>1</v>
      </c>
      <c r="D10">
        <v>2006</v>
      </c>
      <c r="E10">
        <v>6</v>
      </c>
      <c r="F10" t="s">
        <v>25</v>
      </c>
      <c r="G10">
        <v>31</v>
      </c>
      <c r="H10">
        <v>782.25200000000007</v>
      </c>
      <c r="I10">
        <v>265467.68000000005</v>
      </c>
      <c r="J10" t="s">
        <v>26</v>
      </c>
      <c r="L10" t="s">
        <v>60</v>
      </c>
      <c r="M10" t="s">
        <v>28</v>
      </c>
      <c r="N10" t="s">
        <v>61</v>
      </c>
      <c r="O10" t="s">
        <v>62</v>
      </c>
      <c r="P10">
        <f t="shared" si="2"/>
        <v>27</v>
      </c>
      <c r="Q10" t="str">
        <f t="shared" si="1"/>
        <v>26-35</v>
      </c>
      <c r="R10">
        <v>1979</v>
      </c>
      <c r="S10">
        <v>6</v>
      </c>
      <c r="T10">
        <v>27</v>
      </c>
      <c r="U10" t="s">
        <v>16</v>
      </c>
      <c r="V10" t="s">
        <v>32</v>
      </c>
      <c r="W10" t="s">
        <v>63</v>
      </c>
      <c r="X10" t="s">
        <v>34</v>
      </c>
      <c r="Y10">
        <v>2</v>
      </c>
      <c r="Z10" t="s">
        <v>43</v>
      </c>
      <c r="AA10" t="s">
        <v>36</v>
      </c>
    </row>
    <row r="11" spans="1:27" ht="14.25" customHeight="1" x14ac:dyDescent="0.25">
      <c r="A11" s="1"/>
      <c r="B11">
        <f t="shared" si="0"/>
        <v>4023</v>
      </c>
      <c r="C11">
        <v>4</v>
      </c>
      <c r="D11">
        <v>2006</v>
      </c>
      <c r="E11">
        <v>3</v>
      </c>
      <c r="F11" t="s">
        <v>25</v>
      </c>
      <c r="G11">
        <v>23</v>
      </c>
      <c r="H11">
        <v>794.51840000000004</v>
      </c>
      <c r="I11">
        <v>235633.2592</v>
      </c>
      <c r="J11" t="s">
        <v>26</v>
      </c>
      <c r="L11" t="s">
        <v>64</v>
      </c>
      <c r="M11" t="s">
        <v>28</v>
      </c>
      <c r="N11" t="s">
        <v>65</v>
      </c>
      <c r="O11" t="s">
        <v>66</v>
      </c>
      <c r="P11">
        <f t="shared" si="2"/>
        <v>27</v>
      </c>
      <c r="Q11" t="str">
        <f t="shared" si="1"/>
        <v>26-35</v>
      </c>
      <c r="R11">
        <v>1979</v>
      </c>
      <c r="S11">
        <v>12</v>
      </c>
      <c r="T11">
        <v>3</v>
      </c>
      <c r="U11" t="s">
        <v>31</v>
      </c>
      <c r="V11" t="s">
        <v>32</v>
      </c>
      <c r="W11" t="s">
        <v>56</v>
      </c>
      <c r="X11" t="s">
        <v>48</v>
      </c>
      <c r="Y11">
        <v>3</v>
      </c>
      <c r="Z11" t="s">
        <v>43</v>
      </c>
      <c r="AA11" t="s">
        <v>52</v>
      </c>
    </row>
    <row r="12" spans="1:27" ht="14.25" customHeight="1" x14ac:dyDescent="0.25">
      <c r="A12" s="1"/>
      <c r="B12">
        <f t="shared" si="0"/>
        <v>1036</v>
      </c>
      <c r="C12">
        <v>1</v>
      </c>
      <c r="D12">
        <v>2004</v>
      </c>
      <c r="E12">
        <v>10</v>
      </c>
      <c r="F12" t="s">
        <v>25</v>
      </c>
      <c r="G12">
        <v>36</v>
      </c>
      <c r="H12">
        <v>1160.3584000000001</v>
      </c>
      <c r="I12">
        <v>317473.86080000002</v>
      </c>
      <c r="J12" t="s">
        <v>26</v>
      </c>
      <c r="L12" t="s">
        <v>67</v>
      </c>
      <c r="M12" t="s">
        <v>28</v>
      </c>
      <c r="N12" t="s">
        <v>68</v>
      </c>
      <c r="O12" t="s">
        <v>69</v>
      </c>
      <c r="P12">
        <f t="shared" si="2"/>
        <v>28</v>
      </c>
      <c r="Q12" t="str">
        <f t="shared" si="1"/>
        <v>26-35</v>
      </c>
      <c r="R12">
        <v>1976</v>
      </c>
      <c r="S12">
        <v>8</v>
      </c>
      <c r="T12">
        <v>17</v>
      </c>
      <c r="U12" t="s">
        <v>31</v>
      </c>
      <c r="V12" t="s">
        <v>32</v>
      </c>
      <c r="W12" t="s">
        <v>70</v>
      </c>
      <c r="X12" t="s">
        <v>34</v>
      </c>
      <c r="Y12">
        <v>1</v>
      </c>
      <c r="Z12" t="s">
        <v>35</v>
      </c>
      <c r="AA12" t="s">
        <v>52</v>
      </c>
    </row>
    <row r="13" spans="1:27" ht="14.25" customHeight="1" x14ac:dyDescent="0.25">
      <c r="A13" s="1"/>
      <c r="B13">
        <f t="shared" si="0"/>
        <v>1046</v>
      </c>
      <c r="C13">
        <v>1</v>
      </c>
      <c r="D13">
        <v>2006</v>
      </c>
      <c r="E13">
        <v>8</v>
      </c>
      <c r="F13" t="s">
        <v>25</v>
      </c>
      <c r="G13">
        <v>46</v>
      </c>
      <c r="H13">
        <v>1942.5028</v>
      </c>
      <c r="I13">
        <v>503790.23080000002</v>
      </c>
      <c r="J13" t="s">
        <v>26</v>
      </c>
      <c r="L13" t="s">
        <v>71</v>
      </c>
      <c r="M13" t="s">
        <v>28</v>
      </c>
      <c r="N13" t="s">
        <v>72</v>
      </c>
      <c r="O13" t="s">
        <v>73</v>
      </c>
      <c r="P13">
        <f t="shared" si="2"/>
        <v>26</v>
      </c>
      <c r="Q13" t="str">
        <f t="shared" si="1"/>
        <v>26-35</v>
      </c>
      <c r="R13">
        <v>1980</v>
      </c>
      <c r="S13">
        <v>9</v>
      </c>
      <c r="T13">
        <v>14</v>
      </c>
      <c r="U13" t="s">
        <v>16</v>
      </c>
      <c r="V13" t="s">
        <v>32</v>
      </c>
      <c r="W13" t="s">
        <v>33</v>
      </c>
      <c r="X13" t="s">
        <v>34</v>
      </c>
      <c r="Y13">
        <v>5</v>
      </c>
      <c r="Z13" t="s">
        <v>35</v>
      </c>
      <c r="AA13" t="s">
        <v>36</v>
      </c>
    </row>
    <row r="14" spans="1:27" ht="14.25" customHeight="1" x14ac:dyDescent="0.25">
      <c r="A14" s="1"/>
      <c r="B14">
        <f t="shared" si="0"/>
        <v>4035</v>
      </c>
      <c r="C14">
        <v>4</v>
      </c>
      <c r="D14">
        <v>2007</v>
      </c>
      <c r="E14">
        <v>10</v>
      </c>
      <c r="F14" t="s">
        <v>25</v>
      </c>
      <c r="G14">
        <v>35</v>
      </c>
      <c r="H14">
        <v>794.51840000000004</v>
      </c>
      <c r="I14">
        <v>217786.37600000002</v>
      </c>
      <c r="J14" t="s">
        <v>26</v>
      </c>
      <c r="L14" t="s">
        <v>74</v>
      </c>
      <c r="M14" t="s">
        <v>28</v>
      </c>
      <c r="N14" t="s">
        <v>75</v>
      </c>
      <c r="O14" t="s">
        <v>76</v>
      </c>
      <c r="P14">
        <f t="shared" si="2"/>
        <v>29</v>
      </c>
      <c r="Q14" t="str">
        <f t="shared" si="1"/>
        <v>26-35</v>
      </c>
      <c r="R14">
        <v>1978</v>
      </c>
      <c r="S14">
        <v>6</v>
      </c>
      <c r="T14">
        <v>4</v>
      </c>
      <c r="U14" t="s">
        <v>31</v>
      </c>
      <c r="V14" t="s">
        <v>32</v>
      </c>
      <c r="W14" t="s">
        <v>77</v>
      </c>
      <c r="X14" t="s">
        <v>34</v>
      </c>
      <c r="Y14">
        <v>3</v>
      </c>
      <c r="Z14" t="s">
        <v>43</v>
      </c>
      <c r="AA14" t="s">
        <v>36</v>
      </c>
    </row>
    <row r="15" spans="1:27" ht="14.25" customHeight="1" x14ac:dyDescent="0.25">
      <c r="A15" s="1"/>
      <c r="B15">
        <f t="shared" si="0"/>
        <v>2036</v>
      </c>
      <c r="C15">
        <v>2</v>
      </c>
      <c r="D15">
        <v>2006</v>
      </c>
      <c r="E15">
        <v>11</v>
      </c>
      <c r="F15" t="s">
        <v>25</v>
      </c>
      <c r="G15">
        <v>36</v>
      </c>
      <c r="H15">
        <v>1109.2483999999999</v>
      </c>
      <c r="I15">
        <v>460001.25599999994</v>
      </c>
      <c r="J15" t="s">
        <v>26</v>
      </c>
      <c r="L15" t="s">
        <v>78</v>
      </c>
      <c r="M15" t="s">
        <v>28</v>
      </c>
      <c r="N15" t="s">
        <v>79</v>
      </c>
      <c r="O15" t="s">
        <v>80</v>
      </c>
      <c r="P15">
        <f t="shared" si="2"/>
        <v>29</v>
      </c>
      <c r="Q15" t="str">
        <f t="shared" si="1"/>
        <v>26-35</v>
      </c>
      <c r="R15">
        <v>1977</v>
      </c>
      <c r="S15">
        <v>6</v>
      </c>
      <c r="T15">
        <v>10</v>
      </c>
      <c r="U15" t="s">
        <v>16</v>
      </c>
      <c r="V15" t="s">
        <v>32</v>
      </c>
      <c r="W15" t="s">
        <v>33</v>
      </c>
      <c r="X15" t="s">
        <v>34</v>
      </c>
      <c r="Y15">
        <v>2</v>
      </c>
      <c r="Z15" t="s">
        <v>35</v>
      </c>
      <c r="AA15" t="s">
        <v>36</v>
      </c>
    </row>
    <row r="16" spans="1:27" ht="14.25" customHeight="1" x14ac:dyDescent="0.25">
      <c r="A16" s="1"/>
      <c r="B16">
        <f t="shared" si="0"/>
        <v>2056</v>
      </c>
      <c r="C16">
        <v>2</v>
      </c>
      <c r="D16">
        <v>2007</v>
      </c>
      <c r="E16">
        <v>4</v>
      </c>
      <c r="F16" t="s">
        <v>25</v>
      </c>
      <c r="G16">
        <v>56</v>
      </c>
      <c r="H16">
        <v>1400.9519999999998</v>
      </c>
      <c r="I16">
        <v>460001.25599999994</v>
      </c>
      <c r="J16" t="s">
        <v>26</v>
      </c>
      <c r="L16" t="s">
        <v>81</v>
      </c>
      <c r="M16" t="s">
        <v>28</v>
      </c>
      <c r="N16" t="s">
        <v>82</v>
      </c>
      <c r="O16" t="s">
        <v>83</v>
      </c>
      <c r="P16">
        <f t="shared" si="2"/>
        <v>29</v>
      </c>
      <c r="Q16" t="str">
        <f t="shared" si="1"/>
        <v>26-35</v>
      </c>
      <c r="R16">
        <v>1978</v>
      </c>
      <c r="S16">
        <v>12</v>
      </c>
      <c r="T16">
        <v>2.9999999999999996</v>
      </c>
      <c r="U16" t="s">
        <v>31</v>
      </c>
      <c r="V16" t="s">
        <v>32</v>
      </c>
      <c r="W16" t="s">
        <v>33</v>
      </c>
      <c r="X16" t="s">
        <v>34</v>
      </c>
      <c r="Y16">
        <v>5</v>
      </c>
      <c r="Z16" t="s">
        <v>35</v>
      </c>
      <c r="AA16" t="s">
        <v>52</v>
      </c>
    </row>
    <row r="17" spans="1:27" ht="14.25" customHeight="1" x14ac:dyDescent="0.25">
      <c r="A17" s="1"/>
      <c r="B17">
        <f t="shared" si="0"/>
        <v>1047</v>
      </c>
      <c r="C17">
        <v>1</v>
      </c>
      <c r="D17">
        <v>2007</v>
      </c>
      <c r="E17">
        <v>12</v>
      </c>
      <c r="F17" t="s">
        <v>25</v>
      </c>
      <c r="G17">
        <v>47</v>
      </c>
      <c r="H17">
        <v>1479.7152000000001</v>
      </c>
      <c r="I17">
        <v>448134.26880000002</v>
      </c>
      <c r="J17" t="s">
        <v>26</v>
      </c>
      <c r="L17" t="s">
        <v>84</v>
      </c>
      <c r="M17" t="s">
        <v>28</v>
      </c>
      <c r="N17" t="s">
        <v>85</v>
      </c>
      <c r="O17" t="s">
        <v>86</v>
      </c>
      <c r="P17">
        <f t="shared" si="2"/>
        <v>29</v>
      </c>
      <c r="Q17" t="str">
        <f t="shared" si="1"/>
        <v>26-35</v>
      </c>
      <c r="R17">
        <v>1978</v>
      </c>
      <c r="S17">
        <v>9</v>
      </c>
      <c r="T17">
        <v>14</v>
      </c>
      <c r="U17" t="s">
        <v>16</v>
      </c>
      <c r="V17" t="s">
        <v>32</v>
      </c>
      <c r="W17" t="s">
        <v>33</v>
      </c>
      <c r="X17" t="s">
        <v>34</v>
      </c>
      <c r="Y17">
        <v>5</v>
      </c>
      <c r="Z17" t="s">
        <v>35</v>
      </c>
      <c r="AA17" t="s">
        <v>36</v>
      </c>
    </row>
    <row r="18" spans="1:27" ht="14.25" customHeight="1" x14ac:dyDescent="0.25">
      <c r="A18" s="1"/>
      <c r="B18">
        <f t="shared" si="0"/>
        <v>5051</v>
      </c>
      <c r="C18">
        <v>5</v>
      </c>
      <c r="D18">
        <v>2006</v>
      </c>
      <c r="E18">
        <v>3</v>
      </c>
      <c r="F18" t="s">
        <v>25</v>
      </c>
      <c r="G18">
        <v>51</v>
      </c>
      <c r="H18">
        <v>790.53719999999998</v>
      </c>
      <c r="I18">
        <v>249591.99479999999</v>
      </c>
      <c r="J18" t="s">
        <v>26</v>
      </c>
      <c r="L18" t="s">
        <v>87</v>
      </c>
      <c r="M18" t="s">
        <v>28</v>
      </c>
      <c r="N18" t="s">
        <v>88</v>
      </c>
      <c r="O18" t="s">
        <v>89</v>
      </c>
      <c r="P18">
        <f t="shared" si="2"/>
        <v>29</v>
      </c>
      <c r="Q18" t="str">
        <f t="shared" si="1"/>
        <v>26-35</v>
      </c>
      <c r="R18">
        <v>1977</v>
      </c>
      <c r="S18">
        <v>12</v>
      </c>
      <c r="T18">
        <v>25</v>
      </c>
      <c r="U18" t="s">
        <v>16</v>
      </c>
      <c r="V18" t="s">
        <v>32</v>
      </c>
      <c r="W18" t="s">
        <v>77</v>
      </c>
      <c r="X18" t="s">
        <v>34</v>
      </c>
      <c r="Y18">
        <v>4</v>
      </c>
      <c r="Z18" t="s">
        <v>43</v>
      </c>
      <c r="AA18" t="s">
        <v>36</v>
      </c>
    </row>
    <row r="19" spans="1:27" ht="14.25" customHeight="1" x14ac:dyDescent="0.25">
      <c r="A19" s="1"/>
      <c r="B19">
        <f t="shared" si="0"/>
        <v>2007</v>
      </c>
      <c r="C19">
        <v>2</v>
      </c>
      <c r="D19">
        <v>2006</v>
      </c>
      <c r="E19">
        <v>8</v>
      </c>
      <c r="F19" t="s">
        <v>25</v>
      </c>
      <c r="G19">
        <v>7</v>
      </c>
      <c r="H19">
        <v>723.93280000000004</v>
      </c>
      <c r="I19">
        <v>196142.19200000001</v>
      </c>
      <c r="J19" t="s">
        <v>26</v>
      </c>
      <c r="L19" t="s">
        <v>90</v>
      </c>
      <c r="M19" t="s">
        <v>28</v>
      </c>
      <c r="N19" t="s">
        <v>91</v>
      </c>
      <c r="O19" t="s">
        <v>92</v>
      </c>
      <c r="P19">
        <f t="shared" si="2"/>
        <v>30</v>
      </c>
      <c r="Q19" t="str">
        <f t="shared" si="1"/>
        <v>26-35</v>
      </c>
      <c r="R19">
        <v>1976</v>
      </c>
      <c r="S19">
        <v>12</v>
      </c>
      <c r="T19">
        <v>25</v>
      </c>
      <c r="U19" t="s">
        <v>16</v>
      </c>
      <c r="V19" t="s">
        <v>32</v>
      </c>
      <c r="W19" t="s">
        <v>93</v>
      </c>
      <c r="X19" t="s">
        <v>34</v>
      </c>
      <c r="Y19">
        <v>4</v>
      </c>
      <c r="Z19" t="s">
        <v>43</v>
      </c>
      <c r="AA19" t="s">
        <v>52</v>
      </c>
    </row>
    <row r="20" spans="1:27" ht="14.25" customHeight="1" x14ac:dyDescent="0.25">
      <c r="A20" s="1"/>
      <c r="B20">
        <f t="shared" si="0"/>
        <v>3020</v>
      </c>
      <c r="C20">
        <v>3</v>
      </c>
      <c r="D20">
        <v>2007</v>
      </c>
      <c r="E20">
        <v>4</v>
      </c>
      <c r="F20" t="s">
        <v>25</v>
      </c>
      <c r="G20">
        <v>20</v>
      </c>
      <c r="H20">
        <v>781.0684</v>
      </c>
      <c r="I20">
        <v>258572.47760000001</v>
      </c>
      <c r="J20" t="s">
        <v>26</v>
      </c>
      <c r="L20" t="s">
        <v>94</v>
      </c>
      <c r="M20" t="s">
        <v>28</v>
      </c>
      <c r="N20" t="s">
        <v>95</v>
      </c>
      <c r="O20" t="s">
        <v>96</v>
      </c>
      <c r="P20">
        <f t="shared" si="2"/>
        <v>30</v>
      </c>
      <c r="Q20" t="str">
        <f t="shared" si="1"/>
        <v>26-35</v>
      </c>
      <c r="R20">
        <v>1977</v>
      </c>
      <c r="S20">
        <v>1</v>
      </c>
      <c r="T20">
        <v>8</v>
      </c>
      <c r="U20" t="s">
        <v>16</v>
      </c>
      <c r="V20" t="s">
        <v>32</v>
      </c>
      <c r="W20" t="s">
        <v>63</v>
      </c>
      <c r="X20" t="s">
        <v>34</v>
      </c>
      <c r="Y20">
        <v>5</v>
      </c>
      <c r="Z20" t="s">
        <v>35</v>
      </c>
      <c r="AA20" t="s">
        <v>44</v>
      </c>
    </row>
    <row r="21" spans="1:27" ht="14.25" customHeight="1" x14ac:dyDescent="0.25">
      <c r="A21" s="1"/>
      <c r="B21">
        <f t="shared" si="0"/>
        <v>3029</v>
      </c>
      <c r="C21">
        <v>3</v>
      </c>
      <c r="D21">
        <v>2007</v>
      </c>
      <c r="E21">
        <v>4</v>
      </c>
      <c r="F21" t="s">
        <v>25</v>
      </c>
      <c r="G21">
        <v>29</v>
      </c>
      <c r="H21">
        <v>1127.7556</v>
      </c>
      <c r="I21">
        <v>310831.21159999998</v>
      </c>
      <c r="J21" t="s">
        <v>26</v>
      </c>
      <c r="L21" t="s">
        <v>94</v>
      </c>
      <c r="M21" t="s">
        <v>28</v>
      </c>
      <c r="N21" t="s">
        <v>95</v>
      </c>
      <c r="O21" t="s">
        <v>96</v>
      </c>
      <c r="P21">
        <f t="shared" si="2"/>
        <v>30</v>
      </c>
      <c r="Q21" t="str">
        <f t="shared" si="1"/>
        <v>26-35</v>
      </c>
      <c r="R21">
        <v>1977</v>
      </c>
      <c r="S21">
        <v>1</v>
      </c>
      <c r="T21">
        <v>8</v>
      </c>
      <c r="U21" t="s">
        <v>16</v>
      </c>
      <c r="V21" t="s">
        <v>32</v>
      </c>
      <c r="W21" t="s">
        <v>63</v>
      </c>
      <c r="X21" t="s">
        <v>34</v>
      </c>
      <c r="Y21">
        <v>3</v>
      </c>
      <c r="Z21" t="s">
        <v>35</v>
      </c>
      <c r="AA21" t="s">
        <v>44</v>
      </c>
    </row>
    <row r="22" spans="1:27" ht="14.25" customHeight="1" x14ac:dyDescent="0.25">
      <c r="A22" s="1"/>
      <c r="B22">
        <f t="shared" si="0"/>
        <v>3015</v>
      </c>
      <c r="C22">
        <v>3</v>
      </c>
      <c r="D22">
        <v>2006</v>
      </c>
      <c r="E22">
        <v>10</v>
      </c>
      <c r="F22" t="s">
        <v>25</v>
      </c>
      <c r="G22">
        <v>15</v>
      </c>
      <c r="H22">
        <v>720.70479999999998</v>
      </c>
      <c r="I22">
        <v>207281.5912</v>
      </c>
      <c r="J22" t="s">
        <v>26</v>
      </c>
      <c r="L22" t="s">
        <v>97</v>
      </c>
      <c r="M22" t="s">
        <v>28</v>
      </c>
      <c r="N22" t="s">
        <v>98</v>
      </c>
      <c r="O22" t="s">
        <v>99</v>
      </c>
      <c r="P22">
        <f t="shared" si="2"/>
        <v>31</v>
      </c>
      <c r="Q22" t="str">
        <f t="shared" si="1"/>
        <v>26-35</v>
      </c>
      <c r="R22">
        <v>1975</v>
      </c>
      <c r="S22">
        <v>3</v>
      </c>
      <c r="T22">
        <v>22</v>
      </c>
      <c r="U22" t="s">
        <v>16</v>
      </c>
      <c r="V22" t="s">
        <v>32</v>
      </c>
      <c r="W22" t="s">
        <v>77</v>
      </c>
      <c r="X22" t="s">
        <v>34</v>
      </c>
      <c r="Y22">
        <v>5</v>
      </c>
      <c r="Z22" t="s">
        <v>35</v>
      </c>
      <c r="AA22" t="s">
        <v>36</v>
      </c>
    </row>
    <row r="23" spans="1:27" ht="14.25" customHeight="1" x14ac:dyDescent="0.25">
      <c r="A23" s="1"/>
      <c r="B23">
        <f t="shared" si="0"/>
        <v>2004</v>
      </c>
      <c r="C23">
        <v>2</v>
      </c>
      <c r="D23">
        <v>2006</v>
      </c>
      <c r="E23">
        <v>12</v>
      </c>
      <c r="F23" t="s">
        <v>25</v>
      </c>
      <c r="G23">
        <v>4</v>
      </c>
      <c r="H23">
        <v>649.68880000000001</v>
      </c>
      <c r="I23">
        <v>168834.04240000001</v>
      </c>
      <c r="J23" t="s">
        <v>26</v>
      </c>
      <c r="L23" t="s">
        <v>100</v>
      </c>
      <c r="M23" t="s">
        <v>28</v>
      </c>
      <c r="N23" t="s">
        <v>101</v>
      </c>
      <c r="O23" t="s">
        <v>102</v>
      </c>
      <c r="P23">
        <f t="shared" si="2"/>
        <v>31</v>
      </c>
      <c r="Q23" t="str">
        <f t="shared" si="1"/>
        <v>26-35</v>
      </c>
      <c r="R23">
        <v>1975</v>
      </c>
      <c r="S23">
        <v>10</v>
      </c>
      <c r="T23">
        <v>5</v>
      </c>
      <c r="U23" t="s">
        <v>16</v>
      </c>
      <c r="V23" t="s">
        <v>32</v>
      </c>
      <c r="W23" t="s">
        <v>33</v>
      </c>
      <c r="X23" t="s">
        <v>48</v>
      </c>
      <c r="Y23">
        <v>5</v>
      </c>
      <c r="Z23" t="s">
        <v>35</v>
      </c>
      <c r="AA23" t="s">
        <v>52</v>
      </c>
    </row>
    <row r="24" spans="1:27" ht="14.25" customHeight="1" x14ac:dyDescent="0.25">
      <c r="A24" s="1"/>
      <c r="B24">
        <f t="shared" si="0"/>
        <v>2006</v>
      </c>
      <c r="C24">
        <v>2</v>
      </c>
      <c r="D24">
        <v>2006</v>
      </c>
      <c r="E24">
        <v>12</v>
      </c>
      <c r="F24" t="s">
        <v>25</v>
      </c>
      <c r="G24">
        <v>6</v>
      </c>
      <c r="H24">
        <v>1307.4476</v>
      </c>
      <c r="I24">
        <v>396973.83240000001</v>
      </c>
      <c r="J24" t="s">
        <v>26</v>
      </c>
      <c r="L24" t="s">
        <v>100</v>
      </c>
      <c r="M24" t="s">
        <v>28</v>
      </c>
      <c r="N24" t="s">
        <v>101</v>
      </c>
      <c r="O24" t="s">
        <v>102</v>
      </c>
      <c r="P24">
        <f t="shared" si="2"/>
        <v>31</v>
      </c>
      <c r="Q24" t="str">
        <f t="shared" si="1"/>
        <v>26-35</v>
      </c>
      <c r="R24">
        <v>1975</v>
      </c>
      <c r="S24">
        <v>10</v>
      </c>
      <c r="T24">
        <v>5</v>
      </c>
      <c r="U24" t="s">
        <v>16</v>
      </c>
      <c r="V24" t="s">
        <v>32</v>
      </c>
      <c r="W24" t="s">
        <v>33</v>
      </c>
      <c r="X24" t="s">
        <v>48</v>
      </c>
      <c r="Y24">
        <v>5</v>
      </c>
      <c r="Z24" t="s">
        <v>35</v>
      </c>
      <c r="AA24" t="s">
        <v>52</v>
      </c>
    </row>
    <row r="25" spans="1:27" ht="14.25" customHeight="1" x14ac:dyDescent="0.25">
      <c r="A25" s="1"/>
      <c r="B25">
        <f t="shared" si="0"/>
        <v>5013</v>
      </c>
      <c r="C25">
        <v>5</v>
      </c>
      <c r="D25">
        <v>2007</v>
      </c>
      <c r="E25">
        <v>9</v>
      </c>
      <c r="F25" t="s">
        <v>25</v>
      </c>
      <c r="G25">
        <v>13</v>
      </c>
      <c r="H25">
        <v>618.37720000000002</v>
      </c>
      <c r="I25">
        <v>188743.1072</v>
      </c>
      <c r="J25" t="s">
        <v>26</v>
      </c>
      <c r="L25" t="s">
        <v>103</v>
      </c>
      <c r="M25" t="s">
        <v>28</v>
      </c>
      <c r="N25" t="s">
        <v>104</v>
      </c>
      <c r="O25" t="s">
        <v>105</v>
      </c>
      <c r="P25">
        <f t="shared" si="2"/>
        <v>31</v>
      </c>
      <c r="Q25" t="str">
        <f t="shared" si="1"/>
        <v>26-35</v>
      </c>
      <c r="R25">
        <v>1976</v>
      </c>
      <c r="S25">
        <v>2</v>
      </c>
      <c r="T25">
        <v>26</v>
      </c>
      <c r="U25" t="s">
        <v>31</v>
      </c>
      <c r="V25" t="s">
        <v>32</v>
      </c>
      <c r="W25" t="s">
        <v>93</v>
      </c>
      <c r="X25" t="s">
        <v>34</v>
      </c>
      <c r="Y25">
        <v>4</v>
      </c>
      <c r="Z25" t="s">
        <v>43</v>
      </c>
      <c r="AA25" t="s">
        <v>52</v>
      </c>
    </row>
    <row r="26" spans="1:27" ht="14.25" customHeight="1" x14ac:dyDescent="0.25">
      <c r="A26" s="1"/>
      <c r="B26">
        <f t="shared" si="0"/>
        <v>1026</v>
      </c>
      <c r="C26">
        <v>1</v>
      </c>
      <c r="D26">
        <v>2005</v>
      </c>
      <c r="E26">
        <v>3</v>
      </c>
      <c r="F26" t="s">
        <v>25</v>
      </c>
      <c r="G26">
        <v>26</v>
      </c>
      <c r="H26">
        <v>625.80160000000001</v>
      </c>
      <c r="I26">
        <v>179674.07519999999</v>
      </c>
      <c r="J26" t="s">
        <v>26</v>
      </c>
      <c r="L26" t="s">
        <v>106</v>
      </c>
      <c r="M26" t="s">
        <v>28</v>
      </c>
      <c r="N26" t="s">
        <v>107</v>
      </c>
      <c r="O26" t="s">
        <v>108</v>
      </c>
      <c r="P26">
        <f t="shared" si="2"/>
        <v>32</v>
      </c>
      <c r="Q26" t="str">
        <f t="shared" si="1"/>
        <v>26-35</v>
      </c>
      <c r="R26">
        <v>1973</v>
      </c>
      <c r="S26">
        <v>9</v>
      </c>
      <c r="T26">
        <v>1</v>
      </c>
      <c r="U26" t="s">
        <v>16</v>
      </c>
      <c r="V26" t="s">
        <v>32</v>
      </c>
      <c r="W26" t="s">
        <v>33</v>
      </c>
      <c r="X26" t="s">
        <v>34</v>
      </c>
      <c r="Y26">
        <v>4</v>
      </c>
      <c r="Z26" t="s">
        <v>35</v>
      </c>
      <c r="AA26" t="s">
        <v>36</v>
      </c>
    </row>
    <row r="27" spans="1:27" ht="14.25" customHeight="1" x14ac:dyDescent="0.25">
      <c r="A27" s="1"/>
      <c r="B27">
        <f t="shared" si="0"/>
        <v>2054</v>
      </c>
      <c r="C27">
        <v>2</v>
      </c>
      <c r="D27">
        <v>2006</v>
      </c>
      <c r="E27">
        <v>6</v>
      </c>
      <c r="F27" t="s">
        <v>25</v>
      </c>
      <c r="G27">
        <v>54</v>
      </c>
      <c r="H27">
        <v>1203.2908</v>
      </c>
      <c r="I27">
        <v>306363.64360000001</v>
      </c>
      <c r="J27" t="s">
        <v>26</v>
      </c>
      <c r="L27" t="s">
        <v>109</v>
      </c>
      <c r="M27" t="s">
        <v>28</v>
      </c>
      <c r="N27" t="s">
        <v>110</v>
      </c>
      <c r="O27" t="s">
        <v>111</v>
      </c>
      <c r="P27">
        <f t="shared" si="2"/>
        <v>32</v>
      </c>
      <c r="Q27" t="str">
        <f t="shared" si="1"/>
        <v>26-35</v>
      </c>
      <c r="R27">
        <v>1974</v>
      </c>
      <c r="S27">
        <v>3</v>
      </c>
      <c r="T27">
        <v>27</v>
      </c>
      <c r="U27" t="s">
        <v>16</v>
      </c>
      <c r="V27" t="s">
        <v>32</v>
      </c>
      <c r="W27" t="s">
        <v>33</v>
      </c>
      <c r="X27" t="s">
        <v>34</v>
      </c>
      <c r="Y27">
        <v>5</v>
      </c>
      <c r="Z27" t="s">
        <v>43</v>
      </c>
      <c r="AA27" t="s">
        <v>44</v>
      </c>
    </row>
    <row r="28" spans="1:27" ht="14.25" customHeight="1" x14ac:dyDescent="0.25">
      <c r="A28" s="1"/>
      <c r="B28">
        <f t="shared" si="0"/>
        <v>3033</v>
      </c>
      <c r="C28">
        <v>3</v>
      </c>
      <c r="D28">
        <v>2007</v>
      </c>
      <c r="E28">
        <v>9</v>
      </c>
      <c r="F28" t="s">
        <v>25</v>
      </c>
      <c r="G28">
        <v>33</v>
      </c>
      <c r="H28">
        <v>670.88599999999997</v>
      </c>
      <c r="I28">
        <v>200300.63399999999</v>
      </c>
      <c r="J28" t="s">
        <v>26</v>
      </c>
      <c r="L28" t="s">
        <v>112</v>
      </c>
      <c r="M28" t="s">
        <v>28</v>
      </c>
      <c r="N28" t="s">
        <v>113</v>
      </c>
      <c r="O28" t="s">
        <v>114</v>
      </c>
      <c r="P28">
        <f t="shared" si="2"/>
        <v>32</v>
      </c>
      <c r="Q28" t="str">
        <f t="shared" si="1"/>
        <v>26-35</v>
      </c>
      <c r="R28">
        <v>1975</v>
      </c>
      <c r="S28">
        <v>8</v>
      </c>
      <c r="T28">
        <v>11.999999999999998</v>
      </c>
      <c r="U28" t="s">
        <v>31</v>
      </c>
      <c r="V28" t="s">
        <v>32</v>
      </c>
      <c r="W28" t="s">
        <v>115</v>
      </c>
      <c r="X28" t="s">
        <v>34</v>
      </c>
      <c r="Y28">
        <v>1</v>
      </c>
      <c r="Z28" t="s">
        <v>43</v>
      </c>
      <c r="AA28" t="s">
        <v>36</v>
      </c>
    </row>
    <row r="29" spans="1:27" ht="14.25" customHeight="1" x14ac:dyDescent="0.25">
      <c r="A29" s="1"/>
      <c r="B29">
        <f t="shared" si="0"/>
        <v>1025</v>
      </c>
      <c r="C29">
        <v>1</v>
      </c>
      <c r="D29">
        <v>2005</v>
      </c>
      <c r="E29">
        <v>3</v>
      </c>
      <c r="F29" t="s">
        <v>25</v>
      </c>
      <c r="G29">
        <v>25</v>
      </c>
      <c r="H29">
        <v>1434.0927999999999</v>
      </c>
      <c r="I29">
        <v>382041.12799999997</v>
      </c>
      <c r="J29" t="s">
        <v>26</v>
      </c>
      <c r="L29" t="s">
        <v>116</v>
      </c>
      <c r="M29" t="s">
        <v>28</v>
      </c>
      <c r="N29" t="s">
        <v>117</v>
      </c>
      <c r="O29" t="s">
        <v>118</v>
      </c>
      <c r="P29">
        <f t="shared" si="2"/>
        <v>33</v>
      </c>
      <c r="Q29" t="str">
        <f t="shared" si="1"/>
        <v>26-35</v>
      </c>
      <c r="R29">
        <v>1972</v>
      </c>
      <c r="S29">
        <v>3</v>
      </c>
      <c r="T29">
        <v>26</v>
      </c>
      <c r="U29" t="s">
        <v>16</v>
      </c>
      <c r="V29" t="s">
        <v>32</v>
      </c>
      <c r="W29" t="s">
        <v>33</v>
      </c>
      <c r="X29" t="s">
        <v>34</v>
      </c>
      <c r="Y29">
        <v>1</v>
      </c>
      <c r="Z29" t="s">
        <v>35</v>
      </c>
      <c r="AA29" t="s">
        <v>52</v>
      </c>
    </row>
    <row r="30" spans="1:27" ht="14.25" customHeight="1" x14ac:dyDescent="0.25">
      <c r="A30" s="1"/>
      <c r="B30">
        <f t="shared" si="0"/>
        <v>3027</v>
      </c>
      <c r="C30">
        <v>3</v>
      </c>
      <c r="D30">
        <v>2006</v>
      </c>
      <c r="E30">
        <v>8</v>
      </c>
      <c r="F30" t="s">
        <v>25</v>
      </c>
      <c r="G30">
        <v>27</v>
      </c>
      <c r="H30">
        <v>781.0684</v>
      </c>
      <c r="I30">
        <v>245572.7936</v>
      </c>
      <c r="J30" t="s">
        <v>26</v>
      </c>
      <c r="L30" t="s">
        <v>119</v>
      </c>
      <c r="M30" t="s">
        <v>28</v>
      </c>
      <c r="N30" t="s">
        <v>120</v>
      </c>
      <c r="O30" t="s">
        <v>121</v>
      </c>
      <c r="P30">
        <f t="shared" si="2"/>
        <v>33</v>
      </c>
      <c r="Q30" t="str">
        <f t="shared" si="1"/>
        <v>26-35</v>
      </c>
      <c r="R30">
        <v>1973</v>
      </c>
      <c r="S30">
        <v>9</v>
      </c>
      <c r="T30">
        <v>15</v>
      </c>
      <c r="U30" t="s">
        <v>16</v>
      </c>
      <c r="V30" t="s">
        <v>32</v>
      </c>
      <c r="W30" t="s">
        <v>33</v>
      </c>
      <c r="X30" t="s">
        <v>34</v>
      </c>
      <c r="Y30">
        <v>3</v>
      </c>
      <c r="Z30" t="s">
        <v>35</v>
      </c>
      <c r="AA30" t="s">
        <v>36</v>
      </c>
    </row>
    <row r="31" spans="1:27" ht="14.25" customHeight="1" x14ac:dyDescent="0.25">
      <c r="A31" s="1"/>
      <c r="B31">
        <f t="shared" si="0"/>
        <v>3031</v>
      </c>
      <c r="C31">
        <v>3</v>
      </c>
      <c r="D31">
        <v>2007</v>
      </c>
      <c r="E31">
        <v>3</v>
      </c>
      <c r="F31" t="s">
        <v>25</v>
      </c>
      <c r="G31">
        <v>31</v>
      </c>
      <c r="H31">
        <v>1596.3536000000001</v>
      </c>
      <c r="I31">
        <v>407214.28960000002</v>
      </c>
      <c r="J31" t="s">
        <v>26</v>
      </c>
      <c r="L31" t="s">
        <v>122</v>
      </c>
      <c r="M31" t="s">
        <v>28</v>
      </c>
      <c r="N31" t="s">
        <v>123</v>
      </c>
      <c r="O31" t="s">
        <v>124</v>
      </c>
      <c r="P31">
        <f t="shared" si="2"/>
        <v>33</v>
      </c>
      <c r="Q31" t="str">
        <f t="shared" si="1"/>
        <v>26-35</v>
      </c>
      <c r="R31">
        <v>1974</v>
      </c>
      <c r="S31">
        <v>12</v>
      </c>
      <c r="T31">
        <v>25</v>
      </c>
      <c r="U31" t="s">
        <v>31</v>
      </c>
      <c r="V31" t="s">
        <v>32</v>
      </c>
      <c r="W31" t="s">
        <v>33</v>
      </c>
      <c r="X31" t="s">
        <v>48</v>
      </c>
      <c r="Y31">
        <v>4</v>
      </c>
      <c r="Z31" t="s">
        <v>35</v>
      </c>
      <c r="AA31" t="s">
        <v>44</v>
      </c>
    </row>
    <row r="32" spans="1:27" ht="14.25" customHeight="1" x14ac:dyDescent="0.25">
      <c r="A32" s="1"/>
      <c r="B32">
        <f t="shared" si="0"/>
        <v>2043</v>
      </c>
      <c r="C32">
        <v>2</v>
      </c>
      <c r="D32">
        <v>2007</v>
      </c>
      <c r="E32">
        <v>4</v>
      </c>
      <c r="F32" t="s">
        <v>25</v>
      </c>
      <c r="G32">
        <v>43</v>
      </c>
      <c r="H32">
        <v>1110.3244</v>
      </c>
      <c r="I32">
        <v>355073.4032</v>
      </c>
      <c r="J32" t="s">
        <v>26</v>
      </c>
      <c r="L32" t="s">
        <v>125</v>
      </c>
      <c r="M32" t="s">
        <v>28</v>
      </c>
      <c r="N32" t="s">
        <v>126</v>
      </c>
      <c r="O32" t="s">
        <v>127</v>
      </c>
      <c r="P32">
        <f t="shared" si="2"/>
        <v>33</v>
      </c>
      <c r="Q32" t="str">
        <f t="shared" si="1"/>
        <v>26-35</v>
      </c>
      <c r="R32">
        <v>1974</v>
      </c>
      <c r="S32">
        <v>7.0000000000000009</v>
      </c>
      <c r="T32">
        <v>18</v>
      </c>
      <c r="U32" t="s">
        <v>16</v>
      </c>
      <c r="V32" t="s">
        <v>32</v>
      </c>
      <c r="W32" t="s">
        <v>77</v>
      </c>
      <c r="X32" t="s">
        <v>34</v>
      </c>
      <c r="Y32">
        <v>2</v>
      </c>
      <c r="Z32" t="s">
        <v>43</v>
      </c>
      <c r="AA32" t="s">
        <v>36</v>
      </c>
    </row>
    <row r="33" spans="1:27" ht="14.25" customHeight="1" x14ac:dyDescent="0.25">
      <c r="A33" s="1"/>
      <c r="B33">
        <f t="shared" si="0"/>
        <v>3034</v>
      </c>
      <c r="C33">
        <v>3</v>
      </c>
      <c r="D33">
        <v>2007</v>
      </c>
      <c r="E33">
        <v>4</v>
      </c>
      <c r="F33" t="s">
        <v>25</v>
      </c>
      <c r="G33">
        <v>34</v>
      </c>
      <c r="H33">
        <v>781.0684</v>
      </c>
      <c r="I33">
        <v>256821.6404</v>
      </c>
      <c r="J33" t="s">
        <v>26</v>
      </c>
      <c r="L33" t="s">
        <v>128</v>
      </c>
      <c r="M33" t="s">
        <v>28</v>
      </c>
      <c r="N33" t="s">
        <v>129</v>
      </c>
      <c r="O33" t="s">
        <v>130</v>
      </c>
      <c r="P33">
        <f t="shared" si="2"/>
        <v>33</v>
      </c>
      <c r="Q33" t="str">
        <f t="shared" si="1"/>
        <v>26-35</v>
      </c>
      <c r="R33">
        <v>1974</v>
      </c>
      <c r="S33">
        <v>12</v>
      </c>
      <c r="T33">
        <v>25</v>
      </c>
      <c r="U33" t="s">
        <v>31</v>
      </c>
      <c r="V33" t="s">
        <v>32</v>
      </c>
      <c r="W33" t="s">
        <v>33</v>
      </c>
      <c r="X33" t="s">
        <v>48</v>
      </c>
      <c r="Y33">
        <v>3</v>
      </c>
      <c r="Z33" t="s">
        <v>35</v>
      </c>
      <c r="AA33" t="s">
        <v>44</v>
      </c>
    </row>
    <row r="34" spans="1:27" ht="14.25" customHeight="1" x14ac:dyDescent="0.25">
      <c r="A34" s="1"/>
      <c r="B34">
        <f t="shared" si="0"/>
        <v>3016</v>
      </c>
      <c r="C34">
        <v>3</v>
      </c>
      <c r="D34">
        <v>2007</v>
      </c>
      <c r="E34">
        <v>4</v>
      </c>
      <c r="F34" t="s">
        <v>25</v>
      </c>
      <c r="G34">
        <v>16</v>
      </c>
      <c r="H34">
        <v>697.89359999999999</v>
      </c>
      <c r="I34">
        <v>226342.80319999999</v>
      </c>
      <c r="J34" t="s">
        <v>26</v>
      </c>
      <c r="L34" t="s">
        <v>131</v>
      </c>
      <c r="M34" t="s">
        <v>28</v>
      </c>
      <c r="N34" t="s">
        <v>132</v>
      </c>
      <c r="O34" t="s">
        <v>133</v>
      </c>
      <c r="P34">
        <f t="shared" si="2"/>
        <v>33</v>
      </c>
      <c r="Q34" t="str">
        <f t="shared" si="1"/>
        <v>26-35</v>
      </c>
      <c r="R34">
        <v>1974</v>
      </c>
      <c r="S34">
        <v>2</v>
      </c>
      <c r="T34">
        <v>10</v>
      </c>
      <c r="U34" t="s">
        <v>16</v>
      </c>
      <c r="V34" t="s">
        <v>134</v>
      </c>
      <c r="W34" t="s">
        <v>63</v>
      </c>
      <c r="X34" t="s">
        <v>48</v>
      </c>
      <c r="Y34">
        <v>4</v>
      </c>
      <c r="Z34" t="s">
        <v>35</v>
      </c>
      <c r="AA34" t="s">
        <v>52</v>
      </c>
    </row>
    <row r="35" spans="1:27" ht="14.25" customHeight="1" x14ac:dyDescent="0.25">
      <c r="A35" s="1"/>
      <c r="B35">
        <f t="shared" si="0"/>
        <v>1018</v>
      </c>
      <c r="C35">
        <v>1</v>
      </c>
      <c r="D35">
        <v>2004</v>
      </c>
      <c r="E35">
        <v>10</v>
      </c>
      <c r="F35" t="s">
        <v>25</v>
      </c>
      <c r="G35">
        <v>18</v>
      </c>
      <c r="H35">
        <v>625.80160000000001</v>
      </c>
      <c r="I35">
        <v>191389.8688</v>
      </c>
      <c r="J35" t="s">
        <v>26</v>
      </c>
      <c r="L35" t="s">
        <v>135</v>
      </c>
      <c r="M35" t="s">
        <v>28</v>
      </c>
      <c r="N35" t="s">
        <v>136</v>
      </c>
      <c r="O35" t="s">
        <v>137</v>
      </c>
      <c r="P35">
        <f t="shared" si="2"/>
        <v>34</v>
      </c>
      <c r="Q35" t="str">
        <f t="shared" si="1"/>
        <v>26-35</v>
      </c>
      <c r="R35">
        <v>1970</v>
      </c>
      <c r="S35">
        <v>5</v>
      </c>
      <c r="T35">
        <v>5</v>
      </c>
      <c r="U35" t="s">
        <v>31</v>
      </c>
      <c r="V35" t="s">
        <v>32</v>
      </c>
      <c r="W35" t="s">
        <v>33</v>
      </c>
      <c r="X35" t="s">
        <v>34</v>
      </c>
      <c r="Y35">
        <v>3</v>
      </c>
      <c r="Z35" t="s">
        <v>35</v>
      </c>
      <c r="AA35" t="s">
        <v>36</v>
      </c>
    </row>
    <row r="36" spans="1:27" ht="14.25" customHeight="1" x14ac:dyDescent="0.25">
      <c r="A36" s="1"/>
      <c r="B36">
        <f t="shared" si="0"/>
        <v>2050</v>
      </c>
      <c r="C36">
        <v>2</v>
      </c>
      <c r="D36">
        <v>2006</v>
      </c>
      <c r="E36">
        <v>9</v>
      </c>
      <c r="F36" t="s">
        <v>25</v>
      </c>
      <c r="G36">
        <v>50</v>
      </c>
      <c r="H36">
        <v>957.53239999999994</v>
      </c>
      <c r="I36">
        <v>297008.96519999998</v>
      </c>
      <c r="J36" t="s">
        <v>26</v>
      </c>
      <c r="L36" t="s">
        <v>138</v>
      </c>
      <c r="M36" t="s">
        <v>28</v>
      </c>
      <c r="N36" t="s">
        <v>139</v>
      </c>
      <c r="O36" t="s">
        <v>140</v>
      </c>
      <c r="P36">
        <f t="shared" si="2"/>
        <v>34</v>
      </c>
      <c r="Q36" t="str">
        <f t="shared" si="1"/>
        <v>26-35</v>
      </c>
      <c r="R36">
        <v>1972</v>
      </c>
      <c r="S36">
        <v>7.0000000000000009</v>
      </c>
      <c r="T36">
        <v>11</v>
      </c>
      <c r="U36" t="s">
        <v>31</v>
      </c>
      <c r="V36" t="s">
        <v>32</v>
      </c>
      <c r="W36" t="s">
        <v>33</v>
      </c>
      <c r="X36" t="s">
        <v>48</v>
      </c>
      <c r="Y36">
        <v>2</v>
      </c>
      <c r="Z36" t="s">
        <v>35</v>
      </c>
      <c r="AA36" t="s">
        <v>52</v>
      </c>
    </row>
    <row r="37" spans="1:27" ht="14.25" customHeight="1" x14ac:dyDescent="0.25">
      <c r="A37" s="1"/>
      <c r="B37">
        <f t="shared" si="0"/>
        <v>2044</v>
      </c>
      <c r="C37">
        <v>2</v>
      </c>
      <c r="D37">
        <v>2007</v>
      </c>
      <c r="E37">
        <v>1</v>
      </c>
      <c r="F37" t="s">
        <v>25</v>
      </c>
      <c r="G37">
        <v>44</v>
      </c>
      <c r="H37">
        <v>722.96439999999996</v>
      </c>
      <c r="I37">
        <v>250773.1452</v>
      </c>
      <c r="J37" t="s">
        <v>26</v>
      </c>
      <c r="L37" t="s">
        <v>141</v>
      </c>
      <c r="M37" t="s">
        <v>28</v>
      </c>
      <c r="N37" t="s">
        <v>142</v>
      </c>
      <c r="O37" t="s">
        <v>143</v>
      </c>
      <c r="P37">
        <f t="shared" si="2"/>
        <v>34</v>
      </c>
      <c r="Q37" t="str">
        <f t="shared" si="1"/>
        <v>26-35</v>
      </c>
      <c r="R37">
        <v>1973</v>
      </c>
      <c r="S37">
        <v>6</v>
      </c>
      <c r="T37">
        <v>7</v>
      </c>
      <c r="U37" t="s">
        <v>31</v>
      </c>
      <c r="V37" t="s">
        <v>32</v>
      </c>
      <c r="W37" t="s">
        <v>33</v>
      </c>
      <c r="X37" t="s">
        <v>34</v>
      </c>
      <c r="Y37">
        <v>5</v>
      </c>
      <c r="Z37" t="s">
        <v>43</v>
      </c>
      <c r="AA37" t="s">
        <v>52</v>
      </c>
    </row>
    <row r="38" spans="1:27" ht="14.25" customHeight="1" x14ac:dyDescent="0.25">
      <c r="A38" s="1"/>
      <c r="B38">
        <f t="shared" si="0"/>
        <v>3039</v>
      </c>
      <c r="C38">
        <v>3</v>
      </c>
      <c r="D38">
        <v>2007</v>
      </c>
      <c r="E38">
        <v>5</v>
      </c>
      <c r="F38" t="s">
        <v>25</v>
      </c>
      <c r="G38">
        <v>39</v>
      </c>
      <c r="H38">
        <v>923.20799999999997</v>
      </c>
      <c r="I38">
        <v>312211.14399999997</v>
      </c>
      <c r="J38" t="s">
        <v>26</v>
      </c>
      <c r="L38" t="s">
        <v>144</v>
      </c>
      <c r="M38" t="s">
        <v>28</v>
      </c>
      <c r="N38" t="s">
        <v>145</v>
      </c>
      <c r="O38" t="s">
        <v>146</v>
      </c>
      <c r="P38">
        <f t="shared" si="2"/>
        <v>34</v>
      </c>
      <c r="Q38" t="str">
        <f t="shared" si="1"/>
        <v>26-35</v>
      </c>
      <c r="R38">
        <v>1973</v>
      </c>
      <c r="S38">
        <v>12</v>
      </c>
      <c r="T38">
        <v>15</v>
      </c>
      <c r="U38" t="s">
        <v>16</v>
      </c>
      <c r="V38" t="s">
        <v>32</v>
      </c>
      <c r="W38" t="s">
        <v>93</v>
      </c>
      <c r="X38" t="s">
        <v>34</v>
      </c>
      <c r="Y38">
        <v>3</v>
      </c>
      <c r="Z38" t="s">
        <v>35</v>
      </c>
      <c r="AA38" t="s">
        <v>36</v>
      </c>
    </row>
    <row r="39" spans="1:27" ht="14.25" customHeight="1" x14ac:dyDescent="0.25">
      <c r="A39" s="1"/>
      <c r="B39">
        <f t="shared" si="0"/>
        <v>3053</v>
      </c>
      <c r="C39">
        <v>3</v>
      </c>
      <c r="D39">
        <v>2007</v>
      </c>
      <c r="E39">
        <v>12</v>
      </c>
      <c r="F39" t="s">
        <v>25</v>
      </c>
      <c r="G39">
        <v>53</v>
      </c>
      <c r="H39">
        <v>670.24040000000002</v>
      </c>
      <c r="I39">
        <v>190119.50400000002</v>
      </c>
      <c r="J39" t="s">
        <v>26</v>
      </c>
      <c r="L39" t="s">
        <v>147</v>
      </c>
      <c r="M39" t="s">
        <v>28</v>
      </c>
      <c r="N39" t="s">
        <v>148</v>
      </c>
      <c r="O39" t="s">
        <v>149</v>
      </c>
      <c r="P39">
        <f t="shared" si="2"/>
        <v>34</v>
      </c>
      <c r="Q39" t="str">
        <f t="shared" si="1"/>
        <v>26-35</v>
      </c>
      <c r="R39">
        <v>1973</v>
      </c>
      <c r="S39">
        <v>8</v>
      </c>
      <c r="T39">
        <v>18</v>
      </c>
      <c r="U39" t="s">
        <v>31</v>
      </c>
      <c r="V39" t="s">
        <v>32</v>
      </c>
      <c r="W39" t="s">
        <v>33</v>
      </c>
      <c r="X39" t="s">
        <v>34</v>
      </c>
      <c r="Y39">
        <v>1</v>
      </c>
      <c r="Z39" t="s">
        <v>43</v>
      </c>
      <c r="AA39" t="s">
        <v>52</v>
      </c>
    </row>
    <row r="40" spans="1:27" ht="14.25" customHeight="1" x14ac:dyDescent="0.25">
      <c r="A40" s="1"/>
      <c r="B40">
        <f t="shared" si="0"/>
        <v>2041</v>
      </c>
      <c r="C40">
        <v>2</v>
      </c>
      <c r="D40">
        <v>2006</v>
      </c>
      <c r="E40">
        <v>7</v>
      </c>
      <c r="F40" t="s">
        <v>25</v>
      </c>
      <c r="G40">
        <v>41</v>
      </c>
      <c r="H40">
        <v>785.48</v>
      </c>
      <c r="I40">
        <v>225050.52000000002</v>
      </c>
      <c r="J40" t="s">
        <v>26</v>
      </c>
      <c r="L40" t="s">
        <v>150</v>
      </c>
      <c r="M40" t="s">
        <v>28</v>
      </c>
      <c r="N40" t="s">
        <v>151</v>
      </c>
      <c r="O40" t="s">
        <v>152</v>
      </c>
      <c r="P40">
        <f t="shared" si="2"/>
        <v>35</v>
      </c>
      <c r="Q40" t="str">
        <f t="shared" si="1"/>
        <v>26-35</v>
      </c>
      <c r="R40">
        <v>1971</v>
      </c>
      <c r="S40">
        <v>12</v>
      </c>
      <c r="T40">
        <v>2</v>
      </c>
      <c r="U40" t="s">
        <v>16</v>
      </c>
      <c r="V40" t="s">
        <v>32</v>
      </c>
      <c r="W40" t="s">
        <v>33</v>
      </c>
      <c r="X40" t="s">
        <v>34</v>
      </c>
      <c r="Y40">
        <v>1</v>
      </c>
      <c r="Z40" t="s">
        <v>35</v>
      </c>
      <c r="AA40" t="s">
        <v>36</v>
      </c>
    </row>
    <row r="41" spans="1:27" ht="14.25" customHeight="1" x14ac:dyDescent="0.25">
      <c r="A41" s="1"/>
      <c r="B41">
        <f t="shared" si="0"/>
        <v>5035</v>
      </c>
      <c r="C41">
        <v>5</v>
      </c>
      <c r="D41">
        <v>2008</v>
      </c>
      <c r="E41">
        <v>5</v>
      </c>
      <c r="F41" t="s">
        <v>25</v>
      </c>
      <c r="G41">
        <v>35</v>
      </c>
      <c r="H41">
        <v>798.28440000000001</v>
      </c>
      <c r="I41">
        <v>261742.742</v>
      </c>
      <c r="J41" t="s">
        <v>26</v>
      </c>
      <c r="L41" t="s">
        <v>153</v>
      </c>
      <c r="M41" t="s">
        <v>28</v>
      </c>
      <c r="N41" t="s">
        <v>154</v>
      </c>
      <c r="O41" t="s">
        <v>155</v>
      </c>
      <c r="P41">
        <f t="shared" si="2"/>
        <v>35</v>
      </c>
      <c r="Q41" t="str">
        <f t="shared" si="1"/>
        <v>26-35</v>
      </c>
      <c r="R41">
        <v>1973</v>
      </c>
      <c r="S41">
        <v>7</v>
      </c>
      <c r="T41">
        <v>17</v>
      </c>
      <c r="U41" t="s">
        <v>16</v>
      </c>
      <c r="V41" t="s">
        <v>32</v>
      </c>
      <c r="W41" t="s">
        <v>63</v>
      </c>
      <c r="X41" t="s">
        <v>48</v>
      </c>
      <c r="Y41">
        <v>5</v>
      </c>
      <c r="Z41" t="s">
        <v>35</v>
      </c>
      <c r="AA41" t="s">
        <v>36</v>
      </c>
    </row>
    <row r="42" spans="1:27" ht="14.25" customHeight="1" x14ac:dyDescent="0.25">
      <c r="A42" s="1"/>
      <c r="B42">
        <f t="shared" si="0"/>
        <v>4005</v>
      </c>
      <c r="C42">
        <v>4</v>
      </c>
      <c r="D42">
        <v>2007</v>
      </c>
      <c r="E42">
        <v>11</v>
      </c>
      <c r="F42" t="s">
        <v>25</v>
      </c>
      <c r="G42">
        <v>5</v>
      </c>
      <c r="H42">
        <v>1121.9451999999999</v>
      </c>
      <c r="I42">
        <v>344530.88879999996</v>
      </c>
      <c r="J42" t="s">
        <v>26</v>
      </c>
      <c r="L42" t="s">
        <v>156</v>
      </c>
      <c r="M42" t="s">
        <v>28</v>
      </c>
      <c r="N42" t="s">
        <v>157</v>
      </c>
      <c r="O42" t="s">
        <v>158</v>
      </c>
      <c r="P42">
        <f t="shared" si="2"/>
        <v>35</v>
      </c>
      <c r="Q42" t="str">
        <f t="shared" si="1"/>
        <v>26-35</v>
      </c>
      <c r="R42">
        <v>1972</v>
      </c>
      <c r="S42">
        <v>5</v>
      </c>
      <c r="T42">
        <v>7</v>
      </c>
      <c r="U42" t="s">
        <v>31</v>
      </c>
      <c r="V42" t="s">
        <v>159</v>
      </c>
      <c r="W42" t="s">
        <v>33</v>
      </c>
      <c r="X42" t="s">
        <v>34</v>
      </c>
      <c r="Y42">
        <v>5</v>
      </c>
      <c r="Z42" t="s">
        <v>35</v>
      </c>
      <c r="AA42" t="s">
        <v>36</v>
      </c>
    </row>
    <row r="43" spans="1:27" ht="14.25" customHeight="1" x14ac:dyDescent="0.25">
      <c r="A43" s="1"/>
      <c r="B43">
        <f t="shared" si="0"/>
        <v>1032</v>
      </c>
      <c r="C43">
        <v>1</v>
      </c>
      <c r="D43">
        <v>2005</v>
      </c>
      <c r="E43">
        <v>1</v>
      </c>
      <c r="F43" t="s">
        <v>25</v>
      </c>
      <c r="G43">
        <v>32</v>
      </c>
      <c r="H43">
        <v>782.25200000000007</v>
      </c>
      <c r="I43">
        <v>215410.27600000001</v>
      </c>
      <c r="J43" t="s">
        <v>26</v>
      </c>
      <c r="L43" t="s">
        <v>160</v>
      </c>
      <c r="M43" t="s">
        <v>28</v>
      </c>
      <c r="N43" t="s">
        <v>161</v>
      </c>
      <c r="O43" t="s">
        <v>162</v>
      </c>
      <c r="P43">
        <f t="shared" si="2"/>
        <v>36</v>
      </c>
      <c r="Q43" t="str">
        <f t="shared" si="1"/>
        <v>36-45</v>
      </c>
      <c r="R43">
        <v>1969</v>
      </c>
      <c r="S43">
        <v>10</v>
      </c>
      <c r="T43">
        <v>30</v>
      </c>
      <c r="U43" t="s">
        <v>31</v>
      </c>
      <c r="V43" t="s">
        <v>163</v>
      </c>
      <c r="X43" t="s">
        <v>34</v>
      </c>
      <c r="Y43">
        <v>2</v>
      </c>
      <c r="Z43" t="s">
        <v>35</v>
      </c>
      <c r="AA43" t="s">
        <v>52</v>
      </c>
    </row>
    <row r="44" spans="1:27" ht="14.25" customHeight="1" x14ac:dyDescent="0.25">
      <c r="A44" s="1"/>
      <c r="B44">
        <f t="shared" si="0"/>
        <v>3046</v>
      </c>
      <c r="C44">
        <v>3</v>
      </c>
      <c r="D44">
        <v>2007</v>
      </c>
      <c r="E44">
        <v>8</v>
      </c>
      <c r="F44" t="s">
        <v>25</v>
      </c>
      <c r="G44">
        <v>46</v>
      </c>
      <c r="H44">
        <v>923.20799999999997</v>
      </c>
      <c r="I44">
        <v>252185.992</v>
      </c>
      <c r="J44" t="s">
        <v>26</v>
      </c>
      <c r="L44" t="s">
        <v>164</v>
      </c>
      <c r="M44" t="s">
        <v>28</v>
      </c>
      <c r="N44" t="s">
        <v>165</v>
      </c>
      <c r="O44" t="s">
        <v>166</v>
      </c>
      <c r="P44">
        <f t="shared" si="2"/>
        <v>36</v>
      </c>
      <c r="Q44" t="str">
        <f t="shared" si="1"/>
        <v>36-45</v>
      </c>
      <c r="R44">
        <v>1971</v>
      </c>
      <c r="S44">
        <v>5</v>
      </c>
      <c r="T44">
        <v>28.999999999999996</v>
      </c>
      <c r="U44" t="s">
        <v>16</v>
      </c>
      <c r="V44" t="s">
        <v>32</v>
      </c>
      <c r="W44" t="s">
        <v>167</v>
      </c>
      <c r="X44" t="s">
        <v>34</v>
      </c>
      <c r="Y44">
        <v>3</v>
      </c>
      <c r="Z44" t="s">
        <v>35</v>
      </c>
      <c r="AA44" t="s">
        <v>36</v>
      </c>
    </row>
    <row r="45" spans="1:27" ht="14.25" customHeight="1" x14ac:dyDescent="0.25">
      <c r="A45" s="1"/>
      <c r="B45">
        <f t="shared" si="0"/>
        <v>1041</v>
      </c>
      <c r="C45">
        <v>1</v>
      </c>
      <c r="D45">
        <v>2005</v>
      </c>
      <c r="E45">
        <v>3</v>
      </c>
      <c r="F45" t="s">
        <v>25</v>
      </c>
      <c r="G45">
        <v>41</v>
      </c>
      <c r="H45">
        <v>1434.0927999999999</v>
      </c>
      <c r="I45">
        <v>480545.80959999998</v>
      </c>
      <c r="J45" t="s">
        <v>26</v>
      </c>
      <c r="L45" t="s">
        <v>168</v>
      </c>
      <c r="M45" t="s">
        <v>28</v>
      </c>
      <c r="N45" t="s">
        <v>169</v>
      </c>
      <c r="O45" t="s">
        <v>170</v>
      </c>
      <c r="P45">
        <f t="shared" si="2"/>
        <v>37</v>
      </c>
      <c r="Q45" t="str">
        <f t="shared" si="1"/>
        <v>36-45</v>
      </c>
      <c r="R45">
        <v>1968</v>
      </c>
      <c r="S45">
        <v>8</v>
      </c>
      <c r="T45">
        <v>25</v>
      </c>
      <c r="U45" t="s">
        <v>16</v>
      </c>
      <c r="V45" t="s">
        <v>32</v>
      </c>
      <c r="W45" t="s">
        <v>33</v>
      </c>
      <c r="X45" t="s">
        <v>34</v>
      </c>
      <c r="Y45">
        <v>2</v>
      </c>
      <c r="Z45" t="s">
        <v>43</v>
      </c>
      <c r="AA45" t="s">
        <v>36</v>
      </c>
    </row>
    <row r="46" spans="1:27" ht="14.25" customHeight="1" x14ac:dyDescent="0.25">
      <c r="A46" s="1"/>
      <c r="B46">
        <f t="shared" si="0"/>
        <v>1012</v>
      </c>
      <c r="C46">
        <v>1</v>
      </c>
      <c r="D46">
        <v>2005</v>
      </c>
      <c r="E46">
        <v>3</v>
      </c>
      <c r="F46" t="s">
        <v>25</v>
      </c>
      <c r="G46">
        <v>12</v>
      </c>
      <c r="H46">
        <v>1160.3584000000001</v>
      </c>
      <c r="I46">
        <v>300385.6176</v>
      </c>
      <c r="J46" t="s">
        <v>26</v>
      </c>
      <c r="L46" t="s">
        <v>171</v>
      </c>
      <c r="M46" t="s">
        <v>28</v>
      </c>
      <c r="N46" t="s">
        <v>172</v>
      </c>
      <c r="O46" t="s">
        <v>173</v>
      </c>
      <c r="P46">
        <f t="shared" si="2"/>
        <v>37</v>
      </c>
      <c r="Q46" t="str">
        <f t="shared" si="1"/>
        <v>36-45</v>
      </c>
      <c r="R46">
        <v>1968</v>
      </c>
      <c r="S46">
        <v>9</v>
      </c>
      <c r="T46">
        <v>8</v>
      </c>
      <c r="U46" t="s">
        <v>16</v>
      </c>
      <c r="V46" t="s">
        <v>32</v>
      </c>
      <c r="W46" t="s">
        <v>33</v>
      </c>
      <c r="X46" t="s">
        <v>34</v>
      </c>
      <c r="Y46">
        <v>5</v>
      </c>
      <c r="Z46" t="s">
        <v>43</v>
      </c>
      <c r="AA46" t="s">
        <v>36</v>
      </c>
    </row>
    <row r="47" spans="1:27" ht="14.25" customHeight="1" x14ac:dyDescent="0.25">
      <c r="A47" s="1"/>
      <c r="B47">
        <f t="shared" si="0"/>
        <v>5033</v>
      </c>
      <c r="C47">
        <v>5</v>
      </c>
      <c r="D47">
        <v>2008</v>
      </c>
      <c r="E47">
        <v>5</v>
      </c>
      <c r="F47" t="s">
        <v>25</v>
      </c>
      <c r="G47">
        <v>33</v>
      </c>
      <c r="H47">
        <v>798.28440000000001</v>
      </c>
      <c r="I47">
        <v>240539.34760000001</v>
      </c>
      <c r="J47" t="s">
        <v>26</v>
      </c>
      <c r="L47" t="s">
        <v>174</v>
      </c>
      <c r="M47" t="s">
        <v>28</v>
      </c>
      <c r="N47" t="s">
        <v>175</v>
      </c>
      <c r="O47" t="s">
        <v>176</v>
      </c>
      <c r="P47">
        <f t="shared" si="2"/>
        <v>37</v>
      </c>
      <c r="Q47" t="str">
        <f t="shared" si="1"/>
        <v>36-45</v>
      </c>
      <c r="R47">
        <v>1971</v>
      </c>
      <c r="S47">
        <v>8</v>
      </c>
      <c r="T47">
        <v>20</v>
      </c>
      <c r="U47" t="s">
        <v>31</v>
      </c>
      <c r="V47" t="s">
        <v>32</v>
      </c>
      <c r="W47" t="s">
        <v>33</v>
      </c>
      <c r="X47" t="s">
        <v>34</v>
      </c>
      <c r="Y47">
        <v>1</v>
      </c>
      <c r="Z47" t="s">
        <v>35</v>
      </c>
      <c r="AA47" t="s">
        <v>36</v>
      </c>
    </row>
    <row r="48" spans="1:27" ht="14.25" customHeight="1" x14ac:dyDescent="0.25">
      <c r="A48" s="1"/>
      <c r="B48">
        <f t="shared" si="0"/>
        <v>4006</v>
      </c>
      <c r="C48">
        <v>4</v>
      </c>
      <c r="D48">
        <v>2006</v>
      </c>
      <c r="E48">
        <v>7</v>
      </c>
      <c r="F48" t="s">
        <v>25</v>
      </c>
      <c r="G48">
        <v>6</v>
      </c>
      <c r="H48">
        <v>733.18639999999994</v>
      </c>
      <c r="I48">
        <v>222138.71599999999</v>
      </c>
      <c r="J48" t="s">
        <v>26</v>
      </c>
      <c r="L48" t="s">
        <v>177</v>
      </c>
      <c r="M48" t="s">
        <v>28</v>
      </c>
      <c r="N48" t="s">
        <v>178</v>
      </c>
      <c r="O48" t="s">
        <v>179</v>
      </c>
      <c r="P48">
        <f t="shared" si="2"/>
        <v>37</v>
      </c>
      <c r="Q48" t="str">
        <f t="shared" si="1"/>
        <v>36-45</v>
      </c>
      <c r="R48">
        <v>1969</v>
      </c>
      <c r="S48">
        <v>6</v>
      </c>
      <c r="T48">
        <v>5</v>
      </c>
      <c r="U48" t="s">
        <v>16</v>
      </c>
      <c r="V48" t="s">
        <v>159</v>
      </c>
      <c r="W48" t="s">
        <v>33</v>
      </c>
      <c r="X48" t="s">
        <v>34</v>
      </c>
      <c r="Y48">
        <v>3</v>
      </c>
      <c r="Z48" t="s">
        <v>35</v>
      </c>
      <c r="AA48" t="s">
        <v>36</v>
      </c>
    </row>
    <row r="49" spans="1:27" ht="14.25" customHeight="1" x14ac:dyDescent="0.25">
      <c r="A49" s="1"/>
      <c r="B49">
        <f t="shared" si="0"/>
        <v>5040</v>
      </c>
      <c r="C49">
        <v>5</v>
      </c>
      <c r="D49">
        <v>2007</v>
      </c>
      <c r="E49">
        <v>12</v>
      </c>
      <c r="F49" t="s">
        <v>25</v>
      </c>
      <c r="G49">
        <v>40</v>
      </c>
      <c r="H49">
        <v>798.28440000000001</v>
      </c>
      <c r="I49">
        <v>228410.054</v>
      </c>
      <c r="J49" t="s">
        <v>26</v>
      </c>
      <c r="L49" t="s">
        <v>180</v>
      </c>
      <c r="M49" t="s">
        <v>28</v>
      </c>
      <c r="N49" t="s">
        <v>181</v>
      </c>
      <c r="O49" t="s">
        <v>182</v>
      </c>
      <c r="P49">
        <f t="shared" si="2"/>
        <v>37</v>
      </c>
      <c r="Q49" t="str">
        <f t="shared" si="1"/>
        <v>36-45</v>
      </c>
      <c r="R49">
        <v>1970</v>
      </c>
      <c r="S49">
        <v>4</v>
      </c>
      <c r="T49">
        <v>1</v>
      </c>
      <c r="U49" t="s">
        <v>16</v>
      </c>
      <c r="V49" t="s">
        <v>32</v>
      </c>
      <c r="W49" t="s">
        <v>33</v>
      </c>
      <c r="X49" t="s">
        <v>48</v>
      </c>
      <c r="Y49">
        <v>4</v>
      </c>
      <c r="Z49" t="s">
        <v>35</v>
      </c>
      <c r="AA49" t="s">
        <v>36</v>
      </c>
    </row>
    <row r="50" spans="1:27" ht="14.25" customHeight="1" x14ac:dyDescent="0.25">
      <c r="A50" s="1"/>
      <c r="B50">
        <f t="shared" si="0"/>
        <v>4013</v>
      </c>
      <c r="C50">
        <v>4</v>
      </c>
      <c r="D50">
        <v>2007</v>
      </c>
      <c r="E50">
        <v>1</v>
      </c>
      <c r="F50" t="s">
        <v>25</v>
      </c>
      <c r="G50">
        <v>13</v>
      </c>
      <c r="H50">
        <v>733.18639999999994</v>
      </c>
      <c r="I50">
        <v>197053.51439999999</v>
      </c>
      <c r="J50" t="s">
        <v>26</v>
      </c>
      <c r="L50" t="s">
        <v>183</v>
      </c>
      <c r="M50" t="s">
        <v>28</v>
      </c>
      <c r="N50" t="s">
        <v>184</v>
      </c>
      <c r="O50" t="s">
        <v>185</v>
      </c>
      <c r="P50">
        <f t="shared" si="2"/>
        <v>37</v>
      </c>
      <c r="Q50" t="str">
        <f t="shared" si="1"/>
        <v>36-45</v>
      </c>
      <c r="R50">
        <v>1970</v>
      </c>
      <c r="S50">
        <v>7</v>
      </c>
      <c r="T50">
        <v>31</v>
      </c>
      <c r="U50" t="s">
        <v>16</v>
      </c>
      <c r="V50" t="s">
        <v>32</v>
      </c>
      <c r="W50" t="s">
        <v>93</v>
      </c>
      <c r="X50" t="s">
        <v>34</v>
      </c>
      <c r="Y50">
        <v>2</v>
      </c>
      <c r="Z50" t="s">
        <v>35</v>
      </c>
      <c r="AA50" t="s">
        <v>52</v>
      </c>
    </row>
    <row r="51" spans="1:27" ht="14.25" customHeight="1" x14ac:dyDescent="0.25">
      <c r="A51" s="1"/>
      <c r="B51">
        <f t="shared" si="0"/>
        <v>1003</v>
      </c>
      <c r="C51">
        <v>1</v>
      </c>
      <c r="D51">
        <v>2005</v>
      </c>
      <c r="E51">
        <v>6</v>
      </c>
      <c r="F51" t="s">
        <v>186</v>
      </c>
      <c r="G51">
        <v>3</v>
      </c>
      <c r="H51">
        <v>717.04639999999995</v>
      </c>
      <c r="I51">
        <v>193660.62079999998</v>
      </c>
      <c r="J51" t="s">
        <v>26</v>
      </c>
      <c r="L51" t="s">
        <v>187</v>
      </c>
      <c r="M51" t="s">
        <v>28</v>
      </c>
      <c r="N51" t="s">
        <v>188</v>
      </c>
      <c r="O51" t="s">
        <v>189</v>
      </c>
      <c r="P51">
        <f t="shared" si="2"/>
        <v>38</v>
      </c>
      <c r="Q51" t="str">
        <f t="shared" si="1"/>
        <v>36-45</v>
      </c>
      <c r="R51">
        <v>1967</v>
      </c>
      <c r="S51">
        <v>4</v>
      </c>
      <c r="T51">
        <v>13</v>
      </c>
      <c r="U51" t="s">
        <v>16</v>
      </c>
      <c r="V51" t="s">
        <v>32</v>
      </c>
      <c r="W51" t="s">
        <v>63</v>
      </c>
      <c r="X51" t="s">
        <v>34</v>
      </c>
      <c r="Y51">
        <v>1</v>
      </c>
      <c r="Z51" t="s">
        <v>43</v>
      </c>
      <c r="AA51" t="s">
        <v>36</v>
      </c>
    </row>
    <row r="52" spans="1:27" ht="14.25" customHeight="1" x14ac:dyDescent="0.25">
      <c r="A52" s="1"/>
      <c r="B52">
        <f t="shared" si="0"/>
        <v>2009</v>
      </c>
      <c r="C52">
        <v>2</v>
      </c>
      <c r="D52">
        <v>2007</v>
      </c>
      <c r="E52">
        <v>3</v>
      </c>
      <c r="F52" t="s">
        <v>25</v>
      </c>
      <c r="G52">
        <v>9</v>
      </c>
      <c r="H52">
        <v>747.49720000000002</v>
      </c>
      <c r="I52">
        <v>237060.1488</v>
      </c>
      <c r="J52" t="s">
        <v>26</v>
      </c>
      <c r="L52" t="s">
        <v>190</v>
      </c>
      <c r="M52" t="s">
        <v>28</v>
      </c>
      <c r="N52" t="s">
        <v>191</v>
      </c>
      <c r="O52" t="s">
        <v>192</v>
      </c>
      <c r="P52">
        <f t="shared" si="2"/>
        <v>38</v>
      </c>
      <c r="Q52" t="str">
        <f t="shared" si="1"/>
        <v>36-45</v>
      </c>
      <c r="R52">
        <v>1969</v>
      </c>
      <c r="S52">
        <v>4</v>
      </c>
      <c r="T52">
        <v>19</v>
      </c>
      <c r="U52" t="s">
        <v>16</v>
      </c>
      <c r="V52" t="s">
        <v>32</v>
      </c>
      <c r="W52" t="s">
        <v>93</v>
      </c>
      <c r="X52" t="s">
        <v>48</v>
      </c>
      <c r="Y52">
        <v>4</v>
      </c>
      <c r="Z52" t="s">
        <v>43</v>
      </c>
      <c r="AA52" t="s">
        <v>52</v>
      </c>
    </row>
    <row r="53" spans="1:27" ht="14.25" customHeight="1" x14ac:dyDescent="0.25">
      <c r="A53" s="1"/>
      <c r="B53">
        <f t="shared" si="0"/>
        <v>4024</v>
      </c>
      <c r="C53">
        <v>4</v>
      </c>
      <c r="D53">
        <v>2007</v>
      </c>
      <c r="E53">
        <v>11</v>
      </c>
      <c r="F53" t="s">
        <v>25</v>
      </c>
      <c r="G53">
        <v>24</v>
      </c>
      <c r="H53">
        <v>1121.9451999999999</v>
      </c>
      <c r="I53">
        <v>372001.69679999998</v>
      </c>
      <c r="J53" t="s">
        <v>26</v>
      </c>
      <c r="L53" t="s">
        <v>193</v>
      </c>
      <c r="M53" t="s">
        <v>28</v>
      </c>
      <c r="N53" t="s">
        <v>194</v>
      </c>
      <c r="O53" t="s">
        <v>195</v>
      </c>
      <c r="P53">
        <f t="shared" si="2"/>
        <v>38</v>
      </c>
      <c r="Q53" t="str">
        <f t="shared" si="1"/>
        <v>36-45</v>
      </c>
      <c r="R53">
        <v>1969</v>
      </c>
      <c r="S53">
        <v>10</v>
      </c>
      <c r="T53">
        <v>14</v>
      </c>
      <c r="U53" t="s">
        <v>31</v>
      </c>
      <c r="V53" t="s">
        <v>32</v>
      </c>
      <c r="W53" t="s">
        <v>33</v>
      </c>
      <c r="X53" t="s">
        <v>34</v>
      </c>
      <c r="Y53">
        <v>5</v>
      </c>
      <c r="Z53" t="s">
        <v>43</v>
      </c>
      <c r="AA53" t="s">
        <v>36</v>
      </c>
    </row>
    <row r="54" spans="1:27" ht="14.25" customHeight="1" x14ac:dyDescent="0.25">
      <c r="A54" s="1"/>
      <c r="B54">
        <f t="shared" si="0"/>
        <v>4012</v>
      </c>
      <c r="C54">
        <v>4</v>
      </c>
      <c r="D54">
        <v>2007</v>
      </c>
      <c r="E54">
        <v>11</v>
      </c>
      <c r="F54" t="s">
        <v>25</v>
      </c>
      <c r="G54">
        <v>12</v>
      </c>
      <c r="H54">
        <v>1121.9451999999999</v>
      </c>
      <c r="I54">
        <v>290031.25879999995</v>
      </c>
      <c r="J54" t="s">
        <v>26</v>
      </c>
      <c r="L54" t="s">
        <v>196</v>
      </c>
      <c r="M54" t="s">
        <v>28</v>
      </c>
      <c r="N54" t="s">
        <v>197</v>
      </c>
      <c r="O54" t="s">
        <v>198</v>
      </c>
      <c r="P54">
        <f t="shared" si="2"/>
        <v>38</v>
      </c>
      <c r="Q54" t="str">
        <f t="shared" si="1"/>
        <v>36-45</v>
      </c>
      <c r="R54">
        <v>1969</v>
      </c>
      <c r="S54">
        <v>10</v>
      </c>
      <c r="T54">
        <v>17</v>
      </c>
      <c r="U54" t="s">
        <v>31</v>
      </c>
      <c r="V54" t="s">
        <v>32</v>
      </c>
      <c r="W54" t="s">
        <v>33</v>
      </c>
      <c r="X54" t="s">
        <v>34</v>
      </c>
      <c r="Y54">
        <v>5</v>
      </c>
      <c r="Z54" t="s">
        <v>35</v>
      </c>
      <c r="AA54" t="s">
        <v>36</v>
      </c>
    </row>
    <row r="55" spans="1:27" ht="14.25" customHeight="1" x14ac:dyDescent="0.25">
      <c r="A55" s="1"/>
      <c r="B55">
        <f t="shared" si="0"/>
        <v>1035</v>
      </c>
      <c r="C55">
        <v>1</v>
      </c>
      <c r="D55">
        <v>2004</v>
      </c>
      <c r="E55">
        <v>10</v>
      </c>
      <c r="F55" t="s">
        <v>25</v>
      </c>
      <c r="G55">
        <v>35</v>
      </c>
      <c r="H55">
        <v>827.87439999999992</v>
      </c>
      <c r="I55">
        <v>238811.06399999998</v>
      </c>
      <c r="J55" t="s">
        <v>26</v>
      </c>
      <c r="L55" t="s">
        <v>199</v>
      </c>
      <c r="M55" t="s">
        <v>28</v>
      </c>
      <c r="N55" t="s">
        <v>200</v>
      </c>
      <c r="O55" t="s">
        <v>201</v>
      </c>
      <c r="P55">
        <f t="shared" si="2"/>
        <v>39</v>
      </c>
      <c r="Q55" t="str">
        <f t="shared" si="1"/>
        <v>36-45</v>
      </c>
      <c r="R55">
        <v>1965</v>
      </c>
      <c r="S55">
        <v>7.0000000000000009</v>
      </c>
      <c r="T55">
        <v>20</v>
      </c>
      <c r="U55" t="s">
        <v>16</v>
      </c>
      <c r="V55" t="s">
        <v>32</v>
      </c>
      <c r="W55" t="s">
        <v>77</v>
      </c>
      <c r="X55" t="s">
        <v>34</v>
      </c>
      <c r="Y55">
        <v>1</v>
      </c>
      <c r="Z55" t="s">
        <v>43</v>
      </c>
      <c r="AA55" t="s">
        <v>52</v>
      </c>
    </row>
    <row r="56" spans="1:27" ht="14.25" customHeight="1" x14ac:dyDescent="0.25">
      <c r="A56" s="1"/>
      <c r="B56">
        <f t="shared" si="0"/>
        <v>2017</v>
      </c>
      <c r="C56">
        <v>2</v>
      </c>
      <c r="D56">
        <v>2007</v>
      </c>
      <c r="E56">
        <v>3</v>
      </c>
      <c r="F56" t="s">
        <v>25</v>
      </c>
      <c r="G56">
        <v>17</v>
      </c>
      <c r="H56">
        <v>747.49720000000002</v>
      </c>
      <c r="I56">
        <v>199054.1992</v>
      </c>
      <c r="J56" t="s">
        <v>26</v>
      </c>
      <c r="L56" t="s">
        <v>202</v>
      </c>
      <c r="M56" t="s">
        <v>28</v>
      </c>
      <c r="N56" t="s">
        <v>203</v>
      </c>
      <c r="O56" t="s">
        <v>204</v>
      </c>
      <c r="P56">
        <f t="shared" si="2"/>
        <v>39</v>
      </c>
      <c r="Q56" t="str">
        <f t="shared" si="1"/>
        <v>36-45</v>
      </c>
      <c r="R56">
        <v>1968</v>
      </c>
      <c r="S56">
        <v>10</v>
      </c>
      <c r="T56">
        <v>11.999999999999998</v>
      </c>
      <c r="U56" t="s">
        <v>16</v>
      </c>
      <c r="V56" t="s">
        <v>32</v>
      </c>
      <c r="W56" t="s">
        <v>93</v>
      </c>
      <c r="X56" t="s">
        <v>48</v>
      </c>
      <c r="Y56">
        <v>2</v>
      </c>
      <c r="Z56" t="s">
        <v>35</v>
      </c>
      <c r="AA56" t="s">
        <v>52</v>
      </c>
    </row>
    <row r="57" spans="1:27" ht="14.25" customHeight="1" x14ac:dyDescent="0.25">
      <c r="A57" s="1"/>
      <c r="B57">
        <f t="shared" si="0"/>
        <v>4051</v>
      </c>
      <c r="C57">
        <v>4</v>
      </c>
      <c r="D57">
        <v>2007</v>
      </c>
      <c r="E57">
        <v>3</v>
      </c>
      <c r="F57" t="s">
        <v>25</v>
      </c>
      <c r="G57">
        <v>51</v>
      </c>
      <c r="H57">
        <v>1608.8352</v>
      </c>
      <c r="I57">
        <v>496266.40639999998</v>
      </c>
      <c r="J57" t="s">
        <v>26</v>
      </c>
      <c r="L57" t="s">
        <v>205</v>
      </c>
      <c r="M57" t="s">
        <v>28</v>
      </c>
      <c r="N57" t="s">
        <v>206</v>
      </c>
      <c r="O57" t="s">
        <v>207</v>
      </c>
      <c r="P57">
        <f t="shared" si="2"/>
        <v>39</v>
      </c>
      <c r="Q57" t="str">
        <f t="shared" si="1"/>
        <v>36-45</v>
      </c>
      <c r="R57">
        <v>1968</v>
      </c>
      <c r="S57">
        <v>5</v>
      </c>
      <c r="T57">
        <v>11</v>
      </c>
      <c r="U57" t="s">
        <v>31</v>
      </c>
      <c r="V57" t="s">
        <v>32</v>
      </c>
      <c r="W57" t="s">
        <v>33</v>
      </c>
      <c r="X57" t="s">
        <v>34</v>
      </c>
      <c r="Y57">
        <v>4</v>
      </c>
      <c r="Z57" t="s">
        <v>43</v>
      </c>
      <c r="AA57" t="s">
        <v>36</v>
      </c>
    </row>
    <row r="58" spans="1:27" ht="14.25" customHeight="1" x14ac:dyDescent="0.25">
      <c r="A58" s="1"/>
      <c r="B58">
        <f t="shared" si="0"/>
        <v>3014</v>
      </c>
      <c r="C58">
        <v>3</v>
      </c>
      <c r="D58">
        <v>2007</v>
      </c>
      <c r="E58">
        <v>7</v>
      </c>
      <c r="F58" t="s">
        <v>25</v>
      </c>
      <c r="G58">
        <v>14</v>
      </c>
      <c r="H58">
        <v>1132.0595999999998</v>
      </c>
      <c r="I58">
        <v>346906.89319999993</v>
      </c>
      <c r="J58" t="s">
        <v>26</v>
      </c>
      <c r="L58" t="s">
        <v>208</v>
      </c>
      <c r="M58" t="s">
        <v>28</v>
      </c>
      <c r="N58" t="s">
        <v>209</v>
      </c>
      <c r="O58" t="s">
        <v>210</v>
      </c>
      <c r="P58">
        <f t="shared" si="2"/>
        <v>39</v>
      </c>
      <c r="Q58" t="str">
        <f t="shared" si="1"/>
        <v>36-45</v>
      </c>
      <c r="R58">
        <v>1968</v>
      </c>
      <c r="S58">
        <v>12</v>
      </c>
      <c r="T58">
        <v>20</v>
      </c>
      <c r="U58" t="s">
        <v>31</v>
      </c>
      <c r="V58" t="s">
        <v>32</v>
      </c>
      <c r="W58" t="s">
        <v>33</v>
      </c>
      <c r="X58" t="s">
        <v>34</v>
      </c>
      <c r="Y58">
        <v>3</v>
      </c>
      <c r="Z58" t="s">
        <v>43</v>
      </c>
      <c r="AA58" t="s">
        <v>36</v>
      </c>
    </row>
    <row r="59" spans="1:27" ht="14.25" customHeight="1" x14ac:dyDescent="0.25">
      <c r="A59" s="1"/>
      <c r="B59">
        <f t="shared" si="0"/>
        <v>2051</v>
      </c>
      <c r="C59">
        <v>2</v>
      </c>
      <c r="D59">
        <v>2007</v>
      </c>
      <c r="E59">
        <v>9</v>
      </c>
      <c r="F59" t="s">
        <v>25</v>
      </c>
      <c r="G59">
        <v>51</v>
      </c>
      <c r="H59">
        <v>1383.8436000000002</v>
      </c>
      <c r="I59">
        <v>376964.61560000002</v>
      </c>
      <c r="J59" t="s">
        <v>26</v>
      </c>
      <c r="L59" t="s">
        <v>211</v>
      </c>
      <c r="M59" t="s">
        <v>28</v>
      </c>
      <c r="N59" t="s">
        <v>212</v>
      </c>
      <c r="O59" t="s">
        <v>213</v>
      </c>
      <c r="P59">
        <f t="shared" si="2"/>
        <v>39</v>
      </c>
      <c r="Q59" t="str">
        <f t="shared" si="1"/>
        <v>36-45</v>
      </c>
      <c r="R59">
        <v>1968</v>
      </c>
      <c r="S59">
        <v>8</v>
      </c>
      <c r="T59">
        <v>14</v>
      </c>
      <c r="U59" t="s">
        <v>31</v>
      </c>
      <c r="V59" t="s">
        <v>32</v>
      </c>
      <c r="W59" t="s">
        <v>33</v>
      </c>
      <c r="X59" t="s">
        <v>34</v>
      </c>
      <c r="Y59">
        <v>3</v>
      </c>
      <c r="Z59" t="s">
        <v>43</v>
      </c>
      <c r="AA59" t="s">
        <v>36</v>
      </c>
    </row>
    <row r="60" spans="1:27" ht="14.25" customHeight="1" x14ac:dyDescent="0.25">
      <c r="A60" s="1"/>
      <c r="B60">
        <f t="shared" si="0"/>
        <v>2025</v>
      </c>
      <c r="C60">
        <v>2</v>
      </c>
      <c r="D60">
        <v>2007</v>
      </c>
      <c r="E60">
        <v>2</v>
      </c>
      <c r="F60" t="s">
        <v>25</v>
      </c>
      <c r="G60">
        <v>25</v>
      </c>
      <c r="H60">
        <v>927.83479999999997</v>
      </c>
      <c r="I60">
        <v>315733.15360000002</v>
      </c>
      <c r="J60" t="s">
        <v>26</v>
      </c>
      <c r="L60" t="s">
        <v>214</v>
      </c>
      <c r="M60" t="s">
        <v>28</v>
      </c>
      <c r="N60" t="s">
        <v>215</v>
      </c>
      <c r="O60" t="s">
        <v>216</v>
      </c>
      <c r="P60">
        <f t="shared" si="2"/>
        <v>40</v>
      </c>
      <c r="Q60" t="str">
        <f t="shared" si="1"/>
        <v>36-45</v>
      </c>
      <c r="R60">
        <v>1967</v>
      </c>
      <c r="S60">
        <v>6</v>
      </c>
      <c r="T60">
        <v>13</v>
      </c>
      <c r="U60" t="s">
        <v>31</v>
      </c>
      <c r="V60" t="s">
        <v>217</v>
      </c>
      <c r="X60" t="s">
        <v>34</v>
      </c>
      <c r="Y60">
        <v>1</v>
      </c>
      <c r="Z60" t="s">
        <v>35</v>
      </c>
      <c r="AA60" t="s">
        <v>52</v>
      </c>
    </row>
    <row r="61" spans="1:27" ht="14.25" customHeight="1" x14ac:dyDescent="0.25">
      <c r="A61" s="1"/>
      <c r="B61">
        <f t="shared" si="0"/>
        <v>3047</v>
      </c>
      <c r="C61">
        <v>3</v>
      </c>
      <c r="D61">
        <v>2007</v>
      </c>
      <c r="E61">
        <v>3</v>
      </c>
      <c r="F61" t="s">
        <v>25</v>
      </c>
      <c r="G61">
        <v>47</v>
      </c>
      <c r="H61">
        <v>669.1644</v>
      </c>
      <c r="I61">
        <v>188273.7304</v>
      </c>
      <c r="J61" t="s">
        <v>26</v>
      </c>
      <c r="L61" t="s">
        <v>218</v>
      </c>
      <c r="M61" t="s">
        <v>28</v>
      </c>
      <c r="N61" t="s">
        <v>219</v>
      </c>
      <c r="O61" t="s">
        <v>220</v>
      </c>
      <c r="P61">
        <f t="shared" si="2"/>
        <v>40</v>
      </c>
      <c r="Q61" t="str">
        <f t="shared" si="1"/>
        <v>36-45</v>
      </c>
      <c r="R61">
        <v>1967</v>
      </c>
      <c r="S61">
        <v>1</v>
      </c>
      <c r="T61">
        <v>19</v>
      </c>
      <c r="U61" t="s">
        <v>31</v>
      </c>
      <c r="V61" t="s">
        <v>32</v>
      </c>
      <c r="W61" t="s">
        <v>33</v>
      </c>
      <c r="X61" t="s">
        <v>48</v>
      </c>
      <c r="Y61">
        <v>2</v>
      </c>
      <c r="Z61" t="s">
        <v>43</v>
      </c>
      <c r="AA61" t="s">
        <v>52</v>
      </c>
    </row>
    <row r="62" spans="1:27" ht="14.25" customHeight="1" x14ac:dyDescent="0.25">
      <c r="A62" s="1"/>
      <c r="B62">
        <f t="shared" si="0"/>
        <v>2046</v>
      </c>
      <c r="C62">
        <v>2</v>
      </c>
      <c r="D62">
        <v>2007</v>
      </c>
      <c r="E62">
        <v>3</v>
      </c>
      <c r="F62" t="s">
        <v>25</v>
      </c>
      <c r="G62">
        <v>46</v>
      </c>
      <c r="H62">
        <v>928.1576</v>
      </c>
      <c r="I62">
        <v>253831.02480000001</v>
      </c>
      <c r="J62" t="s">
        <v>26</v>
      </c>
      <c r="L62" t="s">
        <v>221</v>
      </c>
      <c r="M62" t="s">
        <v>28</v>
      </c>
      <c r="N62" t="s">
        <v>222</v>
      </c>
      <c r="O62" t="s">
        <v>223</v>
      </c>
      <c r="P62">
        <f t="shared" si="2"/>
        <v>40</v>
      </c>
      <c r="Q62" t="str">
        <f t="shared" si="1"/>
        <v>36-45</v>
      </c>
      <c r="R62">
        <v>1967</v>
      </c>
      <c r="S62">
        <v>2</v>
      </c>
      <c r="T62">
        <v>7</v>
      </c>
      <c r="U62" t="s">
        <v>16</v>
      </c>
      <c r="V62" t="s">
        <v>32</v>
      </c>
      <c r="W62" t="s">
        <v>33</v>
      </c>
      <c r="X62" t="s">
        <v>34</v>
      </c>
      <c r="Y62">
        <v>2</v>
      </c>
      <c r="Z62" t="s">
        <v>43</v>
      </c>
      <c r="AA62" t="s">
        <v>52</v>
      </c>
    </row>
    <row r="63" spans="1:27" ht="14.25" customHeight="1" x14ac:dyDescent="0.25">
      <c r="A63" s="1"/>
      <c r="B63">
        <f t="shared" si="0"/>
        <v>5016</v>
      </c>
      <c r="C63">
        <v>5</v>
      </c>
      <c r="D63">
        <v>2007</v>
      </c>
      <c r="E63">
        <v>6</v>
      </c>
      <c r="F63" t="s">
        <v>25</v>
      </c>
      <c r="G63">
        <v>16</v>
      </c>
      <c r="H63">
        <v>798.49959999999987</v>
      </c>
      <c r="I63">
        <v>278575.86879999994</v>
      </c>
      <c r="J63" t="s">
        <v>26</v>
      </c>
      <c r="L63" t="s">
        <v>224</v>
      </c>
      <c r="M63" t="s">
        <v>28</v>
      </c>
      <c r="N63" t="s">
        <v>225</v>
      </c>
      <c r="O63" t="s">
        <v>226</v>
      </c>
      <c r="P63">
        <f t="shared" si="2"/>
        <v>40</v>
      </c>
      <c r="Q63" t="str">
        <f t="shared" si="1"/>
        <v>36-45</v>
      </c>
      <c r="R63">
        <v>1967</v>
      </c>
      <c r="S63">
        <v>2</v>
      </c>
      <c r="T63">
        <v>2.9999999999999996</v>
      </c>
      <c r="U63" t="s">
        <v>31</v>
      </c>
      <c r="V63" t="s">
        <v>32</v>
      </c>
      <c r="W63" t="s">
        <v>70</v>
      </c>
      <c r="X63" t="s">
        <v>48</v>
      </c>
      <c r="Y63">
        <v>2</v>
      </c>
      <c r="Z63" t="s">
        <v>35</v>
      </c>
      <c r="AA63" t="s">
        <v>44</v>
      </c>
    </row>
    <row r="64" spans="1:27" ht="14.25" customHeight="1" x14ac:dyDescent="0.25">
      <c r="A64" s="1"/>
      <c r="B64">
        <f t="shared" si="0"/>
        <v>4041</v>
      </c>
      <c r="C64">
        <v>4</v>
      </c>
      <c r="D64">
        <v>2007</v>
      </c>
      <c r="E64">
        <v>10</v>
      </c>
      <c r="F64" t="s">
        <v>25</v>
      </c>
      <c r="G64">
        <v>41</v>
      </c>
      <c r="H64">
        <v>1305.6184000000001</v>
      </c>
      <c r="I64">
        <v>402081.79600000003</v>
      </c>
      <c r="J64" t="s">
        <v>26</v>
      </c>
      <c r="L64" t="s">
        <v>227</v>
      </c>
      <c r="M64" t="s">
        <v>28</v>
      </c>
      <c r="N64" t="s">
        <v>228</v>
      </c>
      <c r="O64" t="s">
        <v>229</v>
      </c>
      <c r="P64">
        <f t="shared" si="2"/>
        <v>40</v>
      </c>
      <c r="Q64" t="str">
        <f t="shared" si="1"/>
        <v>36-45</v>
      </c>
      <c r="R64">
        <v>1967</v>
      </c>
      <c r="S64">
        <v>5</v>
      </c>
      <c r="T64">
        <v>11.999999999999998</v>
      </c>
      <c r="U64" t="s">
        <v>16</v>
      </c>
      <c r="V64" t="s">
        <v>32</v>
      </c>
      <c r="W64" t="s">
        <v>115</v>
      </c>
      <c r="X64" t="s">
        <v>34</v>
      </c>
      <c r="Y64">
        <v>5</v>
      </c>
      <c r="Z64" t="s">
        <v>35</v>
      </c>
      <c r="AA64" t="s">
        <v>52</v>
      </c>
    </row>
    <row r="65" spans="1:27" ht="14.25" customHeight="1" x14ac:dyDescent="0.25">
      <c r="A65" s="1"/>
      <c r="B65">
        <f t="shared" si="0"/>
        <v>4018</v>
      </c>
      <c r="C65">
        <v>4</v>
      </c>
      <c r="D65">
        <v>2007</v>
      </c>
      <c r="E65">
        <v>11</v>
      </c>
      <c r="F65" t="s">
        <v>25</v>
      </c>
      <c r="G65">
        <v>18</v>
      </c>
      <c r="H65">
        <v>1121.9451999999999</v>
      </c>
      <c r="I65">
        <v>310832.58759999997</v>
      </c>
      <c r="J65" t="s">
        <v>26</v>
      </c>
      <c r="L65" t="s">
        <v>230</v>
      </c>
      <c r="M65" t="s">
        <v>28</v>
      </c>
      <c r="N65" t="s">
        <v>231</v>
      </c>
      <c r="O65" t="s">
        <v>232</v>
      </c>
      <c r="P65">
        <f t="shared" si="2"/>
        <v>40</v>
      </c>
      <c r="Q65" t="str">
        <f t="shared" si="1"/>
        <v>36-45</v>
      </c>
      <c r="R65">
        <v>1967</v>
      </c>
      <c r="S65">
        <v>10</v>
      </c>
      <c r="T65">
        <v>17</v>
      </c>
      <c r="U65" t="s">
        <v>31</v>
      </c>
      <c r="V65" t="s">
        <v>32</v>
      </c>
      <c r="W65" t="s">
        <v>33</v>
      </c>
      <c r="X65" t="s">
        <v>34</v>
      </c>
      <c r="Y65">
        <v>5</v>
      </c>
      <c r="Z65" t="s">
        <v>35</v>
      </c>
      <c r="AA65" t="s">
        <v>36</v>
      </c>
    </row>
    <row r="66" spans="1:27" ht="14.25" customHeight="1" x14ac:dyDescent="0.25">
      <c r="A66" s="1"/>
      <c r="B66">
        <f t="shared" si="0"/>
        <v>2005</v>
      </c>
      <c r="C66">
        <v>2</v>
      </c>
      <c r="D66">
        <v>2006</v>
      </c>
      <c r="E66">
        <v>9</v>
      </c>
      <c r="F66" t="s">
        <v>25</v>
      </c>
      <c r="G66">
        <v>5</v>
      </c>
      <c r="H66">
        <v>785.48</v>
      </c>
      <c r="I66">
        <v>257183.48</v>
      </c>
      <c r="J66" t="s">
        <v>26</v>
      </c>
      <c r="L66" t="s">
        <v>233</v>
      </c>
      <c r="M66" t="s">
        <v>28</v>
      </c>
      <c r="N66" t="s">
        <v>234</v>
      </c>
      <c r="O66" t="s">
        <v>235</v>
      </c>
      <c r="P66">
        <f t="shared" si="2"/>
        <v>41</v>
      </c>
      <c r="Q66" t="str">
        <f t="shared" si="1"/>
        <v>36-45</v>
      </c>
      <c r="R66">
        <v>1965</v>
      </c>
      <c r="S66">
        <v>1</v>
      </c>
      <c r="T66">
        <v>11</v>
      </c>
      <c r="U66" t="s">
        <v>31</v>
      </c>
      <c r="V66" t="s">
        <v>236</v>
      </c>
      <c r="X66" t="s">
        <v>48</v>
      </c>
      <c r="Y66">
        <v>1</v>
      </c>
      <c r="Z66" t="s">
        <v>35</v>
      </c>
      <c r="AA66" t="s">
        <v>52</v>
      </c>
    </row>
    <row r="67" spans="1:27" ht="14.25" customHeight="1" x14ac:dyDescent="0.25">
      <c r="A67" s="1"/>
      <c r="B67">
        <f t="shared" si="0"/>
        <v>2010</v>
      </c>
      <c r="C67">
        <v>2</v>
      </c>
      <c r="D67">
        <v>2006</v>
      </c>
      <c r="E67">
        <v>11</v>
      </c>
      <c r="F67" t="s">
        <v>25</v>
      </c>
      <c r="G67">
        <v>10</v>
      </c>
      <c r="H67">
        <v>927.08159999999998</v>
      </c>
      <c r="I67">
        <v>326885.33600000001</v>
      </c>
      <c r="J67" t="s">
        <v>26</v>
      </c>
      <c r="L67" t="s">
        <v>237</v>
      </c>
      <c r="M67" t="s">
        <v>28</v>
      </c>
      <c r="N67" t="s">
        <v>238</v>
      </c>
      <c r="O67" t="s">
        <v>239</v>
      </c>
      <c r="P67">
        <f t="shared" si="2"/>
        <v>41</v>
      </c>
      <c r="Q67" t="str">
        <f t="shared" si="1"/>
        <v>36-45</v>
      </c>
      <c r="R67">
        <v>1965</v>
      </c>
      <c r="S67">
        <v>1</v>
      </c>
      <c r="T67">
        <v>23.999999999999996</v>
      </c>
      <c r="U67" t="s">
        <v>31</v>
      </c>
      <c r="V67" t="s">
        <v>32</v>
      </c>
      <c r="W67" t="s">
        <v>33</v>
      </c>
      <c r="X67" t="s">
        <v>34</v>
      </c>
      <c r="Y67">
        <v>4</v>
      </c>
      <c r="Z67" t="s">
        <v>43</v>
      </c>
      <c r="AA67" t="s">
        <v>52</v>
      </c>
    </row>
    <row r="68" spans="1:27" ht="14.25" customHeight="1" x14ac:dyDescent="0.25">
      <c r="A68" s="1"/>
      <c r="B68">
        <f t="shared" si="0"/>
        <v>2022</v>
      </c>
      <c r="C68">
        <v>2</v>
      </c>
      <c r="D68">
        <v>2007</v>
      </c>
      <c r="E68">
        <v>1</v>
      </c>
      <c r="F68" t="s">
        <v>25</v>
      </c>
      <c r="G68">
        <v>22</v>
      </c>
      <c r="H68">
        <v>1109.2483999999999</v>
      </c>
      <c r="I68">
        <v>344568.74280000001</v>
      </c>
      <c r="J68" t="s">
        <v>26</v>
      </c>
      <c r="L68" t="s">
        <v>240</v>
      </c>
      <c r="M68" t="s">
        <v>28</v>
      </c>
      <c r="N68" t="s">
        <v>241</v>
      </c>
      <c r="O68" t="s">
        <v>242</v>
      </c>
      <c r="P68">
        <f t="shared" si="2"/>
        <v>41</v>
      </c>
      <c r="Q68" t="str">
        <f t="shared" si="1"/>
        <v>36-45</v>
      </c>
      <c r="R68">
        <v>1966</v>
      </c>
      <c r="S68">
        <v>2</v>
      </c>
      <c r="T68">
        <v>26</v>
      </c>
      <c r="U68" t="s">
        <v>31</v>
      </c>
      <c r="V68" t="s">
        <v>32</v>
      </c>
      <c r="W68" t="s">
        <v>93</v>
      </c>
      <c r="X68" t="s">
        <v>34</v>
      </c>
      <c r="Y68">
        <v>5</v>
      </c>
      <c r="Z68" t="s">
        <v>43</v>
      </c>
      <c r="AA68" t="s">
        <v>52</v>
      </c>
    </row>
    <row r="69" spans="1:27" ht="14.25" customHeight="1" x14ac:dyDescent="0.25">
      <c r="A69" s="1"/>
      <c r="B69">
        <f t="shared" si="0"/>
        <v>2047</v>
      </c>
      <c r="C69">
        <v>2</v>
      </c>
      <c r="D69">
        <v>2007</v>
      </c>
      <c r="E69">
        <v>2</v>
      </c>
      <c r="F69" t="s">
        <v>25</v>
      </c>
      <c r="G69">
        <v>47</v>
      </c>
      <c r="H69">
        <v>649.79639999999995</v>
      </c>
      <c r="I69">
        <v>214631.68039999998</v>
      </c>
      <c r="J69" t="s">
        <v>26</v>
      </c>
      <c r="L69" t="s">
        <v>243</v>
      </c>
      <c r="M69" t="s">
        <v>28</v>
      </c>
      <c r="N69" t="s">
        <v>244</v>
      </c>
      <c r="O69" t="s">
        <v>245</v>
      </c>
      <c r="P69">
        <f t="shared" si="2"/>
        <v>41</v>
      </c>
      <c r="Q69" t="str">
        <f t="shared" si="1"/>
        <v>36-45</v>
      </c>
      <c r="R69">
        <v>1966</v>
      </c>
      <c r="S69">
        <v>6</v>
      </c>
      <c r="T69">
        <v>17</v>
      </c>
      <c r="U69" t="s">
        <v>16</v>
      </c>
      <c r="V69" t="s">
        <v>32</v>
      </c>
      <c r="W69" t="s">
        <v>70</v>
      </c>
      <c r="X69" t="s">
        <v>48</v>
      </c>
      <c r="Y69">
        <v>3</v>
      </c>
      <c r="Z69" t="s">
        <v>35</v>
      </c>
      <c r="AA69" t="s">
        <v>52</v>
      </c>
    </row>
    <row r="70" spans="1:27" ht="14.25" customHeight="1" x14ac:dyDescent="0.25">
      <c r="A70" s="1"/>
      <c r="B70">
        <f t="shared" si="0"/>
        <v>2012</v>
      </c>
      <c r="C70">
        <v>2</v>
      </c>
      <c r="D70">
        <v>2007</v>
      </c>
      <c r="E70">
        <v>4</v>
      </c>
      <c r="F70" t="s">
        <v>25</v>
      </c>
      <c r="G70">
        <v>12</v>
      </c>
      <c r="H70">
        <v>785.48</v>
      </c>
      <c r="I70">
        <v>237207.67999999999</v>
      </c>
      <c r="J70" t="s">
        <v>26</v>
      </c>
      <c r="L70" t="s">
        <v>246</v>
      </c>
      <c r="M70" t="s">
        <v>28</v>
      </c>
      <c r="N70" t="s">
        <v>247</v>
      </c>
      <c r="O70" t="s">
        <v>248</v>
      </c>
      <c r="P70">
        <f t="shared" si="2"/>
        <v>41</v>
      </c>
      <c r="Q70" t="str">
        <f t="shared" si="1"/>
        <v>36-45</v>
      </c>
      <c r="R70">
        <v>1966</v>
      </c>
      <c r="S70">
        <v>5</v>
      </c>
      <c r="T70">
        <v>26</v>
      </c>
      <c r="U70" t="s">
        <v>31</v>
      </c>
      <c r="V70" t="s">
        <v>32</v>
      </c>
      <c r="W70" t="s">
        <v>33</v>
      </c>
      <c r="X70" t="s">
        <v>34</v>
      </c>
      <c r="Y70">
        <v>5</v>
      </c>
      <c r="Z70" t="s">
        <v>35</v>
      </c>
      <c r="AA70" t="s">
        <v>36</v>
      </c>
    </row>
    <row r="71" spans="1:27" ht="14.25" customHeight="1" x14ac:dyDescent="0.25">
      <c r="A71" s="1"/>
      <c r="B71">
        <f t="shared" si="0"/>
        <v>3038</v>
      </c>
      <c r="C71">
        <v>3</v>
      </c>
      <c r="D71">
        <v>2007</v>
      </c>
      <c r="E71">
        <v>5</v>
      </c>
      <c r="F71" t="s">
        <v>25</v>
      </c>
      <c r="G71">
        <v>38</v>
      </c>
      <c r="H71">
        <v>1596.3536000000001</v>
      </c>
      <c r="I71">
        <v>464549.19040000002</v>
      </c>
      <c r="J71" t="s">
        <v>26</v>
      </c>
      <c r="L71" t="s">
        <v>249</v>
      </c>
      <c r="M71" t="s">
        <v>28</v>
      </c>
      <c r="N71" t="s">
        <v>117</v>
      </c>
      <c r="O71" t="s">
        <v>250</v>
      </c>
      <c r="P71">
        <f t="shared" si="2"/>
        <v>41</v>
      </c>
      <c r="Q71" t="str">
        <f t="shared" si="1"/>
        <v>36-45</v>
      </c>
      <c r="R71">
        <v>1966</v>
      </c>
      <c r="S71">
        <v>8</v>
      </c>
      <c r="T71">
        <v>11</v>
      </c>
      <c r="U71" t="s">
        <v>16</v>
      </c>
      <c r="V71" t="s">
        <v>32</v>
      </c>
      <c r="W71" t="s">
        <v>33</v>
      </c>
      <c r="X71" t="s">
        <v>34</v>
      </c>
      <c r="Y71">
        <v>4</v>
      </c>
      <c r="Z71" t="s">
        <v>35</v>
      </c>
      <c r="AA71" t="s">
        <v>36</v>
      </c>
    </row>
    <row r="72" spans="1:27" ht="14.25" customHeight="1" x14ac:dyDescent="0.25">
      <c r="A72" s="1"/>
      <c r="B72">
        <f t="shared" si="0"/>
        <v>4030</v>
      </c>
      <c r="C72">
        <v>4</v>
      </c>
      <c r="D72">
        <v>2007</v>
      </c>
      <c r="E72">
        <v>11</v>
      </c>
      <c r="F72" t="s">
        <v>25</v>
      </c>
      <c r="G72">
        <v>30</v>
      </c>
      <c r="H72">
        <v>1121.9451999999999</v>
      </c>
      <c r="I72">
        <v>310577.03959999996</v>
      </c>
      <c r="J72" t="s">
        <v>26</v>
      </c>
      <c r="L72" t="s">
        <v>251</v>
      </c>
      <c r="M72" t="s">
        <v>28</v>
      </c>
      <c r="N72" t="s">
        <v>252</v>
      </c>
      <c r="O72" t="s">
        <v>253</v>
      </c>
      <c r="P72">
        <f t="shared" si="2"/>
        <v>41</v>
      </c>
      <c r="Q72" t="str">
        <f t="shared" si="1"/>
        <v>36-45</v>
      </c>
      <c r="R72">
        <v>1966</v>
      </c>
      <c r="S72">
        <v>9</v>
      </c>
      <c r="T72">
        <v>14</v>
      </c>
      <c r="U72" t="s">
        <v>16</v>
      </c>
      <c r="V72" t="s">
        <v>32</v>
      </c>
      <c r="W72" t="s">
        <v>33</v>
      </c>
      <c r="X72" t="s">
        <v>34</v>
      </c>
      <c r="Y72">
        <v>4</v>
      </c>
      <c r="Z72" t="s">
        <v>43</v>
      </c>
      <c r="AA72" t="s">
        <v>52</v>
      </c>
    </row>
    <row r="73" spans="1:27" ht="14.25" customHeight="1" x14ac:dyDescent="0.25">
      <c r="A73" s="1"/>
      <c r="B73">
        <f t="shared" si="0"/>
        <v>3017</v>
      </c>
      <c r="C73">
        <v>3</v>
      </c>
      <c r="D73">
        <v>2007</v>
      </c>
      <c r="E73">
        <v>12</v>
      </c>
      <c r="F73" t="s">
        <v>25</v>
      </c>
      <c r="G73">
        <v>17</v>
      </c>
      <c r="H73">
        <v>743.40840000000003</v>
      </c>
      <c r="I73">
        <v>205098.2108</v>
      </c>
      <c r="J73" t="s">
        <v>26</v>
      </c>
      <c r="L73" t="s">
        <v>254</v>
      </c>
      <c r="M73" t="s">
        <v>28</v>
      </c>
      <c r="N73" t="s">
        <v>255</v>
      </c>
      <c r="O73" t="s">
        <v>256</v>
      </c>
      <c r="P73">
        <f t="shared" si="2"/>
        <v>41</v>
      </c>
      <c r="Q73" t="str">
        <f t="shared" si="1"/>
        <v>36-45</v>
      </c>
      <c r="R73">
        <v>1966</v>
      </c>
      <c r="S73">
        <v>9</v>
      </c>
      <c r="T73">
        <v>14</v>
      </c>
      <c r="U73" t="s">
        <v>16</v>
      </c>
      <c r="V73" t="s">
        <v>257</v>
      </c>
      <c r="W73" t="s">
        <v>33</v>
      </c>
      <c r="X73" t="s">
        <v>48</v>
      </c>
      <c r="Y73">
        <v>5</v>
      </c>
      <c r="Z73" t="s">
        <v>35</v>
      </c>
      <c r="AA73" t="s">
        <v>52</v>
      </c>
    </row>
    <row r="74" spans="1:27" ht="14.25" customHeight="1" x14ac:dyDescent="0.25">
      <c r="A74" s="1"/>
      <c r="B74">
        <f t="shared" si="0"/>
        <v>1045</v>
      </c>
      <c r="C74">
        <v>1</v>
      </c>
      <c r="D74">
        <v>2004</v>
      </c>
      <c r="E74">
        <v>10</v>
      </c>
      <c r="F74" t="s">
        <v>25</v>
      </c>
      <c r="G74">
        <v>45</v>
      </c>
      <c r="H74">
        <v>756.21280000000002</v>
      </c>
      <c r="I74">
        <v>248525.11680000002</v>
      </c>
      <c r="J74" t="s">
        <v>26</v>
      </c>
      <c r="L74" t="s">
        <v>258</v>
      </c>
      <c r="M74" t="s">
        <v>28</v>
      </c>
      <c r="N74" t="s">
        <v>259</v>
      </c>
      <c r="O74" t="s">
        <v>260</v>
      </c>
      <c r="P74">
        <f t="shared" si="2"/>
        <v>42</v>
      </c>
      <c r="Q74" t="str">
        <f t="shared" si="1"/>
        <v>36-45</v>
      </c>
      <c r="R74">
        <v>1962</v>
      </c>
      <c r="S74">
        <v>11</v>
      </c>
      <c r="T74">
        <v>26</v>
      </c>
      <c r="U74" t="s">
        <v>16</v>
      </c>
      <c r="V74" t="s">
        <v>32</v>
      </c>
      <c r="W74" t="s">
        <v>33</v>
      </c>
      <c r="X74" t="s">
        <v>34</v>
      </c>
      <c r="Y74">
        <v>1</v>
      </c>
      <c r="Z74" t="s">
        <v>35</v>
      </c>
      <c r="AA74" t="s">
        <v>36</v>
      </c>
    </row>
    <row r="75" spans="1:27" ht="14.25" customHeight="1" x14ac:dyDescent="0.25">
      <c r="A75" s="1"/>
      <c r="B75">
        <f t="shared" si="0"/>
        <v>2040</v>
      </c>
      <c r="C75">
        <v>2</v>
      </c>
      <c r="D75">
        <v>2006</v>
      </c>
      <c r="E75">
        <v>10</v>
      </c>
      <c r="F75" t="s">
        <v>25</v>
      </c>
      <c r="G75">
        <v>40</v>
      </c>
      <c r="H75">
        <v>649.79639999999995</v>
      </c>
      <c r="I75">
        <v>224463.86599999998</v>
      </c>
      <c r="J75" t="s">
        <v>26</v>
      </c>
      <c r="L75" t="s">
        <v>261</v>
      </c>
      <c r="M75" t="s">
        <v>28</v>
      </c>
      <c r="N75" t="s">
        <v>262</v>
      </c>
      <c r="O75" t="s">
        <v>263</v>
      </c>
      <c r="P75">
        <f t="shared" si="2"/>
        <v>42</v>
      </c>
      <c r="Q75" t="str">
        <f t="shared" si="1"/>
        <v>36-45</v>
      </c>
      <c r="R75">
        <v>1964</v>
      </c>
      <c r="S75">
        <v>12</v>
      </c>
      <c r="T75">
        <v>7</v>
      </c>
      <c r="U75" t="s">
        <v>16</v>
      </c>
      <c r="V75" t="s">
        <v>32</v>
      </c>
      <c r="W75" t="s">
        <v>70</v>
      </c>
      <c r="X75" t="s">
        <v>48</v>
      </c>
      <c r="Y75">
        <v>5</v>
      </c>
      <c r="Z75" t="s">
        <v>35</v>
      </c>
      <c r="AA75" t="s">
        <v>52</v>
      </c>
    </row>
    <row r="76" spans="1:27" ht="14.25" customHeight="1" x14ac:dyDescent="0.25">
      <c r="A76" s="1"/>
      <c r="B76">
        <f t="shared" si="0"/>
        <v>2042</v>
      </c>
      <c r="C76">
        <v>2</v>
      </c>
      <c r="D76">
        <v>2006</v>
      </c>
      <c r="E76">
        <v>11</v>
      </c>
      <c r="F76" t="s">
        <v>25</v>
      </c>
      <c r="G76">
        <v>42</v>
      </c>
      <c r="H76">
        <v>785.48</v>
      </c>
      <c r="I76">
        <v>220606.28</v>
      </c>
      <c r="J76" t="s">
        <v>26</v>
      </c>
      <c r="L76" t="s">
        <v>264</v>
      </c>
      <c r="M76" t="s">
        <v>28</v>
      </c>
      <c r="N76" t="s">
        <v>265</v>
      </c>
      <c r="O76" t="s">
        <v>266</v>
      </c>
      <c r="P76">
        <f t="shared" si="2"/>
        <v>42</v>
      </c>
      <c r="Q76" t="str">
        <f t="shared" si="1"/>
        <v>36-45</v>
      </c>
      <c r="R76">
        <v>1964</v>
      </c>
      <c r="S76">
        <v>11</v>
      </c>
      <c r="T76">
        <v>30</v>
      </c>
      <c r="U76" t="s">
        <v>31</v>
      </c>
      <c r="V76" t="s">
        <v>32</v>
      </c>
      <c r="W76" t="s">
        <v>33</v>
      </c>
      <c r="X76" t="s">
        <v>34</v>
      </c>
      <c r="Y76">
        <v>4</v>
      </c>
      <c r="Z76" t="s">
        <v>35</v>
      </c>
      <c r="AA76" t="s">
        <v>36</v>
      </c>
    </row>
    <row r="77" spans="1:27" ht="14.25" customHeight="1" x14ac:dyDescent="0.25">
      <c r="A77" s="1"/>
      <c r="B77">
        <f t="shared" si="0"/>
        <v>2048</v>
      </c>
      <c r="C77">
        <v>2</v>
      </c>
      <c r="D77">
        <v>2007</v>
      </c>
      <c r="E77">
        <v>3</v>
      </c>
      <c r="F77" t="s">
        <v>25</v>
      </c>
      <c r="G77">
        <v>48</v>
      </c>
      <c r="H77">
        <v>785.48</v>
      </c>
      <c r="I77">
        <v>220865</v>
      </c>
      <c r="J77" t="s">
        <v>26</v>
      </c>
      <c r="L77" t="s">
        <v>267</v>
      </c>
      <c r="M77" t="s">
        <v>28</v>
      </c>
      <c r="N77" t="s">
        <v>268</v>
      </c>
      <c r="O77" t="s">
        <v>269</v>
      </c>
      <c r="P77">
        <f t="shared" si="2"/>
        <v>42</v>
      </c>
      <c r="Q77" t="str">
        <f t="shared" si="1"/>
        <v>36-45</v>
      </c>
      <c r="R77">
        <v>1965</v>
      </c>
      <c r="S77">
        <v>4</v>
      </c>
      <c r="T77">
        <v>4</v>
      </c>
      <c r="U77" t="s">
        <v>16</v>
      </c>
      <c r="V77" t="s">
        <v>32</v>
      </c>
      <c r="W77" t="s">
        <v>77</v>
      </c>
      <c r="X77" t="s">
        <v>48</v>
      </c>
      <c r="Y77">
        <v>3</v>
      </c>
      <c r="Z77" t="s">
        <v>43</v>
      </c>
      <c r="AA77" t="s">
        <v>36</v>
      </c>
    </row>
    <row r="78" spans="1:27" ht="14.25" customHeight="1" x14ac:dyDescent="0.25">
      <c r="A78" s="1"/>
      <c r="B78">
        <f t="shared" si="0"/>
        <v>3049</v>
      </c>
      <c r="C78">
        <v>3</v>
      </c>
      <c r="D78">
        <v>2007</v>
      </c>
      <c r="E78">
        <v>4</v>
      </c>
      <c r="F78" t="s">
        <v>25</v>
      </c>
      <c r="G78">
        <v>49</v>
      </c>
      <c r="H78">
        <v>1283.4528</v>
      </c>
      <c r="I78">
        <v>338181.18080000003</v>
      </c>
      <c r="J78" t="s">
        <v>26</v>
      </c>
      <c r="L78" t="s">
        <v>270</v>
      </c>
      <c r="M78" t="s">
        <v>28</v>
      </c>
      <c r="N78" t="s">
        <v>271</v>
      </c>
      <c r="O78" t="s">
        <v>272</v>
      </c>
      <c r="P78">
        <f t="shared" si="2"/>
        <v>42</v>
      </c>
      <c r="Q78" t="str">
        <f t="shared" si="1"/>
        <v>36-45</v>
      </c>
      <c r="R78">
        <v>1965</v>
      </c>
      <c r="S78">
        <v>5</v>
      </c>
      <c r="T78">
        <v>12</v>
      </c>
      <c r="U78" t="s">
        <v>16</v>
      </c>
      <c r="V78" t="s">
        <v>273</v>
      </c>
      <c r="X78" t="s">
        <v>34</v>
      </c>
      <c r="Y78">
        <v>3</v>
      </c>
      <c r="Z78" t="s">
        <v>35</v>
      </c>
      <c r="AA78" t="s">
        <v>52</v>
      </c>
    </row>
    <row r="79" spans="1:27" ht="14.25" customHeight="1" x14ac:dyDescent="0.25">
      <c r="A79" s="1"/>
      <c r="B79">
        <f t="shared" si="0"/>
        <v>1017</v>
      </c>
      <c r="C79">
        <v>1</v>
      </c>
      <c r="D79">
        <v>2005</v>
      </c>
      <c r="E79">
        <v>2</v>
      </c>
      <c r="F79" t="s">
        <v>25</v>
      </c>
      <c r="G79">
        <v>17</v>
      </c>
      <c r="H79">
        <v>1434.0927999999999</v>
      </c>
      <c r="I79">
        <v>432679.91199999995</v>
      </c>
      <c r="J79" t="s">
        <v>26</v>
      </c>
      <c r="L79" t="s">
        <v>274</v>
      </c>
      <c r="M79" t="s">
        <v>28</v>
      </c>
      <c r="N79" t="s">
        <v>275</v>
      </c>
      <c r="O79" t="s">
        <v>276</v>
      </c>
      <c r="P79">
        <f t="shared" ref="P79:P80" si="3">D79-R79</f>
        <v>43</v>
      </c>
      <c r="Q79" t="str">
        <f t="shared" si="1"/>
        <v>36-45</v>
      </c>
      <c r="R79">
        <v>1962</v>
      </c>
      <c r="S79">
        <v>8</v>
      </c>
      <c r="T79">
        <v>10</v>
      </c>
      <c r="U79" t="s">
        <v>16</v>
      </c>
      <c r="V79" t="s">
        <v>32</v>
      </c>
      <c r="W79" t="s">
        <v>33</v>
      </c>
      <c r="X79" t="s">
        <v>34</v>
      </c>
      <c r="Y79">
        <v>1</v>
      </c>
      <c r="Z79" t="s">
        <v>43</v>
      </c>
      <c r="AA79" t="s">
        <v>36</v>
      </c>
    </row>
    <row r="80" spans="1:27" ht="14.25" customHeight="1" x14ac:dyDescent="0.25">
      <c r="A80" s="1"/>
      <c r="B80">
        <f t="shared" si="0"/>
        <v>1039</v>
      </c>
      <c r="C80">
        <v>1</v>
      </c>
      <c r="D80">
        <v>2006</v>
      </c>
      <c r="E80">
        <v>6</v>
      </c>
      <c r="F80" t="s">
        <v>25</v>
      </c>
      <c r="G80">
        <v>39</v>
      </c>
      <c r="H80">
        <v>782.25200000000007</v>
      </c>
      <c r="I80">
        <v>196220.04800000001</v>
      </c>
      <c r="J80" t="s">
        <v>26</v>
      </c>
      <c r="L80" t="s">
        <v>277</v>
      </c>
      <c r="M80" t="s">
        <v>28</v>
      </c>
      <c r="N80" t="s">
        <v>278</v>
      </c>
      <c r="O80" t="s">
        <v>279</v>
      </c>
      <c r="P80">
        <f t="shared" si="3"/>
        <v>49</v>
      </c>
      <c r="Q80" t="str">
        <f t="shared" si="1"/>
        <v>46-55</v>
      </c>
      <c r="R80">
        <v>1957</v>
      </c>
      <c r="S80">
        <v>10</v>
      </c>
      <c r="T80">
        <v>28.999999999999996</v>
      </c>
      <c r="U80" t="s">
        <v>31</v>
      </c>
      <c r="V80" t="s">
        <v>32</v>
      </c>
      <c r="W80" t="s">
        <v>33</v>
      </c>
      <c r="X80" t="s">
        <v>34</v>
      </c>
      <c r="Y80">
        <v>3</v>
      </c>
      <c r="Z80" t="s">
        <v>43</v>
      </c>
      <c r="AA80" t="s">
        <v>36</v>
      </c>
    </row>
    <row r="81" spans="1:27" ht="14.25" customHeight="1" x14ac:dyDescent="0.25">
      <c r="A81" s="1"/>
      <c r="B81">
        <f t="shared" si="0"/>
        <v>2049</v>
      </c>
      <c r="C81">
        <v>2</v>
      </c>
      <c r="D81">
        <v>2006</v>
      </c>
      <c r="E81">
        <v>11</v>
      </c>
      <c r="F81" t="s">
        <v>25</v>
      </c>
      <c r="G81">
        <v>49</v>
      </c>
      <c r="H81">
        <v>1288.6176</v>
      </c>
      <c r="I81">
        <v>323915.8112</v>
      </c>
      <c r="J81" t="s">
        <v>26</v>
      </c>
      <c r="L81" t="s">
        <v>280</v>
      </c>
      <c r="M81" t="s">
        <v>28</v>
      </c>
      <c r="N81" t="s">
        <v>281</v>
      </c>
      <c r="O81" t="s">
        <v>282</v>
      </c>
      <c r="P81">
        <f t="shared" ref="P81:P180" si="4">IF((D81-R81)=0," ",D81-R81)</f>
        <v>43</v>
      </c>
      <c r="Q81" t="str">
        <f t="shared" si="1"/>
        <v>36-45</v>
      </c>
      <c r="R81">
        <v>1963</v>
      </c>
      <c r="S81">
        <v>7.0000000000000009</v>
      </c>
      <c r="T81">
        <v>15</v>
      </c>
      <c r="U81" t="s">
        <v>31</v>
      </c>
      <c r="V81" t="s">
        <v>32</v>
      </c>
      <c r="W81" t="s">
        <v>33</v>
      </c>
      <c r="X81" t="s">
        <v>34</v>
      </c>
      <c r="Y81">
        <v>4</v>
      </c>
      <c r="Z81" t="s">
        <v>35</v>
      </c>
      <c r="AA81" t="s">
        <v>52</v>
      </c>
    </row>
    <row r="82" spans="1:27" ht="14.25" customHeight="1" x14ac:dyDescent="0.25">
      <c r="A82" s="1"/>
      <c r="B82">
        <f t="shared" si="0"/>
        <v>3054</v>
      </c>
      <c r="C82">
        <v>3</v>
      </c>
      <c r="D82">
        <v>2007</v>
      </c>
      <c r="E82">
        <v>5</v>
      </c>
      <c r="F82" t="s">
        <v>25</v>
      </c>
      <c r="G82">
        <v>54</v>
      </c>
      <c r="H82">
        <v>781.0684</v>
      </c>
      <c r="I82">
        <v>200719.01519999999</v>
      </c>
      <c r="J82" t="s">
        <v>26</v>
      </c>
      <c r="L82" t="s">
        <v>283</v>
      </c>
      <c r="M82" t="s">
        <v>28</v>
      </c>
      <c r="N82" t="s">
        <v>284</v>
      </c>
      <c r="O82" t="s">
        <v>285</v>
      </c>
      <c r="P82">
        <f t="shared" si="4"/>
        <v>43</v>
      </c>
      <c r="Q82" t="str">
        <f t="shared" si="1"/>
        <v>36-45</v>
      </c>
      <c r="R82">
        <v>1964</v>
      </c>
      <c r="S82">
        <v>3</v>
      </c>
      <c r="T82">
        <v>16</v>
      </c>
      <c r="U82" t="s">
        <v>16</v>
      </c>
      <c r="V82" t="s">
        <v>32</v>
      </c>
      <c r="W82" t="s">
        <v>33</v>
      </c>
      <c r="X82" t="s">
        <v>34</v>
      </c>
      <c r="Y82">
        <v>2</v>
      </c>
      <c r="Z82" t="s">
        <v>35</v>
      </c>
      <c r="AA82" t="s">
        <v>52</v>
      </c>
    </row>
    <row r="83" spans="1:27" ht="14.25" customHeight="1" x14ac:dyDescent="0.25">
      <c r="A83" s="1"/>
      <c r="B83">
        <f t="shared" si="0"/>
        <v>3055</v>
      </c>
      <c r="C83">
        <v>3</v>
      </c>
      <c r="D83">
        <v>2007</v>
      </c>
      <c r="E83">
        <v>5</v>
      </c>
      <c r="F83" t="s">
        <v>25</v>
      </c>
      <c r="G83">
        <v>55</v>
      </c>
      <c r="H83">
        <v>1222.336</v>
      </c>
      <c r="I83">
        <v>380809.52</v>
      </c>
      <c r="J83" t="s">
        <v>26</v>
      </c>
      <c r="L83" t="s">
        <v>283</v>
      </c>
      <c r="M83" t="s">
        <v>28</v>
      </c>
      <c r="N83" t="s">
        <v>284</v>
      </c>
      <c r="O83" t="s">
        <v>285</v>
      </c>
      <c r="P83">
        <f t="shared" si="4"/>
        <v>43</v>
      </c>
      <c r="Q83" t="str">
        <f t="shared" si="1"/>
        <v>36-45</v>
      </c>
      <c r="R83">
        <v>1964</v>
      </c>
      <c r="S83">
        <v>3</v>
      </c>
      <c r="T83">
        <v>16</v>
      </c>
      <c r="U83" t="s">
        <v>16</v>
      </c>
      <c r="V83" t="s">
        <v>32</v>
      </c>
      <c r="W83" t="s">
        <v>33</v>
      </c>
      <c r="X83" t="s">
        <v>34</v>
      </c>
      <c r="Y83">
        <v>3</v>
      </c>
      <c r="Z83" t="s">
        <v>43</v>
      </c>
      <c r="AA83" t="s">
        <v>52</v>
      </c>
    </row>
    <row r="84" spans="1:27" ht="14.25" customHeight="1" x14ac:dyDescent="0.25">
      <c r="A84" s="1"/>
      <c r="B84">
        <f t="shared" si="0"/>
        <v>3042</v>
      </c>
      <c r="C84">
        <v>3</v>
      </c>
      <c r="D84">
        <v>2007</v>
      </c>
      <c r="E84">
        <v>7</v>
      </c>
      <c r="F84" t="s">
        <v>25</v>
      </c>
      <c r="G84">
        <v>42</v>
      </c>
      <c r="H84">
        <v>781.0684</v>
      </c>
      <c r="I84">
        <v>213942.5624</v>
      </c>
      <c r="J84" t="s">
        <v>26</v>
      </c>
      <c r="L84" t="s">
        <v>286</v>
      </c>
      <c r="M84" t="s">
        <v>28</v>
      </c>
      <c r="N84" t="s">
        <v>287</v>
      </c>
      <c r="O84" t="s">
        <v>288</v>
      </c>
      <c r="P84">
        <f t="shared" si="4"/>
        <v>43</v>
      </c>
      <c r="Q84" t="str">
        <f t="shared" si="1"/>
        <v>36-45</v>
      </c>
      <c r="R84">
        <v>1964</v>
      </c>
      <c r="S84">
        <v>10</v>
      </c>
      <c r="T84">
        <v>5.9999999999999991</v>
      </c>
      <c r="U84" t="s">
        <v>16</v>
      </c>
      <c r="V84" t="s">
        <v>134</v>
      </c>
      <c r="W84" t="s">
        <v>33</v>
      </c>
      <c r="X84" t="s">
        <v>48</v>
      </c>
      <c r="Y84">
        <v>4</v>
      </c>
      <c r="Z84" t="s">
        <v>35</v>
      </c>
      <c r="AA84" t="s">
        <v>52</v>
      </c>
    </row>
    <row r="85" spans="1:27" ht="14.25" customHeight="1" x14ac:dyDescent="0.25">
      <c r="A85" s="1"/>
      <c r="B85">
        <f t="shared" si="0"/>
        <v>1038</v>
      </c>
      <c r="C85">
        <v>1</v>
      </c>
      <c r="D85">
        <v>2004</v>
      </c>
      <c r="E85">
        <v>8</v>
      </c>
      <c r="F85" t="s">
        <v>25</v>
      </c>
      <c r="G85">
        <v>38</v>
      </c>
      <c r="H85">
        <v>743.0856</v>
      </c>
      <c r="I85">
        <v>207581.42720000001</v>
      </c>
      <c r="J85" t="s">
        <v>26</v>
      </c>
      <c r="L85" t="s">
        <v>289</v>
      </c>
      <c r="M85" t="s">
        <v>28</v>
      </c>
      <c r="N85" t="s">
        <v>290</v>
      </c>
      <c r="O85" t="s">
        <v>291</v>
      </c>
      <c r="P85">
        <f t="shared" si="4"/>
        <v>48</v>
      </c>
      <c r="Q85" t="str">
        <f t="shared" si="1"/>
        <v>46-55</v>
      </c>
      <c r="R85">
        <v>1956</v>
      </c>
      <c r="S85">
        <v>6</v>
      </c>
      <c r="T85">
        <v>17</v>
      </c>
      <c r="U85" t="s">
        <v>31</v>
      </c>
      <c r="V85" t="s">
        <v>32</v>
      </c>
      <c r="W85" t="s">
        <v>33</v>
      </c>
      <c r="X85" t="s">
        <v>34</v>
      </c>
      <c r="Y85">
        <v>2</v>
      </c>
      <c r="Z85" t="s">
        <v>43</v>
      </c>
      <c r="AA85" t="s">
        <v>36</v>
      </c>
    </row>
    <row r="86" spans="1:27" ht="14.25" customHeight="1" x14ac:dyDescent="0.25">
      <c r="A86" s="1"/>
      <c r="B86">
        <f t="shared" si="0"/>
        <v>2020</v>
      </c>
      <c r="C86">
        <v>2</v>
      </c>
      <c r="D86">
        <v>2006</v>
      </c>
      <c r="E86">
        <v>10</v>
      </c>
      <c r="F86" t="s">
        <v>25</v>
      </c>
      <c r="G86">
        <v>20</v>
      </c>
      <c r="H86">
        <v>785.48</v>
      </c>
      <c r="I86">
        <v>241671.52000000002</v>
      </c>
      <c r="J86" t="s">
        <v>26</v>
      </c>
      <c r="L86" t="s">
        <v>292</v>
      </c>
      <c r="M86" t="s">
        <v>28</v>
      </c>
      <c r="N86" t="s">
        <v>293</v>
      </c>
      <c r="O86" t="s">
        <v>294</v>
      </c>
      <c r="P86">
        <f t="shared" si="4"/>
        <v>44</v>
      </c>
      <c r="Q86" t="str">
        <f t="shared" si="1"/>
        <v>36-45</v>
      </c>
      <c r="R86">
        <v>1962</v>
      </c>
      <c r="S86">
        <v>1</v>
      </c>
      <c r="T86">
        <v>20</v>
      </c>
      <c r="U86" t="s">
        <v>31</v>
      </c>
      <c r="V86" t="s">
        <v>32</v>
      </c>
      <c r="W86" t="s">
        <v>33</v>
      </c>
      <c r="X86" t="s">
        <v>34</v>
      </c>
      <c r="Y86">
        <v>5</v>
      </c>
      <c r="Z86" t="s">
        <v>43</v>
      </c>
      <c r="AA86" t="s">
        <v>36</v>
      </c>
    </row>
    <row r="87" spans="1:27" ht="14.25" customHeight="1" x14ac:dyDescent="0.25">
      <c r="A87" s="1"/>
      <c r="B87">
        <f t="shared" si="0"/>
        <v>2014</v>
      </c>
      <c r="C87">
        <v>2</v>
      </c>
      <c r="D87">
        <v>2007</v>
      </c>
      <c r="E87">
        <v>2</v>
      </c>
      <c r="F87" t="s">
        <v>25</v>
      </c>
      <c r="G87">
        <v>14</v>
      </c>
      <c r="H87">
        <v>1109.2483999999999</v>
      </c>
      <c r="I87">
        <v>336695.2524</v>
      </c>
      <c r="J87" t="s">
        <v>26</v>
      </c>
      <c r="L87" t="s">
        <v>295</v>
      </c>
      <c r="M87" t="s">
        <v>28</v>
      </c>
      <c r="N87" t="s">
        <v>296</v>
      </c>
      <c r="O87" t="s">
        <v>297</v>
      </c>
      <c r="P87">
        <f t="shared" si="4"/>
        <v>44</v>
      </c>
      <c r="Q87" t="str">
        <f t="shared" si="1"/>
        <v>36-45</v>
      </c>
      <c r="R87">
        <v>1963</v>
      </c>
      <c r="S87">
        <v>11</v>
      </c>
      <c r="T87">
        <v>5</v>
      </c>
      <c r="U87" t="s">
        <v>16</v>
      </c>
      <c r="V87" t="s">
        <v>32</v>
      </c>
      <c r="W87" t="s">
        <v>33</v>
      </c>
      <c r="X87" t="s">
        <v>48</v>
      </c>
      <c r="Y87">
        <v>4</v>
      </c>
      <c r="Z87" t="s">
        <v>35</v>
      </c>
      <c r="AA87" t="s">
        <v>36</v>
      </c>
    </row>
    <row r="88" spans="1:27" ht="14.25" customHeight="1" x14ac:dyDescent="0.25">
      <c r="A88" s="1"/>
      <c r="B88">
        <f t="shared" si="0"/>
        <v>3001</v>
      </c>
      <c r="C88">
        <v>3</v>
      </c>
      <c r="D88">
        <v>2007</v>
      </c>
      <c r="E88">
        <v>8</v>
      </c>
      <c r="F88" t="s">
        <v>25</v>
      </c>
      <c r="G88">
        <v>1</v>
      </c>
      <c r="H88">
        <v>579.74879999999996</v>
      </c>
      <c r="I88">
        <v>171262.6544</v>
      </c>
      <c r="J88" t="s">
        <v>26</v>
      </c>
      <c r="L88" t="s">
        <v>295</v>
      </c>
      <c r="M88" t="s">
        <v>28</v>
      </c>
      <c r="N88" t="s">
        <v>296</v>
      </c>
      <c r="O88" t="s">
        <v>297</v>
      </c>
      <c r="P88">
        <f t="shared" si="4"/>
        <v>44</v>
      </c>
      <c r="Q88" t="str">
        <f t="shared" si="1"/>
        <v>36-45</v>
      </c>
      <c r="R88">
        <v>1963</v>
      </c>
      <c r="S88">
        <v>11</v>
      </c>
      <c r="T88">
        <v>5</v>
      </c>
      <c r="U88" t="s">
        <v>16</v>
      </c>
      <c r="V88" t="s">
        <v>32</v>
      </c>
      <c r="W88" t="s">
        <v>33</v>
      </c>
      <c r="X88" t="s">
        <v>48</v>
      </c>
      <c r="Y88">
        <v>5</v>
      </c>
      <c r="Z88" t="s">
        <v>35</v>
      </c>
      <c r="AA88" t="s">
        <v>36</v>
      </c>
    </row>
    <row r="89" spans="1:27" ht="14.25" customHeight="1" x14ac:dyDescent="0.25">
      <c r="A89" s="1"/>
      <c r="B89">
        <f t="shared" si="0"/>
        <v>3043</v>
      </c>
      <c r="C89">
        <v>3</v>
      </c>
      <c r="D89">
        <v>2007</v>
      </c>
      <c r="E89">
        <v>11</v>
      </c>
      <c r="F89" t="s">
        <v>25</v>
      </c>
      <c r="G89">
        <v>43</v>
      </c>
      <c r="H89">
        <v>1128.4012</v>
      </c>
      <c r="I89">
        <v>299159.1384</v>
      </c>
      <c r="J89" t="s">
        <v>26</v>
      </c>
      <c r="L89" t="s">
        <v>295</v>
      </c>
      <c r="M89" t="s">
        <v>28</v>
      </c>
      <c r="N89" t="s">
        <v>296</v>
      </c>
      <c r="O89" t="s">
        <v>297</v>
      </c>
      <c r="P89">
        <f t="shared" si="4"/>
        <v>44</v>
      </c>
      <c r="Q89" t="str">
        <f t="shared" si="1"/>
        <v>36-45</v>
      </c>
      <c r="R89">
        <v>1963</v>
      </c>
      <c r="S89">
        <v>11</v>
      </c>
      <c r="T89">
        <v>5</v>
      </c>
      <c r="U89" t="s">
        <v>16</v>
      </c>
      <c r="V89" t="s">
        <v>32</v>
      </c>
      <c r="W89" t="s">
        <v>33</v>
      </c>
      <c r="X89" t="s">
        <v>34</v>
      </c>
      <c r="Y89">
        <v>5</v>
      </c>
      <c r="Z89" t="s">
        <v>35</v>
      </c>
      <c r="AA89" t="s">
        <v>36</v>
      </c>
    </row>
    <row r="90" spans="1:27" ht="14.25" customHeight="1" x14ac:dyDescent="0.25">
      <c r="A90" s="1"/>
      <c r="B90">
        <f t="shared" si="0"/>
        <v>2016</v>
      </c>
      <c r="C90">
        <v>2</v>
      </c>
      <c r="D90">
        <v>2007</v>
      </c>
      <c r="E90">
        <v>3</v>
      </c>
      <c r="F90" t="s">
        <v>25</v>
      </c>
      <c r="G90">
        <v>16</v>
      </c>
      <c r="H90">
        <v>701.65959999999995</v>
      </c>
      <c r="I90">
        <v>212265.66799999998</v>
      </c>
      <c r="J90" t="s">
        <v>26</v>
      </c>
      <c r="L90" t="s">
        <v>298</v>
      </c>
      <c r="M90" t="s">
        <v>28</v>
      </c>
      <c r="N90" t="s">
        <v>299</v>
      </c>
      <c r="O90" t="s">
        <v>300</v>
      </c>
      <c r="P90">
        <f t="shared" si="4"/>
        <v>44</v>
      </c>
      <c r="Q90" t="str">
        <f t="shared" si="1"/>
        <v>36-45</v>
      </c>
      <c r="R90">
        <v>1963</v>
      </c>
      <c r="S90">
        <v>2</v>
      </c>
      <c r="T90">
        <v>1</v>
      </c>
      <c r="U90" t="s">
        <v>16</v>
      </c>
      <c r="V90" t="s">
        <v>32</v>
      </c>
      <c r="W90" t="s">
        <v>93</v>
      </c>
      <c r="X90" t="s">
        <v>34</v>
      </c>
      <c r="Y90">
        <v>2</v>
      </c>
      <c r="Z90" t="s">
        <v>35</v>
      </c>
      <c r="AA90" t="s">
        <v>36</v>
      </c>
    </row>
    <row r="91" spans="1:27" ht="14.25" customHeight="1" x14ac:dyDescent="0.25">
      <c r="A91" s="1"/>
      <c r="B91">
        <f t="shared" si="0"/>
        <v>4049</v>
      </c>
      <c r="C91">
        <v>4</v>
      </c>
      <c r="D91">
        <v>2008</v>
      </c>
      <c r="E91">
        <v>1</v>
      </c>
      <c r="F91" t="s">
        <v>25</v>
      </c>
      <c r="G91">
        <v>49</v>
      </c>
      <c r="H91">
        <v>1336.93</v>
      </c>
      <c r="I91">
        <v>388515.14</v>
      </c>
      <c r="J91" t="s">
        <v>26</v>
      </c>
      <c r="L91" t="s">
        <v>301</v>
      </c>
      <c r="M91" t="s">
        <v>28</v>
      </c>
      <c r="N91" t="s">
        <v>302</v>
      </c>
      <c r="O91" t="s">
        <v>303</v>
      </c>
      <c r="P91">
        <f t="shared" si="4"/>
        <v>44</v>
      </c>
      <c r="Q91" t="str">
        <f t="shared" si="1"/>
        <v>36-45</v>
      </c>
      <c r="R91">
        <v>1964</v>
      </c>
      <c r="S91">
        <v>9</v>
      </c>
      <c r="T91">
        <v>24</v>
      </c>
      <c r="U91" t="s">
        <v>31</v>
      </c>
      <c r="V91" t="s">
        <v>32</v>
      </c>
      <c r="W91" t="s">
        <v>33</v>
      </c>
      <c r="X91" t="s">
        <v>34</v>
      </c>
      <c r="Y91">
        <v>5</v>
      </c>
      <c r="Z91" t="s">
        <v>35</v>
      </c>
      <c r="AA91" t="s">
        <v>44</v>
      </c>
    </row>
    <row r="92" spans="1:27" ht="14.25" customHeight="1" x14ac:dyDescent="0.25">
      <c r="A92" s="1"/>
      <c r="B92">
        <f t="shared" si="0"/>
        <v>4022</v>
      </c>
      <c r="C92">
        <v>4</v>
      </c>
      <c r="D92">
        <v>2007</v>
      </c>
      <c r="E92">
        <v>8</v>
      </c>
      <c r="F92" t="s">
        <v>25</v>
      </c>
      <c r="G92">
        <v>22</v>
      </c>
      <c r="H92">
        <v>794.51840000000004</v>
      </c>
      <c r="I92">
        <v>263790.81440000003</v>
      </c>
      <c r="J92" t="s">
        <v>26</v>
      </c>
      <c r="L92" t="s">
        <v>304</v>
      </c>
      <c r="M92" t="s">
        <v>28</v>
      </c>
      <c r="N92" t="s">
        <v>305</v>
      </c>
      <c r="O92" t="s">
        <v>306</v>
      </c>
      <c r="P92">
        <f t="shared" si="4"/>
        <v>45</v>
      </c>
      <c r="Q92" t="str">
        <f t="shared" si="1"/>
        <v>36-45</v>
      </c>
      <c r="R92">
        <v>1962</v>
      </c>
      <c r="S92">
        <v>8</v>
      </c>
      <c r="T92">
        <v>25</v>
      </c>
      <c r="U92" t="s">
        <v>31</v>
      </c>
      <c r="V92" t="s">
        <v>32</v>
      </c>
      <c r="W92" t="s">
        <v>33</v>
      </c>
      <c r="X92" t="s">
        <v>34</v>
      </c>
      <c r="Y92">
        <v>4</v>
      </c>
      <c r="Z92" t="s">
        <v>43</v>
      </c>
      <c r="AA92" t="s">
        <v>36</v>
      </c>
    </row>
    <row r="93" spans="1:27" ht="14.25" customHeight="1" x14ac:dyDescent="0.25">
      <c r="A93" s="1"/>
      <c r="B93">
        <f t="shared" si="0"/>
        <v>3059</v>
      </c>
      <c r="C93">
        <v>3</v>
      </c>
      <c r="D93">
        <v>2007</v>
      </c>
      <c r="E93">
        <v>6</v>
      </c>
      <c r="F93" t="s">
        <v>25</v>
      </c>
      <c r="G93">
        <v>59</v>
      </c>
      <c r="H93">
        <v>1171.5488</v>
      </c>
      <c r="I93">
        <v>367976.45760000002</v>
      </c>
      <c r="J93" t="s">
        <v>26</v>
      </c>
      <c r="L93" t="s">
        <v>307</v>
      </c>
      <c r="M93" t="s">
        <v>28</v>
      </c>
      <c r="N93" t="s">
        <v>308</v>
      </c>
      <c r="O93" t="s">
        <v>309</v>
      </c>
      <c r="P93">
        <f t="shared" si="4"/>
        <v>45</v>
      </c>
      <c r="Q93" t="str">
        <f t="shared" si="1"/>
        <v>36-45</v>
      </c>
      <c r="R93">
        <v>1962</v>
      </c>
      <c r="S93">
        <v>9</v>
      </c>
      <c r="T93">
        <v>11</v>
      </c>
      <c r="U93" t="s">
        <v>16</v>
      </c>
      <c r="V93" t="s">
        <v>32</v>
      </c>
      <c r="W93" t="s">
        <v>33</v>
      </c>
      <c r="X93" t="s">
        <v>34</v>
      </c>
      <c r="Y93">
        <v>2</v>
      </c>
      <c r="Z93" t="s">
        <v>35</v>
      </c>
      <c r="AA93" t="s">
        <v>52</v>
      </c>
    </row>
    <row r="94" spans="1:27" ht="14.25" customHeight="1" x14ac:dyDescent="0.25">
      <c r="A94" s="1"/>
      <c r="B94">
        <f t="shared" si="0"/>
        <v>4034</v>
      </c>
      <c r="C94">
        <v>4</v>
      </c>
      <c r="D94">
        <v>2007</v>
      </c>
      <c r="E94">
        <v>10</v>
      </c>
      <c r="F94" t="s">
        <v>25</v>
      </c>
      <c r="G94">
        <v>34</v>
      </c>
      <c r="H94">
        <v>794.51840000000004</v>
      </c>
      <c r="I94">
        <v>243052.59039999999</v>
      </c>
      <c r="J94" t="s">
        <v>26</v>
      </c>
      <c r="L94" t="s">
        <v>310</v>
      </c>
      <c r="M94" t="s">
        <v>28</v>
      </c>
      <c r="N94" t="s">
        <v>311</v>
      </c>
      <c r="O94" t="s">
        <v>312</v>
      </c>
      <c r="P94">
        <f t="shared" si="4"/>
        <v>45</v>
      </c>
      <c r="Q94" t="str">
        <f t="shared" si="1"/>
        <v>36-45</v>
      </c>
      <c r="R94">
        <v>1962</v>
      </c>
      <c r="S94">
        <v>1</v>
      </c>
      <c r="T94">
        <v>21</v>
      </c>
      <c r="U94" t="s">
        <v>31</v>
      </c>
      <c r="V94" t="s">
        <v>32</v>
      </c>
      <c r="W94" t="s">
        <v>33</v>
      </c>
      <c r="X94" t="s">
        <v>34</v>
      </c>
      <c r="Y94">
        <v>1</v>
      </c>
      <c r="Z94" t="s">
        <v>43</v>
      </c>
      <c r="AA94" t="s">
        <v>36</v>
      </c>
    </row>
    <row r="95" spans="1:27" ht="14.25" customHeight="1" x14ac:dyDescent="0.25">
      <c r="A95" s="1"/>
      <c r="B95">
        <f t="shared" si="0"/>
        <v>5027</v>
      </c>
      <c r="C95">
        <v>5</v>
      </c>
      <c r="D95">
        <v>2007</v>
      </c>
      <c r="E95">
        <v>11</v>
      </c>
      <c r="F95" t="s">
        <v>25</v>
      </c>
      <c r="G95">
        <v>27</v>
      </c>
      <c r="H95">
        <v>798.28440000000001</v>
      </c>
      <c r="I95">
        <v>269075.30160000001</v>
      </c>
      <c r="J95" t="s">
        <v>26</v>
      </c>
      <c r="L95" t="s">
        <v>313</v>
      </c>
      <c r="M95" t="s">
        <v>28</v>
      </c>
      <c r="N95" t="s">
        <v>314</v>
      </c>
      <c r="O95" t="s">
        <v>315</v>
      </c>
      <c r="P95">
        <f t="shared" si="4"/>
        <v>45</v>
      </c>
      <c r="Q95" t="str">
        <f t="shared" si="1"/>
        <v>36-45</v>
      </c>
      <c r="R95">
        <v>1962</v>
      </c>
      <c r="S95">
        <v>9</v>
      </c>
      <c r="T95">
        <v>23</v>
      </c>
      <c r="U95" t="s">
        <v>16</v>
      </c>
      <c r="V95" t="s">
        <v>32</v>
      </c>
      <c r="W95" t="s">
        <v>33</v>
      </c>
      <c r="X95" t="s">
        <v>48</v>
      </c>
      <c r="Y95">
        <v>5</v>
      </c>
      <c r="Z95" t="s">
        <v>35</v>
      </c>
      <c r="AA95" t="s">
        <v>36</v>
      </c>
    </row>
    <row r="96" spans="1:27" ht="14.25" customHeight="1" x14ac:dyDescent="0.25">
      <c r="A96" s="1"/>
      <c r="B96">
        <f t="shared" si="0"/>
        <v>5028</v>
      </c>
      <c r="C96">
        <v>5</v>
      </c>
      <c r="D96">
        <v>2007</v>
      </c>
      <c r="E96">
        <v>11</v>
      </c>
      <c r="F96" t="s">
        <v>25</v>
      </c>
      <c r="G96">
        <v>28</v>
      </c>
      <c r="H96">
        <v>798.28440000000001</v>
      </c>
      <c r="I96">
        <v>223577.32</v>
      </c>
      <c r="J96" t="s">
        <v>26</v>
      </c>
      <c r="L96" t="s">
        <v>313</v>
      </c>
      <c r="M96" t="s">
        <v>28</v>
      </c>
      <c r="N96" t="s">
        <v>314</v>
      </c>
      <c r="O96" t="s">
        <v>315</v>
      </c>
      <c r="P96">
        <f t="shared" si="4"/>
        <v>45</v>
      </c>
      <c r="Q96" t="str">
        <f t="shared" si="1"/>
        <v>36-45</v>
      </c>
      <c r="R96">
        <v>1962</v>
      </c>
      <c r="S96">
        <v>9</v>
      </c>
      <c r="T96">
        <v>23</v>
      </c>
      <c r="U96" t="s">
        <v>16</v>
      </c>
      <c r="V96" t="s">
        <v>32</v>
      </c>
      <c r="W96" t="s">
        <v>33</v>
      </c>
      <c r="X96" t="s">
        <v>48</v>
      </c>
      <c r="Y96">
        <v>5</v>
      </c>
      <c r="Z96" t="s">
        <v>35</v>
      </c>
      <c r="AA96" t="s">
        <v>36</v>
      </c>
    </row>
    <row r="97" spans="1:27" ht="14.25" customHeight="1" x14ac:dyDescent="0.25">
      <c r="A97" s="1"/>
      <c r="B97">
        <f t="shared" si="0"/>
        <v>2026</v>
      </c>
      <c r="C97">
        <v>2</v>
      </c>
      <c r="D97">
        <v>2006</v>
      </c>
      <c r="E97">
        <v>9</v>
      </c>
      <c r="F97" t="s">
        <v>25</v>
      </c>
      <c r="G97">
        <v>26</v>
      </c>
      <c r="H97">
        <v>649.79639999999995</v>
      </c>
      <c r="I97">
        <v>198075.992</v>
      </c>
      <c r="J97" t="s">
        <v>26</v>
      </c>
      <c r="L97" t="s">
        <v>138</v>
      </c>
      <c r="M97" t="s">
        <v>28</v>
      </c>
      <c r="N97" t="s">
        <v>139</v>
      </c>
      <c r="O97" t="s">
        <v>140</v>
      </c>
      <c r="P97">
        <f t="shared" si="4"/>
        <v>47</v>
      </c>
      <c r="Q97" t="str">
        <f t="shared" si="1"/>
        <v>46-55</v>
      </c>
      <c r="R97">
        <v>1959</v>
      </c>
      <c r="S97">
        <v>9</v>
      </c>
      <c r="T97">
        <v>28</v>
      </c>
      <c r="U97" t="s">
        <v>31</v>
      </c>
      <c r="V97" t="s">
        <v>32</v>
      </c>
      <c r="W97" t="s">
        <v>115</v>
      </c>
      <c r="X97" t="s">
        <v>48</v>
      </c>
      <c r="Y97">
        <v>1</v>
      </c>
      <c r="Z97" t="s">
        <v>35</v>
      </c>
      <c r="AA97" t="s">
        <v>44</v>
      </c>
    </row>
    <row r="98" spans="1:27" ht="14.25" customHeight="1" x14ac:dyDescent="0.25">
      <c r="A98" s="1"/>
      <c r="B98">
        <f t="shared" si="0"/>
        <v>3022</v>
      </c>
      <c r="C98">
        <v>3</v>
      </c>
      <c r="D98">
        <v>2007</v>
      </c>
      <c r="E98">
        <v>5</v>
      </c>
      <c r="F98" t="s">
        <v>25</v>
      </c>
      <c r="G98">
        <v>22</v>
      </c>
      <c r="H98">
        <v>1137.4395999999999</v>
      </c>
      <c r="I98">
        <v>354553.23239999998</v>
      </c>
      <c r="J98" t="s">
        <v>26</v>
      </c>
      <c r="L98" t="s">
        <v>316</v>
      </c>
      <c r="M98" t="s">
        <v>28</v>
      </c>
      <c r="N98" t="s">
        <v>317</v>
      </c>
      <c r="O98" t="s">
        <v>318</v>
      </c>
      <c r="P98">
        <f t="shared" si="4"/>
        <v>47</v>
      </c>
      <c r="Q98" t="str">
        <f t="shared" si="1"/>
        <v>46-55</v>
      </c>
      <c r="R98">
        <v>1960</v>
      </c>
      <c r="S98">
        <v>6</v>
      </c>
      <c r="T98">
        <v>16</v>
      </c>
      <c r="U98" t="s">
        <v>16</v>
      </c>
      <c r="V98" t="s">
        <v>32</v>
      </c>
      <c r="W98" t="s">
        <v>33</v>
      </c>
      <c r="X98" t="s">
        <v>34</v>
      </c>
      <c r="Y98">
        <v>2</v>
      </c>
      <c r="Z98" t="s">
        <v>35</v>
      </c>
      <c r="AA98" t="s">
        <v>36</v>
      </c>
    </row>
    <row r="99" spans="1:27" ht="14.25" customHeight="1" x14ac:dyDescent="0.25">
      <c r="A99" s="1"/>
      <c r="B99">
        <f t="shared" si="0"/>
        <v>2024</v>
      </c>
      <c r="C99">
        <v>2</v>
      </c>
      <c r="D99">
        <v>2005</v>
      </c>
      <c r="E99">
        <v>6</v>
      </c>
      <c r="F99" t="s">
        <v>25</v>
      </c>
      <c r="G99">
        <v>24</v>
      </c>
      <c r="H99">
        <v>1604.7463999999998</v>
      </c>
      <c r="I99">
        <v>456919.45599999995</v>
      </c>
      <c r="J99" t="s">
        <v>26</v>
      </c>
      <c r="L99" t="s">
        <v>319</v>
      </c>
      <c r="M99" t="s">
        <v>28</v>
      </c>
      <c r="N99" t="s">
        <v>320</v>
      </c>
      <c r="O99" t="s">
        <v>321</v>
      </c>
      <c r="P99">
        <f t="shared" si="4"/>
        <v>47</v>
      </c>
      <c r="Q99" t="str">
        <f t="shared" si="1"/>
        <v>46-55</v>
      </c>
      <c r="R99">
        <v>1958</v>
      </c>
      <c r="S99">
        <v>2</v>
      </c>
      <c r="T99">
        <v>24</v>
      </c>
      <c r="U99" t="s">
        <v>16</v>
      </c>
      <c r="V99" t="s">
        <v>32</v>
      </c>
      <c r="W99" t="s">
        <v>33</v>
      </c>
      <c r="X99" t="s">
        <v>34</v>
      </c>
      <c r="Y99">
        <v>1</v>
      </c>
      <c r="Z99" t="s">
        <v>35</v>
      </c>
      <c r="AA99" t="s">
        <v>36</v>
      </c>
    </row>
    <row r="100" spans="1:27" ht="14.25" customHeight="1" x14ac:dyDescent="0.25">
      <c r="A100" s="1"/>
      <c r="B100">
        <f t="shared" si="0"/>
        <v>3003</v>
      </c>
      <c r="C100">
        <v>3</v>
      </c>
      <c r="D100">
        <v>2007</v>
      </c>
      <c r="E100">
        <v>11</v>
      </c>
      <c r="F100" t="s">
        <v>25</v>
      </c>
      <c r="G100">
        <v>3</v>
      </c>
      <c r="H100">
        <v>675.18999999999994</v>
      </c>
      <c r="I100">
        <v>233142.8</v>
      </c>
      <c r="J100" t="s">
        <v>26</v>
      </c>
      <c r="L100" t="s">
        <v>322</v>
      </c>
      <c r="M100" t="s">
        <v>28</v>
      </c>
      <c r="N100" t="s">
        <v>323</v>
      </c>
      <c r="O100" t="s">
        <v>324</v>
      </c>
      <c r="P100">
        <f t="shared" si="4"/>
        <v>47</v>
      </c>
      <c r="Q100" t="str">
        <f t="shared" si="1"/>
        <v>46-55</v>
      </c>
      <c r="R100">
        <v>1960</v>
      </c>
      <c r="S100">
        <v>10</v>
      </c>
      <c r="T100">
        <v>1</v>
      </c>
      <c r="U100" t="s">
        <v>31</v>
      </c>
      <c r="V100" t="s">
        <v>32</v>
      </c>
      <c r="W100" t="s">
        <v>33</v>
      </c>
      <c r="X100" t="s">
        <v>48</v>
      </c>
      <c r="Y100">
        <v>1</v>
      </c>
      <c r="Z100" t="s">
        <v>43</v>
      </c>
      <c r="AA100" t="s">
        <v>52</v>
      </c>
    </row>
    <row r="101" spans="1:27" ht="14.25" customHeight="1" x14ac:dyDescent="0.25">
      <c r="A101" s="1"/>
      <c r="B101">
        <f t="shared" si="0"/>
        <v>2011</v>
      </c>
      <c r="C101">
        <v>2</v>
      </c>
      <c r="D101">
        <v>2007</v>
      </c>
      <c r="E101">
        <v>1</v>
      </c>
      <c r="F101" t="s">
        <v>25</v>
      </c>
      <c r="G101">
        <v>11</v>
      </c>
      <c r="H101">
        <v>649.68880000000001</v>
      </c>
      <c r="I101">
        <v>225401.6152</v>
      </c>
      <c r="J101" t="s">
        <v>26</v>
      </c>
      <c r="L101" t="s">
        <v>325</v>
      </c>
      <c r="M101" t="s">
        <v>28</v>
      </c>
      <c r="N101" t="s">
        <v>326</v>
      </c>
      <c r="O101" t="s">
        <v>172</v>
      </c>
      <c r="P101">
        <f t="shared" si="4"/>
        <v>48</v>
      </c>
      <c r="Q101" t="str">
        <f t="shared" si="1"/>
        <v>46-55</v>
      </c>
      <c r="R101">
        <v>1959</v>
      </c>
      <c r="S101">
        <v>11</v>
      </c>
      <c r="T101">
        <v>13</v>
      </c>
      <c r="U101" t="s">
        <v>31</v>
      </c>
      <c r="V101" t="s">
        <v>32</v>
      </c>
      <c r="W101" t="s">
        <v>33</v>
      </c>
      <c r="X101" t="s">
        <v>34</v>
      </c>
      <c r="Y101">
        <v>4</v>
      </c>
      <c r="Z101" t="s">
        <v>35</v>
      </c>
      <c r="AA101" t="s">
        <v>36</v>
      </c>
    </row>
    <row r="102" spans="1:27" ht="14.25" customHeight="1" x14ac:dyDescent="0.25">
      <c r="A102" s="1"/>
      <c r="B102">
        <f t="shared" si="0"/>
        <v>2028</v>
      </c>
      <c r="C102">
        <v>2</v>
      </c>
      <c r="D102">
        <v>2007</v>
      </c>
      <c r="E102">
        <v>4</v>
      </c>
      <c r="F102" t="s">
        <v>25</v>
      </c>
      <c r="G102">
        <v>28</v>
      </c>
      <c r="H102">
        <v>785.48</v>
      </c>
      <c r="I102">
        <v>195153.16</v>
      </c>
      <c r="J102" t="s">
        <v>26</v>
      </c>
      <c r="L102" t="s">
        <v>327</v>
      </c>
      <c r="M102" t="s">
        <v>28</v>
      </c>
      <c r="N102" t="s">
        <v>328</v>
      </c>
      <c r="O102" t="s">
        <v>329</v>
      </c>
      <c r="P102">
        <f t="shared" si="4"/>
        <v>48</v>
      </c>
      <c r="Q102" t="str">
        <f t="shared" si="1"/>
        <v>46-55</v>
      </c>
      <c r="R102">
        <v>1959</v>
      </c>
      <c r="S102">
        <v>1</v>
      </c>
      <c r="T102">
        <v>1</v>
      </c>
      <c r="U102" t="s">
        <v>31</v>
      </c>
      <c r="V102" t="s">
        <v>32</v>
      </c>
      <c r="W102" t="s">
        <v>70</v>
      </c>
      <c r="X102" t="s">
        <v>48</v>
      </c>
      <c r="Y102">
        <v>5</v>
      </c>
      <c r="Z102" t="s">
        <v>35</v>
      </c>
      <c r="AA102" t="s">
        <v>44</v>
      </c>
    </row>
    <row r="103" spans="1:27" ht="14.25" customHeight="1" x14ac:dyDescent="0.25">
      <c r="A103" s="1"/>
      <c r="B103">
        <f t="shared" si="0"/>
        <v>3028</v>
      </c>
      <c r="C103">
        <v>3</v>
      </c>
      <c r="D103">
        <v>2007</v>
      </c>
      <c r="E103">
        <v>7</v>
      </c>
      <c r="F103" t="s">
        <v>25</v>
      </c>
      <c r="G103">
        <v>28</v>
      </c>
      <c r="H103">
        <v>781.0684</v>
      </c>
      <c r="I103">
        <v>206631.81</v>
      </c>
      <c r="J103" t="s">
        <v>26</v>
      </c>
      <c r="L103" t="s">
        <v>330</v>
      </c>
      <c r="M103" t="s">
        <v>28</v>
      </c>
      <c r="N103" t="s">
        <v>331</v>
      </c>
      <c r="O103" t="s">
        <v>332</v>
      </c>
      <c r="P103">
        <f t="shared" si="4"/>
        <v>48</v>
      </c>
      <c r="Q103" t="str">
        <f t="shared" si="1"/>
        <v>46-55</v>
      </c>
      <c r="R103">
        <v>1959</v>
      </c>
      <c r="S103">
        <v>6</v>
      </c>
      <c r="T103">
        <v>11</v>
      </c>
      <c r="U103" t="s">
        <v>31</v>
      </c>
      <c r="V103" t="s">
        <v>32</v>
      </c>
      <c r="W103" t="s">
        <v>33</v>
      </c>
      <c r="X103" t="s">
        <v>34</v>
      </c>
      <c r="Y103">
        <v>4</v>
      </c>
      <c r="Z103" t="s">
        <v>35</v>
      </c>
      <c r="AA103" t="s">
        <v>36</v>
      </c>
    </row>
    <row r="104" spans="1:27" ht="14.25" customHeight="1" x14ac:dyDescent="0.25">
      <c r="A104" s="1"/>
      <c r="B104">
        <f t="shared" si="0"/>
        <v>3036</v>
      </c>
      <c r="C104">
        <v>3</v>
      </c>
      <c r="D104">
        <v>2007</v>
      </c>
      <c r="E104">
        <v>10</v>
      </c>
      <c r="F104" t="s">
        <v>25</v>
      </c>
      <c r="G104">
        <v>36</v>
      </c>
      <c r="H104">
        <v>1127.7556</v>
      </c>
      <c r="I104">
        <v>358525.59239999996</v>
      </c>
      <c r="J104" t="s">
        <v>26</v>
      </c>
      <c r="L104" t="s">
        <v>333</v>
      </c>
      <c r="M104" t="s">
        <v>28</v>
      </c>
      <c r="N104" t="s">
        <v>334</v>
      </c>
      <c r="O104" t="s">
        <v>335</v>
      </c>
      <c r="P104">
        <f t="shared" si="4"/>
        <v>48</v>
      </c>
      <c r="Q104" t="str">
        <f t="shared" si="1"/>
        <v>46-55</v>
      </c>
      <c r="R104">
        <v>1959</v>
      </c>
      <c r="S104">
        <v>4</v>
      </c>
      <c r="T104">
        <v>7</v>
      </c>
      <c r="U104" t="s">
        <v>16</v>
      </c>
      <c r="V104" t="s">
        <v>32</v>
      </c>
      <c r="W104" t="s">
        <v>33</v>
      </c>
      <c r="X104" t="s">
        <v>34</v>
      </c>
      <c r="Y104">
        <v>4</v>
      </c>
      <c r="Z104" t="s">
        <v>43</v>
      </c>
      <c r="AA104" t="s">
        <v>52</v>
      </c>
    </row>
    <row r="105" spans="1:27" ht="14.25" customHeight="1" x14ac:dyDescent="0.25">
      <c r="A105" s="1"/>
      <c r="B105">
        <f t="shared" si="0"/>
        <v>4010</v>
      </c>
      <c r="C105">
        <v>4</v>
      </c>
      <c r="D105">
        <v>2007</v>
      </c>
      <c r="E105">
        <v>11</v>
      </c>
      <c r="F105" t="s">
        <v>25</v>
      </c>
      <c r="G105">
        <v>10</v>
      </c>
      <c r="H105">
        <v>794.51840000000004</v>
      </c>
      <c r="I105">
        <v>223917.33600000001</v>
      </c>
      <c r="J105" t="s">
        <v>26</v>
      </c>
      <c r="L105" t="s">
        <v>336</v>
      </c>
      <c r="M105" t="s">
        <v>28</v>
      </c>
      <c r="N105" t="s">
        <v>337</v>
      </c>
      <c r="O105" t="s">
        <v>338</v>
      </c>
      <c r="P105">
        <f t="shared" si="4"/>
        <v>48</v>
      </c>
      <c r="Q105" t="str">
        <f t="shared" si="1"/>
        <v>46-55</v>
      </c>
      <c r="R105">
        <v>1959</v>
      </c>
      <c r="S105">
        <v>11</v>
      </c>
      <c r="T105">
        <v>25</v>
      </c>
      <c r="U105" t="s">
        <v>16</v>
      </c>
      <c r="V105" t="s">
        <v>32</v>
      </c>
      <c r="W105" t="s">
        <v>33</v>
      </c>
      <c r="X105" t="s">
        <v>34</v>
      </c>
      <c r="Y105">
        <v>5</v>
      </c>
      <c r="Z105" t="s">
        <v>35</v>
      </c>
      <c r="AA105" t="s">
        <v>36</v>
      </c>
    </row>
    <row r="106" spans="1:27" ht="14.25" customHeight="1" x14ac:dyDescent="0.25">
      <c r="A106" s="1"/>
      <c r="B106">
        <f t="shared" si="0"/>
        <v>4011</v>
      </c>
      <c r="C106">
        <v>4</v>
      </c>
      <c r="D106">
        <v>2007</v>
      </c>
      <c r="E106">
        <v>11</v>
      </c>
      <c r="F106" t="s">
        <v>25</v>
      </c>
      <c r="G106">
        <v>11</v>
      </c>
      <c r="H106">
        <v>794.51840000000004</v>
      </c>
      <c r="I106">
        <v>201518.89440000002</v>
      </c>
      <c r="J106" t="s">
        <v>26</v>
      </c>
      <c r="L106" t="s">
        <v>336</v>
      </c>
      <c r="M106" t="s">
        <v>28</v>
      </c>
      <c r="N106" t="s">
        <v>337</v>
      </c>
      <c r="O106" t="s">
        <v>338</v>
      </c>
      <c r="P106">
        <f t="shared" si="4"/>
        <v>48</v>
      </c>
      <c r="Q106" t="str">
        <f t="shared" si="1"/>
        <v>46-55</v>
      </c>
      <c r="R106">
        <v>1959</v>
      </c>
      <c r="S106">
        <v>11</v>
      </c>
      <c r="T106">
        <v>25</v>
      </c>
      <c r="U106" t="s">
        <v>16</v>
      </c>
      <c r="V106" t="s">
        <v>32</v>
      </c>
      <c r="W106" t="s">
        <v>33</v>
      </c>
      <c r="X106" t="s">
        <v>34</v>
      </c>
      <c r="Y106">
        <v>5</v>
      </c>
      <c r="Z106" t="s">
        <v>35</v>
      </c>
      <c r="AA106" t="s">
        <v>36</v>
      </c>
    </row>
    <row r="107" spans="1:27" ht="14.25" customHeight="1" x14ac:dyDescent="0.25">
      <c r="A107" s="1"/>
      <c r="B107">
        <f t="shared" si="0"/>
        <v>3035</v>
      </c>
      <c r="C107">
        <v>3</v>
      </c>
      <c r="D107">
        <v>2007</v>
      </c>
      <c r="E107">
        <v>12</v>
      </c>
      <c r="F107" t="s">
        <v>25</v>
      </c>
      <c r="G107">
        <v>35</v>
      </c>
      <c r="H107">
        <v>781.0684</v>
      </c>
      <c r="I107">
        <v>269278.57199999999</v>
      </c>
      <c r="J107" t="s">
        <v>26</v>
      </c>
      <c r="L107" t="s">
        <v>339</v>
      </c>
      <c r="M107" t="s">
        <v>28</v>
      </c>
      <c r="N107" t="s">
        <v>340</v>
      </c>
      <c r="O107" t="s">
        <v>341</v>
      </c>
      <c r="P107">
        <f t="shared" si="4"/>
        <v>48</v>
      </c>
      <c r="Q107" t="str">
        <f t="shared" si="1"/>
        <v>46-55</v>
      </c>
      <c r="R107">
        <v>1959</v>
      </c>
      <c r="S107">
        <v>8</v>
      </c>
      <c r="T107">
        <v>5.9999999999999991</v>
      </c>
      <c r="U107" t="s">
        <v>16</v>
      </c>
      <c r="V107" t="s">
        <v>32</v>
      </c>
      <c r="W107" t="s">
        <v>33</v>
      </c>
      <c r="X107" t="s">
        <v>34</v>
      </c>
      <c r="Y107">
        <v>4</v>
      </c>
      <c r="Z107" t="s">
        <v>43</v>
      </c>
      <c r="AA107" t="s">
        <v>52</v>
      </c>
    </row>
    <row r="108" spans="1:27" ht="14.25" customHeight="1" x14ac:dyDescent="0.25">
      <c r="A108" s="1"/>
      <c r="B108">
        <f t="shared" si="0"/>
        <v>3037</v>
      </c>
      <c r="C108">
        <v>3</v>
      </c>
      <c r="D108">
        <v>2007</v>
      </c>
      <c r="E108">
        <v>12</v>
      </c>
      <c r="F108" t="s">
        <v>25</v>
      </c>
      <c r="G108">
        <v>37</v>
      </c>
      <c r="H108">
        <v>720.81239999999991</v>
      </c>
      <c r="I108">
        <v>204808.16039999996</v>
      </c>
      <c r="J108" t="s">
        <v>26</v>
      </c>
      <c r="L108" t="s">
        <v>342</v>
      </c>
      <c r="M108" t="s">
        <v>28</v>
      </c>
      <c r="N108" t="s">
        <v>343</v>
      </c>
      <c r="O108" t="s">
        <v>344</v>
      </c>
      <c r="P108">
        <f t="shared" si="4"/>
        <v>48</v>
      </c>
      <c r="Q108" t="str">
        <f t="shared" si="1"/>
        <v>46-55</v>
      </c>
      <c r="R108">
        <v>1959</v>
      </c>
      <c r="S108">
        <v>11</v>
      </c>
      <c r="T108">
        <v>2.9999999999999996</v>
      </c>
      <c r="U108" t="s">
        <v>31</v>
      </c>
      <c r="V108" t="s">
        <v>32</v>
      </c>
      <c r="W108" t="s">
        <v>33</v>
      </c>
      <c r="X108" t="s">
        <v>48</v>
      </c>
      <c r="Y108">
        <v>2</v>
      </c>
      <c r="Z108" t="s">
        <v>43</v>
      </c>
      <c r="AA108" t="s">
        <v>36</v>
      </c>
    </row>
    <row r="109" spans="1:27" ht="14.25" customHeight="1" x14ac:dyDescent="0.25">
      <c r="A109" s="1"/>
      <c r="B109">
        <f t="shared" si="0"/>
        <v>2032</v>
      </c>
      <c r="C109">
        <v>2</v>
      </c>
      <c r="D109">
        <v>2006</v>
      </c>
      <c r="E109">
        <v>8</v>
      </c>
      <c r="F109" t="s">
        <v>25</v>
      </c>
      <c r="G109">
        <v>32</v>
      </c>
      <c r="H109">
        <v>927.83479999999997</v>
      </c>
      <c r="I109">
        <v>306878.45759999997</v>
      </c>
      <c r="J109" t="s">
        <v>26</v>
      </c>
      <c r="L109" t="s">
        <v>345</v>
      </c>
      <c r="M109" t="s">
        <v>28</v>
      </c>
      <c r="N109" t="s">
        <v>346</v>
      </c>
      <c r="O109" t="s">
        <v>347</v>
      </c>
      <c r="P109">
        <f t="shared" si="4"/>
        <v>49</v>
      </c>
      <c r="Q109" t="str">
        <f t="shared" si="1"/>
        <v>46-55</v>
      </c>
      <c r="R109">
        <v>1957</v>
      </c>
      <c r="S109">
        <v>3</v>
      </c>
      <c r="T109">
        <v>20</v>
      </c>
      <c r="U109" t="s">
        <v>16</v>
      </c>
      <c r="V109" t="s">
        <v>32</v>
      </c>
      <c r="W109" t="s">
        <v>33</v>
      </c>
      <c r="X109" t="s">
        <v>34</v>
      </c>
      <c r="Y109">
        <v>3</v>
      </c>
      <c r="Z109" t="s">
        <v>43</v>
      </c>
      <c r="AA109" t="s">
        <v>52</v>
      </c>
    </row>
    <row r="110" spans="1:27" ht="14.25" customHeight="1" x14ac:dyDescent="0.25">
      <c r="A110" s="1"/>
      <c r="B110">
        <f t="shared" si="0"/>
        <v>2018</v>
      </c>
      <c r="C110">
        <v>2</v>
      </c>
      <c r="D110">
        <v>2007</v>
      </c>
      <c r="E110">
        <v>2</v>
      </c>
      <c r="F110" t="s">
        <v>25</v>
      </c>
      <c r="G110">
        <v>18</v>
      </c>
      <c r="H110">
        <v>927.83479999999997</v>
      </c>
      <c r="I110">
        <v>275394.24839999998</v>
      </c>
      <c r="J110" t="s">
        <v>26</v>
      </c>
      <c r="L110" t="s">
        <v>348</v>
      </c>
      <c r="M110" t="s">
        <v>28</v>
      </c>
      <c r="N110" t="s">
        <v>349</v>
      </c>
      <c r="O110" t="s">
        <v>350</v>
      </c>
      <c r="P110">
        <f t="shared" si="4"/>
        <v>49</v>
      </c>
      <c r="Q110" t="str">
        <f t="shared" si="1"/>
        <v>46-55</v>
      </c>
      <c r="R110">
        <v>1958</v>
      </c>
      <c r="S110">
        <v>12</v>
      </c>
      <c r="T110">
        <v>5.9999999999999991</v>
      </c>
      <c r="U110" t="s">
        <v>16</v>
      </c>
      <c r="V110" t="s">
        <v>32</v>
      </c>
      <c r="W110" t="s">
        <v>33</v>
      </c>
      <c r="X110" t="s">
        <v>34</v>
      </c>
      <c r="Y110">
        <v>3</v>
      </c>
      <c r="Z110" t="s">
        <v>43</v>
      </c>
      <c r="AA110" t="s">
        <v>36</v>
      </c>
    </row>
    <row r="111" spans="1:27" ht="14.25" customHeight="1" x14ac:dyDescent="0.25">
      <c r="A111" s="1"/>
      <c r="B111">
        <f t="shared" si="0"/>
        <v>2035</v>
      </c>
      <c r="C111">
        <v>2</v>
      </c>
      <c r="D111">
        <v>2007</v>
      </c>
      <c r="E111">
        <v>5</v>
      </c>
      <c r="F111" t="s">
        <v>25</v>
      </c>
      <c r="G111">
        <v>35</v>
      </c>
      <c r="H111">
        <v>785.48</v>
      </c>
      <c r="I111">
        <v>192092.24</v>
      </c>
      <c r="J111" t="s">
        <v>26</v>
      </c>
      <c r="L111" t="s">
        <v>351</v>
      </c>
      <c r="M111" t="s">
        <v>28</v>
      </c>
      <c r="N111" t="s">
        <v>352</v>
      </c>
      <c r="O111" t="s">
        <v>353</v>
      </c>
      <c r="P111">
        <f t="shared" si="4"/>
        <v>49</v>
      </c>
      <c r="Q111" t="str">
        <f t="shared" si="1"/>
        <v>46-55</v>
      </c>
      <c r="R111">
        <v>1958</v>
      </c>
      <c r="S111">
        <v>4</v>
      </c>
      <c r="T111">
        <v>15</v>
      </c>
      <c r="U111" t="s">
        <v>31</v>
      </c>
      <c r="V111" t="s">
        <v>32</v>
      </c>
      <c r="W111" t="s">
        <v>33</v>
      </c>
      <c r="X111" t="s">
        <v>34</v>
      </c>
      <c r="Y111">
        <v>3</v>
      </c>
      <c r="Z111" t="s">
        <v>35</v>
      </c>
      <c r="AA111" t="s">
        <v>44</v>
      </c>
    </row>
    <row r="112" spans="1:27" ht="14.25" customHeight="1" x14ac:dyDescent="0.25">
      <c r="A112" s="1"/>
      <c r="B112">
        <f t="shared" si="0"/>
        <v>5025</v>
      </c>
      <c r="C112">
        <v>5</v>
      </c>
      <c r="D112">
        <v>2008</v>
      </c>
      <c r="E112">
        <v>12</v>
      </c>
      <c r="F112" t="s">
        <v>25</v>
      </c>
      <c r="G112">
        <v>25</v>
      </c>
      <c r="H112">
        <v>618.16200000000003</v>
      </c>
      <c r="I112">
        <v>165430.28200000001</v>
      </c>
      <c r="J112" t="s">
        <v>26</v>
      </c>
      <c r="L112" t="s">
        <v>354</v>
      </c>
      <c r="M112" t="s">
        <v>28</v>
      </c>
      <c r="N112" t="s">
        <v>355</v>
      </c>
      <c r="O112" t="s">
        <v>356</v>
      </c>
      <c r="P112">
        <f t="shared" si="4"/>
        <v>49</v>
      </c>
      <c r="Q112" t="str">
        <f t="shared" si="1"/>
        <v>46-55</v>
      </c>
      <c r="R112">
        <v>1959</v>
      </c>
      <c r="S112">
        <v>6</v>
      </c>
      <c r="T112">
        <v>5</v>
      </c>
      <c r="U112" t="s">
        <v>31</v>
      </c>
      <c r="V112" t="s">
        <v>32</v>
      </c>
      <c r="W112" t="s">
        <v>33</v>
      </c>
      <c r="X112" t="s">
        <v>48</v>
      </c>
      <c r="Y112">
        <v>5</v>
      </c>
      <c r="Z112" t="s">
        <v>43</v>
      </c>
      <c r="AA112" t="s">
        <v>52</v>
      </c>
    </row>
    <row r="113" spans="1:27" ht="14.25" customHeight="1" x14ac:dyDescent="0.25">
      <c r="A113" s="1"/>
      <c r="B113">
        <f t="shared" si="0"/>
        <v>2029</v>
      </c>
      <c r="C113">
        <v>2</v>
      </c>
      <c r="D113">
        <v>2006</v>
      </c>
      <c r="E113">
        <v>9</v>
      </c>
      <c r="F113" t="s">
        <v>25</v>
      </c>
      <c r="G113">
        <v>29</v>
      </c>
      <c r="H113">
        <v>1109.2483999999999</v>
      </c>
      <c r="I113">
        <v>310223.29079999996</v>
      </c>
      <c r="J113" t="s">
        <v>26</v>
      </c>
      <c r="L113" t="s">
        <v>97</v>
      </c>
      <c r="M113" t="s">
        <v>28</v>
      </c>
      <c r="N113" t="s">
        <v>98</v>
      </c>
      <c r="O113" t="s">
        <v>99</v>
      </c>
      <c r="P113">
        <f t="shared" si="4"/>
        <v>50</v>
      </c>
      <c r="Q113" t="str">
        <f t="shared" si="1"/>
        <v>46-55</v>
      </c>
      <c r="R113">
        <v>1956</v>
      </c>
      <c r="S113">
        <v>3</v>
      </c>
      <c r="T113">
        <v>13</v>
      </c>
      <c r="U113" t="s">
        <v>16</v>
      </c>
      <c r="V113" t="s">
        <v>32</v>
      </c>
      <c r="W113" t="s">
        <v>33</v>
      </c>
      <c r="X113" t="s">
        <v>34</v>
      </c>
      <c r="Y113">
        <v>5</v>
      </c>
      <c r="Z113" t="s">
        <v>35</v>
      </c>
      <c r="AA113" t="s">
        <v>36</v>
      </c>
    </row>
    <row r="114" spans="1:27" ht="14.25" customHeight="1" x14ac:dyDescent="0.25">
      <c r="A114" s="1"/>
      <c r="B114">
        <f t="shared" si="0"/>
        <v>3007</v>
      </c>
      <c r="C114">
        <v>3</v>
      </c>
      <c r="D114">
        <v>2006</v>
      </c>
      <c r="E114">
        <v>10</v>
      </c>
      <c r="F114" t="s">
        <v>25</v>
      </c>
      <c r="G114">
        <v>7</v>
      </c>
      <c r="H114">
        <v>720.70479999999998</v>
      </c>
      <c r="I114">
        <v>231552.32559999998</v>
      </c>
      <c r="J114" t="s">
        <v>26</v>
      </c>
      <c r="L114" t="s">
        <v>357</v>
      </c>
      <c r="M114" t="s">
        <v>28</v>
      </c>
      <c r="N114" t="s">
        <v>358</v>
      </c>
      <c r="O114" t="s">
        <v>359</v>
      </c>
      <c r="P114">
        <f t="shared" si="4"/>
        <v>50</v>
      </c>
      <c r="Q114" t="str">
        <f t="shared" si="1"/>
        <v>46-55</v>
      </c>
      <c r="R114">
        <v>1956</v>
      </c>
      <c r="S114">
        <v>3</v>
      </c>
      <c r="T114">
        <v>13</v>
      </c>
      <c r="U114" t="s">
        <v>16</v>
      </c>
      <c r="V114" t="s">
        <v>32</v>
      </c>
      <c r="W114" t="s">
        <v>33</v>
      </c>
      <c r="X114" t="s">
        <v>48</v>
      </c>
      <c r="Y114">
        <v>5</v>
      </c>
      <c r="Z114" t="s">
        <v>35</v>
      </c>
      <c r="AA114" t="s">
        <v>52</v>
      </c>
    </row>
    <row r="115" spans="1:27" ht="14.25" customHeight="1" x14ac:dyDescent="0.25">
      <c r="A115" s="1"/>
      <c r="B115">
        <f t="shared" si="0"/>
        <v>3030</v>
      </c>
      <c r="C115">
        <v>3</v>
      </c>
      <c r="D115">
        <v>2006</v>
      </c>
      <c r="E115">
        <v>10</v>
      </c>
      <c r="F115" t="s">
        <v>25</v>
      </c>
      <c r="G115">
        <v>30</v>
      </c>
      <c r="H115">
        <v>720.81239999999991</v>
      </c>
      <c r="I115">
        <v>215774.28439999997</v>
      </c>
      <c r="J115" t="s">
        <v>26</v>
      </c>
      <c r="L115" t="s">
        <v>357</v>
      </c>
      <c r="M115" t="s">
        <v>28</v>
      </c>
      <c r="N115" t="s">
        <v>358</v>
      </c>
      <c r="O115" t="s">
        <v>359</v>
      </c>
      <c r="P115">
        <f t="shared" si="4"/>
        <v>50</v>
      </c>
      <c r="Q115" t="str">
        <f t="shared" si="1"/>
        <v>46-55</v>
      </c>
      <c r="R115">
        <v>1956</v>
      </c>
      <c r="S115">
        <v>3</v>
      </c>
      <c r="T115">
        <v>13</v>
      </c>
      <c r="U115" t="s">
        <v>16</v>
      </c>
      <c r="V115" t="s">
        <v>32</v>
      </c>
      <c r="W115" t="s">
        <v>33</v>
      </c>
      <c r="X115" t="s">
        <v>34</v>
      </c>
      <c r="Y115">
        <v>5</v>
      </c>
      <c r="Z115" t="s">
        <v>35</v>
      </c>
      <c r="AA115" t="s">
        <v>52</v>
      </c>
    </row>
    <row r="116" spans="1:27" ht="14.25" customHeight="1" x14ac:dyDescent="0.25">
      <c r="A116" s="1"/>
      <c r="B116">
        <f t="shared" si="0"/>
        <v>2003</v>
      </c>
      <c r="C116">
        <v>2</v>
      </c>
      <c r="D116">
        <v>2006</v>
      </c>
      <c r="E116">
        <v>12</v>
      </c>
      <c r="F116" t="s">
        <v>25</v>
      </c>
      <c r="G116">
        <v>3</v>
      </c>
      <c r="H116">
        <v>927.08159999999998</v>
      </c>
      <c r="I116">
        <v>289727.99040000001</v>
      </c>
      <c r="J116" t="s">
        <v>26</v>
      </c>
      <c r="L116" t="s">
        <v>360</v>
      </c>
      <c r="M116" t="s">
        <v>28</v>
      </c>
      <c r="N116" t="s">
        <v>361</v>
      </c>
      <c r="O116" t="s">
        <v>362</v>
      </c>
      <c r="P116">
        <f t="shared" si="4"/>
        <v>51</v>
      </c>
      <c r="Q116" t="str">
        <f t="shared" si="1"/>
        <v>46-55</v>
      </c>
      <c r="R116">
        <v>1955</v>
      </c>
      <c r="S116">
        <v>12</v>
      </c>
      <c r="T116">
        <v>2</v>
      </c>
      <c r="U116" t="s">
        <v>16</v>
      </c>
      <c r="V116" t="s">
        <v>217</v>
      </c>
      <c r="X116" t="s">
        <v>48</v>
      </c>
      <c r="Y116">
        <v>3</v>
      </c>
      <c r="Z116" t="s">
        <v>35</v>
      </c>
      <c r="AA116" t="s">
        <v>52</v>
      </c>
    </row>
    <row r="117" spans="1:27" ht="14.25" customHeight="1" x14ac:dyDescent="0.25">
      <c r="A117" s="1"/>
      <c r="B117">
        <f t="shared" si="0"/>
        <v>5039</v>
      </c>
      <c r="C117">
        <v>5</v>
      </c>
      <c r="D117">
        <v>2008</v>
      </c>
      <c r="E117">
        <v>5</v>
      </c>
      <c r="F117" t="s">
        <v>25</v>
      </c>
      <c r="G117">
        <v>39</v>
      </c>
      <c r="H117">
        <v>798.28440000000001</v>
      </c>
      <c r="I117">
        <v>195874.94399999999</v>
      </c>
      <c r="J117" t="s">
        <v>26</v>
      </c>
      <c r="L117" t="s">
        <v>363</v>
      </c>
      <c r="M117" t="s">
        <v>28</v>
      </c>
      <c r="N117" t="s">
        <v>364</v>
      </c>
      <c r="O117" t="s">
        <v>365</v>
      </c>
      <c r="P117">
        <f t="shared" si="4"/>
        <v>51</v>
      </c>
      <c r="Q117" t="str">
        <f t="shared" si="1"/>
        <v>46-55</v>
      </c>
      <c r="R117">
        <v>1957</v>
      </c>
      <c r="S117">
        <v>3</v>
      </c>
      <c r="T117">
        <v>6</v>
      </c>
      <c r="U117" t="s">
        <v>16</v>
      </c>
      <c r="V117" t="s">
        <v>32</v>
      </c>
      <c r="W117" t="s">
        <v>33</v>
      </c>
      <c r="X117" t="s">
        <v>34</v>
      </c>
      <c r="Y117">
        <v>3</v>
      </c>
      <c r="Z117" t="s">
        <v>43</v>
      </c>
      <c r="AA117" t="s">
        <v>36</v>
      </c>
    </row>
    <row r="118" spans="1:27" ht="14.25" customHeight="1" x14ac:dyDescent="0.25">
      <c r="A118" s="1"/>
      <c r="B118">
        <f t="shared" si="0"/>
        <v>5030</v>
      </c>
      <c r="C118">
        <v>5</v>
      </c>
      <c r="D118">
        <v>2010</v>
      </c>
      <c r="E118">
        <v>5</v>
      </c>
      <c r="F118" t="s">
        <v>25</v>
      </c>
      <c r="G118">
        <v>30</v>
      </c>
      <c r="H118">
        <v>1057.9232</v>
      </c>
      <c r="I118">
        <v>357538.19519999996</v>
      </c>
      <c r="J118" t="s">
        <v>26</v>
      </c>
      <c r="L118" t="s">
        <v>366</v>
      </c>
      <c r="M118" t="s">
        <v>28</v>
      </c>
      <c r="N118" t="s">
        <v>367</v>
      </c>
      <c r="O118" t="s">
        <v>368</v>
      </c>
      <c r="P118">
        <f t="shared" si="4"/>
        <v>51</v>
      </c>
      <c r="Q118" t="str">
        <f t="shared" si="1"/>
        <v>46-55</v>
      </c>
      <c r="R118">
        <v>1959</v>
      </c>
      <c r="S118">
        <v>4</v>
      </c>
      <c r="T118">
        <v>20</v>
      </c>
      <c r="U118" t="s">
        <v>16</v>
      </c>
      <c r="V118" t="s">
        <v>32</v>
      </c>
      <c r="W118" t="s">
        <v>77</v>
      </c>
      <c r="X118" t="s">
        <v>34</v>
      </c>
      <c r="Y118">
        <v>3</v>
      </c>
      <c r="Z118" t="s">
        <v>43</v>
      </c>
      <c r="AA118" t="s">
        <v>36</v>
      </c>
    </row>
    <row r="119" spans="1:27" ht="14.25" customHeight="1" x14ac:dyDescent="0.25">
      <c r="A119" s="1"/>
      <c r="B119">
        <f t="shared" si="0"/>
        <v>3041</v>
      </c>
      <c r="C119">
        <v>3</v>
      </c>
      <c r="D119">
        <v>2008</v>
      </c>
      <c r="E119">
        <v>1</v>
      </c>
      <c r="F119" t="s">
        <v>25</v>
      </c>
      <c r="G119">
        <v>41</v>
      </c>
      <c r="H119">
        <v>781.0684</v>
      </c>
      <c r="I119">
        <v>239248.7512</v>
      </c>
      <c r="J119" t="s">
        <v>26</v>
      </c>
      <c r="L119" t="s">
        <v>369</v>
      </c>
      <c r="M119" t="s">
        <v>28</v>
      </c>
      <c r="N119" t="s">
        <v>370</v>
      </c>
      <c r="O119" t="s">
        <v>371</v>
      </c>
      <c r="P119">
        <f t="shared" si="4"/>
        <v>51</v>
      </c>
      <c r="Q119" t="str">
        <f t="shared" si="1"/>
        <v>46-55</v>
      </c>
      <c r="R119">
        <v>1957</v>
      </c>
      <c r="S119">
        <v>9</v>
      </c>
      <c r="T119">
        <v>9</v>
      </c>
      <c r="U119" t="s">
        <v>16</v>
      </c>
      <c r="V119" t="s">
        <v>32</v>
      </c>
      <c r="W119" t="s">
        <v>33</v>
      </c>
      <c r="X119" t="s">
        <v>34</v>
      </c>
      <c r="Y119">
        <v>5</v>
      </c>
      <c r="Z119" t="s">
        <v>43</v>
      </c>
      <c r="AA119" t="s">
        <v>44</v>
      </c>
    </row>
    <row r="120" spans="1:27" ht="14.25" customHeight="1" x14ac:dyDescent="0.25">
      <c r="A120" s="1"/>
      <c r="B120">
        <f t="shared" si="0"/>
        <v>2057</v>
      </c>
      <c r="C120">
        <v>2</v>
      </c>
      <c r="D120">
        <v>2006</v>
      </c>
      <c r="E120">
        <v>9</v>
      </c>
      <c r="F120" t="s">
        <v>25</v>
      </c>
      <c r="G120">
        <v>57</v>
      </c>
      <c r="H120">
        <v>1396.8632</v>
      </c>
      <c r="I120">
        <v>382277.14880000002</v>
      </c>
      <c r="J120" t="s">
        <v>26</v>
      </c>
      <c r="L120" t="s">
        <v>372</v>
      </c>
      <c r="M120" t="s">
        <v>28</v>
      </c>
      <c r="N120" t="s">
        <v>373</v>
      </c>
      <c r="O120" t="s">
        <v>374</v>
      </c>
      <c r="P120">
        <f t="shared" si="4"/>
        <v>52</v>
      </c>
      <c r="Q120" t="str">
        <f t="shared" si="1"/>
        <v>46-55</v>
      </c>
      <c r="R120">
        <v>1954</v>
      </c>
      <c r="S120">
        <v>9</v>
      </c>
      <c r="T120">
        <v>28.999999999999996</v>
      </c>
      <c r="U120" t="s">
        <v>16</v>
      </c>
      <c r="V120" t="s">
        <v>159</v>
      </c>
      <c r="W120" t="s">
        <v>33</v>
      </c>
      <c r="X120" t="s">
        <v>34</v>
      </c>
      <c r="Y120">
        <v>4</v>
      </c>
      <c r="Z120" t="s">
        <v>35</v>
      </c>
      <c r="AA120" t="s">
        <v>52</v>
      </c>
    </row>
    <row r="121" spans="1:27" ht="14.25" customHeight="1" x14ac:dyDescent="0.25">
      <c r="A121" s="1"/>
      <c r="B121">
        <f t="shared" si="0"/>
        <v>4028</v>
      </c>
      <c r="C121">
        <v>4</v>
      </c>
      <c r="D121">
        <v>2007</v>
      </c>
      <c r="E121">
        <v>2</v>
      </c>
      <c r="F121" t="s">
        <v>25</v>
      </c>
      <c r="G121">
        <v>28</v>
      </c>
      <c r="H121">
        <v>794.51840000000004</v>
      </c>
      <c r="I121">
        <v>248422.66399999999</v>
      </c>
      <c r="J121" t="s">
        <v>26</v>
      </c>
      <c r="L121" t="s">
        <v>375</v>
      </c>
      <c r="M121" t="s">
        <v>28</v>
      </c>
      <c r="N121" t="s">
        <v>376</v>
      </c>
      <c r="O121" t="s">
        <v>377</v>
      </c>
      <c r="P121">
        <f t="shared" si="4"/>
        <v>52</v>
      </c>
      <c r="Q121" t="str">
        <f t="shared" si="1"/>
        <v>46-55</v>
      </c>
      <c r="R121">
        <v>1955</v>
      </c>
      <c r="S121">
        <v>8</v>
      </c>
      <c r="T121">
        <v>7</v>
      </c>
      <c r="U121" t="s">
        <v>31</v>
      </c>
      <c r="V121" t="s">
        <v>32</v>
      </c>
      <c r="W121" t="s">
        <v>33</v>
      </c>
      <c r="X121" t="s">
        <v>48</v>
      </c>
      <c r="Y121">
        <v>4</v>
      </c>
      <c r="Z121" t="s">
        <v>35</v>
      </c>
      <c r="AA121" t="s">
        <v>36</v>
      </c>
    </row>
    <row r="122" spans="1:27" ht="14.25" customHeight="1" x14ac:dyDescent="0.25">
      <c r="A122" s="1"/>
      <c r="B122">
        <f t="shared" si="0"/>
        <v>3032</v>
      </c>
      <c r="C122">
        <v>3</v>
      </c>
      <c r="D122">
        <v>2007</v>
      </c>
      <c r="E122">
        <v>8</v>
      </c>
      <c r="F122" t="s">
        <v>25</v>
      </c>
      <c r="G122">
        <v>32</v>
      </c>
      <c r="H122">
        <v>923.20799999999997</v>
      </c>
      <c r="I122">
        <v>242740.65599999999</v>
      </c>
      <c r="J122" t="s">
        <v>26</v>
      </c>
      <c r="L122" t="s">
        <v>378</v>
      </c>
      <c r="M122" t="s">
        <v>28</v>
      </c>
      <c r="N122" t="s">
        <v>379</v>
      </c>
      <c r="O122" t="s">
        <v>380</v>
      </c>
      <c r="P122">
        <f t="shared" si="4"/>
        <v>53</v>
      </c>
      <c r="Q122" t="str">
        <f t="shared" si="1"/>
        <v>46-55</v>
      </c>
      <c r="R122">
        <v>1954</v>
      </c>
      <c r="S122">
        <v>2</v>
      </c>
      <c r="T122">
        <v>27</v>
      </c>
      <c r="U122" t="s">
        <v>16</v>
      </c>
      <c r="V122" t="s">
        <v>163</v>
      </c>
      <c r="W122" t="s">
        <v>63</v>
      </c>
      <c r="X122" t="s">
        <v>48</v>
      </c>
      <c r="Y122">
        <v>4</v>
      </c>
      <c r="Z122" t="s">
        <v>35</v>
      </c>
      <c r="AA122" t="s">
        <v>36</v>
      </c>
    </row>
    <row r="123" spans="1:27" ht="14.25" customHeight="1" x14ac:dyDescent="0.25">
      <c r="A123" s="1"/>
      <c r="B123">
        <f t="shared" si="0"/>
        <v>3013</v>
      </c>
      <c r="C123">
        <v>3</v>
      </c>
      <c r="D123">
        <v>2007</v>
      </c>
      <c r="E123">
        <v>8</v>
      </c>
      <c r="F123" t="s">
        <v>25</v>
      </c>
      <c r="G123">
        <v>13</v>
      </c>
      <c r="H123">
        <v>781.0684</v>
      </c>
      <c r="I123">
        <v>253025.77720000001</v>
      </c>
      <c r="J123" t="s">
        <v>26</v>
      </c>
      <c r="L123" t="s">
        <v>381</v>
      </c>
      <c r="M123" t="s">
        <v>28</v>
      </c>
      <c r="N123" t="s">
        <v>382</v>
      </c>
      <c r="O123" t="s">
        <v>383</v>
      </c>
      <c r="P123">
        <f t="shared" si="4"/>
        <v>53</v>
      </c>
      <c r="Q123" t="str">
        <f t="shared" si="1"/>
        <v>46-55</v>
      </c>
      <c r="R123">
        <v>1954</v>
      </c>
      <c r="S123">
        <v>1</v>
      </c>
      <c r="T123">
        <v>7</v>
      </c>
      <c r="U123" t="s">
        <v>16</v>
      </c>
      <c r="V123" t="s">
        <v>32</v>
      </c>
      <c r="W123" t="s">
        <v>63</v>
      </c>
      <c r="X123" t="s">
        <v>34</v>
      </c>
      <c r="Y123">
        <v>4</v>
      </c>
      <c r="Z123" t="s">
        <v>35</v>
      </c>
      <c r="AA123" t="s">
        <v>52</v>
      </c>
    </row>
    <row r="124" spans="1:27" ht="14.25" customHeight="1" x14ac:dyDescent="0.25">
      <c r="A124" s="1"/>
      <c r="B124">
        <f t="shared" si="0"/>
        <v>1040</v>
      </c>
      <c r="C124">
        <v>1</v>
      </c>
      <c r="D124">
        <v>2006</v>
      </c>
      <c r="E124">
        <v>4</v>
      </c>
      <c r="F124" t="s">
        <v>25</v>
      </c>
      <c r="G124">
        <v>40</v>
      </c>
      <c r="H124">
        <v>782.25200000000007</v>
      </c>
      <c r="I124">
        <v>234172.38800000004</v>
      </c>
      <c r="J124" t="s">
        <v>26</v>
      </c>
      <c r="L124" t="s">
        <v>384</v>
      </c>
      <c r="M124" t="s">
        <v>28</v>
      </c>
      <c r="N124" t="s">
        <v>385</v>
      </c>
      <c r="O124" t="s">
        <v>386</v>
      </c>
      <c r="P124">
        <f t="shared" si="4"/>
        <v>54</v>
      </c>
      <c r="Q124" t="str">
        <f t="shared" si="1"/>
        <v>46-55</v>
      </c>
      <c r="R124">
        <v>1952</v>
      </c>
      <c r="S124">
        <v>6</v>
      </c>
      <c r="T124">
        <v>19</v>
      </c>
      <c r="U124" t="s">
        <v>31</v>
      </c>
      <c r="V124" t="s">
        <v>32</v>
      </c>
      <c r="W124" t="s">
        <v>77</v>
      </c>
      <c r="X124" t="s">
        <v>34</v>
      </c>
      <c r="Y124">
        <v>3</v>
      </c>
      <c r="Z124" t="s">
        <v>35</v>
      </c>
      <c r="AA124" t="s">
        <v>36</v>
      </c>
    </row>
    <row r="125" spans="1:27" ht="14.25" customHeight="1" x14ac:dyDescent="0.25">
      <c r="A125" s="1"/>
      <c r="B125">
        <f t="shared" si="0"/>
        <v>4031</v>
      </c>
      <c r="C125">
        <v>4</v>
      </c>
      <c r="D125">
        <v>2007</v>
      </c>
      <c r="E125">
        <v>6</v>
      </c>
      <c r="F125" t="s">
        <v>25</v>
      </c>
      <c r="G125">
        <v>31</v>
      </c>
      <c r="H125">
        <v>733.18639999999994</v>
      </c>
      <c r="I125">
        <v>200678.75119999997</v>
      </c>
      <c r="J125" t="s">
        <v>26</v>
      </c>
      <c r="L125" t="s">
        <v>387</v>
      </c>
      <c r="M125" t="s">
        <v>28</v>
      </c>
      <c r="N125" t="s">
        <v>83</v>
      </c>
      <c r="O125" t="s">
        <v>388</v>
      </c>
      <c r="P125">
        <f t="shared" si="4"/>
        <v>54</v>
      </c>
      <c r="Q125" t="str">
        <f t="shared" si="1"/>
        <v>46-55</v>
      </c>
      <c r="R125">
        <v>1953</v>
      </c>
      <c r="S125">
        <v>6</v>
      </c>
      <c r="T125">
        <v>9</v>
      </c>
      <c r="U125" t="s">
        <v>16</v>
      </c>
      <c r="V125" t="s">
        <v>32</v>
      </c>
      <c r="W125" t="s">
        <v>93</v>
      </c>
      <c r="X125" t="s">
        <v>34</v>
      </c>
      <c r="Y125">
        <v>4</v>
      </c>
      <c r="Z125" t="s">
        <v>35</v>
      </c>
      <c r="AA125" t="s">
        <v>36</v>
      </c>
    </row>
    <row r="126" spans="1:27" ht="14.25" customHeight="1" x14ac:dyDescent="0.25">
      <c r="A126" s="1"/>
      <c r="B126">
        <f t="shared" si="0"/>
        <v>4019</v>
      </c>
      <c r="C126">
        <v>4</v>
      </c>
      <c r="D126">
        <v>2007</v>
      </c>
      <c r="E126">
        <v>12</v>
      </c>
      <c r="F126" t="s">
        <v>25</v>
      </c>
      <c r="G126">
        <v>19</v>
      </c>
      <c r="H126">
        <v>733.18639999999994</v>
      </c>
      <c r="I126">
        <v>226578.51199999999</v>
      </c>
      <c r="J126" t="s">
        <v>26</v>
      </c>
      <c r="L126" t="s">
        <v>389</v>
      </c>
      <c r="M126" t="s">
        <v>28</v>
      </c>
      <c r="N126" t="s">
        <v>390</v>
      </c>
      <c r="O126" t="s">
        <v>391</v>
      </c>
      <c r="P126">
        <f t="shared" si="4"/>
        <v>54</v>
      </c>
      <c r="Q126" t="str">
        <f t="shared" si="1"/>
        <v>46-55</v>
      </c>
      <c r="R126">
        <v>1953</v>
      </c>
      <c r="S126">
        <v>9</v>
      </c>
      <c r="T126">
        <v>15</v>
      </c>
      <c r="U126" t="s">
        <v>16</v>
      </c>
      <c r="V126" t="s">
        <v>32</v>
      </c>
      <c r="W126" t="s">
        <v>33</v>
      </c>
      <c r="X126" t="s">
        <v>34</v>
      </c>
      <c r="Y126">
        <v>4</v>
      </c>
      <c r="Z126" t="s">
        <v>35</v>
      </c>
      <c r="AA126" t="s">
        <v>36</v>
      </c>
    </row>
    <row r="127" spans="1:27" ht="14.25" customHeight="1" x14ac:dyDescent="0.25">
      <c r="A127" s="1"/>
      <c r="B127">
        <f t="shared" si="0"/>
        <v>4029</v>
      </c>
      <c r="C127">
        <v>4</v>
      </c>
      <c r="D127">
        <v>2007</v>
      </c>
      <c r="E127">
        <v>11</v>
      </c>
      <c r="F127" t="s">
        <v>25</v>
      </c>
      <c r="G127">
        <v>29</v>
      </c>
      <c r="H127">
        <v>794.51840000000004</v>
      </c>
      <c r="I127">
        <v>200148.89440000002</v>
      </c>
      <c r="J127" t="s">
        <v>26</v>
      </c>
      <c r="L127" t="s">
        <v>392</v>
      </c>
      <c r="M127" t="s">
        <v>28</v>
      </c>
      <c r="N127" t="s">
        <v>393</v>
      </c>
      <c r="O127" t="s">
        <v>91</v>
      </c>
      <c r="P127">
        <f t="shared" si="4"/>
        <v>54</v>
      </c>
      <c r="Q127" t="str">
        <f t="shared" si="1"/>
        <v>46-55</v>
      </c>
      <c r="R127">
        <v>1953</v>
      </c>
      <c r="S127">
        <v>7</v>
      </c>
      <c r="T127">
        <v>30</v>
      </c>
      <c r="U127" t="s">
        <v>31</v>
      </c>
      <c r="V127" t="s">
        <v>32</v>
      </c>
      <c r="W127" t="s">
        <v>33</v>
      </c>
      <c r="X127" t="s">
        <v>34</v>
      </c>
      <c r="Y127">
        <v>4</v>
      </c>
      <c r="Z127" t="s">
        <v>43</v>
      </c>
      <c r="AA127" t="s">
        <v>36</v>
      </c>
    </row>
    <row r="128" spans="1:27" ht="14.25" customHeight="1" x14ac:dyDescent="0.25">
      <c r="A128" s="1"/>
      <c r="B128">
        <f t="shared" si="0"/>
        <v>1021</v>
      </c>
      <c r="C128">
        <v>1</v>
      </c>
      <c r="D128">
        <v>2004</v>
      </c>
      <c r="E128">
        <v>10</v>
      </c>
      <c r="F128" t="s">
        <v>25</v>
      </c>
      <c r="G128">
        <v>21</v>
      </c>
      <c r="H128">
        <v>756.21280000000002</v>
      </c>
      <c r="I128">
        <v>218585.92480000001</v>
      </c>
      <c r="J128" t="s">
        <v>26</v>
      </c>
      <c r="L128" t="s">
        <v>394</v>
      </c>
      <c r="M128" t="s">
        <v>28</v>
      </c>
      <c r="N128" t="s">
        <v>395</v>
      </c>
      <c r="O128" t="s">
        <v>396</v>
      </c>
      <c r="P128">
        <f t="shared" si="4"/>
        <v>55</v>
      </c>
      <c r="Q128" t="str">
        <f t="shared" si="1"/>
        <v>46-55</v>
      </c>
      <c r="R128">
        <v>1949</v>
      </c>
      <c r="S128">
        <v>7.0000000000000009</v>
      </c>
      <c r="T128">
        <v>14</v>
      </c>
      <c r="U128" t="s">
        <v>16</v>
      </c>
      <c r="V128" t="s">
        <v>32</v>
      </c>
      <c r="W128" t="s">
        <v>115</v>
      </c>
      <c r="X128" t="s">
        <v>48</v>
      </c>
      <c r="Y128">
        <v>4</v>
      </c>
      <c r="Z128" t="s">
        <v>35</v>
      </c>
      <c r="AA128" t="s">
        <v>52</v>
      </c>
    </row>
    <row r="129" spans="1:27" ht="14.25" customHeight="1" x14ac:dyDescent="0.25">
      <c r="A129" s="1"/>
      <c r="B129">
        <f t="shared" si="0"/>
        <v>1006</v>
      </c>
      <c r="C129">
        <v>1</v>
      </c>
      <c r="D129">
        <v>2005</v>
      </c>
      <c r="E129">
        <v>8</v>
      </c>
      <c r="F129" t="s">
        <v>25</v>
      </c>
      <c r="G129">
        <v>6</v>
      </c>
      <c r="H129">
        <v>736.62959999999987</v>
      </c>
      <c r="I129">
        <v>198841.69519999996</v>
      </c>
      <c r="J129" t="s">
        <v>26</v>
      </c>
      <c r="L129" t="s">
        <v>397</v>
      </c>
      <c r="M129" t="s">
        <v>28</v>
      </c>
      <c r="N129" t="s">
        <v>388</v>
      </c>
      <c r="O129" t="s">
        <v>398</v>
      </c>
      <c r="P129">
        <f t="shared" si="4"/>
        <v>55</v>
      </c>
      <c r="Q129" t="str">
        <f t="shared" si="1"/>
        <v>46-55</v>
      </c>
      <c r="R129">
        <v>1950</v>
      </c>
      <c r="S129">
        <v>7.0000000000000009</v>
      </c>
      <c r="T129">
        <v>18</v>
      </c>
      <c r="U129" t="s">
        <v>16</v>
      </c>
      <c r="V129" t="s">
        <v>32</v>
      </c>
      <c r="W129" t="s">
        <v>77</v>
      </c>
      <c r="X129" t="s">
        <v>34</v>
      </c>
      <c r="Y129">
        <v>2</v>
      </c>
      <c r="Z129" t="s">
        <v>35</v>
      </c>
      <c r="AA129" t="s">
        <v>36</v>
      </c>
    </row>
    <row r="130" spans="1:27" ht="14.25" customHeight="1" x14ac:dyDescent="0.25">
      <c r="A130" s="1"/>
      <c r="B130">
        <f t="shared" si="0"/>
        <v>2034</v>
      </c>
      <c r="C130">
        <v>2</v>
      </c>
      <c r="D130">
        <v>2007</v>
      </c>
      <c r="E130">
        <v>7</v>
      </c>
      <c r="F130" t="s">
        <v>25</v>
      </c>
      <c r="G130">
        <v>34</v>
      </c>
      <c r="H130">
        <v>785.48</v>
      </c>
      <c r="I130">
        <v>252927.84</v>
      </c>
      <c r="J130" t="s">
        <v>26</v>
      </c>
      <c r="L130" t="s">
        <v>399</v>
      </c>
      <c r="M130" t="s">
        <v>28</v>
      </c>
      <c r="N130" t="s">
        <v>400</v>
      </c>
      <c r="O130" t="s">
        <v>401</v>
      </c>
      <c r="P130">
        <f t="shared" si="4"/>
        <v>55</v>
      </c>
      <c r="Q130" t="str">
        <f t="shared" si="1"/>
        <v>46-55</v>
      </c>
      <c r="R130">
        <v>1952</v>
      </c>
      <c r="S130">
        <v>5</v>
      </c>
      <c r="T130">
        <v>15</v>
      </c>
      <c r="U130" t="s">
        <v>16</v>
      </c>
      <c r="V130" t="s">
        <v>32</v>
      </c>
      <c r="W130" t="s">
        <v>93</v>
      </c>
      <c r="X130" t="s">
        <v>34</v>
      </c>
      <c r="Y130">
        <v>2</v>
      </c>
      <c r="Z130" t="s">
        <v>43</v>
      </c>
      <c r="AA130" t="s">
        <v>44</v>
      </c>
    </row>
    <row r="131" spans="1:27" ht="14.25" customHeight="1" x14ac:dyDescent="0.25">
      <c r="A131" s="1"/>
      <c r="B131">
        <f t="shared" si="0"/>
        <v>3021</v>
      </c>
      <c r="C131">
        <v>3</v>
      </c>
      <c r="D131">
        <v>2007</v>
      </c>
      <c r="E131">
        <v>7</v>
      </c>
      <c r="F131" t="s">
        <v>25</v>
      </c>
      <c r="G131">
        <v>21</v>
      </c>
      <c r="H131">
        <v>781.0684</v>
      </c>
      <c r="I131">
        <v>225290.22039999999</v>
      </c>
      <c r="J131" t="s">
        <v>26</v>
      </c>
      <c r="L131" t="s">
        <v>402</v>
      </c>
      <c r="M131" t="s">
        <v>28</v>
      </c>
      <c r="N131" t="s">
        <v>403</v>
      </c>
      <c r="O131" t="s">
        <v>404</v>
      </c>
      <c r="P131">
        <f t="shared" si="4"/>
        <v>55</v>
      </c>
      <c r="Q131" t="str">
        <f t="shared" si="1"/>
        <v>46-55</v>
      </c>
      <c r="R131">
        <v>1952</v>
      </c>
      <c r="S131">
        <v>6</v>
      </c>
      <c r="T131">
        <v>18</v>
      </c>
      <c r="U131" t="s">
        <v>31</v>
      </c>
      <c r="V131" t="s">
        <v>32</v>
      </c>
      <c r="W131" t="s">
        <v>33</v>
      </c>
      <c r="X131" t="s">
        <v>34</v>
      </c>
      <c r="Y131">
        <v>3</v>
      </c>
      <c r="Z131" t="s">
        <v>35</v>
      </c>
      <c r="AA131" t="s">
        <v>36</v>
      </c>
    </row>
    <row r="132" spans="1:27" ht="14.25" customHeight="1" x14ac:dyDescent="0.25">
      <c r="A132" s="1"/>
      <c r="B132">
        <f t="shared" si="0"/>
        <v>5021</v>
      </c>
      <c r="C132">
        <v>5</v>
      </c>
      <c r="D132">
        <v>2008</v>
      </c>
      <c r="E132">
        <v>12</v>
      </c>
      <c r="F132" t="s">
        <v>25</v>
      </c>
      <c r="G132">
        <v>21</v>
      </c>
      <c r="H132">
        <v>798.28440000000001</v>
      </c>
      <c r="I132">
        <v>234750.58600000001</v>
      </c>
      <c r="J132" t="s">
        <v>26</v>
      </c>
      <c r="L132" t="s">
        <v>405</v>
      </c>
      <c r="M132" t="s">
        <v>28</v>
      </c>
      <c r="N132" t="s">
        <v>406</v>
      </c>
      <c r="O132" t="s">
        <v>407</v>
      </c>
      <c r="P132">
        <f t="shared" si="4"/>
        <v>55</v>
      </c>
      <c r="Q132" t="str">
        <f t="shared" si="1"/>
        <v>46-55</v>
      </c>
      <c r="R132">
        <v>1953</v>
      </c>
      <c r="S132">
        <v>2</v>
      </c>
      <c r="T132">
        <v>3</v>
      </c>
      <c r="U132" t="s">
        <v>16</v>
      </c>
      <c r="V132" t="s">
        <v>32</v>
      </c>
      <c r="W132" t="s">
        <v>77</v>
      </c>
      <c r="X132" t="s">
        <v>48</v>
      </c>
      <c r="Y132">
        <v>2</v>
      </c>
      <c r="Z132" t="s">
        <v>35</v>
      </c>
      <c r="AA132" t="s">
        <v>36</v>
      </c>
    </row>
    <row r="133" spans="1:27" ht="14.25" customHeight="1" x14ac:dyDescent="0.25">
      <c r="A133" s="1"/>
      <c r="B133">
        <f t="shared" si="0"/>
        <v>5022</v>
      </c>
      <c r="C133">
        <v>5</v>
      </c>
      <c r="D133">
        <v>2008</v>
      </c>
      <c r="E133">
        <v>12</v>
      </c>
      <c r="F133" t="s">
        <v>25</v>
      </c>
      <c r="G133">
        <v>22</v>
      </c>
      <c r="H133">
        <v>798.28440000000001</v>
      </c>
      <c r="I133">
        <v>287466.41159999999</v>
      </c>
      <c r="J133" t="s">
        <v>26</v>
      </c>
      <c r="L133" t="s">
        <v>405</v>
      </c>
      <c r="M133" t="s">
        <v>28</v>
      </c>
      <c r="N133" t="s">
        <v>406</v>
      </c>
      <c r="O133" t="s">
        <v>407</v>
      </c>
      <c r="P133">
        <f t="shared" si="4"/>
        <v>55</v>
      </c>
      <c r="Q133" t="str">
        <f t="shared" si="1"/>
        <v>46-55</v>
      </c>
      <c r="R133">
        <v>1953</v>
      </c>
      <c r="S133">
        <v>2</v>
      </c>
      <c r="T133">
        <v>3</v>
      </c>
      <c r="U133" t="s">
        <v>16</v>
      </c>
      <c r="V133" t="s">
        <v>32</v>
      </c>
      <c r="W133" t="s">
        <v>77</v>
      </c>
      <c r="X133" t="s">
        <v>48</v>
      </c>
      <c r="Y133">
        <v>2</v>
      </c>
      <c r="Z133" t="s">
        <v>35</v>
      </c>
      <c r="AA133" t="s">
        <v>36</v>
      </c>
    </row>
    <row r="134" spans="1:27" ht="14.25" customHeight="1" x14ac:dyDescent="0.25">
      <c r="A134" s="1"/>
      <c r="B134">
        <f t="shared" si="0"/>
        <v>1044</v>
      </c>
      <c r="C134">
        <v>1</v>
      </c>
      <c r="D134">
        <v>2004</v>
      </c>
      <c r="E134">
        <v>6</v>
      </c>
      <c r="F134" t="s">
        <v>25</v>
      </c>
      <c r="G134">
        <v>44</v>
      </c>
      <c r="H134">
        <v>827.87439999999992</v>
      </c>
      <c r="I134">
        <v>229464.71119999999</v>
      </c>
      <c r="J134" t="s">
        <v>26</v>
      </c>
      <c r="L134" t="s">
        <v>408</v>
      </c>
      <c r="M134" t="s">
        <v>28</v>
      </c>
      <c r="N134" t="s">
        <v>409</v>
      </c>
      <c r="O134" t="s">
        <v>410</v>
      </c>
      <c r="P134">
        <f t="shared" si="4"/>
        <v>56</v>
      </c>
      <c r="Q134" t="str">
        <f t="shared" si="1"/>
        <v>56-65</v>
      </c>
      <c r="R134">
        <v>1948</v>
      </c>
      <c r="S134">
        <v>4</v>
      </c>
      <c r="T134">
        <v>23</v>
      </c>
      <c r="U134" t="s">
        <v>31</v>
      </c>
      <c r="V134" t="s">
        <v>32</v>
      </c>
      <c r="W134" t="s">
        <v>33</v>
      </c>
      <c r="X134" t="s">
        <v>34</v>
      </c>
      <c r="Y134">
        <v>5</v>
      </c>
      <c r="Z134" t="s">
        <v>35</v>
      </c>
      <c r="AA134" t="s">
        <v>36</v>
      </c>
    </row>
    <row r="135" spans="1:27" ht="14.25" customHeight="1" x14ac:dyDescent="0.25">
      <c r="A135" s="1"/>
      <c r="B135">
        <f t="shared" si="0"/>
        <v>1043</v>
      </c>
      <c r="C135">
        <v>1</v>
      </c>
      <c r="D135">
        <v>2004</v>
      </c>
      <c r="E135">
        <v>6</v>
      </c>
      <c r="F135" t="s">
        <v>25</v>
      </c>
      <c r="G135">
        <v>43</v>
      </c>
      <c r="H135">
        <v>1160.3584000000001</v>
      </c>
      <c r="I135">
        <v>377313.5552</v>
      </c>
      <c r="J135" t="s">
        <v>26</v>
      </c>
      <c r="L135" t="s">
        <v>411</v>
      </c>
      <c r="M135" t="s">
        <v>28</v>
      </c>
      <c r="N135" t="s">
        <v>412</v>
      </c>
      <c r="O135" t="s">
        <v>413</v>
      </c>
      <c r="P135">
        <f t="shared" si="4"/>
        <v>56</v>
      </c>
      <c r="Q135" t="str">
        <f t="shared" si="1"/>
        <v>56-65</v>
      </c>
      <c r="R135">
        <v>1948</v>
      </c>
      <c r="S135">
        <v>4</v>
      </c>
      <c r="T135">
        <v>23</v>
      </c>
      <c r="U135" t="s">
        <v>31</v>
      </c>
      <c r="V135" t="s">
        <v>32</v>
      </c>
      <c r="W135" t="s">
        <v>33</v>
      </c>
      <c r="X135" t="s">
        <v>34</v>
      </c>
      <c r="Y135">
        <v>5</v>
      </c>
      <c r="Z135" t="s">
        <v>35</v>
      </c>
      <c r="AA135" t="s">
        <v>36</v>
      </c>
    </row>
    <row r="136" spans="1:27" ht="14.25" customHeight="1" x14ac:dyDescent="0.25">
      <c r="A136" s="1"/>
      <c r="B136">
        <f t="shared" si="0"/>
        <v>1027</v>
      </c>
      <c r="C136">
        <v>1</v>
      </c>
      <c r="D136">
        <v>2005</v>
      </c>
      <c r="E136">
        <v>8</v>
      </c>
      <c r="F136" t="s">
        <v>25</v>
      </c>
      <c r="G136">
        <v>27</v>
      </c>
      <c r="H136">
        <v>827.87439999999992</v>
      </c>
      <c r="I136">
        <v>276759.18</v>
      </c>
      <c r="J136" t="s">
        <v>26</v>
      </c>
      <c r="L136" t="s">
        <v>414</v>
      </c>
      <c r="M136" t="s">
        <v>28</v>
      </c>
      <c r="N136" t="s">
        <v>415</v>
      </c>
      <c r="O136" t="s">
        <v>416</v>
      </c>
      <c r="P136">
        <f t="shared" si="4"/>
        <v>56</v>
      </c>
      <c r="Q136" t="str">
        <f t="shared" si="1"/>
        <v>56-65</v>
      </c>
      <c r="R136">
        <v>1949</v>
      </c>
      <c r="S136">
        <v>11</v>
      </c>
      <c r="T136">
        <v>14</v>
      </c>
      <c r="U136" t="s">
        <v>16</v>
      </c>
      <c r="V136" t="s">
        <v>32</v>
      </c>
      <c r="W136" t="s">
        <v>33</v>
      </c>
      <c r="X136" t="s">
        <v>34</v>
      </c>
      <c r="Y136">
        <v>3</v>
      </c>
      <c r="Z136" t="s">
        <v>35</v>
      </c>
      <c r="AA136" t="s">
        <v>52</v>
      </c>
    </row>
    <row r="137" spans="1:27" ht="14.25" customHeight="1" x14ac:dyDescent="0.25">
      <c r="A137" s="1"/>
      <c r="B137">
        <f t="shared" si="0"/>
        <v>2023</v>
      </c>
      <c r="C137">
        <v>2</v>
      </c>
      <c r="D137">
        <v>2005</v>
      </c>
      <c r="E137">
        <v>12</v>
      </c>
      <c r="F137" t="s">
        <v>25</v>
      </c>
      <c r="G137">
        <v>23</v>
      </c>
      <c r="H137">
        <v>723.8252</v>
      </c>
      <c r="I137">
        <v>219373.4056</v>
      </c>
      <c r="J137" t="s">
        <v>26</v>
      </c>
      <c r="L137" t="s">
        <v>417</v>
      </c>
      <c r="M137" t="s">
        <v>28</v>
      </c>
      <c r="N137" t="s">
        <v>418</v>
      </c>
      <c r="O137" t="s">
        <v>419</v>
      </c>
      <c r="P137">
        <f t="shared" si="4"/>
        <v>56</v>
      </c>
      <c r="Q137" t="str">
        <f t="shared" si="1"/>
        <v>56-65</v>
      </c>
      <c r="R137">
        <v>1949</v>
      </c>
      <c r="S137">
        <v>1</v>
      </c>
      <c r="T137">
        <v>16</v>
      </c>
      <c r="U137" t="s">
        <v>31</v>
      </c>
      <c r="V137" t="s">
        <v>32</v>
      </c>
      <c r="W137" t="s">
        <v>33</v>
      </c>
      <c r="X137" t="s">
        <v>48</v>
      </c>
      <c r="Y137">
        <v>3</v>
      </c>
      <c r="Z137" t="s">
        <v>35</v>
      </c>
      <c r="AA137" t="s">
        <v>36</v>
      </c>
    </row>
    <row r="138" spans="1:27" ht="14.25" customHeight="1" x14ac:dyDescent="0.25">
      <c r="A138" s="1"/>
      <c r="B138">
        <f t="shared" si="0"/>
        <v>5046</v>
      </c>
      <c r="C138">
        <v>5</v>
      </c>
      <c r="D138">
        <v>2007</v>
      </c>
      <c r="E138">
        <v>11</v>
      </c>
      <c r="F138" t="s">
        <v>25</v>
      </c>
      <c r="G138">
        <v>46</v>
      </c>
      <c r="H138">
        <v>798.28440000000001</v>
      </c>
      <c r="I138">
        <v>230216.21919999999</v>
      </c>
      <c r="J138" t="s">
        <v>26</v>
      </c>
      <c r="L138" t="s">
        <v>420</v>
      </c>
      <c r="M138" t="s">
        <v>28</v>
      </c>
      <c r="N138" t="s">
        <v>421</v>
      </c>
      <c r="O138" t="s">
        <v>422</v>
      </c>
      <c r="P138">
        <f t="shared" si="4"/>
        <v>56</v>
      </c>
      <c r="Q138" t="str">
        <f t="shared" si="1"/>
        <v>56-65</v>
      </c>
      <c r="R138">
        <v>1951</v>
      </c>
      <c r="S138">
        <v>11</v>
      </c>
      <c r="T138">
        <v>10</v>
      </c>
      <c r="U138" t="s">
        <v>16</v>
      </c>
      <c r="V138" t="s">
        <v>32</v>
      </c>
      <c r="W138" t="s">
        <v>33</v>
      </c>
      <c r="X138" t="s">
        <v>34</v>
      </c>
      <c r="Y138">
        <v>5</v>
      </c>
      <c r="Z138" t="s">
        <v>35</v>
      </c>
      <c r="AA138" t="s">
        <v>36</v>
      </c>
    </row>
    <row r="139" spans="1:27" ht="14.25" customHeight="1" x14ac:dyDescent="0.25">
      <c r="A139" s="1"/>
      <c r="B139">
        <f t="shared" si="0"/>
        <v>1002</v>
      </c>
      <c r="C139">
        <v>1</v>
      </c>
      <c r="D139">
        <v>2004</v>
      </c>
      <c r="E139">
        <v>3</v>
      </c>
      <c r="F139" t="s">
        <v>186</v>
      </c>
      <c r="G139">
        <v>2</v>
      </c>
      <c r="H139">
        <v>1238.5835999999999</v>
      </c>
      <c r="I139">
        <v>410932.67319999996</v>
      </c>
      <c r="J139" t="s">
        <v>26</v>
      </c>
      <c r="L139" t="s">
        <v>423</v>
      </c>
      <c r="M139" t="s">
        <v>28</v>
      </c>
      <c r="N139" t="s">
        <v>424</v>
      </c>
      <c r="O139" t="s">
        <v>425</v>
      </c>
      <c r="P139">
        <f t="shared" si="4"/>
        <v>57</v>
      </c>
      <c r="Q139" t="str">
        <f t="shared" si="1"/>
        <v>56-65</v>
      </c>
      <c r="R139">
        <v>1947</v>
      </c>
      <c r="S139">
        <v>2</v>
      </c>
      <c r="T139">
        <v>13</v>
      </c>
      <c r="U139" t="s">
        <v>16</v>
      </c>
      <c r="V139" t="s">
        <v>32</v>
      </c>
      <c r="W139" t="s">
        <v>33</v>
      </c>
      <c r="X139" t="s">
        <v>48</v>
      </c>
      <c r="Y139">
        <v>5</v>
      </c>
      <c r="Z139" t="s">
        <v>43</v>
      </c>
      <c r="AA139" t="s">
        <v>36</v>
      </c>
    </row>
    <row r="140" spans="1:27" ht="14.25" customHeight="1" x14ac:dyDescent="0.25">
      <c r="A140" s="1"/>
      <c r="B140">
        <f t="shared" si="0"/>
        <v>2030</v>
      </c>
      <c r="C140">
        <v>2</v>
      </c>
      <c r="D140">
        <v>2005</v>
      </c>
      <c r="E140">
        <v>12</v>
      </c>
      <c r="F140" t="s">
        <v>25</v>
      </c>
      <c r="G140">
        <v>30</v>
      </c>
      <c r="H140">
        <v>723.8252</v>
      </c>
      <c r="I140">
        <v>214341.3364</v>
      </c>
      <c r="J140" t="s">
        <v>26</v>
      </c>
      <c r="L140" t="s">
        <v>426</v>
      </c>
      <c r="M140" t="s">
        <v>28</v>
      </c>
      <c r="N140" t="s">
        <v>427</v>
      </c>
      <c r="O140" t="s">
        <v>428</v>
      </c>
      <c r="P140">
        <f t="shared" si="4"/>
        <v>57</v>
      </c>
      <c r="Q140" t="str">
        <f t="shared" si="1"/>
        <v>56-65</v>
      </c>
      <c r="R140">
        <v>1948</v>
      </c>
      <c r="S140">
        <v>2</v>
      </c>
      <c r="T140">
        <v>20</v>
      </c>
      <c r="U140" t="s">
        <v>16</v>
      </c>
      <c r="V140" t="s">
        <v>32</v>
      </c>
      <c r="W140" t="s">
        <v>115</v>
      </c>
      <c r="X140" t="s">
        <v>34</v>
      </c>
      <c r="Y140">
        <v>4</v>
      </c>
      <c r="Z140" t="s">
        <v>35</v>
      </c>
      <c r="AA140" t="s">
        <v>44</v>
      </c>
    </row>
    <row r="141" spans="1:27" ht="14.25" customHeight="1" x14ac:dyDescent="0.25">
      <c r="A141" s="1"/>
      <c r="B141">
        <f t="shared" si="0"/>
        <v>3050</v>
      </c>
      <c r="C141">
        <v>3</v>
      </c>
      <c r="D141">
        <v>2006</v>
      </c>
      <c r="E141">
        <v>11</v>
      </c>
      <c r="F141" t="s">
        <v>25</v>
      </c>
      <c r="G141">
        <v>50</v>
      </c>
      <c r="H141">
        <v>977.86879999999996</v>
      </c>
      <c r="I141">
        <v>248274.31359999999</v>
      </c>
      <c r="J141" t="s">
        <v>26</v>
      </c>
      <c r="L141" t="s">
        <v>429</v>
      </c>
      <c r="M141" t="s">
        <v>28</v>
      </c>
      <c r="N141" t="s">
        <v>430</v>
      </c>
      <c r="O141" t="s">
        <v>431</v>
      </c>
      <c r="P141">
        <f t="shared" si="4"/>
        <v>57</v>
      </c>
      <c r="Q141" t="str">
        <f t="shared" si="1"/>
        <v>56-65</v>
      </c>
      <c r="R141">
        <v>1949</v>
      </c>
      <c r="S141">
        <v>6</v>
      </c>
      <c r="T141">
        <v>22</v>
      </c>
      <c r="U141" t="s">
        <v>31</v>
      </c>
      <c r="V141" t="s">
        <v>217</v>
      </c>
      <c r="X141" t="s">
        <v>34</v>
      </c>
      <c r="Y141">
        <v>3</v>
      </c>
      <c r="Z141" t="s">
        <v>43</v>
      </c>
      <c r="AA141" t="s">
        <v>52</v>
      </c>
    </row>
    <row r="142" spans="1:27" ht="14.25" customHeight="1" x14ac:dyDescent="0.25">
      <c r="A142" s="1"/>
      <c r="B142">
        <f t="shared" si="0"/>
        <v>5050</v>
      </c>
      <c r="C142">
        <v>5</v>
      </c>
      <c r="D142">
        <v>2007</v>
      </c>
      <c r="E142">
        <v>11</v>
      </c>
      <c r="F142" t="s">
        <v>25</v>
      </c>
      <c r="G142">
        <v>50</v>
      </c>
      <c r="H142">
        <v>1093.0008</v>
      </c>
      <c r="I142">
        <v>390494.27120000002</v>
      </c>
      <c r="J142" t="s">
        <v>26</v>
      </c>
      <c r="L142" t="s">
        <v>432</v>
      </c>
      <c r="M142" t="s">
        <v>28</v>
      </c>
      <c r="N142" t="s">
        <v>433</v>
      </c>
      <c r="O142" t="s">
        <v>434</v>
      </c>
      <c r="P142">
        <f t="shared" si="4"/>
        <v>57</v>
      </c>
      <c r="Q142" t="str">
        <f t="shared" si="1"/>
        <v>56-65</v>
      </c>
      <c r="R142">
        <v>1950</v>
      </c>
      <c r="S142">
        <v>15</v>
      </c>
      <c r="T142">
        <v>2</v>
      </c>
      <c r="U142" t="s">
        <v>31</v>
      </c>
      <c r="V142" t="s">
        <v>32</v>
      </c>
      <c r="W142" t="s">
        <v>77</v>
      </c>
      <c r="X142" t="s">
        <v>34</v>
      </c>
      <c r="Y142">
        <v>3</v>
      </c>
      <c r="Z142" t="s">
        <v>35</v>
      </c>
      <c r="AA142" t="s">
        <v>36</v>
      </c>
    </row>
    <row r="143" spans="1:27" ht="14.25" customHeight="1" x14ac:dyDescent="0.25">
      <c r="A143" s="1"/>
      <c r="B143">
        <f t="shared" si="0"/>
        <v>2039</v>
      </c>
      <c r="C143">
        <v>2</v>
      </c>
      <c r="D143">
        <v>2006</v>
      </c>
      <c r="E143">
        <v>8</v>
      </c>
      <c r="F143" t="s">
        <v>25</v>
      </c>
      <c r="G143">
        <v>39</v>
      </c>
      <c r="H143">
        <v>927.83479999999997</v>
      </c>
      <c r="I143">
        <v>293876.27480000001</v>
      </c>
      <c r="J143" t="s">
        <v>26</v>
      </c>
      <c r="L143" t="s">
        <v>435</v>
      </c>
      <c r="M143" t="s">
        <v>28</v>
      </c>
      <c r="N143" t="s">
        <v>436</v>
      </c>
      <c r="O143" t="s">
        <v>437</v>
      </c>
      <c r="P143">
        <f t="shared" si="4"/>
        <v>59</v>
      </c>
      <c r="Q143" t="str">
        <f t="shared" si="1"/>
        <v>56-65</v>
      </c>
      <c r="R143">
        <v>1947</v>
      </c>
      <c r="S143">
        <v>4</v>
      </c>
      <c r="T143">
        <v>27</v>
      </c>
      <c r="U143" t="s">
        <v>31</v>
      </c>
      <c r="V143" t="s">
        <v>32</v>
      </c>
      <c r="W143" t="s">
        <v>63</v>
      </c>
      <c r="X143" t="s">
        <v>34</v>
      </c>
      <c r="Y143">
        <v>4</v>
      </c>
      <c r="Z143" t="s">
        <v>43</v>
      </c>
      <c r="AA143" t="s">
        <v>36</v>
      </c>
    </row>
    <row r="144" spans="1:27" ht="14.25" customHeight="1" x14ac:dyDescent="0.25">
      <c r="A144" s="1"/>
      <c r="B144">
        <f t="shared" si="0"/>
        <v>2008</v>
      </c>
      <c r="C144">
        <v>2</v>
      </c>
      <c r="D144">
        <v>2007</v>
      </c>
      <c r="E144">
        <v>3</v>
      </c>
      <c r="F144" t="s">
        <v>25</v>
      </c>
      <c r="G144">
        <v>8</v>
      </c>
      <c r="H144">
        <v>701.65959999999995</v>
      </c>
      <c r="I144">
        <v>204286.66679999998</v>
      </c>
      <c r="J144" t="s">
        <v>26</v>
      </c>
      <c r="L144" t="s">
        <v>438</v>
      </c>
      <c r="M144" t="s">
        <v>28</v>
      </c>
      <c r="N144" t="s">
        <v>439</v>
      </c>
      <c r="O144" t="s">
        <v>440</v>
      </c>
      <c r="P144">
        <f t="shared" si="4"/>
        <v>59</v>
      </c>
      <c r="Q144" t="str">
        <f t="shared" si="1"/>
        <v>56-65</v>
      </c>
      <c r="R144">
        <v>1948</v>
      </c>
      <c r="S144">
        <v>2</v>
      </c>
      <c r="T144">
        <v>23</v>
      </c>
      <c r="U144" t="s">
        <v>16</v>
      </c>
      <c r="V144" t="s">
        <v>32</v>
      </c>
      <c r="W144" t="s">
        <v>441</v>
      </c>
      <c r="X144" t="s">
        <v>34</v>
      </c>
      <c r="Y144">
        <v>3</v>
      </c>
      <c r="Z144" t="s">
        <v>35</v>
      </c>
      <c r="AA144" t="s">
        <v>52</v>
      </c>
    </row>
    <row r="145" spans="1:27" ht="14.25" customHeight="1" x14ac:dyDescent="0.25">
      <c r="A145" s="1"/>
      <c r="B145">
        <f t="shared" si="0"/>
        <v>3019</v>
      </c>
      <c r="C145">
        <v>3</v>
      </c>
      <c r="D145">
        <v>2007</v>
      </c>
      <c r="E145">
        <v>9</v>
      </c>
      <c r="F145" t="s">
        <v>25</v>
      </c>
      <c r="G145">
        <v>19</v>
      </c>
      <c r="H145">
        <v>680.56999999999994</v>
      </c>
      <c r="I145">
        <v>230154.52999999997</v>
      </c>
      <c r="J145" t="s">
        <v>26</v>
      </c>
      <c r="L145" t="s">
        <v>442</v>
      </c>
      <c r="M145" t="s">
        <v>28</v>
      </c>
      <c r="N145" t="s">
        <v>443</v>
      </c>
      <c r="O145" t="s">
        <v>444</v>
      </c>
      <c r="P145">
        <f t="shared" si="4"/>
        <v>59</v>
      </c>
      <c r="Q145" t="str">
        <f t="shared" si="1"/>
        <v>56-65</v>
      </c>
      <c r="R145">
        <v>1948</v>
      </c>
      <c r="S145">
        <v>11</v>
      </c>
      <c r="T145">
        <v>9</v>
      </c>
      <c r="U145" t="s">
        <v>31</v>
      </c>
      <c r="V145" t="s">
        <v>32</v>
      </c>
      <c r="W145" t="s">
        <v>70</v>
      </c>
      <c r="X145" t="s">
        <v>48</v>
      </c>
      <c r="Y145">
        <v>5</v>
      </c>
      <c r="Z145" t="s">
        <v>35</v>
      </c>
      <c r="AA145" t="s">
        <v>52</v>
      </c>
    </row>
    <row r="146" spans="1:27" ht="14.25" customHeight="1" x14ac:dyDescent="0.25">
      <c r="A146" s="1"/>
      <c r="B146">
        <f t="shared" si="0"/>
        <v>2015</v>
      </c>
      <c r="C146">
        <v>2</v>
      </c>
      <c r="D146">
        <v>2006</v>
      </c>
      <c r="E146">
        <v>9</v>
      </c>
      <c r="F146" t="s">
        <v>25</v>
      </c>
      <c r="G146">
        <v>15</v>
      </c>
      <c r="H146">
        <v>723.93280000000004</v>
      </c>
      <c r="I146">
        <v>228170.02560000002</v>
      </c>
      <c r="J146" t="s">
        <v>26</v>
      </c>
      <c r="L146" t="s">
        <v>445</v>
      </c>
      <c r="M146" t="s">
        <v>28</v>
      </c>
      <c r="N146" t="s">
        <v>446</v>
      </c>
      <c r="O146" t="s">
        <v>447</v>
      </c>
      <c r="P146">
        <f t="shared" si="4"/>
        <v>48</v>
      </c>
      <c r="Q146" t="str">
        <f t="shared" si="1"/>
        <v>46-55</v>
      </c>
      <c r="R146">
        <v>1958</v>
      </c>
      <c r="S146">
        <v>12</v>
      </c>
      <c r="T146">
        <v>20</v>
      </c>
      <c r="U146" t="s">
        <v>16</v>
      </c>
      <c r="V146" t="s">
        <v>32</v>
      </c>
      <c r="W146" t="s">
        <v>33</v>
      </c>
      <c r="X146" t="s">
        <v>34</v>
      </c>
      <c r="Y146">
        <v>4</v>
      </c>
      <c r="Z146" t="s">
        <v>35</v>
      </c>
      <c r="AA146" t="s">
        <v>52</v>
      </c>
    </row>
    <row r="147" spans="1:27" ht="14.25" customHeight="1" x14ac:dyDescent="0.25">
      <c r="A147" s="1"/>
      <c r="B147">
        <f t="shared" si="0"/>
        <v>2033</v>
      </c>
      <c r="C147">
        <v>2</v>
      </c>
      <c r="D147">
        <v>2006</v>
      </c>
      <c r="E147">
        <v>9</v>
      </c>
      <c r="F147" t="s">
        <v>25</v>
      </c>
      <c r="G147">
        <v>33</v>
      </c>
      <c r="H147">
        <v>649.79639999999995</v>
      </c>
      <c r="I147">
        <v>205085.40479999999</v>
      </c>
      <c r="J147" t="s">
        <v>26</v>
      </c>
      <c r="L147" t="s">
        <v>445</v>
      </c>
      <c r="M147" t="s">
        <v>28</v>
      </c>
      <c r="N147" t="s">
        <v>446</v>
      </c>
      <c r="O147" t="s">
        <v>447</v>
      </c>
      <c r="P147">
        <f t="shared" si="4"/>
        <v>48</v>
      </c>
      <c r="Q147" t="str">
        <f t="shared" si="1"/>
        <v>46-55</v>
      </c>
      <c r="R147">
        <v>1958</v>
      </c>
      <c r="S147">
        <v>12</v>
      </c>
      <c r="T147">
        <v>20</v>
      </c>
      <c r="U147" t="s">
        <v>16</v>
      </c>
      <c r="V147" t="s">
        <v>32</v>
      </c>
      <c r="W147" t="s">
        <v>33</v>
      </c>
      <c r="X147" t="s">
        <v>34</v>
      </c>
      <c r="Y147">
        <v>3</v>
      </c>
      <c r="Z147" t="s">
        <v>35</v>
      </c>
      <c r="AA147" t="s">
        <v>52</v>
      </c>
    </row>
    <row r="148" spans="1:27" ht="14.25" customHeight="1" x14ac:dyDescent="0.25">
      <c r="A148" s="1"/>
      <c r="B148">
        <f t="shared" si="0"/>
        <v>2019</v>
      </c>
      <c r="C148">
        <v>2</v>
      </c>
      <c r="D148">
        <v>2007</v>
      </c>
      <c r="E148">
        <v>3</v>
      </c>
      <c r="F148" t="s">
        <v>25</v>
      </c>
      <c r="G148">
        <v>19</v>
      </c>
      <c r="H148">
        <v>649.79639999999995</v>
      </c>
      <c r="I148">
        <v>177555.06399999998</v>
      </c>
      <c r="J148" t="s">
        <v>26</v>
      </c>
      <c r="L148" t="s">
        <v>448</v>
      </c>
      <c r="M148" t="s">
        <v>28</v>
      </c>
      <c r="N148" t="s">
        <v>449</v>
      </c>
      <c r="O148" t="s">
        <v>450</v>
      </c>
      <c r="P148">
        <f t="shared" si="4"/>
        <v>60</v>
      </c>
      <c r="Q148" t="str">
        <f t="shared" si="1"/>
        <v>56-65</v>
      </c>
      <c r="R148">
        <v>1947</v>
      </c>
      <c r="S148">
        <v>5</v>
      </c>
      <c r="T148">
        <v>24</v>
      </c>
      <c r="U148" t="s">
        <v>16</v>
      </c>
      <c r="V148" t="s">
        <v>451</v>
      </c>
      <c r="X148" t="s">
        <v>48</v>
      </c>
      <c r="Y148">
        <v>5</v>
      </c>
      <c r="Z148" t="s">
        <v>35</v>
      </c>
      <c r="AA148" t="s">
        <v>36</v>
      </c>
    </row>
    <row r="149" spans="1:27" ht="14.25" customHeight="1" x14ac:dyDescent="0.25">
      <c r="A149" s="1"/>
      <c r="B149">
        <f t="shared" si="0"/>
        <v>2021</v>
      </c>
      <c r="C149">
        <v>2</v>
      </c>
      <c r="D149">
        <v>2007</v>
      </c>
      <c r="E149">
        <v>4</v>
      </c>
      <c r="F149" t="s">
        <v>25</v>
      </c>
      <c r="G149">
        <v>21</v>
      </c>
      <c r="H149">
        <v>785.48</v>
      </c>
      <c r="I149">
        <v>217748.48000000001</v>
      </c>
      <c r="J149" t="s">
        <v>26</v>
      </c>
      <c r="L149" t="s">
        <v>448</v>
      </c>
      <c r="M149" t="s">
        <v>28</v>
      </c>
      <c r="N149" t="s">
        <v>449</v>
      </c>
      <c r="O149" t="s">
        <v>450</v>
      </c>
      <c r="P149">
        <f t="shared" si="4"/>
        <v>60</v>
      </c>
      <c r="Q149" t="str">
        <f t="shared" si="1"/>
        <v>56-65</v>
      </c>
      <c r="R149">
        <v>1947</v>
      </c>
      <c r="S149">
        <v>5</v>
      </c>
      <c r="T149">
        <v>24</v>
      </c>
      <c r="U149" t="s">
        <v>16</v>
      </c>
      <c r="V149" t="s">
        <v>451</v>
      </c>
      <c r="X149" t="s">
        <v>48</v>
      </c>
      <c r="Y149">
        <v>5</v>
      </c>
      <c r="Z149" t="s">
        <v>35</v>
      </c>
      <c r="AA149" t="s">
        <v>36</v>
      </c>
    </row>
    <row r="150" spans="1:27" ht="14.25" customHeight="1" x14ac:dyDescent="0.25">
      <c r="A150" s="1"/>
      <c r="B150">
        <f t="shared" si="0"/>
        <v>2027</v>
      </c>
      <c r="C150">
        <v>2</v>
      </c>
      <c r="D150">
        <v>2007</v>
      </c>
      <c r="E150">
        <v>4</v>
      </c>
      <c r="F150" t="s">
        <v>25</v>
      </c>
      <c r="G150">
        <v>27</v>
      </c>
      <c r="H150">
        <v>785.48</v>
      </c>
      <c r="I150">
        <v>247739.44</v>
      </c>
      <c r="J150" t="s">
        <v>26</v>
      </c>
      <c r="L150" t="s">
        <v>448</v>
      </c>
      <c r="M150" t="s">
        <v>28</v>
      </c>
      <c r="N150" t="s">
        <v>449</v>
      </c>
      <c r="O150" t="s">
        <v>450</v>
      </c>
      <c r="P150">
        <f t="shared" si="4"/>
        <v>60</v>
      </c>
      <c r="Q150" t="str">
        <f t="shared" si="1"/>
        <v>56-65</v>
      </c>
      <c r="R150">
        <v>1947</v>
      </c>
      <c r="S150">
        <v>5</v>
      </c>
      <c r="T150">
        <v>24</v>
      </c>
      <c r="U150" t="s">
        <v>16</v>
      </c>
      <c r="V150" t="s">
        <v>451</v>
      </c>
      <c r="X150" t="s">
        <v>48</v>
      </c>
      <c r="Y150">
        <v>5</v>
      </c>
      <c r="Z150" t="s">
        <v>35</v>
      </c>
      <c r="AA150" t="s">
        <v>36</v>
      </c>
    </row>
    <row r="151" spans="1:27" ht="14.25" customHeight="1" x14ac:dyDescent="0.25">
      <c r="A151" s="1"/>
      <c r="B151">
        <f t="shared" si="0"/>
        <v>2052</v>
      </c>
      <c r="C151">
        <v>2</v>
      </c>
      <c r="D151">
        <v>2007</v>
      </c>
      <c r="E151">
        <v>3</v>
      </c>
      <c r="F151" t="s">
        <v>25</v>
      </c>
      <c r="G151">
        <v>52</v>
      </c>
      <c r="H151">
        <v>1615.2912000000001</v>
      </c>
      <c r="I151">
        <v>484458.03040000005</v>
      </c>
      <c r="J151" t="s">
        <v>26</v>
      </c>
      <c r="L151" t="s">
        <v>448</v>
      </c>
      <c r="M151" t="s">
        <v>28</v>
      </c>
      <c r="N151" t="s">
        <v>449</v>
      </c>
      <c r="O151" t="s">
        <v>450</v>
      </c>
      <c r="P151">
        <f t="shared" si="4"/>
        <v>60</v>
      </c>
      <c r="Q151" t="str">
        <f t="shared" si="1"/>
        <v>56-65</v>
      </c>
      <c r="R151">
        <v>1947</v>
      </c>
      <c r="S151">
        <v>5</v>
      </c>
      <c r="T151">
        <v>24</v>
      </c>
      <c r="U151" t="s">
        <v>16</v>
      </c>
      <c r="V151" t="s">
        <v>451</v>
      </c>
      <c r="X151" t="s">
        <v>48</v>
      </c>
      <c r="Y151">
        <v>5</v>
      </c>
      <c r="Z151" t="s">
        <v>35</v>
      </c>
      <c r="AA151" t="s">
        <v>36</v>
      </c>
    </row>
    <row r="152" spans="1:27" ht="14.25" customHeight="1" x14ac:dyDescent="0.25">
      <c r="A152" s="1"/>
      <c r="B152">
        <f t="shared" si="0"/>
        <v>3006</v>
      </c>
      <c r="C152">
        <v>3</v>
      </c>
      <c r="D152">
        <v>2007</v>
      </c>
      <c r="E152">
        <v>2</v>
      </c>
      <c r="F152" t="s">
        <v>25</v>
      </c>
      <c r="G152">
        <v>6</v>
      </c>
      <c r="H152">
        <v>1132.0595999999998</v>
      </c>
      <c r="I152">
        <v>356506.36999999994</v>
      </c>
      <c r="J152" t="s">
        <v>26</v>
      </c>
      <c r="L152" t="s">
        <v>448</v>
      </c>
      <c r="M152" t="s">
        <v>28</v>
      </c>
      <c r="N152" t="s">
        <v>449</v>
      </c>
      <c r="O152" t="s">
        <v>450</v>
      </c>
      <c r="P152">
        <f t="shared" si="4"/>
        <v>60</v>
      </c>
      <c r="Q152" t="str">
        <f t="shared" si="1"/>
        <v>56-65</v>
      </c>
      <c r="R152">
        <v>1947</v>
      </c>
      <c r="S152">
        <v>5</v>
      </c>
      <c r="T152">
        <v>24</v>
      </c>
      <c r="U152" t="s">
        <v>16</v>
      </c>
      <c r="V152" t="s">
        <v>451</v>
      </c>
      <c r="X152" t="s">
        <v>48</v>
      </c>
      <c r="Y152">
        <v>5</v>
      </c>
      <c r="Z152" t="s">
        <v>35</v>
      </c>
      <c r="AA152" t="s">
        <v>36</v>
      </c>
    </row>
    <row r="153" spans="1:27" ht="14.25" customHeight="1" x14ac:dyDescent="0.25">
      <c r="A153" s="1"/>
      <c r="B153">
        <f t="shared" si="0"/>
        <v>3044</v>
      </c>
      <c r="C153">
        <v>3</v>
      </c>
      <c r="D153">
        <v>2007</v>
      </c>
      <c r="E153">
        <v>3</v>
      </c>
      <c r="F153" t="s">
        <v>25</v>
      </c>
      <c r="G153">
        <v>44</v>
      </c>
      <c r="H153">
        <v>720.38200000000006</v>
      </c>
      <c r="I153">
        <v>197869.36400000003</v>
      </c>
      <c r="J153" t="s">
        <v>26</v>
      </c>
      <c r="L153" t="s">
        <v>448</v>
      </c>
      <c r="M153" t="s">
        <v>28</v>
      </c>
      <c r="N153" t="s">
        <v>449</v>
      </c>
      <c r="O153" t="s">
        <v>450</v>
      </c>
      <c r="P153">
        <f t="shared" si="4"/>
        <v>60</v>
      </c>
      <c r="Q153" t="str">
        <f t="shared" si="1"/>
        <v>56-65</v>
      </c>
      <c r="R153">
        <v>1947</v>
      </c>
      <c r="S153">
        <v>5</v>
      </c>
      <c r="T153">
        <v>24</v>
      </c>
      <c r="U153" t="s">
        <v>16</v>
      </c>
      <c r="V153" t="s">
        <v>451</v>
      </c>
      <c r="X153" t="s">
        <v>48</v>
      </c>
      <c r="Y153">
        <v>5</v>
      </c>
      <c r="Z153" t="s">
        <v>35</v>
      </c>
      <c r="AA153" t="s">
        <v>36</v>
      </c>
    </row>
    <row r="154" spans="1:27" ht="14.25" customHeight="1" x14ac:dyDescent="0.25">
      <c r="A154" s="1"/>
      <c r="B154">
        <f t="shared" si="0"/>
        <v>4025</v>
      </c>
      <c r="C154">
        <v>4</v>
      </c>
      <c r="D154">
        <v>2007</v>
      </c>
      <c r="E154">
        <v>12</v>
      </c>
      <c r="F154" t="s">
        <v>25</v>
      </c>
      <c r="G154">
        <v>25</v>
      </c>
      <c r="H154">
        <v>733.18639999999994</v>
      </c>
      <c r="I154">
        <v>236608.95279999997</v>
      </c>
      <c r="J154" t="s">
        <v>26</v>
      </c>
      <c r="L154" t="s">
        <v>448</v>
      </c>
      <c r="M154" t="s">
        <v>28</v>
      </c>
      <c r="N154" t="s">
        <v>449</v>
      </c>
      <c r="O154" t="s">
        <v>450</v>
      </c>
      <c r="P154">
        <f t="shared" si="4"/>
        <v>60</v>
      </c>
      <c r="Q154" t="str">
        <f t="shared" si="1"/>
        <v>56-65</v>
      </c>
      <c r="R154">
        <v>1947</v>
      </c>
      <c r="S154">
        <v>5</v>
      </c>
      <c r="T154">
        <v>24</v>
      </c>
      <c r="U154" t="s">
        <v>16</v>
      </c>
      <c r="V154" t="s">
        <v>451</v>
      </c>
      <c r="X154" t="s">
        <v>48</v>
      </c>
      <c r="Y154">
        <v>5</v>
      </c>
      <c r="Z154" t="s">
        <v>35</v>
      </c>
      <c r="AA154" t="s">
        <v>36</v>
      </c>
    </row>
    <row r="155" spans="1:27" ht="14.25" customHeight="1" x14ac:dyDescent="0.25">
      <c r="A155" s="1"/>
      <c r="B155">
        <f t="shared" si="0"/>
        <v>1015</v>
      </c>
      <c r="C155">
        <v>1</v>
      </c>
      <c r="D155">
        <v>2004</v>
      </c>
      <c r="E155">
        <v>11</v>
      </c>
      <c r="F155" t="s">
        <v>25</v>
      </c>
      <c r="G155">
        <v>15</v>
      </c>
      <c r="H155">
        <v>782.25200000000007</v>
      </c>
      <c r="I155">
        <v>208930.81200000001</v>
      </c>
      <c r="J155" t="s">
        <v>26</v>
      </c>
      <c r="L155" t="s">
        <v>452</v>
      </c>
      <c r="M155" t="s">
        <v>28</v>
      </c>
      <c r="N155" t="s">
        <v>453</v>
      </c>
      <c r="O155" t="s">
        <v>454</v>
      </c>
      <c r="P155">
        <f t="shared" si="4"/>
        <v>61</v>
      </c>
      <c r="Q155" t="str">
        <f t="shared" si="1"/>
        <v>56-65</v>
      </c>
      <c r="R155">
        <v>1943</v>
      </c>
      <c r="S155">
        <v>6</v>
      </c>
      <c r="T155">
        <v>18</v>
      </c>
      <c r="U155" t="s">
        <v>16</v>
      </c>
      <c r="V155" t="s">
        <v>32</v>
      </c>
      <c r="W155" t="s">
        <v>56</v>
      </c>
      <c r="X155" t="s">
        <v>34</v>
      </c>
      <c r="Y155">
        <v>5</v>
      </c>
      <c r="Z155" t="s">
        <v>43</v>
      </c>
      <c r="AA155" t="s">
        <v>36</v>
      </c>
    </row>
    <row r="156" spans="1:27" ht="14.25" customHeight="1" x14ac:dyDescent="0.25">
      <c r="A156" s="1"/>
      <c r="B156">
        <f t="shared" si="0"/>
        <v>5041</v>
      </c>
      <c r="C156">
        <v>5</v>
      </c>
      <c r="D156">
        <v>2007</v>
      </c>
      <c r="E156">
        <v>11</v>
      </c>
      <c r="F156" t="s">
        <v>25</v>
      </c>
      <c r="G156">
        <v>41</v>
      </c>
      <c r="H156">
        <v>798.28440000000001</v>
      </c>
      <c r="I156">
        <v>263123.42080000002</v>
      </c>
      <c r="J156" t="s">
        <v>26</v>
      </c>
      <c r="L156" t="s">
        <v>455</v>
      </c>
      <c r="M156" t="s">
        <v>28</v>
      </c>
      <c r="N156" t="s">
        <v>456</v>
      </c>
      <c r="O156" t="s">
        <v>457</v>
      </c>
      <c r="P156">
        <f t="shared" si="4"/>
        <v>61</v>
      </c>
      <c r="Q156" t="str">
        <f t="shared" si="1"/>
        <v>56-65</v>
      </c>
      <c r="R156">
        <v>1946</v>
      </c>
      <c r="S156">
        <v>9</v>
      </c>
      <c r="T156">
        <v>14</v>
      </c>
      <c r="U156" t="s">
        <v>16</v>
      </c>
      <c r="V156" t="s">
        <v>32</v>
      </c>
      <c r="W156" t="s">
        <v>33</v>
      </c>
      <c r="X156" t="s">
        <v>48</v>
      </c>
      <c r="Y156">
        <v>4</v>
      </c>
      <c r="Z156" t="s">
        <v>35</v>
      </c>
      <c r="AA156" t="s">
        <v>52</v>
      </c>
    </row>
    <row r="157" spans="1:27" ht="14.25" customHeight="1" x14ac:dyDescent="0.25">
      <c r="A157" s="1"/>
      <c r="B157">
        <f t="shared" si="0"/>
        <v>5036</v>
      </c>
      <c r="C157">
        <v>5</v>
      </c>
      <c r="D157">
        <v>2007</v>
      </c>
      <c r="E157">
        <v>11</v>
      </c>
      <c r="F157" t="s">
        <v>25</v>
      </c>
      <c r="G157">
        <v>36</v>
      </c>
      <c r="H157">
        <v>1057.9232</v>
      </c>
      <c r="I157">
        <v>286433.57279999997</v>
      </c>
      <c r="J157" t="s">
        <v>26</v>
      </c>
      <c r="L157" t="s">
        <v>458</v>
      </c>
      <c r="M157" t="s">
        <v>28</v>
      </c>
      <c r="N157" t="s">
        <v>459</v>
      </c>
      <c r="O157" t="s">
        <v>460</v>
      </c>
      <c r="P157">
        <f t="shared" si="4"/>
        <v>64</v>
      </c>
      <c r="Q157" t="str">
        <f t="shared" si="1"/>
        <v>56-65</v>
      </c>
      <c r="R157">
        <v>1943</v>
      </c>
      <c r="S157">
        <v>7</v>
      </c>
      <c r="T157">
        <v>24</v>
      </c>
      <c r="U157" t="s">
        <v>31</v>
      </c>
      <c r="V157" t="s">
        <v>32</v>
      </c>
      <c r="W157" t="s">
        <v>33</v>
      </c>
      <c r="X157" t="s">
        <v>34</v>
      </c>
      <c r="Y157">
        <v>4</v>
      </c>
      <c r="Z157" t="s">
        <v>43</v>
      </c>
      <c r="AA157" t="s">
        <v>36</v>
      </c>
    </row>
    <row r="158" spans="1:27" ht="14.25" customHeight="1" x14ac:dyDescent="0.25">
      <c r="A158" s="1"/>
      <c r="B158">
        <f t="shared" si="0"/>
        <v>2037</v>
      </c>
      <c r="C158">
        <v>2</v>
      </c>
      <c r="D158">
        <v>2006</v>
      </c>
      <c r="E158">
        <v>9</v>
      </c>
      <c r="F158" t="s">
        <v>25</v>
      </c>
      <c r="G158">
        <v>37</v>
      </c>
      <c r="H158">
        <v>723.8252</v>
      </c>
      <c r="I158">
        <v>229581.7836</v>
      </c>
      <c r="J158" t="s">
        <v>26</v>
      </c>
      <c r="L158" t="s">
        <v>461</v>
      </c>
      <c r="M158" t="s">
        <v>28</v>
      </c>
      <c r="N158" t="s">
        <v>462</v>
      </c>
      <c r="O158" t="s">
        <v>463</v>
      </c>
      <c r="P158">
        <f t="shared" si="4"/>
        <v>65</v>
      </c>
      <c r="Q158" t="str">
        <f t="shared" si="1"/>
        <v>56-65</v>
      </c>
      <c r="R158">
        <v>1941</v>
      </c>
      <c r="S158">
        <v>3</v>
      </c>
      <c r="T158">
        <v>2.9999999999999996</v>
      </c>
      <c r="U158" t="s">
        <v>31</v>
      </c>
      <c r="V158" t="s">
        <v>32</v>
      </c>
      <c r="W158" t="s">
        <v>93</v>
      </c>
      <c r="X158" t="s">
        <v>34</v>
      </c>
      <c r="Y158">
        <v>3</v>
      </c>
      <c r="Z158" t="s">
        <v>35</v>
      </c>
      <c r="AA158" t="s">
        <v>52</v>
      </c>
    </row>
    <row r="159" spans="1:27" ht="14.25" customHeight="1" x14ac:dyDescent="0.25">
      <c r="A159" s="1"/>
      <c r="B159">
        <f t="shared" si="0"/>
        <v>5034</v>
      </c>
      <c r="C159">
        <v>5</v>
      </c>
      <c r="D159">
        <v>2007</v>
      </c>
      <c r="E159">
        <v>10</v>
      </c>
      <c r="F159" t="s">
        <v>25</v>
      </c>
      <c r="G159">
        <v>34</v>
      </c>
      <c r="H159">
        <v>798.28440000000001</v>
      </c>
      <c r="I159">
        <v>252053.0264</v>
      </c>
      <c r="J159" t="s">
        <v>26</v>
      </c>
      <c r="L159" t="s">
        <v>464</v>
      </c>
      <c r="M159" t="s">
        <v>28</v>
      </c>
      <c r="N159" t="s">
        <v>465</v>
      </c>
      <c r="O159" t="s">
        <v>466</v>
      </c>
      <c r="P159">
        <f t="shared" si="4"/>
        <v>65</v>
      </c>
      <c r="Q159" t="str">
        <f t="shared" si="1"/>
        <v>56-65</v>
      </c>
      <c r="R159">
        <v>1942</v>
      </c>
      <c r="S159">
        <v>7.0000000000000009</v>
      </c>
      <c r="T159">
        <v>23</v>
      </c>
      <c r="U159" t="s">
        <v>31</v>
      </c>
      <c r="V159" t="s">
        <v>32</v>
      </c>
      <c r="W159" t="s">
        <v>63</v>
      </c>
      <c r="X159" t="s">
        <v>34</v>
      </c>
      <c r="Y159">
        <v>4</v>
      </c>
      <c r="Z159" t="s">
        <v>35</v>
      </c>
      <c r="AA159" t="s">
        <v>36</v>
      </c>
    </row>
    <row r="160" spans="1:27" ht="14.25" customHeight="1" x14ac:dyDescent="0.25">
      <c r="A160" s="1"/>
      <c r="B160">
        <f t="shared" si="0"/>
        <v>4016</v>
      </c>
      <c r="C160">
        <v>4</v>
      </c>
      <c r="D160">
        <v>2007</v>
      </c>
      <c r="E160">
        <v>11</v>
      </c>
      <c r="F160" t="s">
        <v>25</v>
      </c>
      <c r="G160">
        <v>16</v>
      </c>
      <c r="H160">
        <v>794.51840000000004</v>
      </c>
      <c r="I160">
        <v>244820.66720000003</v>
      </c>
      <c r="J160" t="s">
        <v>26</v>
      </c>
      <c r="L160" t="s">
        <v>467</v>
      </c>
      <c r="M160" t="s">
        <v>28</v>
      </c>
      <c r="N160" t="s">
        <v>468</v>
      </c>
      <c r="O160" t="s">
        <v>469</v>
      </c>
      <c r="P160">
        <f t="shared" si="4"/>
        <v>65</v>
      </c>
      <c r="Q160" t="str">
        <f t="shared" si="1"/>
        <v>56-65</v>
      </c>
      <c r="R160">
        <v>1942</v>
      </c>
      <c r="S160">
        <v>4</v>
      </c>
      <c r="T160">
        <v>14</v>
      </c>
      <c r="U160" t="s">
        <v>16</v>
      </c>
      <c r="V160" t="s">
        <v>32</v>
      </c>
      <c r="W160" t="s">
        <v>33</v>
      </c>
      <c r="X160" t="s">
        <v>34</v>
      </c>
      <c r="Y160">
        <v>3</v>
      </c>
      <c r="Z160" t="s">
        <v>35</v>
      </c>
      <c r="AA160" t="s">
        <v>36</v>
      </c>
    </row>
    <row r="161" spans="1:27" ht="14.25" customHeight="1" x14ac:dyDescent="0.25">
      <c r="A161" s="1"/>
      <c r="B161">
        <f t="shared" si="0"/>
        <v>4040</v>
      </c>
      <c r="C161">
        <v>4</v>
      </c>
      <c r="D161">
        <v>2007</v>
      </c>
      <c r="E161">
        <v>12</v>
      </c>
      <c r="F161" t="s">
        <v>25</v>
      </c>
      <c r="G161">
        <v>40</v>
      </c>
      <c r="H161">
        <v>794.51840000000004</v>
      </c>
      <c r="I161">
        <v>241620.48320000002</v>
      </c>
      <c r="J161" t="s">
        <v>26</v>
      </c>
      <c r="L161" t="s">
        <v>470</v>
      </c>
      <c r="M161" t="s">
        <v>28</v>
      </c>
      <c r="N161" t="s">
        <v>376</v>
      </c>
      <c r="O161" t="s">
        <v>471</v>
      </c>
      <c r="P161">
        <f t="shared" si="4"/>
        <v>65</v>
      </c>
      <c r="Q161" t="str">
        <f t="shared" si="1"/>
        <v>56-65</v>
      </c>
      <c r="R161">
        <v>1942</v>
      </c>
      <c r="S161">
        <v>7.0000000000000009</v>
      </c>
      <c r="T161">
        <v>19</v>
      </c>
      <c r="U161" t="s">
        <v>31</v>
      </c>
      <c r="V161" t="s">
        <v>32</v>
      </c>
      <c r="W161" t="s">
        <v>33</v>
      </c>
      <c r="X161" t="s">
        <v>34</v>
      </c>
      <c r="Y161">
        <v>1</v>
      </c>
      <c r="Z161" t="s">
        <v>43</v>
      </c>
      <c r="AA161" t="s">
        <v>36</v>
      </c>
    </row>
    <row r="162" spans="1:27" ht="14.25" customHeight="1" x14ac:dyDescent="0.25">
      <c r="A162" s="1"/>
      <c r="B162">
        <f t="shared" si="0"/>
        <v>1024</v>
      </c>
      <c r="C162">
        <v>1</v>
      </c>
      <c r="D162">
        <v>2006</v>
      </c>
      <c r="E162">
        <v>6</v>
      </c>
      <c r="F162" t="s">
        <v>25</v>
      </c>
      <c r="G162">
        <v>24</v>
      </c>
      <c r="H162">
        <v>782.25200000000007</v>
      </c>
      <c r="I162">
        <v>235762.34000000003</v>
      </c>
      <c r="J162" t="s">
        <v>26</v>
      </c>
      <c r="L162" t="s">
        <v>472</v>
      </c>
      <c r="M162" t="s">
        <v>28</v>
      </c>
      <c r="N162" t="s">
        <v>473</v>
      </c>
      <c r="O162" t="s">
        <v>474</v>
      </c>
      <c r="P162">
        <f t="shared" si="4"/>
        <v>66</v>
      </c>
      <c r="Q162" t="str">
        <f t="shared" si="1"/>
        <v>65+</v>
      </c>
      <c r="R162">
        <v>1940</v>
      </c>
      <c r="S162">
        <v>3</v>
      </c>
      <c r="T162">
        <v>5</v>
      </c>
      <c r="U162" t="s">
        <v>16</v>
      </c>
      <c r="V162" t="s">
        <v>32</v>
      </c>
      <c r="W162" t="s">
        <v>33</v>
      </c>
      <c r="X162" t="s">
        <v>34</v>
      </c>
      <c r="Y162">
        <v>5</v>
      </c>
      <c r="Z162" t="s">
        <v>35</v>
      </c>
      <c r="AA162" t="s">
        <v>36</v>
      </c>
    </row>
    <row r="163" spans="1:27" ht="14.25" customHeight="1" x14ac:dyDescent="0.25">
      <c r="A163" s="1"/>
      <c r="B163">
        <f t="shared" si="0"/>
        <v>2013</v>
      </c>
      <c r="C163">
        <v>2</v>
      </c>
      <c r="D163">
        <v>2007</v>
      </c>
      <c r="E163">
        <v>3</v>
      </c>
      <c r="F163" t="s">
        <v>25</v>
      </c>
      <c r="G163">
        <v>13</v>
      </c>
      <c r="H163">
        <v>785.48</v>
      </c>
      <c r="I163">
        <v>236639.56</v>
      </c>
      <c r="J163" t="s">
        <v>26</v>
      </c>
      <c r="L163" t="s">
        <v>475</v>
      </c>
      <c r="M163" t="s">
        <v>28</v>
      </c>
      <c r="N163" t="s">
        <v>476</v>
      </c>
      <c r="O163" t="s">
        <v>477</v>
      </c>
      <c r="P163">
        <f t="shared" si="4"/>
        <v>66</v>
      </c>
      <c r="Q163" t="str">
        <f t="shared" si="1"/>
        <v>65+</v>
      </c>
      <c r="R163">
        <v>1941</v>
      </c>
      <c r="S163">
        <v>8</v>
      </c>
      <c r="T163">
        <v>19</v>
      </c>
      <c r="U163" t="s">
        <v>31</v>
      </c>
      <c r="V163" t="s">
        <v>32</v>
      </c>
      <c r="W163" t="s">
        <v>33</v>
      </c>
      <c r="X163" t="s">
        <v>34</v>
      </c>
      <c r="Y163">
        <v>5</v>
      </c>
      <c r="Z163" t="s">
        <v>35</v>
      </c>
      <c r="AA163" t="s">
        <v>44</v>
      </c>
    </row>
    <row r="164" spans="1:27" ht="14.25" customHeight="1" x14ac:dyDescent="0.25">
      <c r="A164" s="1"/>
      <c r="B164">
        <f t="shared" si="0"/>
        <v>3010</v>
      </c>
      <c r="C164">
        <v>3</v>
      </c>
      <c r="D164">
        <v>2007</v>
      </c>
      <c r="E164">
        <v>8</v>
      </c>
      <c r="F164" t="s">
        <v>25</v>
      </c>
      <c r="G164">
        <v>10</v>
      </c>
      <c r="H164">
        <v>923.20799999999997</v>
      </c>
      <c r="I164">
        <v>294807.64799999999</v>
      </c>
      <c r="J164" t="s">
        <v>26</v>
      </c>
      <c r="L164" t="s">
        <v>478</v>
      </c>
      <c r="M164" t="s">
        <v>28</v>
      </c>
      <c r="N164" t="s">
        <v>424</v>
      </c>
      <c r="O164" t="s">
        <v>479</v>
      </c>
      <c r="P164">
        <f t="shared" si="4"/>
        <v>66</v>
      </c>
      <c r="Q164" t="str">
        <f t="shared" si="1"/>
        <v>65+</v>
      </c>
      <c r="R164">
        <v>1941</v>
      </c>
      <c r="S164">
        <v>12</v>
      </c>
      <c r="T164">
        <v>1</v>
      </c>
      <c r="U164" t="s">
        <v>16</v>
      </c>
      <c r="V164" t="s">
        <v>32</v>
      </c>
      <c r="W164" t="s">
        <v>33</v>
      </c>
      <c r="X164" t="s">
        <v>48</v>
      </c>
      <c r="Y164">
        <v>4</v>
      </c>
      <c r="Z164" t="s">
        <v>35</v>
      </c>
      <c r="AA164" t="s">
        <v>36</v>
      </c>
    </row>
    <row r="165" spans="1:27" ht="14.25" customHeight="1" x14ac:dyDescent="0.25">
      <c r="A165" s="1"/>
      <c r="B165">
        <f t="shared" si="0"/>
        <v>3018</v>
      </c>
      <c r="C165">
        <v>3</v>
      </c>
      <c r="D165">
        <v>2007</v>
      </c>
      <c r="E165">
        <v>8</v>
      </c>
      <c r="F165" t="s">
        <v>25</v>
      </c>
      <c r="G165">
        <v>18</v>
      </c>
      <c r="H165">
        <v>923.20799999999997</v>
      </c>
      <c r="I165">
        <v>293828.68799999997</v>
      </c>
      <c r="J165" t="s">
        <v>26</v>
      </c>
      <c r="L165" t="s">
        <v>478</v>
      </c>
      <c r="M165" t="s">
        <v>28</v>
      </c>
      <c r="N165" t="s">
        <v>424</v>
      </c>
      <c r="O165" t="s">
        <v>479</v>
      </c>
      <c r="P165">
        <f t="shared" si="4"/>
        <v>66</v>
      </c>
      <c r="Q165" t="str">
        <f t="shared" si="1"/>
        <v>65+</v>
      </c>
      <c r="R165">
        <v>1941</v>
      </c>
      <c r="S165">
        <v>12</v>
      </c>
      <c r="T165">
        <v>1</v>
      </c>
      <c r="U165" t="s">
        <v>16</v>
      </c>
      <c r="V165" t="s">
        <v>32</v>
      </c>
      <c r="W165" t="s">
        <v>33</v>
      </c>
      <c r="X165" t="s">
        <v>48</v>
      </c>
      <c r="Y165">
        <v>5</v>
      </c>
      <c r="Z165" t="s">
        <v>35</v>
      </c>
      <c r="AA165" t="s">
        <v>36</v>
      </c>
    </row>
    <row r="166" spans="1:27" ht="14.25" customHeight="1" x14ac:dyDescent="0.25">
      <c r="A166" s="1"/>
      <c r="B166">
        <f t="shared" si="0"/>
        <v>1033</v>
      </c>
      <c r="C166">
        <v>1</v>
      </c>
      <c r="D166">
        <v>2004</v>
      </c>
      <c r="E166">
        <v>8</v>
      </c>
      <c r="F166" t="s">
        <v>25</v>
      </c>
      <c r="G166">
        <v>33</v>
      </c>
      <c r="H166">
        <v>1434.0927999999999</v>
      </c>
      <c r="I166">
        <v>412856.56159999996</v>
      </c>
      <c r="J166" t="s">
        <v>26</v>
      </c>
      <c r="L166" t="s">
        <v>480</v>
      </c>
      <c r="M166" t="s">
        <v>28</v>
      </c>
      <c r="N166" t="s">
        <v>481</v>
      </c>
      <c r="O166" t="s">
        <v>482</v>
      </c>
      <c r="P166">
        <f t="shared" si="4"/>
        <v>67</v>
      </c>
      <c r="Q166" t="str">
        <f t="shared" si="1"/>
        <v>65+</v>
      </c>
      <c r="R166">
        <v>1937</v>
      </c>
      <c r="S166">
        <v>1</v>
      </c>
      <c r="T166">
        <v>20</v>
      </c>
      <c r="U166" t="s">
        <v>16</v>
      </c>
      <c r="V166" t="s">
        <v>32</v>
      </c>
      <c r="W166" t="s">
        <v>77</v>
      </c>
      <c r="X166" t="s">
        <v>34</v>
      </c>
      <c r="Y166">
        <v>2</v>
      </c>
      <c r="Z166" t="s">
        <v>43</v>
      </c>
      <c r="AA166" t="s">
        <v>36</v>
      </c>
    </row>
    <row r="167" spans="1:27" ht="14.25" customHeight="1" x14ac:dyDescent="0.25">
      <c r="A167" s="1"/>
      <c r="B167">
        <f t="shared" si="0"/>
        <v>1016</v>
      </c>
      <c r="C167">
        <v>1</v>
      </c>
      <c r="D167">
        <v>2006</v>
      </c>
      <c r="E167">
        <v>2</v>
      </c>
      <c r="F167" t="s">
        <v>25</v>
      </c>
      <c r="G167">
        <v>16</v>
      </c>
      <c r="H167">
        <v>782.25200000000007</v>
      </c>
      <c r="I167">
        <v>224076.83600000001</v>
      </c>
      <c r="J167" t="s">
        <v>26</v>
      </c>
      <c r="L167" t="s">
        <v>483</v>
      </c>
      <c r="M167" t="s">
        <v>28</v>
      </c>
      <c r="N167" t="s">
        <v>484</v>
      </c>
      <c r="O167" t="s">
        <v>485</v>
      </c>
      <c r="P167">
        <f t="shared" si="4"/>
        <v>67</v>
      </c>
      <c r="Q167" t="str">
        <f t="shared" si="1"/>
        <v>65+</v>
      </c>
      <c r="R167">
        <v>1939</v>
      </c>
      <c r="S167">
        <v>9</v>
      </c>
      <c r="T167">
        <v>2.9999999999999996</v>
      </c>
      <c r="U167" t="s">
        <v>31</v>
      </c>
      <c r="V167" t="s">
        <v>32</v>
      </c>
      <c r="W167" t="s">
        <v>33</v>
      </c>
      <c r="X167" t="s">
        <v>48</v>
      </c>
      <c r="Y167">
        <v>5</v>
      </c>
      <c r="Z167" t="s">
        <v>35</v>
      </c>
      <c r="AA167" t="s">
        <v>36</v>
      </c>
    </row>
    <row r="168" spans="1:27" ht="14.25" customHeight="1" x14ac:dyDescent="0.25">
      <c r="A168" s="1"/>
      <c r="B168">
        <f t="shared" si="0"/>
        <v>3005</v>
      </c>
      <c r="C168">
        <v>3</v>
      </c>
      <c r="D168">
        <v>2006</v>
      </c>
      <c r="E168">
        <v>3</v>
      </c>
      <c r="F168" t="s">
        <v>25</v>
      </c>
      <c r="G168">
        <v>5</v>
      </c>
      <c r="H168">
        <v>781.0684</v>
      </c>
      <c r="I168">
        <v>258015.61439999999</v>
      </c>
      <c r="J168" t="s">
        <v>26</v>
      </c>
      <c r="L168" t="s">
        <v>486</v>
      </c>
      <c r="M168" t="s">
        <v>28</v>
      </c>
      <c r="N168" t="s">
        <v>487</v>
      </c>
      <c r="O168" t="s">
        <v>488</v>
      </c>
      <c r="P168">
        <f t="shared" si="4"/>
        <v>67</v>
      </c>
      <c r="Q168" t="str">
        <f t="shared" si="1"/>
        <v>65+</v>
      </c>
      <c r="R168">
        <v>1939</v>
      </c>
      <c r="S168">
        <v>6</v>
      </c>
      <c r="T168">
        <v>30</v>
      </c>
      <c r="U168" t="s">
        <v>31</v>
      </c>
      <c r="V168" t="s">
        <v>32</v>
      </c>
      <c r="W168" t="s">
        <v>70</v>
      </c>
      <c r="X168" t="s">
        <v>48</v>
      </c>
      <c r="Y168">
        <v>3</v>
      </c>
      <c r="Z168" t="s">
        <v>43</v>
      </c>
      <c r="AA168" t="s">
        <v>36</v>
      </c>
    </row>
    <row r="169" spans="1:27" ht="14.25" customHeight="1" x14ac:dyDescent="0.25">
      <c r="A169" s="1"/>
      <c r="B169">
        <f t="shared" si="0"/>
        <v>5019</v>
      </c>
      <c r="C169">
        <v>5</v>
      </c>
      <c r="D169">
        <v>2007</v>
      </c>
      <c r="E169">
        <v>6</v>
      </c>
      <c r="F169" t="s">
        <v>25</v>
      </c>
      <c r="G169">
        <v>19</v>
      </c>
      <c r="H169">
        <v>618.37720000000002</v>
      </c>
      <c r="I169">
        <v>153466.71240000002</v>
      </c>
      <c r="J169" t="s">
        <v>26</v>
      </c>
      <c r="L169" t="s">
        <v>489</v>
      </c>
      <c r="M169" t="s">
        <v>28</v>
      </c>
      <c r="N169" t="s">
        <v>490</v>
      </c>
      <c r="O169" t="s">
        <v>491</v>
      </c>
      <c r="P169">
        <f t="shared" si="4"/>
        <v>68</v>
      </c>
      <c r="Q169" t="str">
        <f t="shared" si="1"/>
        <v>65+</v>
      </c>
      <c r="R169">
        <v>1939</v>
      </c>
      <c r="S169">
        <v>3</v>
      </c>
      <c r="T169">
        <v>5</v>
      </c>
      <c r="U169" t="s">
        <v>16</v>
      </c>
      <c r="V169" t="s">
        <v>32</v>
      </c>
      <c r="W169" t="s">
        <v>115</v>
      </c>
      <c r="X169" t="s">
        <v>48</v>
      </c>
      <c r="Y169">
        <v>2</v>
      </c>
      <c r="Z169" t="s">
        <v>35</v>
      </c>
      <c r="AA169" t="s">
        <v>52</v>
      </c>
    </row>
    <row r="170" spans="1:27" ht="14.25" customHeight="1" x14ac:dyDescent="0.25">
      <c r="A170" s="1"/>
      <c r="B170">
        <f t="shared" si="0"/>
        <v>3002</v>
      </c>
      <c r="C170">
        <v>3</v>
      </c>
      <c r="D170">
        <v>2007</v>
      </c>
      <c r="E170">
        <v>8</v>
      </c>
      <c r="F170" t="s">
        <v>25</v>
      </c>
      <c r="G170">
        <v>2</v>
      </c>
      <c r="H170">
        <v>923.20799999999997</v>
      </c>
      <c r="I170">
        <v>261871.696</v>
      </c>
      <c r="J170" t="s">
        <v>26</v>
      </c>
      <c r="L170" t="s">
        <v>492</v>
      </c>
      <c r="M170" t="s">
        <v>28</v>
      </c>
      <c r="N170" t="s">
        <v>493</v>
      </c>
      <c r="O170" t="s">
        <v>494</v>
      </c>
      <c r="P170">
        <f t="shared" si="4"/>
        <v>69</v>
      </c>
      <c r="Q170" t="str">
        <f t="shared" si="1"/>
        <v>65+</v>
      </c>
      <c r="R170">
        <v>1938</v>
      </c>
      <c r="S170">
        <v>10</v>
      </c>
      <c r="T170">
        <v>28.999999999999996</v>
      </c>
      <c r="U170" t="s">
        <v>16</v>
      </c>
      <c r="V170" t="s">
        <v>32</v>
      </c>
      <c r="W170" t="s">
        <v>33</v>
      </c>
      <c r="X170" t="s">
        <v>34</v>
      </c>
      <c r="Y170">
        <v>5</v>
      </c>
      <c r="Z170" t="s">
        <v>35</v>
      </c>
      <c r="AA170" t="s">
        <v>36</v>
      </c>
    </row>
    <row r="171" spans="1:27" ht="14.25" customHeight="1" x14ac:dyDescent="0.25">
      <c r="A171" s="1"/>
      <c r="B171">
        <f t="shared" si="0"/>
        <v>3004</v>
      </c>
      <c r="C171">
        <v>3</v>
      </c>
      <c r="D171">
        <v>2007</v>
      </c>
      <c r="E171">
        <v>8</v>
      </c>
      <c r="F171" t="s">
        <v>25</v>
      </c>
      <c r="G171">
        <v>4</v>
      </c>
      <c r="H171">
        <v>781.0684</v>
      </c>
      <c r="I171">
        <v>210038.6992</v>
      </c>
      <c r="J171" t="s">
        <v>26</v>
      </c>
      <c r="L171" t="s">
        <v>492</v>
      </c>
      <c r="M171" t="s">
        <v>28</v>
      </c>
      <c r="N171" t="s">
        <v>493</v>
      </c>
      <c r="O171" t="s">
        <v>494</v>
      </c>
      <c r="P171">
        <f t="shared" si="4"/>
        <v>69</v>
      </c>
      <c r="Q171" t="str">
        <f t="shared" si="1"/>
        <v>65+</v>
      </c>
      <c r="R171">
        <v>1938</v>
      </c>
      <c r="S171">
        <v>10</v>
      </c>
      <c r="T171">
        <v>28.999999999999996</v>
      </c>
      <c r="U171" t="s">
        <v>16</v>
      </c>
      <c r="V171" t="s">
        <v>32</v>
      </c>
      <c r="W171" t="s">
        <v>33</v>
      </c>
      <c r="X171" t="s">
        <v>34</v>
      </c>
      <c r="Y171">
        <v>5</v>
      </c>
      <c r="Z171" t="s">
        <v>35</v>
      </c>
      <c r="AA171" t="s">
        <v>36</v>
      </c>
    </row>
    <row r="172" spans="1:27" ht="14.25" customHeight="1" x14ac:dyDescent="0.25">
      <c r="A172" s="1"/>
      <c r="B172">
        <f t="shared" si="0"/>
        <v>3012</v>
      </c>
      <c r="C172">
        <v>3</v>
      </c>
      <c r="D172">
        <v>2007</v>
      </c>
      <c r="E172">
        <v>10</v>
      </c>
      <c r="F172" t="s">
        <v>25</v>
      </c>
      <c r="G172">
        <v>12</v>
      </c>
      <c r="H172">
        <v>781.0684</v>
      </c>
      <c r="I172">
        <v>210824.0576</v>
      </c>
      <c r="J172" t="s">
        <v>26</v>
      </c>
      <c r="L172" t="s">
        <v>495</v>
      </c>
      <c r="M172" t="s">
        <v>28</v>
      </c>
      <c r="N172" t="s">
        <v>496</v>
      </c>
      <c r="O172" t="s">
        <v>497</v>
      </c>
      <c r="P172">
        <f t="shared" si="4"/>
        <v>69</v>
      </c>
      <c r="Q172" t="str">
        <f t="shared" si="1"/>
        <v>65+</v>
      </c>
      <c r="R172">
        <v>1938</v>
      </c>
      <c r="S172">
        <v>6</v>
      </c>
      <c r="T172">
        <v>9</v>
      </c>
      <c r="U172" t="s">
        <v>16</v>
      </c>
      <c r="V172" t="s">
        <v>32</v>
      </c>
      <c r="W172" t="s">
        <v>70</v>
      </c>
      <c r="X172" t="s">
        <v>48</v>
      </c>
      <c r="Y172">
        <v>3</v>
      </c>
      <c r="Z172" t="s">
        <v>35</v>
      </c>
      <c r="AA172" t="s">
        <v>36</v>
      </c>
    </row>
    <row r="173" spans="1:27" ht="14.25" customHeight="1" x14ac:dyDescent="0.25">
      <c r="A173" s="1"/>
      <c r="B173">
        <f t="shared" si="0"/>
        <v>3048</v>
      </c>
      <c r="C173">
        <v>3</v>
      </c>
      <c r="D173">
        <v>2007</v>
      </c>
      <c r="E173">
        <v>10</v>
      </c>
      <c r="F173" t="s">
        <v>25</v>
      </c>
      <c r="G173">
        <v>48</v>
      </c>
      <c r="H173">
        <v>781.0684</v>
      </c>
      <c r="I173">
        <v>249075.6568</v>
      </c>
      <c r="J173" t="s">
        <v>26</v>
      </c>
      <c r="L173" t="s">
        <v>495</v>
      </c>
      <c r="M173" t="s">
        <v>28</v>
      </c>
      <c r="N173" t="s">
        <v>496</v>
      </c>
      <c r="O173" t="s">
        <v>497</v>
      </c>
      <c r="P173">
        <f t="shared" si="4"/>
        <v>69</v>
      </c>
      <c r="Q173" t="str">
        <f t="shared" si="1"/>
        <v>65+</v>
      </c>
      <c r="R173">
        <v>1938</v>
      </c>
      <c r="S173">
        <v>6</v>
      </c>
      <c r="T173">
        <v>9</v>
      </c>
      <c r="U173" t="s">
        <v>16</v>
      </c>
      <c r="V173" t="s">
        <v>32</v>
      </c>
      <c r="W173" t="s">
        <v>70</v>
      </c>
      <c r="X173" t="s">
        <v>48</v>
      </c>
      <c r="Y173">
        <v>3</v>
      </c>
      <c r="Z173" t="s">
        <v>35</v>
      </c>
      <c r="AA173" t="s">
        <v>36</v>
      </c>
    </row>
    <row r="174" spans="1:27" ht="14.25" customHeight="1" x14ac:dyDescent="0.25">
      <c r="A174" s="1"/>
      <c r="B174">
        <f t="shared" si="0"/>
        <v>3008</v>
      </c>
      <c r="C174">
        <v>3</v>
      </c>
      <c r="D174">
        <v>2007</v>
      </c>
      <c r="E174">
        <v>6</v>
      </c>
      <c r="F174" t="s">
        <v>25</v>
      </c>
      <c r="G174">
        <v>8</v>
      </c>
      <c r="H174">
        <v>697.89359999999999</v>
      </c>
      <c r="I174">
        <v>219865.76079999999</v>
      </c>
      <c r="J174" t="s">
        <v>26</v>
      </c>
      <c r="L174" t="s">
        <v>498</v>
      </c>
      <c r="M174" t="s">
        <v>28</v>
      </c>
      <c r="N174" t="s">
        <v>499</v>
      </c>
      <c r="O174" t="s">
        <v>500</v>
      </c>
      <c r="P174">
        <f t="shared" si="4"/>
        <v>71</v>
      </c>
      <c r="Q174" t="str">
        <f t="shared" si="1"/>
        <v>65+</v>
      </c>
      <c r="R174">
        <v>1936</v>
      </c>
      <c r="S174">
        <v>8</v>
      </c>
      <c r="T174">
        <v>13</v>
      </c>
      <c r="U174" t="s">
        <v>16</v>
      </c>
      <c r="V174" t="s">
        <v>32</v>
      </c>
      <c r="W174" t="s">
        <v>70</v>
      </c>
      <c r="X174" t="s">
        <v>48</v>
      </c>
      <c r="Y174">
        <v>2</v>
      </c>
      <c r="Z174" t="s">
        <v>35</v>
      </c>
      <c r="AA174" t="s">
        <v>36</v>
      </c>
    </row>
    <row r="175" spans="1:27" ht="14.25" customHeight="1" x14ac:dyDescent="0.25">
      <c r="A175" s="1"/>
      <c r="B175">
        <f t="shared" si="0"/>
        <v>3040</v>
      </c>
      <c r="C175">
        <v>3</v>
      </c>
      <c r="D175">
        <v>2007</v>
      </c>
      <c r="E175">
        <v>6</v>
      </c>
      <c r="F175" t="s">
        <v>25</v>
      </c>
      <c r="G175">
        <v>40</v>
      </c>
      <c r="H175">
        <v>670.88599999999997</v>
      </c>
      <c r="I175">
        <v>204292.49399999998</v>
      </c>
      <c r="J175" t="s">
        <v>26</v>
      </c>
      <c r="L175" t="s">
        <v>498</v>
      </c>
      <c r="M175" t="s">
        <v>28</v>
      </c>
      <c r="N175" t="s">
        <v>499</v>
      </c>
      <c r="O175" t="s">
        <v>500</v>
      </c>
      <c r="P175">
        <f t="shared" si="4"/>
        <v>71</v>
      </c>
      <c r="Q175" t="str">
        <f t="shared" si="1"/>
        <v>65+</v>
      </c>
      <c r="R175">
        <v>1936</v>
      </c>
      <c r="S175">
        <v>8</v>
      </c>
      <c r="T175">
        <v>13</v>
      </c>
      <c r="U175" t="s">
        <v>16</v>
      </c>
      <c r="V175" t="s">
        <v>32</v>
      </c>
      <c r="W175" t="s">
        <v>70</v>
      </c>
      <c r="X175" t="s">
        <v>48</v>
      </c>
      <c r="Y175">
        <v>2</v>
      </c>
      <c r="Z175" t="s">
        <v>35</v>
      </c>
      <c r="AA175" t="s">
        <v>36</v>
      </c>
    </row>
    <row r="176" spans="1:27" ht="14.25" customHeight="1" x14ac:dyDescent="0.25">
      <c r="A176" s="1"/>
      <c r="B176">
        <f t="shared" si="0"/>
        <v>1023</v>
      </c>
      <c r="C176">
        <v>1</v>
      </c>
      <c r="D176">
        <v>2005</v>
      </c>
      <c r="E176">
        <v>4</v>
      </c>
      <c r="F176" t="s">
        <v>25</v>
      </c>
      <c r="G176">
        <v>23</v>
      </c>
      <c r="H176">
        <v>782.25200000000007</v>
      </c>
      <c r="I176">
        <v>261579.89200000002</v>
      </c>
      <c r="J176" t="s">
        <v>26</v>
      </c>
      <c r="L176" t="s">
        <v>501</v>
      </c>
      <c r="M176" t="s">
        <v>28</v>
      </c>
      <c r="N176" t="s">
        <v>502</v>
      </c>
      <c r="O176" t="s">
        <v>503</v>
      </c>
      <c r="P176">
        <f t="shared" si="4"/>
        <v>73</v>
      </c>
      <c r="Q176" t="str">
        <f t="shared" si="1"/>
        <v>65+</v>
      </c>
      <c r="R176">
        <v>1932</v>
      </c>
      <c r="S176">
        <v>6</v>
      </c>
      <c r="T176">
        <v>13</v>
      </c>
      <c r="U176" t="s">
        <v>31</v>
      </c>
      <c r="V176" t="s">
        <v>217</v>
      </c>
      <c r="X176" t="s">
        <v>48</v>
      </c>
      <c r="Y176">
        <v>3</v>
      </c>
      <c r="Z176" t="s">
        <v>35</v>
      </c>
      <c r="AA176" t="s">
        <v>36</v>
      </c>
    </row>
    <row r="177" spans="1:27" ht="14.25" customHeight="1" x14ac:dyDescent="0.25">
      <c r="A177" s="1"/>
      <c r="B177">
        <f t="shared" si="0"/>
        <v>3009</v>
      </c>
      <c r="C177">
        <v>3</v>
      </c>
      <c r="D177">
        <v>2006</v>
      </c>
      <c r="E177">
        <v>5</v>
      </c>
      <c r="F177" t="s">
        <v>25</v>
      </c>
      <c r="G177">
        <v>9</v>
      </c>
      <c r="H177">
        <v>743.40840000000003</v>
      </c>
      <c r="I177">
        <v>222867.42080000002</v>
      </c>
      <c r="J177" t="s">
        <v>26</v>
      </c>
      <c r="L177" t="s">
        <v>504</v>
      </c>
      <c r="M177" t="s">
        <v>28</v>
      </c>
      <c r="N177" t="s">
        <v>505</v>
      </c>
      <c r="O177" t="s">
        <v>506</v>
      </c>
      <c r="P177">
        <f t="shared" si="4"/>
        <v>73</v>
      </c>
      <c r="Q177" t="str">
        <f t="shared" si="1"/>
        <v>65+</v>
      </c>
      <c r="R177">
        <v>1933</v>
      </c>
      <c r="S177">
        <v>5</v>
      </c>
      <c r="T177">
        <v>5</v>
      </c>
      <c r="U177" t="s">
        <v>31</v>
      </c>
      <c r="V177" t="s">
        <v>32</v>
      </c>
      <c r="W177" t="s">
        <v>33</v>
      </c>
      <c r="X177" t="s">
        <v>48</v>
      </c>
      <c r="Y177">
        <v>5</v>
      </c>
      <c r="Z177" t="s">
        <v>43</v>
      </c>
      <c r="AA177" t="s">
        <v>52</v>
      </c>
    </row>
    <row r="178" spans="1:27" ht="14.25" customHeight="1" x14ac:dyDescent="0.25">
      <c r="A178" s="1"/>
      <c r="B178">
        <f t="shared" si="0"/>
        <v>3052</v>
      </c>
      <c r="C178">
        <v>3</v>
      </c>
      <c r="D178">
        <v>2006</v>
      </c>
      <c r="E178">
        <v>3</v>
      </c>
      <c r="F178" t="s">
        <v>25</v>
      </c>
      <c r="G178">
        <v>52</v>
      </c>
      <c r="H178">
        <v>923.20799999999997</v>
      </c>
      <c r="I178">
        <v>291494.36</v>
      </c>
      <c r="J178" t="s">
        <v>26</v>
      </c>
      <c r="L178" t="s">
        <v>507</v>
      </c>
      <c r="M178" t="s">
        <v>28</v>
      </c>
      <c r="N178" t="s">
        <v>508</v>
      </c>
      <c r="O178" t="s">
        <v>509</v>
      </c>
      <c r="P178">
        <f t="shared" si="4"/>
        <v>73</v>
      </c>
      <c r="Q178" t="str">
        <f t="shared" si="1"/>
        <v>65+</v>
      </c>
      <c r="R178">
        <v>1933</v>
      </c>
      <c r="S178">
        <v>6</v>
      </c>
      <c r="T178">
        <v>8</v>
      </c>
      <c r="U178" t="s">
        <v>16</v>
      </c>
      <c r="V178" t="s">
        <v>32</v>
      </c>
      <c r="W178" t="s">
        <v>33</v>
      </c>
      <c r="X178" t="s">
        <v>34</v>
      </c>
      <c r="Y178">
        <v>4</v>
      </c>
      <c r="Z178" t="s">
        <v>43</v>
      </c>
      <c r="AA178" t="s">
        <v>52</v>
      </c>
    </row>
    <row r="179" spans="1:27" ht="14.25" customHeight="1" x14ac:dyDescent="0.25">
      <c r="A179" s="1"/>
      <c r="B179">
        <f t="shared" si="0"/>
        <v>3025</v>
      </c>
      <c r="C179">
        <v>3</v>
      </c>
      <c r="D179">
        <v>2007</v>
      </c>
      <c r="E179">
        <v>6</v>
      </c>
      <c r="F179" t="s">
        <v>25</v>
      </c>
      <c r="G179">
        <v>25</v>
      </c>
      <c r="H179">
        <v>923.20799999999997</v>
      </c>
      <c r="I179">
        <v>296483.14399999997</v>
      </c>
      <c r="J179" t="s">
        <v>26</v>
      </c>
      <c r="L179" t="s">
        <v>510</v>
      </c>
      <c r="M179" t="s">
        <v>28</v>
      </c>
      <c r="N179" t="s">
        <v>511</v>
      </c>
      <c r="O179" t="s">
        <v>512</v>
      </c>
      <c r="P179">
        <f t="shared" si="4"/>
        <v>76</v>
      </c>
      <c r="Q179" t="str">
        <f t="shared" si="1"/>
        <v>65+</v>
      </c>
      <c r="R179">
        <v>1931</v>
      </c>
      <c r="S179">
        <v>2</v>
      </c>
      <c r="T179">
        <v>13</v>
      </c>
      <c r="U179" t="s">
        <v>31</v>
      </c>
      <c r="V179" t="s">
        <v>32</v>
      </c>
      <c r="W179" t="s">
        <v>63</v>
      </c>
      <c r="X179" t="s">
        <v>34</v>
      </c>
      <c r="Y179">
        <v>3</v>
      </c>
      <c r="Z179" t="s">
        <v>35</v>
      </c>
      <c r="AA179" t="s">
        <v>36</v>
      </c>
    </row>
    <row r="180" spans="1:27" ht="14.25" customHeight="1" x14ac:dyDescent="0.25">
      <c r="A180" s="1"/>
      <c r="B180">
        <v>5052</v>
      </c>
      <c r="C180">
        <v>5</v>
      </c>
      <c r="F180" t="s">
        <v>25</v>
      </c>
      <c r="G180" t="str">
        <f>RIGHT(B180,2)</f>
        <v>52</v>
      </c>
      <c r="H180">
        <v>1769.4819999999997</v>
      </c>
      <c r="I180">
        <v>532877.38399999996</v>
      </c>
      <c r="P180" t="str">
        <f t="shared" si="4"/>
        <v xml:space="preserve"> </v>
      </c>
    </row>
    <row r="181" spans="1:27" ht="14.25" customHeight="1" x14ac:dyDescent="0.25">
      <c r="A181" s="1"/>
      <c r="B181">
        <f>C181*1000+G181</f>
        <v>1005</v>
      </c>
      <c r="C181">
        <v>1</v>
      </c>
      <c r="D181">
        <v>2004</v>
      </c>
      <c r="E181">
        <v>3</v>
      </c>
      <c r="F181" t="s">
        <v>186</v>
      </c>
      <c r="G181">
        <v>5</v>
      </c>
      <c r="H181">
        <v>410.70920000000001</v>
      </c>
      <c r="I181">
        <v>117564.0716</v>
      </c>
      <c r="J181" t="s">
        <v>26</v>
      </c>
      <c r="L181" t="s">
        <v>513</v>
      </c>
      <c r="M181" t="s">
        <v>514</v>
      </c>
      <c r="N181" t="s">
        <v>515</v>
      </c>
      <c r="O181" t="s">
        <v>516</v>
      </c>
      <c r="P181" t="s">
        <v>517</v>
      </c>
      <c r="Q181" t="s">
        <v>517</v>
      </c>
      <c r="R181" t="s">
        <v>517</v>
      </c>
      <c r="U181" t="s">
        <v>517</v>
      </c>
      <c r="V181" t="s">
        <v>32</v>
      </c>
      <c r="W181" t="s">
        <v>33</v>
      </c>
      <c r="X181" t="s">
        <v>48</v>
      </c>
      <c r="Y181">
        <v>5</v>
      </c>
      <c r="Z181" t="s">
        <v>35</v>
      </c>
      <c r="AA181" t="s">
        <v>52</v>
      </c>
    </row>
    <row r="182" spans="1:27" ht="14.25" customHeight="1" x14ac:dyDescent="0.25">
      <c r="A182" s="1"/>
      <c r="B182">
        <v>1009</v>
      </c>
      <c r="C182">
        <v>1</v>
      </c>
      <c r="D182">
        <v>2004</v>
      </c>
      <c r="E182">
        <v>11</v>
      </c>
      <c r="F182" t="s">
        <v>186</v>
      </c>
      <c r="G182">
        <v>9</v>
      </c>
      <c r="H182">
        <v>1200.82</v>
      </c>
      <c r="I182">
        <v>317196.39999999997</v>
      </c>
      <c r="J182" t="s">
        <v>26</v>
      </c>
      <c r="L182" t="s">
        <v>518</v>
      </c>
      <c r="M182" t="s">
        <v>514</v>
      </c>
      <c r="N182" t="s">
        <v>519</v>
      </c>
      <c r="O182" t="s">
        <v>516</v>
      </c>
      <c r="P182" t="s">
        <v>517</v>
      </c>
      <c r="Q182" t="s">
        <v>517</v>
      </c>
      <c r="R182" t="s">
        <v>517</v>
      </c>
      <c r="U182" t="s">
        <v>517</v>
      </c>
      <c r="V182" t="s">
        <v>32</v>
      </c>
      <c r="W182" t="s">
        <v>77</v>
      </c>
      <c r="X182" t="s">
        <v>48</v>
      </c>
      <c r="Y182">
        <v>5</v>
      </c>
      <c r="Z182" t="s">
        <v>35</v>
      </c>
      <c r="AA182" t="s">
        <v>36</v>
      </c>
    </row>
    <row r="183" spans="1:27" ht="14.25" customHeight="1" x14ac:dyDescent="0.25">
      <c r="A183" s="1"/>
      <c r="B183">
        <v>1009</v>
      </c>
      <c r="C183">
        <v>1</v>
      </c>
      <c r="D183">
        <v>2004</v>
      </c>
      <c r="E183">
        <v>11</v>
      </c>
      <c r="F183" t="s">
        <v>186</v>
      </c>
      <c r="G183">
        <v>10</v>
      </c>
      <c r="H183">
        <v>800.96</v>
      </c>
      <c r="I183">
        <v>264142.16000000003</v>
      </c>
      <c r="J183" t="s">
        <v>26</v>
      </c>
      <c r="L183" t="s">
        <v>518</v>
      </c>
      <c r="M183" t="s">
        <v>514</v>
      </c>
      <c r="N183" t="s">
        <v>519</v>
      </c>
      <c r="O183" t="s">
        <v>516</v>
      </c>
      <c r="P183" t="s">
        <v>517</v>
      </c>
      <c r="Q183" t="s">
        <v>517</v>
      </c>
      <c r="R183" t="s">
        <v>517</v>
      </c>
      <c r="U183" t="s">
        <v>517</v>
      </c>
      <c r="V183" t="s">
        <v>32</v>
      </c>
      <c r="W183" t="s">
        <v>77</v>
      </c>
      <c r="X183" t="s">
        <v>48</v>
      </c>
      <c r="Y183">
        <v>4</v>
      </c>
      <c r="Z183" t="s">
        <v>35</v>
      </c>
      <c r="AA183" t="s">
        <v>36</v>
      </c>
    </row>
    <row r="184" spans="1:27" ht="14.25" customHeight="1" x14ac:dyDescent="0.25">
      <c r="A184" s="1"/>
      <c r="B184">
        <f t="shared" ref="B184:B197" si="5">C184*1000+G184</f>
        <v>1011</v>
      </c>
      <c r="C184">
        <v>1</v>
      </c>
      <c r="D184">
        <v>2005</v>
      </c>
      <c r="E184">
        <v>9</v>
      </c>
      <c r="F184" t="s">
        <v>186</v>
      </c>
      <c r="G184">
        <v>11</v>
      </c>
      <c r="H184">
        <v>827.87439999999992</v>
      </c>
      <c r="I184">
        <v>222947.20879999999</v>
      </c>
      <c r="J184" t="s">
        <v>26</v>
      </c>
      <c r="L184" t="s">
        <v>520</v>
      </c>
      <c r="M184" t="s">
        <v>514</v>
      </c>
      <c r="N184" t="s">
        <v>521</v>
      </c>
      <c r="O184" t="s">
        <v>516</v>
      </c>
      <c r="P184" t="s">
        <v>517</v>
      </c>
      <c r="Q184" t="s">
        <v>517</v>
      </c>
      <c r="R184" t="s">
        <v>517</v>
      </c>
      <c r="U184" t="s">
        <v>517</v>
      </c>
      <c r="V184" t="s">
        <v>32</v>
      </c>
      <c r="W184" t="s">
        <v>77</v>
      </c>
      <c r="X184" t="s">
        <v>48</v>
      </c>
      <c r="Y184">
        <v>5</v>
      </c>
      <c r="Z184" t="s">
        <v>43</v>
      </c>
      <c r="AA184" t="s">
        <v>36</v>
      </c>
    </row>
    <row r="185" spans="1:27" ht="14.25" customHeight="1" x14ac:dyDescent="0.25">
      <c r="A185" s="1"/>
      <c r="B185">
        <f t="shared" si="5"/>
        <v>1007</v>
      </c>
      <c r="C185">
        <v>1</v>
      </c>
      <c r="D185">
        <v>2005</v>
      </c>
      <c r="E185">
        <v>12</v>
      </c>
      <c r="F185" t="s">
        <v>25</v>
      </c>
      <c r="G185">
        <v>7</v>
      </c>
      <c r="H185">
        <v>775.6884</v>
      </c>
      <c r="I185">
        <v>250312.5344</v>
      </c>
      <c r="J185" t="s">
        <v>26</v>
      </c>
      <c r="L185" t="s">
        <v>522</v>
      </c>
      <c r="M185" t="s">
        <v>514</v>
      </c>
      <c r="N185" t="s">
        <v>523</v>
      </c>
      <c r="O185" t="s">
        <v>516</v>
      </c>
      <c r="P185" t="s">
        <v>517</v>
      </c>
      <c r="Q185" t="s">
        <v>517</v>
      </c>
      <c r="R185" t="s">
        <v>517</v>
      </c>
      <c r="U185" t="s">
        <v>517</v>
      </c>
      <c r="V185" t="s">
        <v>32</v>
      </c>
      <c r="W185" t="s">
        <v>77</v>
      </c>
      <c r="X185" t="s">
        <v>48</v>
      </c>
      <c r="Y185">
        <v>1</v>
      </c>
      <c r="Z185" t="s">
        <v>43</v>
      </c>
      <c r="AA185" t="s">
        <v>36</v>
      </c>
    </row>
    <row r="186" spans="1:27" ht="14.25" customHeight="1" x14ac:dyDescent="0.25">
      <c r="A186" s="1"/>
      <c r="B186">
        <f t="shared" si="5"/>
        <v>1008</v>
      </c>
      <c r="C186">
        <v>1</v>
      </c>
      <c r="D186">
        <v>2005</v>
      </c>
      <c r="E186">
        <v>12</v>
      </c>
      <c r="F186" t="s">
        <v>186</v>
      </c>
      <c r="G186">
        <v>8</v>
      </c>
      <c r="H186">
        <v>775.6884</v>
      </c>
      <c r="I186">
        <v>246050.40400000001</v>
      </c>
      <c r="J186" t="s">
        <v>26</v>
      </c>
      <c r="L186" t="s">
        <v>522</v>
      </c>
      <c r="M186" t="s">
        <v>514</v>
      </c>
      <c r="N186" t="s">
        <v>523</v>
      </c>
      <c r="O186" t="s">
        <v>516</v>
      </c>
      <c r="P186" t="s">
        <v>517</v>
      </c>
      <c r="Q186" t="s">
        <v>517</v>
      </c>
      <c r="R186" t="s">
        <v>517</v>
      </c>
      <c r="U186" t="s">
        <v>517</v>
      </c>
      <c r="V186" t="s">
        <v>32</v>
      </c>
      <c r="W186" t="s">
        <v>33</v>
      </c>
      <c r="X186" t="s">
        <v>48</v>
      </c>
      <c r="Y186">
        <v>1</v>
      </c>
      <c r="Z186" t="s">
        <v>43</v>
      </c>
      <c r="AA186" t="s">
        <v>36</v>
      </c>
    </row>
    <row r="187" spans="1:27" ht="14.25" customHeight="1" x14ac:dyDescent="0.25">
      <c r="A187" s="1"/>
      <c r="B187">
        <f t="shared" si="5"/>
        <v>2038</v>
      </c>
      <c r="C187">
        <v>2</v>
      </c>
      <c r="D187">
        <v>2006</v>
      </c>
      <c r="E187">
        <v>10</v>
      </c>
      <c r="F187" t="s">
        <v>25</v>
      </c>
      <c r="G187">
        <v>38</v>
      </c>
      <c r="H187">
        <v>1604.7463999999998</v>
      </c>
      <c r="I187">
        <v>529317.28319999995</v>
      </c>
      <c r="J187" t="s">
        <v>26</v>
      </c>
      <c r="L187" t="s">
        <v>524</v>
      </c>
      <c r="M187" t="s">
        <v>514</v>
      </c>
      <c r="N187" t="s">
        <v>525</v>
      </c>
      <c r="O187" t="s">
        <v>516</v>
      </c>
      <c r="P187" t="s">
        <v>517</v>
      </c>
      <c r="Q187" t="s">
        <v>517</v>
      </c>
      <c r="R187" t="s">
        <v>517</v>
      </c>
      <c r="U187" t="s">
        <v>517</v>
      </c>
      <c r="V187" t="s">
        <v>32</v>
      </c>
      <c r="W187" t="s">
        <v>33</v>
      </c>
      <c r="X187" t="s">
        <v>48</v>
      </c>
      <c r="Y187">
        <v>5</v>
      </c>
      <c r="Z187" t="s">
        <v>35</v>
      </c>
      <c r="AA187" t="s">
        <v>36</v>
      </c>
    </row>
    <row r="188" spans="1:27" ht="14.25" customHeight="1" x14ac:dyDescent="0.25">
      <c r="A188" s="1"/>
      <c r="B188">
        <f t="shared" si="5"/>
        <v>2001</v>
      </c>
      <c r="C188">
        <v>2</v>
      </c>
      <c r="D188">
        <v>2004</v>
      </c>
      <c r="E188">
        <v>3</v>
      </c>
      <c r="F188" t="s">
        <v>25</v>
      </c>
      <c r="G188">
        <v>1</v>
      </c>
      <c r="H188">
        <v>587.2808</v>
      </c>
      <c r="I188">
        <v>169158.29440000001</v>
      </c>
      <c r="J188" t="s">
        <v>26</v>
      </c>
      <c r="L188" t="s">
        <v>526</v>
      </c>
      <c r="M188" t="s">
        <v>514</v>
      </c>
      <c r="N188" t="s">
        <v>527</v>
      </c>
      <c r="O188" t="s">
        <v>516</v>
      </c>
      <c r="P188" t="s">
        <v>517</v>
      </c>
      <c r="Q188" t="s">
        <v>517</v>
      </c>
      <c r="R188" t="s">
        <v>517</v>
      </c>
      <c r="U188" t="s">
        <v>517</v>
      </c>
      <c r="V188" t="s">
        <v>32</v>
      </c>
      <c r="W188" t="s">
        <v>33</v>
      </c>
      <c r="X188" t="s">
        <v>34</v>
      </c>
      <c r="Y188">
        <v>3</v>
      </c>
      <c r="Z188" t="s">
        <v>43</v>
      </c>
      <c r="AA188" t="s">
        <v>36</v>
      </c>
    </row>
    <row r="189" spans="1:27" ht="14.25" customHeight="1" x14ac:dyDescent="0.25">
      <c r="A189" s="1"/>
      <c r="B189">
        <f t="shared" si="5"/>
        <v>1013</v>
      </c>
      <c r="C189">
        <v>1</v>
      </c>
      <c r="D189">
        <v>2005</v>
      </c>
      <c r="E189">
        <v>7</v>
      </c>
      <c r="F189" t="s">
        <v>25</v>
      </c>
      <c r="G189">
        <v>13</v>
      </c>
      <c r="H189">
        <v>756.21280000000002</v>
      </c>
      <c r="I189">
        <v>206958.712</v>
      </c>
      <c r="J189" t="s">
        <v>26</v>
      </c>
      <c r="L189" t="s">
        <v>528</v>
      </c>
      <c r="M189" t="s">
        <v>514</v>
      </c>
      <c r="N189" t="s">
        <v>529</v>
      </c>
      <c r="O189" t="s">
        <v>516</v>
      </c>
      <c r="P189" t="s">
        <v>517</v>
      </c>
      <c r="Q189" t="s">
        <v>517</v>
      </c>
      <c r="R189" t="s">
        <v>517</v>
      </c>
      <c r="U189" t="s">
        <v>517</v>
      </c>
      <c r="V189" t="s">
        <v>159</v>
      </c>
      <c r="W189" t="s">
        <v>33</v>
      </c>
      <c r="X189" t="s">
        <v>48</v>
      </c>
      <c r="Y189">
        <v>5</v>
      </c>
      <c r="Z189" t="s">
        <v>35</v>
      </c>
      <c r="AA189" t="s">
        <v>36</v>
      </c>
    </row>
    <row r="190" spans="1:27" ht="14.25" customHeight="1" x14ac:dyDescent="0.25">
      <c r="A190" s="1"/>
      <c r="B190">
        <f t="shared" si="5"/>
        <v>1014</v>
      </c>
      <c r="C190">
        <v>1</v>
      </c>
      <c r="D190">
        <v>2005</v>
      </c>
      <c r="E190">
        <v>7</v>
      </c>
      <c r="F190" t="s">
        <v>25</v>
      </c>
      <c r="G190">
        <v>14</v>
      </c>
      <c r="H190">
        <v>743.0856</v>
      </c>
      <c r="I190">
        <v>206445.42319999999</v>
      </c>
      <c r="J190" t="s">
        <v>26</v>
      </c>
      <c r="L190" t="s">
        <v>528</v>
      </c>
      <c r="M190" t="s">
        <v>514</v>
      </c>
      <c r="N190" t="s">
        <v>529</v>
      </c>
      <c r="O190" t="s">
        <v>516</v>
      </c>
      <c r="P190" t="s">
        <v>517</v>
      </c>
      <c r="Q190" t="s">
        <v>517</v>
      </c>
      <c r="R190" t="s">
        <v>517</v>
      </c>
      <c r="U190" t="s">
        <v>517</v>
      </c>
      <c r="V190" t="s">
        <v>159</v>
      </c>
      <c r="W190" t="s">
        <v>33</v>
      </c>
      <c r="X190" t="s">
        <v>48</v>
      </c>
      <c r="Y190">
        <v>5</v>
      </c>
      <c r="Z190" t="s">
        <v>35</v>
      </c>
      <c r="AA190" t="s">
        <v>36</v>
      </c>
    </row>
    <row r="191" spans="1:27" ht="14.25" customHeight="1" x14ac:dyDescent="0.25">
      <c r="A191" s="1"/>
      <c r="B191">
        <f t="shared" si="5"/>
        <v>1019</v>
      </c>
      <c r="C191">
        <v>1</v>
      </c>
      <c r="D191">
        <v>2005</v>
      </c>
      <c r="E191">
        <v>7</v>
      </c>
      <c r="F191" t="s">
        <v>25</v>
      </c>
      <c r="G191">
        <v>19</v>
      </c>
      <c r="H191">
        <v>827.87439999999992</v>
      </c>
      <c r="I191">
        <v>239341.58079999997</v>
      </c>
      <c r="J191" t="s">
        <v>26</v>
      </c>
      <c r="L191" t="s">
        <v>528</v>
      </c>
      <c r="M191" t="s">
        <v>514</v>
      </c>
      <c r="N191" t="s">
        <v>529</v>
      </c>
      <c r="O191" t="s">
        <v>516</v>
      </c>
      <c r="P191" t="s">
        <v>517</v>
      </c>
      <c r="Q191" t="s">
        <v>517</v>
      </c>
      <c r="R191" t="s">
        <v>517</v>
      </c>
      <c r="U191" t="s">
        <v>517</v>
      </c>
      <c r="V191" t="s">
        <v>159</v>
      </c>
      <c r="W191" t="s">
        <v>33</v>
      </c>
      <c r="X191" t="s">
        <v>48</v>
      </c>
      <c r="Y191">
        <v>5</v>
      </c>
      <c r="Z191" t="s">
        <v>35</v>
      </c>
      <c r="AA191" t="s">
        <v>36</v>
      </c>
    </row>
    <row r="192" spans="1:27" ht="14.25" customHeight="1" x14ac:dyDescent="0.25">
      <c r="A192" s="1"/>
      <c r="B192">
        <f t="shared" si="5"/>
        <v>1020</v>
      </c>
      <c r="C192">
        <v>1</v>
      </c>
      <c r="D192">
        <v>2005</v>
      </c>
      <c r="E192">
        <v>7</v>
      </c>
      <c r="F192" t="s">
        <v>25</v>
      </c>
      <c r="G192">
        <v>20</v>
      </c>
      <c r="H192">
        <v>1160.3584000000001</v>
      </c>
      <c r="I192">
        <v>398903.42240000004</v>
      </c>
      <c r="J192" t="s">
        <v>26</v>
      </c>
      <c r="L192" t="s">
        <v>528</v>
      </c>
      <c r="M192" t="s">
        <v>514</v>
      </c>
      <c r="N192" t="s">
        <v>529</v>
      </c>
      <c r="O192" t="s">
        <v>516</v>
      </c>
      <c r="P192" t="s">
        <v>517</v>
      </c>
      <c r="Q192" t="s">
        <v>517</v>
      </c>
      <c r="R192" t="s">
        <v>517</v>
      </c>
      <c r="U192" t="s">
        <v>517</v>
      </c>
      <c r="V192" t="s">
        <v>159</v>
      </c>
      <c r="W192" t="s">
        <v>33</v>
      </c>
      <c r="X192" t="s">
        <v>48</v>
      </c>
      <c r="Y192">
        <v>5</v>
      </c>
      <c r="Z192" t="s">
        <v>35</v>
      </c>
      <c r="AA192" t="s">
        <v>36</v>
      </c>
    </row>
    <row r="193" spans="1:27" ht="14.25" customHeight="1" x14ac:dyDescent="0.25">
      <c r="A193" s="1"/>
      <c r="B193">
        <f t="shared" si="5"/>
        <v>1022</v>
      </c>
      <c r="C193">
        <v>1</v>
      </c>
      <c r="D193">
        <v>2005</v>
      </c>
      <c r="E193">
        <v>7</v>
      </c>
      <c r="F193" t="s">
        <v>25</v>
      </c>
      <c r="G193">
        <v>22</v>
      </c>
      <c r="H193">
        <v>743.0856</v>
      </c>
      <c r="I193">
        <v>210745.16639999999</v>
      </c>
      <c r="J193" t="s">
        <v>26</v>
      </c>
      <c r="L193" t="s">
        <v>528</v>
      </c>
      <c r="M193" t="s">
        <v>514</v>
      </c>
      <c r="N193" t="s">
        <v>529</v>
      </c>
      <c r="O193" t="s">
        <v>516</v>
      </c>
      <c r="P193" t="s">
        <v>517</v>
      </c>
      <c r="Q193" t="s">
        <v>517</v>
      </c>
      <c r="R193" t="s">
        <v>517</v>
      </c>
      <c r="U193" t="s">
        <v>517</v>
      </c>
      <c r="V193" t="s">
        <v>159</v>
      </c>
      <c r="W193" t="s">
        <v>33</v>
      </c>
      <c r="X193" t="s">
        <v>48</v>
      </c>
      <c r="Y193">
        <v>5</v>
      </c>
      <c r="Z193" t="s">
        <v>35</v>
      </c>
      <c r="AA193" t="s">
        <v>36</v>
      </c>
    </row>
    <row r="194" spans="1:27" ht="14.25" customHeight="1" x14ac:dyDescent="0.25">
      <c r="A194" s="1"/>
      <c r="B194">
        <f t="shared" si="5"/>
        <v>1028</v>
      </c>
      <c r="C194">
        <v>1</v>
      </c>
      <c r="D194">
        <v>2005</v>
      </c>
      <c r="E194">
        <v>7</v>
      </c>
      <c r="F194" t="s">
        <v>25</v>
      </c>
      <c r="G194">
        <v>28</v>
      </c>
      <c r="H194">
        <v>1160.3584000000001</v>
      </c>
      <c r="I194">
        <v>331154.87840000005</v>
      </c>
      <c r="J194" t="s">
        <v>26</v>
      </c>
      <c r="L194" t="s">
        <v>528</v>
      </c>
      <c r="M194" t="s">
        <v>514</v>
      </c>
      <c r="N194" t="s">
        <v>529</v>
      </c>
      <c r="O194" t="s">
        <v>516</v>
      </c>
      <c r="P194" t="s">
        <v>517</v>
      </c>
      <c r="Q194" t="s">
        <v>517</v>
      </c>
      <c r="R194" t="s">
        <v>517</v>
      </c>
      <c r="U194" t="s">
        <v>517</v>
      </c>
      <c r="V194" t="s">
        <v>159</v>
      </c>
      <c r="W194" t="s">
        <v>33</v>
      </c>
      <c r="X194" t="s">
        <v>48</v>
      </c>
      <c r="Y194">
        <v>5</v>
      </c>
      <c r="Z194" t="s">
        <v>35</v>
      </c>
      <c r="AA194" t="s">
        <v>36</v>
      </c>
    </row>
    <row r="195" spans="1:27" ht="14.25" customHeight="1" x14ac:dyDescent="0.25">
      <c r="A195" s="1"/>
      <c r="B195">
        <f t="shared" si="5"/>
        <v>1034</v>
      </c>
      <c r="C195">
        <v>1</v>
      </c>
      <c r="D195">
        <v>2005</v>
      </c>
      <c r="E195">
        <v>7</v>
      </c>
      <c r="F195" t="s">
        <v>25</v>
      </c>
      <c r="G195">
        <v>34</v>
      </c>
      <c r="H195">
        <v>625.80160000000001</v>
      </c>
      <c r="I195">
        <v>204434.6784</v>
      </c>
      <c r="J195" t="s">
        <v>26</v>
      </c>
      <c r="L195" t="s">
        <v>528</v>
      </c>
      <c r="M195" t="s">
        <v>514</v>
      </c>
      <c r="N195" t="s">
        <v>529</v>
      </c>
      <c r="O195" t="s">
        <v>516</v>
      </c>
      <c r="P195" t="s">
        <v>517</v>
      </c>
      <c r="Q195" t="s">
        <v>517</v>
      </c>
      <c r="R195" t="s">
        <v>517</v>
      </c>
      <c r="U195" t="s">
        <v>517</v>
      </c>
      <c r="V195" t="s">
        <v>159</v>
      </c>
      <c r="W195" t="s">
        <v>33</v>
      </c>
      <c r="X195" t="s">
        <v>48</v>
      </c>
      <c r="Y195">
        <v>5</v>
      </c>
      <c r="Z195" t="s">
        <v>35</v>
      </c>
      <c r="AA195" t="s">
        <v>36</v>
      </c>
    </row>
    <row r="196" spans="1:27" ht="14.25" customHeight="1" x14ac:dyDescent="0.25">
      <c r="A196" s="1"/>
      <c r="B196">
        <f t="shared" si="5"/>
        <v>1037</v>
      </c>
      <c r="C196">
        <v>1</v>
      </c>
      <c r="D196">
        <v>2005</v>
      </c>
      <c r="E196">
        <v>7</v>
      </c>
      <c r="F196" t="s">
        <v>25</v>
      </c>
      <c r="G196">
        <v>37</v>
      </c>
      <c r="H196">
        <v>756.21280000000002</v>
      </c>
      <c r="I196">
        <v>189194.30720000001</v>
      </c>
      <c r="J196" t="s">
        <v>26</v>
      </c>
      <c r="L196" t="s">
        <v>528</v>
      </c>
      <c r="M196" t="s">
        <v>514</v>
      </c>
      <c r="N196" t="s">
        <v>529</v>
      </c>
      <c r="O196" t="s">
        <v>516</v>
      </c>
      <c r="P196" t="s">
        <v>517</v>
      </c>
      <c r="Q196" t="s">
        <v>517</v>
      </c>
      <c r="R196" t="s">
        <v>517</v>
      </c>
      <c r="U196" t="s">
        <v>517</v>
      </c>
      <c r="V196" t="s">
        <v>159</v>
      </c>
      <c r="W196" t="s">
        <v>33</v>
      </c>
      <c r="X196" t="s">
        <v>48</v>
      </c>
      <c r="Y196">
        <v>5</v>
      </c>
      <c r="Z196" t="s">
        <v>35</v>
      </c>
      <c r="AA196" t="s">
        <v>36</v>
      </c>
    </row>
    <row r="197" spans="1:27" ht="14.25" customHeight="1" x14ac:dyDescent="0.25">
      <c r="A197" s="1"/>
      <c r="B197">
        <f t="shared" si="5"/>
        <v>1042</v>
      </c>
      <c r="C197">
        <v>1</v>
      </c>
      <c r="D197">
        <v>2005</v>
      </c>
      <c r="E197">
        <v>7</v>
      </c>
      <c r="F197" t="s">
        <v>25</v>
      </c>
      <c r="G197">
        <v>42</v>
      </c>
      <c r="H197">
        <v>625.80160000000001</v>
      </c>
      <c r="I197">
        <v>204027.0912</v>
      </c>
      <c r="J197" t="s">
        <v>26</v>
      </c>
      <c r="L197" t="s">
        <v>528</v>
      </c>
      <c r="M197" t="s">
        <v>514</v>
      </c>
      <c r="N197" t="s">
        <v>529</v>
      </c>
      <c r="O197" t="s">
        <v>516</v>
      </c>
      <c r="P197" t="s">
        <v>517</v>
      </c>
      <c r="Q197" t="s">
        <v>517</v>
      </c>
      <c r="R197" t="s">
        <v>517</v>
      </c>
      <c r="U197" t="s">
        <v>517</v>
      </c>
      <c r="V197" t="s">
        <v>159</v>
      </c>
      <c r="W197" t="s">
        <v>33</v>
      </c>
      <c r="X197" t="s">
        <v>48</v>
      </c>
      <c r="Y197">
        <v>5</v>
      </c>
      <c r="Z197" t="s">
        <v>35</v>
      </c>
      <c r="AA197" t="s">
        <v>36</v>
      </c>
    </row>
    <row r="198" spans="1:27" ht="14.25" customHeight="1" x14ac:dyDescent="0.25">
      <c r="A198" s="1"/>
      <c r="B198">
        <v>1002</v>
      </c>
      <c r="C198">
        <v>1</v>
      </c>
      <c r="F198" t="s">
        <v>25</v>
      </c>
      <c r="G198">
        <v>2</v>
      </c>
      <c r="H198">
        <v>1238.5835999999999</v>
      </c>
      <c r="I198">
        <v>400865.91599999997</v>
      </c>
    </row>
    <row r="199" spans="1:27" ht="14.25" customHeight="1" x14ac:dyDescent="0.25">
      <c r="A199" s="1"/>
      <c r="B199">
        <v>1003</v>
      </c>
      <c r="C199">
        <v>1</v>
      </c>
      <c r="F199" t="s">
        <v>186</v>
      </c>
      <c r="G199">
        <v>3</v>
      </c>
      <c r="H199">
        <v>713.71079999999995</v>
      </c>
      <c r="I199">
        <v>217787.71039999998</v>
      </c>
    </row>
    <row r="200" spans="1:27" ht="14.25" customHeight="1" x14ac:dyDescent="0.25">
      <c r="A200" s="1"/>
      <c r="B200">
        <v>1008</v>
      </c>
      <c r="C200">
        <v>1</v>
      </c>
      <c r="F200" t="s">
        <v>25</v>
      </c>
      <c r="G200">
        <v>8</v>
      </c>
      <c r="H200">
        <v>763.20680000000004</v>
      </c>
      <c r="I200">
        <v>219630.90120000002</v>
      </c>
    </row>
    <row r="201" spans="1:27" ht="14.25" customHeight="1" x14ac:dyDescent="0.25">
      <c r="A201" s="1"/>
      <c r="B201">
        <v>1019</v>
      </c>
      <c r="C201">
        <v>1</v>
      </c>
      <c r="F201" t="s">
        <v>25</v>
      </c>
      <c r="G201" t="str">
        <f t="shared" ref="G201:G206" si="6">RIGHT(B201,2)</f>
        <v>19</v>
      </c>
      <c r="H201">
        <v>798.49959999999987</v>
      </c>
      <c r="I201">
        <v>244624.87199999997</v>
      </c>
    </row>
    <row r="202" spans="1:27" ht="14.25" customHeight="1" x14ac:dyDescent="0.25">
      <c r="A202" s="1"/>
      <c r="B202">
        <v>1042</v>
      </c>
      <c r="C202">
        <v>1</v>
      </c>
      <c r="F202" t="s">
        <v>25</v>
      </c>
      <c r="G202" t="str">
        <f t="shared" si="6"/>
        <v>42</v>
      </c>
      <c r="H202">
        <v>618.37720000000002</v>
      </c>
      <c r="I202">
        <v>163162.8792</v>
      </c>
    </row>
    <row r="203" spans="1:27" ht="14.25" customHeight="1" x14ac:dyDescent="0.25">
      <c r="A203" s="1"/>
      <c r="B203">
        <v>1047</v>
      </c>
      <c r="C203">
        <v>1</v>
      </c>
      <c r="F203" t="s">
        <v>25</v>
      </c>
      <c r="G203" t="str">
        <f t="shared" si="6"/>
        <v>47</v>
      </c>
      <c r="H203">
        <v>1479.7152000000001</v>
      </c>
      <c r="I203">
        <v>401302.81920000003</v>
      </c>
    </row>
    <row r="204" spans="1:27" ht="14.25" customHeight="1" x14ac:dyDescent="0.25">
      <c r="A204" s="1"/>
      <c r="B204">
        <v>2045</v>
      </c>
      <c r="C204">
        <v>2</v>
      </c>
      <c r="F204" t="s">
        <v>25</v>
      </c>
      <c r="G204" t="str">
        <f t="shared" si="6"/>
        <v>45</v>
      </c>
      <c r="H204">
        <v>1603.9931999999999</v>
      </c>
      <c r="I204">
        <v>538271.73560000001</v>
      </c>
    </row>
    <row r="205" spans="1:27" ht="14.25" customHeight="1" x14ac:dyDescent="0.25">
      <c r="A205" s="1"/>
      <c r="B205">
        <v>2052</v>
      </c>
      <c r="C205">
        <v>2</v>
      </c>
      <c r="F205" t="s">
        <v>25</v>
      </c>
      <c r="G205" t="str">
        <f t="shared" si="6"/>
        <v>52</v>
      </c>
      <c r="H205">
        <v>1615.2912000000001</v>
      </c>
      <c r="I205">
        <v>461464.99200000003</v>
      </c>
    </row>
    <row r="206" spans="1:27" ht="14.25" customHeight="1" x14ac:dyDescent="0.25">
      <c r="A206" s="1"/>
      <c r="B206">
        <v>2053</v>
      </c>
      <c r="C206">
        <v>2</v>
      </c>
      <c r="F206" t="s">
        <v>25</v>
      </c>
      <c r="G206" t="str">
        <f t="shared" si="6"/>
        <v>53</v>
      </c>
      <c r="H206">
        <v>784.1887999999999</v>
      </c>
      <c r="I206">
        <v>275812.49280000001</v>
      </c>
    </row>
    <row r="207" spans="1:27" ht="14.25" customHeight="1" x14ac:dyDescent="0.25">
      <c r="A207" s="1"/>
      <c r="B207">
        <v>3007</v>
      </c>
      <c r="C207">
        <v>3</v>
      </c>
      <c r="F207" t="s">
        <v>25</v>
      </c>
      <c r="G207">
        <v>7</v>
      </c>
      <c r="H207">
        <v>720.38200000000006</v>
      </c>
      <c r="I207">
        <v>216552.71200000003</v>
      </c>
    </row>
    <row r="208" spans="1:27" ht="14.25" customHeight="1" x14ac:dyDescent="0.25">
      <c r="A208" s="1"/>
      <c r="B208">
        <v>3024</v>
      </c>
      <c r="C208">
        <v>3</v>
      </c>
      <c r="F208" t="s">
        <v>25</v>
      </c>
      <c r="G208" t="str">
        <f t="shared" ref="G208:G216" si="7">RIGHT(B208,2)</f>
        <v>24</v>
      </c>
      <c r="H208">
        <v>1596.3536000000001</v>
      </c>
      <c r="I208">
        <v>495570.44480000006</v>
      </c>
    </row>
    <row r="209" spans="1:9" ht="14.25" customHeight="1" x14ac:dyDescent="0.25">
      <c r="A209" s="1"/>
      <c r="B209">
        <v>3029</v>
      </c>
      <c r="C209">
        <v>3</v>
      </c>
      <c r="F209" t="s">
        <v>25</v>
      </c>
      <c r="G209" t="str">
        <f t="shared" si="7"/>
        <v>29</v>
      </c>
      <c r="H209">
        <v>1121.9451999999999</v>
      </c>
      <c r="I209">
        <v>388656.80639999994</v>
      </c>
    </row>
    <row r="210" spans="1:9" ht="14.25" customHeight="1" x14ac:dyDescent="0.25">
      <c r="A210" s="1"/>
      <c r="B210">
        <v>3031</v>
      </c>
      <c r="C210">
        <v>3</v>
      </c>
      <c r="F210" t="s">
        <v>25</v>
      </c>
      <c r="G210" t="str">
        <f t="shared" si="7"/>
        <v>31</v>
      </c>
      <c r="H210">
        <v>1596.3536000000001</v>
      </c>
      <c r="I210">
        <v>495024.09120000002</v>
      </c>
    </row>
    <row r="211" spans="1:9" ht="14.25" customHeight="1" x14ac:dyDescent="0.25">
      <c r="A211" s="1"/>
      <c r="B211">
        <v>3038</v>
      </c>
      <c r="C211">
        <v>3</v>
      </c>
      <c r="F211" t="s">
        <v>25</v>
      </c>
      <c r="G211" t="str">
        <f t="shared" si="7"/>
        <v>38</v>
      </c>
      <c r="H211">
        <v>1596.3536000000001</v>
      </c>
      <c r="I211">
        <v>526947.16320000007</v>
      </c>
    </row>
    <row r="212" spans="1:9" ht="14.25" customHeight="1" x14ac:dyDescent="0.25">
      <c r="A212" s="1"/>
      <c r="B212">
        <v>3049</v>
      </c>
      <c r="C212">
        <v>3</v>
      </c>
      <c r="F212" t="s">
        <v>25</v>
      </c>
      <c r="G212" t="str">
        <f t="shared" si="7"/>
        <v>49</v>
      </c>
      <c r="H212">
        <v>1273.8763999999999</v>
      </c>
      <c r="I212">
        <v>427236.09959999996</v>
      </c>
    </row>
    <row r="213" spans="1:9" ht="14.25" customHeight="1" x14ac:dyDescent="0.25">
      <c r="A213" s="1"/>
      <c r="B213">
        <v>3050</v>
      </c>
      <c r="C213">
        <v>3</v>
      </c>
      <c r="F213" t="s">
        <v>25</v>
      </c>
      <c r="G213" t="str">
        <f t="shared" si="7"/>
        <v>50</v>
      </c>
      <c r="H213">
        <v>966.57079999999996</v>
      </c>
      <c r="I213">
        <v>327044.36839999998</v>
      </c>
    </row>
    <row r="214" spans="1:9" ht="14.25" customHeight="1" x14ac:dyDescent="0.25">
      <c r="A214" s="1"/>
      <c r="B214">
        <v>3051</v>
      </c>
      <c r="C214">
        <v>3</v>
      </c>
      <c r="F214" t="s">
        <v>25</v>
      </c>
      <c r="G214" t="str">
        <f t="shared" si="7"/>
        <v>51</v>
      </c>
      <c r="H214">
        <v>1357.1587999999999</v>
      </c>
      <c r="I214">
        <v>385447.68719999999</v>
      </c>
    </row>
    <row r="215" spans="1:9" ht="14.25" customHeight="1" x14ac:dyDescent="0.25">
      <c r="A215" s="1"/>
      <c r="B215">
        <v>3056</v>
      </c>
      <c r="C215">
        <v>3</v>
      </c>
      <c r="F215" t="s">
        <v>25</v>
      </c>
      <c r="G215" t="str">
        <f t="shared" si="7"/>
        <v>56</v>
      </c>
      <c r="H215">
        <v>1343.386</v>
      </c>
      <c r="I215">
        <v>401894.81799999997</v>
      </c>
    </row>
    <row r="216" spans="1:9" ht="14.25" customHeight="1" x14ac:dyDescent="0.25">
      <c r="A216" s="1"/>
      <c r="B216">
        <v>3058</v>
      </c>
      <c r="C216">
        <v>3</v>
      </c>
      <c r="F216" t="s">
        <v>25</v>
      </c>
      <c r="G216" t="str">
        <f t="shared" si="7"/>
        <v>58</v>
      </c>
      <c r="H216">
        <v>758.68760000000009</v>
      </c>
      <c r="I216">
        <v>264275.78240000003</v>
      </c>
    </row>
    <row r="217" spans="1:9" ht="14.25" customHeight="1" x14ac:dyDescent="0.25">
      <c r="A217" s="1"/>
      <c r="B217">
        <v>4002</v>
      </c>
      <c r="C217">
        <v>4</v>
      </c>
      <c r="F217" t="s">
        <v>25</v>
      </c>
      <c r="G217">
        <v>2</v>
      </c>
      <c r="H217">
        <v>789.24599999999987</v>
      </c>
      <c r="I217">
        <v>231348.92799999996</v>
      </c>
    </row>
    <row r="218" spans="1:9" ht="14.25" customHeight="1" x14ac:dyDescent="0.25">
      <c r="A218" s="1"/>
      <c r="B218">
        <v>4009</v>
      </c>
      <c r="C218">
        <v>4</v>
      </c>
      <c r="F218" t="s">
        <v>25</v>
      </c>
      <c r="G218" t="str">
        <f t="shared" ref="G218:G236" si="8">RIGHT(B218,2)</f>
        <v>09</v>
      </c>
      <c r="H218">
        <v>789.24599999999987</v>
      </c>
      <c r="I218">
        <v>264238.94999999995</v>
      </c>
    </row>
    <row r="219" spans="1:9" ht="14.25" customHeight="1" x14ac:dyDescent="0.25">
      <c r="A219" s="1"/>
      <c r="B219">
        <v>4013</v>
      </c>
      <c r="C219">
        <v>4</v>
      </c>
      <c r="F219" t="s">
        <v>25</v>
      </c>
      <c r="G219" t="str">
        <f t="shared" si="8"/>
        <v>13</v>
      </c>
      <c r="H219">
        <v>733.18639999999994</v>
      </c>
      <c r="I219">
        <v>217357.63279999999</v>
      </c>
    </row>
    <row r="220" spans="1:9" ht="14.25" customHeight="1" x14ac:dyDescent="0.25">
      <c r="A220" s="1"/>
      <c r="B220">
        <v>4014</v>
      </c>
      <c r="C220">
        <v>4</v>
      </c>
      <c r="F220" t="s">
        <v>25</v>
      </c>
      <c r="G220" t="str">
        <f t="shared" si="8"/>
        <v>14</v>
      </c>
      <c r="H220">
        <v>1611.8480000000002</v>
      </c>
      <c r="I220">
        <v>482404.31200000003</v>
      </c>
    </row>
    <row r="221" spans="1:9" ht="14.25" customHeight="1" x14ac:dyDescent="0.25">
      <c r="A221" s="1"/>
      <c r="B221">
        <v>4015</v>
      </c>
      <c r="C221">
        <v>4</v>
      </c>
      <c r="F221" t="s">
        <v>25</v>
      </c>
      <c r="G221" t="str">
        <f t="shared" si="8"/>
        <v>15</v>
      </c>
      <c r="H221">
        <v>789.24599999999987</v>
      </c>
      <c r="I221">
        <v>228937.89599999995</v>
      </c>
    </row>
    <row r="222" spans="1:9" ht="14.25" customHeight="1" x14ac:dyDescent="0.25">
      <c r="A222" s="1"/>
      <c r="B222">
        <v>4020</v>
      </c>
      <c r="C222">
        <v>4</v>
      </c>
      <c r="F222" t="s">
        <v>25</v>
      </c>
      <c r="G222" t="str">
        <f t="shared" si="8"/>
        <v>20</v>
      </c>
      <c r="H222">
        <v>1611.8480000000002</v>
      </c>
      <c r="I222">
        <v>498994.03200000006</v>
      </c>
    </row>
    <row r="223" spans="1:9" ht="14.25" customHeight="1" x14ac:dyDescent="0.25">
      <c r="A223" s="1"/>
      <c r="B223">
        <v>4021</v>
      </c>
      <c r="C223">
        <v>4</v>
      </c>
      <c r="F223" t="s">
        <v>25</v>
      </c>
      <c r="G223" t="str">
        <f t="shared" si="8"/>
        <v>21</v>
      </c>
      <c r="H223">
        <v>789.24599999999987</v>
      </c>
      <c r="I223">
        <v>256376.27599999995</v>
      </c>
    </row>
    <row r="224" spans="1:9" ht="14.25" customHeight="1" x14ac:dyDescent="0.25">
      <c r="A224" s="1"/>
      <c r="B224">
        <v>4023</v>
      </c>
      <c r="C224">
        <v>4</v>
      </c>
      <c r="F224" t="s">
        <v>25</v>
      </c>
      <c r="G224" t="str">
        <f t="shared" si="8"/>
        <v>23</v>
      </c>
      <c r="H224">
        <v>794.51840000000004</v>
      </c>
      <c r="I224">
        <v>255243.10879999999</v>
      </c>
    </row>
    <row r="225" spans="1:9" ht="14.25" customHeight="1" x14ac:dyDescent="0.25">
      <c r="A225" s="1"/>
      <c r="B225">
        <v>4026</v>
      </c>
      <c r="C225">
        <v>4</v>
      </c>
      <c r="F225" t="s">
        <v>25</v>
      </c>
      <c r="G225" t="str">
        <f t="shared" si="8"/>
        <v>26</v>
      </c>
      <c r="H225">
        <v>1611.8480000000002</v>
      </c>
      <c r="I225">
        <v>506786.66400000005</v>
      </c>
    </row>
    <row r="226" spans="1:9" ht="14.25" customHeight="1" x14ac:dyDescent="0.25">
      <c r="A226" s="1"/>
      <c r="B226">
        <v>4027</v>
      </c>
      <c r="C226">
        <v>4</v>
      </c>
      <c r="F226" t="s">
        <v>25</v>
      </c>
      <c r="G226" t="str">
        <f t="shared" si="8"/>
        <v>27</v>
      </c>
      <c r="H226">
        <v>789.24599999999987</v>
      </c>
      <c r="I226">
        <v>233172.48999999996</v>
      </c>
    </row>
    <row r="227" spans="1:9" ht="14.25" customHeight="1" x14ac:dyDescent="0.25">
      <c r="A227" s="1"/>
      <c r="B227">
        <v>4029</v>
      </c>
      <c r="C227">
        <v>4</v>
      </c>
      <c r="F227" t="s">
        <v>25</v>
      </c>
      <c r="G227" t="str">
        <f t="shared" si="8"/>
        <v>29</v>
      </c>
      <c r="H227">
        <v>794.51840000000004</v>
      </c>
      <c r="I227">
        <v>233834.00480000002</v>
      </c>
    </row>
    <row r="228" spans="1:9" ht="14.25" customHeight="1" x14ac:dyDescent="0.25">
      <c r="A228" s="1"/>
      <c r="B228">
        <v>4032</v>
      </c>
      <c r="C228">
        <v>4</v>
      </c>
      <c r="F228" t="s">
        <v>25</v>
      </c>
      <c r="G228" t="str">
        <f t="shared" si="8"/>
        <v>32</v>
      </c>
      <c r="H228">
        <v>1611.8480000000002</v>
      </c>
      <c r="I228">
        <v>523373.44800000009</v>
      </c>
    </row>
    <row r="229" spans="1:9" ht="14.25" customHeight="1" x14ac:dyDescent="0.25">
      <c r="A229" s="1"/>
      <c r="B229">
        <v>4033</v>
      </c>
      <c r="C229">
        <v>4</v>
      </c>
      <c r="F229" t="s">
        <v>25</v>
      </c>
      <c r="G229" t="str">
        <f t="shared" si="8"/>
        <v>33</v>
      </c>
      <c r="H229">
        <v>789.24599999999987</v>
      </c>
      <c r="I229">
        <v>228872.91199999995</v>
      </c>
    </row>
    <row r="230" spans="1:9" ht="14.25" customHeight="1" x14ac:dyDescent="0.25">
      <c r="A230" s="1"/>
      <c r="B230">
        <v>4034</v>
      </c>
      <c r="C230">
        <v>4</v>
      </c>
      <c r="F230" t="s">
        <v>25</v>
      </c>
      <c r="G230" t="str">
        <f t="shared" si="8"/>
        <v>34</v>
      </c>
      <c r="H230">
        <v>794.51840000000004</v>
      </c>
      <c r="I230">
        <v>208655.6704</v>
      </c>
    </row>
    <row r="231" spans="1:9" ht="14.25" customHeight="1" x14ac:dyDescent="0.25">
      <c r="A231" s="1"/>
      <c r="B231">
        <v>4036</v>
      </c>
      <c r="C231">
        <v>4</v>
      </c>
      <c r="F231" t="s">
        <v>25</v>
      </c>
      <c r="G231" t="str">
        <f t="shared" si="8"/>
        <v>36</v>
      </c>
      <c r="H231">
        <v>1111.7231999999999</v>
      </c>
      <c r="I231">
        <v>322952.55839999998</v>
      </c>
    </row>
    <row r="232" spans="1:9" ht="14.25" customHeight="1" x14ac:dyDescent="0.25">
      <c r="A232" s="1"/>
      <c r="B232">
        <v>4039</v>
      </c>
      <c r="C232">
        <v>4</v>
      </c>
      <c r="F232" t="s">
        <v>25</v>
      </c>
      <c r="G232" t="str">
        <f t="shared" si="8"/>
        <v>39</v>
      </c>
      <c r="H232">
        <v>785.48</v>
      </c>
      <c r="I232">
        <v>216826</v>
      </c>
    </row>
    <row r="233" spans="1:9" ht="14.25" customHeight="1" x14ac:dyDescent="0.25">
      <c r="A233" s="1"/>
      <c r="B233">
        <v>4044</v>
      </c>
      <c r="C233">
        <v>4</v>
      </c>
      <c r="F233" t="s">
        <v>25</v>
      </c>
      <c r="G233" t="str">
        <f t="shared" si="8"/>
        <v>44</v>
      </c>
      <c r="H233">
        <v>1058.2459999999999</v>
      </c>
      <c r="I233">
        <v>298730.40399999998</v>
      </c>
    </row>
    <row r="234" spans="1:9" ht="14.25" customHeight="1" x14ac:dyDescent="0.25">
      <c r="A234" s="1"/>
      <c r="B234">
        <v>4046</v>
      </c>
      <c r="C234">
        <v>4</v>
      </c>
      <c r="F234" t="s">
        <v>25</v>
      </c>
      <c r="G234" t="str">
        <f t="shared" si="8"/>
        <v>46</v>
      </c>
      <c r="H234">
        <v>791.72079999999994</v>
      </c>
      <c r="I234">
        <v>230495.00639999998</v>
      </c>
    </row>
    <row r="235" spans="1:9" ht="14.25" customHeight="1" x14ac:dyDescent="0.25">
      <c r="A235" s="1"/>
      <c r="B235">
        <v>4048</v>
      </c>
      <c r="C235">
        <v>4</v>
      </c>
      <c r="F235" t="s">
        <v>25</v>
      </c>
      <c r="G235" t="str">
        <f t="shared" si="8"/>
        <v>48</v>
      </c>
      <c r="H235">
        <v>1068.5755999999999</v>
      </c>
      <c r="I235">
        <v>346048.04079999996</v>
      </c>
    </row>
    <row r="236" spans="1:9" ht="14.25" customHeight="1" x14ac:dyDescent="0.25">
      <c r="A236" s="1"/>
      <c r="B236">
        <v>4049</v>
      </c>
      <c r="C236">
        <v>4</v>
      </c>
      <c r="F236" t="s">
        <v>25</v>
      </c>
      <c r="G236" t="str">
        <f t="shared" si="8"/>
        <v>49</v>
      </c>
      <c r="H236">
        <v>1325.3091999999999</v>
      </c>
      <c r="I236">
        <v>377043.5956</v>
      </c>
    </row>
    <row r="237" spans="1:9" ht="14.25" customHeight="1" x14ac:dyDescent="0.25">
      <c r="A237" s="1"/>
      <c r="B237">
        <v>5002</v>
      </c>
      <c r="C237">
        <v>5</v>
      </c>
      <c r="F237" t="s">
        <v>25</v>
      </c>
      <c r="G237">
        <v>2</v>
      </c>
      <c r="H237">
        <v>1273.8763999999999</v>
      </c>
      <c r="I237">
        <v>413761.70639999997</v>
      </c>
    </row>
    <row r="238" spans="1:9" ht="14.25" customHeight="1" x14ac:dyDescent="0.25">
      <c r="A238" s="1"/>
      <c r="B238">
        <v>5003</v>
      </c>
      <c r="C238">
        <v>5</v>
      </c>
      <c r="F238" t="s">
        <v>25</v>
      </c>
      <c r="G238">
        <v>3</v>
      </c>
      <c r="H238">
        <v>798.49959999999987</v>
      </c>
      <c r="I238">
        <v>212644.39479999998</v>
      </c>
    </row>
    <row r="239" spans="1:9" ht="14.25" customHeight="1" x14ac:dyDescent="0.25">
      <c r="A239" s="1"/>
      <c r="B239">
        <v>5004</v>
      </c>
      <c r="C239">
        <v>5</v>
      </c>
      <c r="F239" t="s">
        <v>25</v>
      </c>
      <c r="G239">
        <v>4</v>
      </c>
      <c r="H239">
        <v>798.49959999999987</v>
      </c>
      <c r="I239">
        <v>250415.38199999995</v>
      </c>
    </row>
    <row r="240" spans="1:9" ht="14.25" customHeight="1" x14ac:dyDescent="0.25">
      <c r="A240" s="1"/>
      <c r="B240">
        <v>5005</v>
      </c>
      <c r="C240">
        <v>5</v>
      </c>
      <c r="F240" t="s">
        <v>25</v>
      </c>
      <c r="G240">
        <v>5</v>
      </c>
      <c r="H240">
        <v>798.49959999999987</v>
      </c>
      <c r="I240">
        <v>219252.89199999996</v>
      </c>
    </row>
    <row r="241" spans="1:9" ht="14.25" customHeight="1" x14ac:dyDescent="0.25">
      <c r="A241" s="1"/>
      <c r="B241">
        <v>5006</v>
      </c>
      <c r="C241">
        <v>5</v>
      </c>
      <c r="F241" t="s">
        <v>25</v>
      </c>
      <c r="G241">
        <v>6</v>
      </c>
      <c r="H241">
        <v>1058.2459999999999</v>
      </c>
      <c r="I241">
        <v>264011.69799999997</v>
      </c>
    </row>
    <row r="242" spans="1:9" ht="14.25" customHeight="1" x14ac:dyDescent="0.25">
      <c r="A242" s="1"/>
      <c r="B242">
        <v>5007</v>
      </c>
      <c r="C242">
        <v>5</v>
      </c>
      <c r="F242" t="s">
        <v>25</v>
      </c>
      <c r="G242">
        <v>7</v>
      </c>
      <c r="H242">
        <v>618.16200000000003</v>
      </c>
      <c r="I242">
        <v>211406.86800000002</v>
      </c>
    </row>
    <row r="243" spans="1:9" ht="14.25" customHeight="1" x14ac:dyDescent="0.25">
      <c r="A243" s="1"/>
      <c r="B243">
        <v>5008</v>
      </c>
      <c r="C243">
        <v>5</v>
      </c>
      <c r="F243" t="s">
        <v>25</v>
      </c>
      <c r="G243" t="str">
        <f>RIGHT(B243,2)</f>
        <v>08</v>
      </c>
      <c r="H243">
        <v>1273.8763999999999</v>
      </c>
      <c r="I243">
        <v>396330.29079999996</v>
      </c>
    </row>
    <row r="244" spans="1:9" ht="14.25" customHeight="1" x14ac:dyDescent="0.25">
      <c r="A244" s="1"/>
      <c r="B244">
        <v>5009</v>
      </c>
      <c r="C244">
        <v>5</v>
      </c>
      <c r="F244" t="s">
        <v>25</v>
      </c>
      <c r="G244">
        <v>9</v>
      </c>
      <c r="H244">
        <v>798.49959999999987</v>
      </c>
      <c r="I244">
        <v>227072.87839999996</v>
      </c>
    </row>
    <row r="245" spans="1:9" ht="14.25" customHeight="1" x14ac:dyDescent="0.25">
      <c r="A245" s="1"/>
      <c r="B245">
        <v>5010</v>
      </c>
      <c r="C245">
        <v>5</v>
      </c>
      <c r="F245" t="s">
        <v>25</v>
      </c>
      <c r="G245" t="str">
        <f t="shared" ref="G245:G268" si="9">RIGHT(B245,2)</f>
        <v>10</v>
      </c>
      <c r="H245">
        <v>798.49959999999987</v>
      </c>
      <c r="I245">
        <v>276323.86559999996</v>
      </c>
    </row>
    <row r="246" spans="1:9" ht="14.25" customHeight="1" x14ac:dyDescent="0.25">
      <c r="A246" s="1"/>
      <c r="B246">
        <v>5011</v>
      </c>
      <c r="C246">
        <v>5</v>
      </c>
      <c r="F246" t="s">
        <v>25</v>
      </c>
      <c r="G246" t="str">
        <f t="shared" si="9"/>
        <v>11</v>
      </c>
      <c r="H246">
        <v>798.49959999999987</v>
      </c>
      <c r="I246">
        <v>230943.37959999996</v>
      </c>
    </row>
    <row r="247" spans="1:9" ht="14.25" customHeight="1" x14ac:dyDescent="0.25">
      <c r="A247" s="1"/>
      <c r="B247">
        <v>5012</v>
      </c>
      <c r="C247">
        <v>5</v>
      </c>
      <c r="F247" t="s">
        <v>25</v>
      </c>
      <c r="G247" t="str">
        <f t="shared" si="9"/>
        <v>12</v>
      </c>
      <c r="H247">
        <v>1058.2459999999999</v>
      </c>
      <c r="I247">
        <v>315382.11</v>
      </c>
    </row>
    <row r="248" spans="1:9" ht="14.25" customHeight="1" x14ac:dyDescent="0.25">
      <c r="A248" s="1"/>
      <c r="B248">
        <v>5014</v>
      </c>
      <c r="C248">
        <v>5</v>
      </c>
      <c r="F248" t="s">
        <v>25</v>
      </c>
      <c r="G248" t="str">
        <f t="shared" si="9"/>
        <v>14</v>
      </c>
      <c r="H248">
        <v>1273.5536</v>
      </c>
      <c r="I248">
        <v>372016.56160000002</v>
      </c>
    </row>
    <row r="249" spans="1:9" ht="14.25" customHeight="1" x14ac:dyDescent="0.25">
      <c r="A249" s="1"/>
      <c r="B249">
        <v>5015</v>
      </c>
      <c r="C249">
        <v>5</v>
      </c>
      <c r="F249" t="s">
        <v>25</v>
      </c>
      <c r="G249" t="str">
        <f t="shared" si="9"/>
        <v>15</v>
      </c>
      <c r="H249">
        <v>798.49959999999987</v>
      </c>
      <c r="I249">
        <v>237680.87519999995</v>
      </c>
    </row>
    <row r="250" spans="1:9" ht="14.25" customHeight="1" x14ac:dyDescent="0.25">
      <c r="A250" s="1"/>
      <c r="B250">
        <v>5016</v>
      </c>
      <c r="C250">
        <v>5</v>
      </c>
      <c r="F250" t="s">
        <v>25</v>
      </c>
      <c r="G250" t="str">
        <f t="shared" si="9"/>
        <v>16</v>
      </c>
      <c r="H250">
        <v>798.49959999999987</v>
      </c>
      <c r="I250">
        <v>234032.88399999996</v>
      </c>
    </row>
    <row r="251" spans="1:9" ht="14.25" customHeight="1" x14ac:dyDescent="0.25">
      <c r="A251" s="1"/>
      <c r="B251">
        <v>5017</v>
      </c>
      <c r="C251">
        <v>5</v>
      </c>
      <c r="F251" t="s">
        <v>25</v>
      </c>
      <c r="G251" t="str">
        <f t="shared" si="9"/>
        <v>17</v>
      </c>
      <c r="H251">
        <v>798.28440000000001</v>
      </c>
      <c r="I251">
        <v>273165.57680000004</v>
      </c>
    </row>
    <row r="252" spans="1:9" ht="14.25" customHeight="1" x14ac:dyDescent="0.25">
      <c r="A252" s="1"/>
      <c r="B252">
        <v>5018</v>
      </c>
      <c r="C252">
        <v>5</v>
      </c>
      <c r="F252" t="s">
        <v>25</v>
      </c>
      <c r="G252" t="str">
        <f t="shared" si="9"/>
        <v>18</v>
      </c>
      <c r="H252">
        <v>1057.9232</v>
      </c>
      <c r="I252">
        <v>271227.49439999997</v>
      </c>
    </row>
    <row r="253" spans="1:9" ht="14.25" customHeight="1" x14ac:dyDescent="0.25">
      <c r="A253" s="1"/>
      <c r="B253">
        <v>5020</v>
      </c>
      <c r="C253">
        <v>5</v>
      </c>
      <c r="F253" t="s">
        <v>25</v>
      </c>
      <c r="G253" t="str">
        <f t="shared" si="9"/>
        <v>20</v>
      </c>
      <c r="H253">
        <v>1273.5536</v>
      </c>
      <c r="I253">
        <v>349865.22239999997</v>
      </c>
    </row>
    <row r="254" spans="1:9" ht="14.25" customHeight="1" x14ac:dyDescent="0.25">
      <c r="A254" s="1"/>
      <c r="B254">
        <v>5025</v>
      </c>
      <c r="C254">
        <v>5</v>
      </c>
      <c r="F254" t="s">
        <v>25</v>
      </c>
      <c r="G254" t="str">
        <f t="shared" si="9"/>
        <v>25</v>
      </c>
      <c r="H254">
        <v>618.16200000000003</v>
      </c>
      <c r="I254">
        <v>199730.734</v>
      </c>
    </row>
    <row r="255" spans="1:9" ht="14.25" customHeight="1" x14ac:dyDescent="0.25">
      <c r="A255" s="1"/>
      <c r="B255">
        <v>5026</v>
      </c>
      <c r="C255">
        <v>5</v>
      </c>
      <c r="F255" t="s">
        <v>25</v>
      </c>
      <c r="G255" t="str">
        <f t="shared" si="9"/>
        <v>26</v>
      </c>
      <c r="H255">
        <v>1273.5536</v>
      </c>
      <c r="I255">
        <v>338482.45439999999</v>
      </c>
    </row>
    <row r="256" spans="1:9" ht="14.25" customHeight="1" x14ac:dyDescent="0.25">
      <c r="A256" s="1"/>
      <c r="B256">
        <v>5030</v>
      </c>
      <c r="C256">
        <v>5</v>
      </c>
      <c r="F256" t="s">
        <v>25</v>
      </c>
      <c r="G256" t="str">
        <f t="shared" si="9"/>
        <v>30</v>
      </c>
      <c r="H256">
        <v>1057.9232</v>
      </c>
      <c r="I256">
        <v>351304.57759999996</v>
      </c>
    </row>
    <row r="257" spans="1:27" ht="14.25" customHeight="1" x14ac:dyDescent="0.25">
      <c r="A257" s="1"/>
      <c r="B257">
        <v>5032</v>
      </c>
      <c r="C257">
        <v>5</v>
      </c>
      <c r="F257" t="s">
        <v>25</v>
      </c>
      <c r="G257" t="str">
        <f t="shared" si="9"/>
        <v>32</v>
      </c>
      <c r="H257">
        <v>1273.5536</v>
      </c>
      <c r="I257">
        <v>338472.13279999996</v>
      </c>
    </row>
    <row r="258" spans="1:27" ht="14.25" customHeight="1" x14ac:dyDescent="0.25">
      <c r="A258" s="1"/>
      <c r="B258">
        <v>5034</v>
      </c>
      <c r="C258">
        <v>5</v>
      </c>
      <c r="F258" t="s">
        <v>25</v>
      </c>
      <c r="G258" t="str">
        <f t="shared" si="9"/>
        <v>34</v>
      </c>
      <c r="H258">
        <v>798.28440000000001</v>
      </c>
      <c r="I258">
        <v>212916.35680000001</v>
      </c>
    </row>
    <row r="259" spans="1:27" ht="14.25" customHeight="1" x14ac:dyDescent="0.25">
      <c r="A259" s="1"/>
      <c r="B259">
        <v>5036</v>
      </c>
      <c r="C259">
        <v>5</v>
      </c>
      <c r="F259" t="s">
        <v>25</v>
      </c>
      <c r="G259" t="str">
        <f t="shared" si="9"/>
        <v>36</v>
      </c>
      <c r="H259">
        <v>1057.9232</v>
      </c>
      <c r="I259">
        <v>308660.80319999997</v>
      </c>
    </row>
    <row r="260" spans="1:27" ht="14.25" customHeight="1" x14ac:dyDescent="0.25">
      <c r="A260" s="1"/>
      <c r="B260">
        <v>5037</v>
      </c>
      <c r="C260">
        <v>5</v>
      </c>
      <c r="F260" t="s">
        <v>25</v>
      </c>
      <c r="G260" t="str">
        <f t="shared" si="9"/>
        <v>37</v>
      </c>
      <c r="H260">
        <v>606.32600000000002</v>
      </c>
      <c r="I260">
        <v>147343.69400000002</v>
      </c>
    </row>
    <row r="261" spans="1:27" ht="14.25" customHeight="1" x14ac:dyDescent="0.25">
      <c r="A261" s="1"/>
      <c r="B261">
        <v>5038</v>
      </c>
      <c r="C261">
        <v>5</v>
      </c>
      <c r="F261" t="s">
        <v>25</v>
      </c>
      <c r="G261" t="str">
        <f t="shared" si="9"/>
        <v>38</v>
      </c>
      <c r="H261">
        <v>1273.5536</v>
      </c>
      <c r="I261">
        <v>448574.6704</v>
      </c>
    </row>
    <row r="262" spans="1:27" ht="14.25" customHeight="1" x14ac:dyDescent="0.25">
      <c r="A262" s="1"/>
      <c r="B262">
        <v>5041</v>
      </c>
      <c r="C262">
        <v>5</v>
      </c>
      <c r="F262" t="s">
        <v>25</v>
      </c>
      <c r="G262" t="str">
        <f t="shared" si="9"/>
        <v>41</v>
      </c>
      <c r="H262">
        <v>798.28440000000001</v>
      </c>
      <c r="I262">
        <v>255337.89800000002</v>
      </c>
    </row>
    <row r="263" spans="1:27" ht="14.25" customHeight="1" x14ac:dyDescent="0.25">
      <c r="A263" s="1"/>
      <c r="B263">
        <v>5043</v>
      </c>
      <c r="C263">
        <v>5</v>
      </c>
      <c r="F263" t="s">
        <v>25</v>
      </c>
      <c r="G263" t="str">
        <f t="shared" si="9"/>
        <v>43</v>
      </c>
      <c r="H263">
        <v>598.5788</v>
      </c>
      <c r="I263">
        <v>175773.58559999999</v>
      </c>
    </row>
    <row r="264" spans="1:27" ht="14.25" customHeight="1" x14ac:dyDescent="0.25">
      <c r="A264" s="1"/>
      <c r="B264">
        <v>5044</v>
      </c>
      <c r="C264">
        <v>5</v>
      </c>
      <c r="F264" t="s">
        <v>25</v>
      </c>
      <c r="G264" t="str">
        <f t="shared" si="9"/>
        <v>44</v>
      </c>
      <c r="H264">
        <v>1238.5835999999999</v>
      </c>
      <c r="I264">
        <v>322610.73919999995</v>
      </c>
    </row>
    <row r="265" spans="1:27" ht="14.25" customHeight="1" x14ac:dyDescent="0.25">
      <c r="A265" s="1"/>
      <c r="B265">
        <v>5047</v>
      </c>
      <c r="C265">
        <v>5</v>
      </c>
      <c r="F265" t="s">
        <v>25</v>
      </c>
      <c r="G265" t="str">
        <f t="shared" si="9"/>
        <v>47</v>
      </c>
      <c r="H265">
        <v>794.51840000000004</v>
      </c>
      <c r="I265">
        <v>279191.25599999999</v>
      </c>
    </row>
    <row r="266" spans="1:27" ht="14.25" customHeight="1" x14ac:dyDescent="0.25">
      <c r="A266" s="1"/>
      <c r="B266">
        <v>5048</v>
      </c>
      <c r="C266">
        <v>5</v>
      </c>
      <c r="F266" t="s">
        <v>25</v>
      </c>
      <c r="G266" t="str">
        <f t="shared" si="9"/>
        <v>48</v>
      </c>
      <c r="H266">
        <v>1013.2692</v>
      </c>
      <c r="I266">
        <v>287996.52960000001</v>
      </c>
    </row>
    <row r="267" spans="1:27" ht="14.25" customHeight="1" x14ac:dyDescent="0.25">
      <c r="A267" s="1"/>
      <c r="B267">
        <v>5050</v>
      </c>
      <c r="C267">
        <v>5</v>
      </c>
      <c r="F267" t="s">
        <v>25</v>
      </c>
      <c r="G267" t="str">
        <f t="shared" si="9"/>
        <v>50</v>
      </c>
      <c r="H267">
        <v>1074.7087999999999</v>
      </c>
      <c r="I267">
        <v>365868.77759999997</v>
      </c>
    </row>
    <row r="268" spans="1:27" ht="14.25" customHeight="1" x14ac:dyDescent="0.25">
      <c r="A268" s="1"/>
      <c r="B268">
        <v>5051</v>
      </c>
      <c r="C268">
        <v>5</v>
      </c>
      <c r="F268" t="s">
        <v>25</v>
      </c>
      <c r="G268" t="str">
        <f t="shared" si="9"/>
        <v>51</v>
      </c>
      <c r="H268">
        <v>789.24599999999987</v>
      </c>
      <c r="I268">
        <v>199216.40399999995</v>
      </c>
    </row>
    <row r="269" spans="1:27" ht="14.25" customHeight="1" x14ac:dyDescent="0.25">
      <c r="A269" s="8"/>
      <c r="B269" s="8"/>
      <c r="C269" s="8"/>
      <c r="D269" s="8"/>
      <c r="E269" s="4"/>
      <c r="F269" s="8"/>
      <c r="G269" s="8"/>
      <c r="H269" s="9"/>
      <c r="I269" s="9"/>
      <c r="J269" s="9"/>
      <c r="K269" s="9"/>
      <c r="L269" s="11"/>
      <c r="M269" s="11"/>
      <c r="N269" s="9"/>
      <c r="O269" s="5"/>
      <c r="P269" s="1"/>
      <c r="Q269" s="1"/>
      <c r="R269" s="6"/>
      <c r="S269" s="10"/>
      <c r="T269" s="4"/>
      <c r="U269" s="5"/>
      <c r="V269" s="5"/>
      <c r="W269" s="5"/>
      <c r="X269" s="5"/>
      <c r="Y269" s="5"/>
      <c r="Z269" s="5"/>
      <c r="AA269" s="5"/>
    </row>
    <row r="270" spans="1:27" ht="14.25" customHeight="1" x14ac:dyDescent="0.25">
      <c r="A270" s="8"/>
      <c r="B270" s="8"/>
      <c r="C270" s="8"/>
      <c r="D270" s="8"/>
      <c r="E270" s="4"/>
      <c r="F270" s="8"/>
      <c r="G270" s="8"/>
      <c r="H270" s="9"/>
      <c r="I270" s="9"/>
      <c r="J270" s="9"/>
      <c r="K270" s="9"/>
      <c r="L270" s="11"/>
      <c r="M270" s="11"/>
      <c r="N270" s="9"/>
      <c r="O270" s="5"/>
      <c r="P270" s="1"/>
      <c r="Q270" s="1"/>
      <c r="R270" s="6"/>
      <c r="S270" s="10"/>
      <c r="T270" s="4"/>
      <c r="U270" s="5"/>
      <c r="V270" s="5"/>
      <c r="W270" s="5"/>
      <c r="X270" s="5"/>
      <c r="Y270" s="5"/>
      <c r="Z270" s="5"/>
      <c r="AA270" s="5"/>
    </row>
    <row r="271" spans="1:27" ht="14.25" customHeight="1" x14ac:dyDescent="0.25">
      <c r="A271" s="8"/>
      <c r="B271" s="12"/>
      <c r="C271" s="8"/>
      <c r="D271" s="8"/>
      <c r="E271" s="4"/>
      <c r="F271" s="8"/>
      <c r="G271" s="8"/>
      <c r="H271" s="9"/>
      <c r="I271" s="12"/>
      <c r="J271" s="9"/>
      <c r="K271" s="9"/>
      <c r="L271" s="11"/>
      <c r="M271" s="11"/>
      <c r="N271" s="9"/>
      <c r="O271" s="5"/>
      <c r="P271" s="1"/>
      <c r="Q271" s="1"/>
      <c r="R271" s="6"/>
      <c r="S271" s="10"/>
      <c r="T271" s="4"/>
      <c r="U271" s="5"/>
      <c r="V271" s="5"/>
      <c r="W271" s="5"/>
      <c r="X271" s="5"/>
      <c r="Y271" s="5"/>
      <c r="Z271" s="5"/>
      <c r="AA271" s="5"/>
    </row>
    <row r="272" spans="1:27" ht="14.25" customHeight="1" x14ac:dyDescent="0.25">
      <c r="A272" s="8"/>
      <c r="B272" s="8"/>
      <c r="C272" s="8"/>
      <c r="D272" s="8"/>
      <c r="E272" s="4"/>
      <c r="F272" s="8"/>
      <c r="G272" s="8"/>
      <c r="H272" s="9"/>
      <c r="I272" s="9"/>
      <c r="J272" s="9"/>
      <c r="K272" s="9"/>
      <c r="L272" s="11"/>
      <c r="M272" s="11"/>
      <c r="N272" s="9"/>
      <c r="O272" s="5"/>
      <c r="P272" s="1"/>
      <c r="Q272" s="1"/>
      <c r="R272" s="6"/>
      <c r="S272" s="10"/>
      <c r="T272" s="4"/>
      <c r="U272" s="5"/>
      <c r="V272" s="5"/>
      <c r="W272" s="5"/>
      <c r="X272" s="5"/>
      <c r="Y272" s="5"/>
      <c r="Z272" s="5"/>
      <c r="AA272" s="5"/>
    </row>
    <row r="273" spans="1:27" ht="14.25" customHeight="1" x14ac:dyDescent="0.25">
      <c r="A273" s="8"/>
      <c r="B273" s="8"/>
      <c r="C273" s="8"/>
      <c r="D273" s="8"/>
      <c r="E273" s="4"/>
      <c r="F273" s="8"/>
      <c r="G273" s="8"/>
      <c r="H273" s="9"/>
      <c r="I273" s="9"/>
      <c r="J273" s="9"/>
      <c r="K273" s="9"/>
      <c r="L273" s="11"/>
      <c r="M273" s="11"/>
      <c r="N273" s="9"/>
      <c r="O273" s="5"/>
      <c r="P273" s="4"/>
      <c r="Q273" s="4"/>
      <c r="R273" s="4"/>
      <c r="S273" s="4"/>
      <c r="T273" s="4"/>
      <c r="U273" s="5"/>
      <c r="V273" s="5"/>
      <c r="W273" s="5"/>
      <c r="X273" s="5"/>
      <c r="Y273" s="5"/>
      <c r="Z273" s="5"/>
      <c r="AA273" s="5"/>
    </row>
    <row r="274" spans="1:27" ht="14.25" customHeight="1" x14ac:dyDescent="0.25">
      <c r="A274" s="8"/>
      <c r="B274" s="8"/>
      <c r="C274" s="8"/>
      <c r="D274" s="8"/>
      <c r="E274" s="4"/>
      <c r="F274" s="8"/>
      <c r="G274" s="8"/>
      <c r="H274" s="9"/>
      <c r="I274" s="9"/>
      <c r="J274" s="9"/>
      <c r="K274" s="9"/>
      <c r="L274" s="11"/>
      <c r="M274" s="11"/>
      <c r="N274" s="9"/>
      <c r="O274" s="5"/>
      <c r="P274" s="4"/>
      <c r="Q274" s="4"/>
      <c r="R274" s="4"/>
      <c r="S274" s="4"/>
      <c r="T274" s="4"/>
      <c r="U274" s="5"/>
      <c r="V274" s="5"/>
      <c r="W274" s="5"/>
      <c r="X274" s="5"/>
      <c r="Y274" s="5"/>
      <c r="Z274" s="5"/>
      <c r="AA274" s="5"/>
    </row>
    <row r="275" spans="1:27" ht="14.25" customHeight="1" x14ac:dyDescent="0.25">
      <c r="A275" s="8"/>
      <c r="B275" s="8"/>
      <c r="C275" s="8"/>
      <c r="D275" s="8"/>
      <c r="E275" s="4"/>
      <c r="F275" s="8"/>
      <c r="G275" s="8"/>
      <c r="H275" s="9"/>
      <c r="I275" s="9"/>
      <c r="J275" s="9"/>
      <c r="K275" s="9"/>
      <c r="L275" s="11"/>
      <c r="M275" s="11"/>
      <c r="N275" s="9"/>
      <c r="O275" s="5"/>
      <c r="P275" s="4"/>
      <c r="Q275" s="4"/>
      <c r="R275" s="4"/>
      <c r="S275" s="4"/>
      <c r="T275" s="4"/>
      <c r="U275" s="5"/>
      <c r="V275" s="5"/>
      <c r="W275" s="5"/>
      <c r="X275" s="5"/>
      <c r="Y275" s="5"/>
      <c r="Z275" s="5"/>
      <c r="AA275" s="5"/>
    </row>
    <row r="276" spans="1:27" ht="14.25" customHeight="1" x14ac:dyDescent="0.25">
      <c r="A276" s="8"/>
      <c r="B276" s="8"/>
      <c r="C276" s="8"/>
      <c r="D276" s="8"/>
      <c r="E276" s="4"/>
      <c r="F276" s="8"/>
      <c r="G276" s="8"/>
      <c r="H276" s="9"/>
      <c r="I276" s="9"/>
      <c r="J276" s="9"/>
      <c r="K276" s="9"/>
      <c r="L276" s="11"/>
      <c r="M276" s="11"/>
      <c r="N276" s="9"/>
      <c r="O276" s="5"/>
      <c r="P276" s="4"/>
      <c r="Q276" s="4"/>
      <c r="R276" s="4"/>
      <c r="S276" s="4"/>
      <c r="T276" s="4"/>
      <c r="U276" s="5"/>
      <c r="V276" s="5"/>
      <c r="W276" s="5"/>
      <c r="X276" s="5"/>
      <c r="Y276" s="5"/>
      <c r="Z276" s="5"/>
      <c r="AA276" s="5"/>
    </row>
    <row r="277" spans="1:27" ht="14.25" customHeight="1" x14ac:dyDescent="0.25">
      <c r="A277" s="8"/>
      <c r="B277" s="8"/>
      <c r="C277" s="8"/>
      <c r="D277" s="8"/>
      <c r="E277" s="4"/>
      <c r="F277" s="8"/>
      <c r="G277" s="8"/>
      <c r="H277" s="9"/>
      <c r="I277" s="9"/>
      <c r="J277" s="9"/>
      <c r="K277" s="9"/>
      <c r="L277" s="11"/>
      <c r="M277" s="11"/>
      <c r="N277" s="9"/>
      <c r="O277" s="5"/>
      <c r="P277" s="4"/>
      <c r="Q277" s="4"/>
      <c r="R277" s="4"/>
      <c r="S277" s="4"/>
      <c r="T277" s="4"/>
      <c r="U277" s="5"/>
      <c r="V277" s="5"/>
      <c r="W277" s="5"/>
      <c r="X277" s="5"/>
      <c r="Y277" s="5"/>
      <c r="Z277" s="5"/>
      <c r="AA277" s="5"/>
    </row>
    <row r="278" spans="1:27" ht="14.25" customHeight="1" x14ac:dyDescent="0.25">
      <c r="A278" s="8"/>
      <c r="B278" s="8"/>
      <c r="C278" s="8"/>
      <c r="D278" s="8"/>
      <c r="E278" s="4"/>
      <c r="F278" s="8"/>
      <c r="G278" s="8"/>
      <c r="H278" s="9"/>
      <c r="I278" s="9"/>
      <c r="J278" s="9"/>
      <c r="K278" s="9"/>
      <c r="L278" s="11"/>
      <c r="M278" s="11"/>
      <c r="N278" s="9"/>
      <c r="O278" s="5"/>
      <c r="P278" s="4"/>
      <c r="Q278" s="4"/>
      <c r="R278" s="4"/>
      <c r="S278" s="4"/>
      <c r="T278" s="4"/>
      <c r="U278" s="5"/>
      <c r="V278" s="5"/>
      <c r="W278" s="5"/>
      <c r="X278" s="5"/>
      <c r="Y278" s="5"/>
      <c r="Z278" s="5"/>
      <c r="AA278" s="5"/>
    </row>
    <row r="279" spans="1:27" ht="14.25" customHeight="1" x14ac:dyDescent="0.25">
      <c r="A279" s="8"/>
      <c r="B279" s="8"/>
      <c r="C279" s="8"/>
      <c r="D279" s="8"/>
      <c r="E279" s="4"/>
      <c r="F279" s="8"/>
      <c r="G279" s="8"/>
      <c r="H279" s="9"/>
      <c r="I279" s="9"/>
      <c r="J279" s="9"/>
      <c r="K279" s="9"/>
      <c r="L279" s="11"/>
      <c r="M279" s="11"/>
      <c r="N279" s="9"/>
      <c r="O279" s="5"/>
      <c r="P279" s="4"/>
      <c r="Q279" s="4"/>
      <c r="R279" s="4"/>
      <c r="S279" s="4"/>
      <c r="T279" s="4"/>
      <c r="U279" s="5"/>
      <c r="V279" s="5"/>
      <c r="W279" s="5"/>
      <c r="X279" s="5"/>
      <c r="Y279" s="5"/>
      <c r="Z279" s="5"/>
      <c r="AA279" s="5"/>
    </row>
    <row r="280" spans="1:27" ht="14.25" customHeight="1" x14ac:dyDescent="0.25">
      <c r="A280" s="8"/>
      <c r="B280" s="8"/>
      <c r="C280" s="8"/>
      <c r="D280" s="8"/>
      <c r="E280" s="4"/>
      <c r="F280" s="8"/>
      <c r="G280" s="8"/>
      <c r="H280" s="9"/>
      <c r="I280" s="9"/>
      <c r="J280" s="9"/>
      <c r="K280" s="9"/>
      <c r="L280" s="11"/>
      <c r="M280" s="11"/>
      <c r="N280" s="9"/>
      <c r="O280" s="5"/>
      <c r="P280" s="4"/>
      <c r="Q280" s="4"/>
      <c r="R280" s="4"/>
      <c r="S280" s="4"/>
      <c r="T280" s="4"/>
      <c r="U280" s="5"/>
      <c r="V280" s="5"/>
      <c r="W280" s="5"/>
      <c r="X280" s="5"/>
      <c r="Y280" s="5"/>
      <c r="Z280" s="5"/>
      <c r="AA280" s="5"/>
    </row>
    <row r="281" spans="1:27" ht="14.25" customHeight="1" x14ac:dyDescent="0.25">
      <c r="A281" s="8"/>
      <c r="B281" s="8"/>
      <c r="C281" s="8"/>
      <c r="D281" s="8"/>
      <c r="E281" s="4"/>
      <c r="F281" s="8"/>
      <c r="G281" s="8"/>
      <c r="H281" s="9"/>
      <c r="I281" s="9"/>
      <c r="J281" s="9"/>
      <c r="K281" s="9"/>
      <c r="L281" s="11"/>
      <c r="M281" s="11"/>
      <c r="N281" s="9"/>
      <c r="O281" s="5"/>
      <c r="P281" s="4"/>
      <c r="Q281" s="4"/>
      <c r="R281" s="4"/>
      <c r="S281" s="4"/>
      <c r="T281" s="4"/>
      <c r="U281" s="5"/>
      <c r="V281" s="5"/>
      <c r="W281" s="5"/>
      <c r="X281" s="5"/>
      <c r="Y281" s="5"/>
      <c r="Z281" s="5"/>
      <c r="AA281" s="5"/>
    </row>
    <row r="282" spans="1:27" ht="14.25" customHeight="1" x14ac:dyDescent="0.25">
      <c r="A282" s="8"/>
      <c r="B282" s="8"/>
      <c r="C282" s="8"/>
      <c r="D282" s="8"/>
      <c r="E282" s="4"/>
      <c r="F282" s="8"/>
      <c r="G282" s="8"/>
      <c r="H282" s="9"/>
      <c r="I282" s="9"/>
      <c r="J282" s="9"/>
      <c r="K282" s="9"/>
      <c r="L282" s="11"/>
      <c r="M282" s="11"/>
      <c r="N282" s="9"/>
      <c r="O282" s="5"/>
      <c r="P282" s="4"/>
      <c r="Q282" s="4"/>
      <c r="R282" s="4"/>
      <c r="S282" s="4"/>
      <c r="T282" s="4"/>
      <c r="U282" s="5"/>
      <c r="V282" s="5"/>
      <c r="W282" s="5"/>
      <c r="X282" s="5"/>
      <c r="Y282" s="5"/>
      <c r="Z282" s="5"/>
      <c r="AA282" s="5"/>
    </row>
    <row r="283" spans="1:27" ht="14.25" customHeight="1" x14ac:dyDescent="0.25">
      <c r="A283" s="8"/>
      <c r="B283" s="8"/>
      <c r="C283" s="8"/>
      <c r="D283" s="8"/>
      <c r="E283" s="4"/>
      <c r="F283" s="8"/>
      <c r="G283" s="8"/>
      <c r="H283" s="9"/>
      <c r="I283" s="9"/>
      <c r="J283" s="9"/>
      <c r="K283" s="9"/>
      <c r="L283" s="11"/>
      <c r="M283" s="11"/>
      <c r="N283" s="9"/>
      <c r="O283" s="5"/>
      <c r="P283" s="4"/>
      <c r="Q283" s="4"/>
      <c r="R283" s="4"/>
      <c r="S283" s="4"/>
      <c r="T283" s="4"/>
      <c r="U283" s="5"/>
      <c r="V283" s="5"/>
      <c r="W283" s="5"/>
      <c r="X283" s="5"/>
      <c r="Y283" s="5"/>
      <c r="Z283" s="5"/>
      <c r="AA283" s="5"/>
    </row>
    <row r="284" spans="1:27" ht="14.25" customHeight="1" x14ac:dyDescent="0.25">
      <c r="A284" s="8"/>
      <c r="B284" s="8"/>
      <c r="C284" s="8"/>
      <c r="D284" s="8"/>
      <c r="E284" s="4"/>
      <c r="F284" s="8"/>
      <c r="G284" s="8"/>
      <c r="H284" s="9"/>
      <c r="I284" s="9"/>
      <c r="J284" s="9"/>
      <c r="K284" s="9"/>
      <c r="L284" s="11"/>
      <c r="M284" s="11"/>
      <c r="N284" s="9"/>
      <c r="O284" s="5"/>
      <c r="P284" s="4"/>
      <c r="Q284" s="4"/>
      <c r="R284" s="4"/>
      <c r="S284" s="4"/>
      <c r="T284" s="4"/>
      <c r="U284" s="5"/>
      <c r="V284" s="5"/>
      <c r="W284" s="5"/>
      <c r="X284" s="5"/>
      <c r="Y284" s="5"/>
      <c r="Z284" s="5"/>
      <c r="AA284" s="5"/>
    </row>
    <row r="285" spans="1:27" ht="14.25" customHeight="1" x14ac:dyDescent="0.25">
      <c r="A285" s="8"/>
      <c r="B285" s="8"/>
      <c r="C285" s="8"/>
      <c r="D285" s="8"/>
      <c r="E285" s="4"/>
      <c r="F285" s="8"/>
      <c r="G285" s="8"/>
      <c r="H285" s="9"/>
      <c r="I285" s="9"/>
      <c r="J285" s="9"/>
      <c r="K285" s="9"/>
      <c r="L285" s="11"/>
      <c r="M285" s="11"/>
      <c r="N285" s="9"/>
      <c r="O285" s="5"/>
      <c r="P285" s="4"/>
      <c r="Q285" s="4"/>
      <c r="R285" s="4"/>
      <c r="S285" s="4"/>
      <c r="T285" s="4"/>
      <c r="U285" s="5"/>
      <c r="V285" s="5"/>
      <c r="W285" s="5"/>
      <c r="X285" s="5"/>
      <c r="Y285" s="5"/>
      <c r="Z285" s="5"/>
      <c r="AA285" s="5"/>
    </row>
    <row r="286" spans="1:27" ht="14.25" customHeight="1" x14ac:dyDescent="0.25">
      <c r="A286" s="8"/>
      <c r="B286" s="8"/>
      <c r="C286" s="8"/>
      <c r="D286" s="8"/>
      <c r="E286" s="4"/>
      <c r="F286" s="8"/>
      <c r="G286" s="8"/>
      <c r="H286" s="9"/>
      <c r="I286" s="9"/>
      <c r="J286" s="9"/>
      <c r="K286" s="9"/>
      <c r="L286" s="11"/>
      <c r="M286" s="11"/>
      <c r="N286" s="9"/>
      <c r="O286" s="5"/>
      <c r="P286" s="4"/>
      <c r="Q286" s="4"/>
      <c r="R286" s="4"/>
      <c r="S286" s="4"/>
      <c r="T286" s="4"/>
      <c r="U286" s="5"/>
      <c r="V286" s="5"/>
      <c r="W286" s="5"/>
      <c r="X286" s="5"/>
      <c r="Y286" s="5"/>
      <c r="Z286" s="5"/>
      <c r="AA286" s="5"/>
    </row>
    <row r="287" spans="1:27" ht="14.25" customHeight="1" x14ac:dyDescent="0.25">
      <c r="A287" s="8"/>
      <c r="B287" s="8"/>
      <c r="C287" s="8"/>
      <c r="D287" s="8"/>
      <c r="E287" s="4"/>
      <c r="F287" s="8"/>
      <c r="G287" s="8"/>
      <c r="H287" s="9"/>
      <c r="I287" s="9"/>
      <c r="J287" s="9"/>
      <c r="K287" s="9"/>
      <c r="L287" s="11"/>
      <c r="M287" s="11"/>
      <c r="N287" s="9"/>
      <c r="O287" s="5"/>
      <c r="P287" s="4"/>
      <c r="Q287" s="4"/>
      <c r="R287" s="4"/>
      <c r="S287" s="4"/>
      <c r="T287" s="4"/>
      <c r="U287" s="5"/>
      <c r="V287" s="5"/>
      <c r="W287" s="5"/>
      <c r="X287" s="5"/>
      <c r="Y287" s="5"/>
      <c r="Z287" s="5"/>
      <c r="AA287" s="5"/>
    </row>
    <row r="288" spans="1:27" ht="14.25" customHeight="1" x14ac:dyDescent="0.25">
      <c r="A288" s="8"/>
      <c r="B288" s="8"/>
      <c r="C288" s="8"/>
      <c r="D288" s="8"/>
      <c r="E288" s="4"/>
      <c r="F288" s="8"/>
      <c r="G288" s="8"/>
      <c r="H288" s="9"/>
      <c r="I288" s="9"/>
      <c r="J288" s="9"/>
      <c r="K288" s="9"/>
      <c r="L288" s="11"/>
      <c r="M288" s="11"/>
      <c r="N288" s="9"/>
      <c r="O288" s="5"/>
      <c r="P288" s="4"/>
      <c r="Q288" s="4"/>
      <c r="R288" s="4"/>
      <c r="S288" s="4"/>
      <c r="T288" s="4"/>
      <c r="U288" s="5"/>
      <c r="V288" s="5"/>
      <c r="W288" s="5"/>
      <c r="X288" s="5"/>
      <c r="Y288" s="5"/>
      <c r="Z288" s="5"/>
      <c r="AA288" s="5"/>
    </row>
    <row r="289" spans="1:27" ht="14.25" customHeight="1" x14ac:dyDescent="0.25">
      <c r="A289" s="8"/>
      <c r="B289" s="8"/>
      <c r="C289" s="8"/>
      <c r="D289" s="8"/>
      <c r="E289" s="4"/>
      <c r="F289" s="8"/>
      <c r="G289" s="8"/>
      <c r="H289" s="9"/>
      <c r="I289" s="9"/>
      <c r="J289" s="9"/>
      <c r="K289" s="9"/>
      <c r="L289" s="11"/>
      <c r="M289" s="11"/>
      <c r="N289" s="9"/>
      <c r="O289" s="5"/>
      <c r="P289" s="4"/>
      <c r="Q289" s="4"/>
      <c r="R289" s="4"/>
      <c r="S289" s="4"/>
      <c r="T289" s="4"/>
      <c r="U289" s="5"/>
      <c r="V289" s="5"/>
      <c r="W289" s="5"/>
      <c r="X289" s="5"/>
      <c r="Y289" s="5"/>
      <c r="Z289" s="5"/>
      <c r="AA289" s="5"/>
    </row>
    <row r="290" spans="1:27" ht="14.25" customHeight="1" x14ac:dyDescent="0.25">
      <c r="A290" s="8"/>
      <c r="B290" s="8"/>
      <c r="C290" s="8"/>
      <c r="D290" s="8"/>
      <c r="E290" s="4"/>
      <c r="F290" s="8"/>
      <c r="G290" s="8"/>
      <c r="H290" s="9"/>
      <c r="I290" s="9"/>
      <c r="J290" s="9"/>
      <c r="K290" s="9"/>
      <c r="L290" s="11"/>
      <c r="M290" s="11"/>
      <c r="N290" s="9"/>
      <c r="O290" s="5"/>
      <c r="P290" s="4"/>
      <c r="Q290" s="4"/>
      <c r="R290" s="4"/>
      <c r="S290" s="4"/>
      <c r="T290" s="4"/>
      <c r="U290" s="5"/>
      <c r="V290" s="5"/>
      <c r="W290" s="5"/>
      <c r="X290" s="5"/>
      <c r="Y290" s="5"/>
      <c r="Z290" s="5"/>
      <c r="AA290" s="5"/>
    </row>
    <row r="291" spans="1:27" ht="14.25" customHeight="1" x14ac:dyDescent="0.25">
      <c r="A291" s="8"/>
      <c r="B291" s="8"/>
      <c r="C291" s="8"/>
      <c r="D291" s="8"/>
      <c r="E291" s="4"/>
      <c r="F291" s="8"/>
      <c r="G291" s="8"/>
      <c r="H291" s="9"/>
      <c r="I291" s="9"/>
      <c r="J291" s="9"/>
      <c r="K291" s="9"/>
      <c r="L291" s="11"/>
      <c r="M291" s="11"/>
      <c r="N291" s="9"/>
      <c r="O291" s="5"/>
      <c r="P291" s="4"/>
      <c r="Q291" s="4"/>
      <c r="R291" s="4"/>
      <c r="S291" s="4"/>
      <c r="T291" s="4"/>
      <c r="U291" s="5"/>
      <c r="V291" s="5"/>
      <c r="W291" s="5"/>
      <c r="X291" s="5"/>
      <c r="Y291" s="5"/>
      <c r="Z291" s="5"/>
      <c r="AA291" s="5"/>
    </row>
    <row r="292" spans="1:27" ht="14.25" customHeight="1" x14ac:dyDescent="0.25">
      <c r="A292" s="8"/>
      <c r="B292" s="8"/>
      <c r="C292" s="8"/>
      <c r="D292" s="8"/>
      <c r="E292" s="4"/>
      <c r="F292" s="8"/>
      <c r="G292" s="8"/>
      <c r="H292" s="9"/>
      <c r="I292" s="9"/>
      <c r="J292" s="9"/>
      <c r="K292" s="9"/>
      <c r="L292" s="11"/>
      <c r="M292" s="11"/>
      <c r="N292" s="9"/>
      <c r="O292" s="5"/>
      <c r="P292" s="4"/>
      <c r="Q292" s="4"/>
      <c r="R292" s="4"/>
      <c r="S292" s="4"/>
      <c r="T292" s="4"/>
      <c r="U292" s="5"/>
      <c r="V292" s="5"/>
      <c r="W292" s="5"/>
      <c r="X292" s="5"/>
      <c r="Y292" s="5"/>
      <c r="Z292" s="5"/>
      <c r="AA292" s="5"/>
    </row>
    <row r="293" spans="1:27" ht="14.25" customHeight="1" x14ac:dyDescent="0.25">
      <c r="A293" s="8"/>
      <c r="B293" s="8"/>
      <c r="C293" s="8"/>
      <c r="D293" s="8"/>
      <c r="E293" s="4"/>
      <c r="F293" s="8"/>
      <c r="G293" s="8"/>
      <c r="H293" s="9"/>
      <c r="I293" s="9"/>
      <c r="J293" s="9"/>
      <c r="K293" s="9"/>
      <c r="L293" s="11"/>
      <c r="M293" s="11"/>
      <c r="N293" s="9"/>
      <c r="O293" s="5"/>
      <c r="P293" s="4"/>
      <c r="Q293" s="4"/>
      <c r="R293" s="4"/>
      <c r="S293" s="4"/>
      <c r="T293" s="4"/>
      <c r="U293" s="5"/>
      <c r="V293" s="5"/>
      <c r="W293" s="5"/>
      <c r="X293" s="5"/>
      <c r="Y293" s="5"/>
      <c r="Z293" s="5"/>
      <c r="AA293" s="5"/>
    </row>
    <row r="294" spans="1:27" ht="14.25" customHeight="1" x14ac:dyDescent="0.25">
      <c r="A294" s="8"/>
      <c r="B294" s="8"/>
      <c r="C294" s="8"/>
      <c r="D294" s="8"/>
      <c r="E294" s="4"/>
      <c r="F294" s="8"/>
      <c r="G294" s="8"/>
      <c r="H294" s="9"/>
      <c r="I294" s="9"/>
      <c r="J294" s="9"/>
      <c r="K294" s="9"/>
      <c r="L294" s="11"/>
      <c r="M294" s="11"/>
      <c r="N294" s="9"/>
      <c r="O294" s="5"/>
      <c r="P294" s="4"/>
      <c r="Q294" s="4"/>
      <c r="R294" s="4"/>
      <c r="S294" s="4"/>
      <c r="T294" s="4"/>
      <c r="U294" s="5"/>
      <c r="V294" s="5"/>
      <c r="W294" s="5"/>
      <c r="X294" s="5"/>
      <c r="Y294" s="5"/>
      <c r="Z294" s="5"/>
      <c r="AA294" s="5"/>
    </row>
    <row r="295" spans="1:27" ht="14.25" customHeight="1" x14ac:dyDescent="0.25">
      <c r="A295" s="8"/>
      <c r="B295" s="8"/>
      <c r="C295" s="8"/>
      <c r="D295" s="8"/>
      <c r="E295" s="4"/>
      <c r="F295" s="8"/>
      <c r="G295" s="8"/>
      <c r="H295" s="9"/>
      <c r="I295" s="9"/>
      <c r="J295" s="9"/>
      <c r="K295" s="9"/>
      <c r="L295" s="11"/>
      <c r="M295" s="11"/>
      <c r="N295" s="9"/>
      <c r="O295" s="5"/>
      <c r="P295" s="4"/>
      <c r="Q295" s="4"/>
      <c r="R295" s="4"/>
      <c r="S295" s="4"/>
      <c r="T295" s="4"/>
      <c r="U295" s="5"/>
      <c r="V295" s="5"/>
      <c r="W295" s="5"/>
      <c r="X295" s="5"/>
      <c r="Y295" s="5"/>
      <c r="Z295" s="5"/>
      <c r="AA295" s="5"/>
    </row>
    <row r="296" spans="1:27" ht="14.25" customHeight="1" x14ac:dyDescent="0.25">
      <c r="A296" s="8"/>
      <c r="B296" s="8"/>
      <c r="C296" s="8"/>
      <c r="D296" s="8"/>
      <c r="E296" s="4"/>
      <c r="F296" s="8"/>
      <c r="G296" s="8"/>
      <c r="H296" s="9"/>
      <c r="I296" s="9"/>
      <c r="J296" s="9"/>
      <c r="K296" s="9"/>
      <c r="L296" s="11"/>
      <c r="M296" s="11"/>
      <c r="N296" s="9"/>
      <c r="O296" s="5"/>
      <c r="P296" s="4"/>
      <c r="Q296" s="4"/>
      <c r="R296" s="4"/>
      <c r="S296" s="4"/>
      <c r="T296" s="4"/>
      <c r="U296" s="5"/>
      <c r="V296" s="5"/>
      <c r="W296" s="5"/>
      <c r="X296" s="5"/>
      <c r="Y296" s="5"/>
      <c r="Z296" s="5"/>
      <c r="AA296" s="5"/>
    </row>
    <row r="297" spans="1:27" ht="14.25" customHeight="1" x14ac:dyDescent="0.25">
      <c r="A297" s="8"/>
      <c r="B297" s="8"/>
      <c r="C297" s="8"/>
      <c r="D297" s="8"/>
      <c r="E297" s="4"/>
      <c r="F297" s="8"/>
      <c r="G297" s="8"/>
      <c r="H297" s="9"/>
      <c r="I297" s="9"/>
      <c r="J297" s="9"/>
      <c r="K297" s="9"/>
      <c r="L297" s="11"/>
      <c r="M297" s="11"/>
      <c r="N297" s="9"/>
      <c r="O297" s="5"/>
      <c r="P297" s="4"/>
      <c r="Q297" s="4"/>
      <c r="R297" s="4"/>
      <c r="S297" s="4"/>
      <c r="T297" s="4"/>
      <c r="U297" s="5"/>
      <c r="V297" s="5"/>
      <c r="W297" s="5"/>
      <c r="X297" s="5"/>
      <c r="Y297" s="5"/>
      <c r="Z297" s="5"/>
      <c r="AA297" s="5"/>
    </row>
    <row r="298" spans="1:27" ht="14.25" customHeight="1" x14ac:dyDescent="0.25">
      <c r="A298" s="8"/>
      <c r="B298" s="8"/>
      <c r="C298" s="8"/>
      <c r="D298" s="8"/>
      <c r="E298" s="4"/>
      <c r="F298" s="8"/>
      <c r="G298" s="8"/>
      <c r="H298" s="9"/>
      <c r="I298" s="9"/>
      <c r="J298" s="9"/>
      <c r="K298" s="9"/>
      <c r="L298" s="11"/>
      <c r="M298" s="11"/>
      <c r="N298" s="9"/>
      <c r="O298" s="5"/>
      <c r="P298" s="4"/>
      <c r="Q298" s="4"/>
      <c r="R298" s="4"/>
      <c r="S298" s="4"/>
      <c r="T298" s="4"/>
      <c r="U298" s="5"/>
      <c r="V298" s="5"/>
      <c r="W298" s="5"/>
      <c r="X298" s="5"/>
      <c r="Y298" s="5"/>
      <c r="Z298" s="5"/>
      <c r="AA298" s="5"/>
    </row>
    <row r="299" spans="1:27" ht="14.25" customHeight="1" x14ac:dyDescent="0.25">
      <c r="A299" s="8"/>
      <c r="B299" s="8"/>
      <c r="C299" s="8"/>
      <c r="D299" s="8"/>
      <c r="E299" s="4"/>
      <c r="F299" s="8"/>
      <c r="G299" s="8"/>
      <c r="H299" s="9"/>
      <c r="I299" s="9"/>
      <c r="J299" s="9"/>
      <c r="K299" s="9"/>
      <c r="L299" s="11"/>
      <c r="M299" s="11"/>
      <c r="N299" s="9"/>
      <c r="O299" s="5"/>
      <c r="P299" s="4"/>
      <c r="Q299" s="4"/>
      <c r="R299" s="4"/>
      <c r="S299" s="4"/>
      <c r="T299" s="4"/>
      <c r="U299" s="5"/>
      <c r="V299" s="5"/>
      <c r="W299" s="5"/>
      <c r="X299" s="5"/>
      <c r="Y299" s="5"/>
      <c r="Z299" s="5"/>
      <c r="AA299" s="5"/>
    </row>
    <row r="300" spans="1:27" ht="14.25" customHeight="1" x14ac:dyDescent="0.25">
      <c r="A300" s="8"/>
      <c r="B300" s="8"/>
      <c r="C300" s="8"/>
      <c r="D300" s="8"/>
      <c r="E300" s="4"/>
      <c r="F300" s="8"/>
      <c r="G300" s="8"/>
      <c r="H300" s="9"/>
      <c r="I300" s="9"/>
      <c r="J300" s="9"/>
      <c r="K300" s="9"/>
      <c r="L300" s="11"/>
      <c r="M300" s="11"/>
      <c r="N300" s="9"/>
      <c r="O300" s="5"/>
      <c r="P300" s="4"/>
      <c r="Q300" s="4"/>
      <c r="R300" s="4"/>
      <c r="S300" s="4"/>
      <c r="T300" s="4"/>
      <c r="U300" s="5"/>
      <c r="V300" s="5"/>
      <c r="W300" s="5"/>
      <c r="X300" s="5"/>
      <c r="Y300" s="5"/>
      <c r="Z300" s="5"/>
      <c r="AA300" s="5"/>
    </row>
    <row r="301" spans="1:27" ht="14.25" customHeight="1" x14ac:dyDescent="0.25">
      <c r="A301" s="8"/>
      <c r="B301" s="8"/>
      <c r="C301" s="8"/>
      <c r="D301" s="8"/>
      <c r="E301" s="4"/>
      <c r="F301" s="8"/>
      <c r="G301" s="8"/>
      <c r="H301" s="9"/>
      <c r="I301" s="9"/>
      <c r="J301" s="9"/>
      <c r="K301" s="9"/>
      <c r="L301" s="11"/>
      <c r="M301" s="11"/>
      <c r="N301" s="9"/>
      <c r="O301" s="5"/>
      <c r="P301" s="4"/>
      <c r="Q301" s="4"/>
      <c r="R301" s="4"/>
      <c r="S301" s="4"/>
      <c r="T301" s="4"/>
      <c r="U301" s="5"/>
      <c r="V301" s="5"/>
      <c r="W301" s="5"/>
      <c r="X301" s="5"/>
      <c r="Y301" s="5"/>
      <c r="Z301" s="5"/>
      <c r="AA301" s="5"/>
    </row>
    <row r="302" spans="1:27" ht="14.25" customHeight="1" x14ac:dyDescent="0.25">
      <c r="A302" s="8"/>
      <c r="B302" s="8"/>
      <c r="C302" s="8"/>
      <c r="D302" s="8"/>
      <c r="E302" s="4"/>
      <c r="F302" s="8"/>
      <c r="G302" s="8"/>
      <c r="H302" s="9"/>
      <c r="I302" s="9"/>
      <c r="J302" s="9"/>
      <c r="K302" s="9"/>
      <c r="L302" s="11"/>
      <c r="M302" s="11"/>
      <c r="N302" s="9"/>
      <c r="O302" s="5"/>
      <c r="P302" s="4"/>
      <c r="Q302" s="4"/>
      <c r="R302" s="4"/>
      <c r="S302" s="4"/>
      <c r="T302" s="4"/>
      <c r="U302" s="5"/>
      <c r="V302" s="5"/>
      <c r="W302" s="5"/>
      <c r="X302" s="5"/>
      <c r="Y302" s="5"/>
      <c r="Z302" s="5"/>
      <c r="AA302" s="5"/>
    </row>
    <row r="303" spans="1:27" ht="14.25" customHeight="1" x14ac:dyDescent="0.25">
      <c r="A303" s="8"/>
      <c r="B303" s="8"/>
      <c r="C303" s="8"/>
      <c r="D303" s="8"/>
      <c r="E303" s="4"/>
      <c r="F303" s="8"/>
      <c r="G303" s="8"/>
      <c r="H303" s="9"/>
      <c r="I303" s="9"/>
      <c r="J303" s="9"/>
      <c r="K303" s="9"/>
      <c r="L303" s="11"/>
      <c r="M303" s="11"/>
      <c r="N303" s="9"/>
      <c r="O303" s="5"/>
      <c r="P303" s="4"/>
      <c r="Q303" s="4"/>
      <c r="R303" s="4"/>
      <c r="S303" s="4"/>
      <c r="T303" s="4"/>
      <c r="U303" s="5"/>
      <c r="V303" s="5"/>
      <c r="W303" s="5"/>
      <c r="X303" s="5"/>
      <c r="Y303" s="5"/>
      <c r="Z303" s="5"/>
      <c r="AA303" s="5"/>
    </row>
    <row r="304" spans="1:27" ht="14.25" customHeight="1" x14ac:dyDescent="0.25">
      <c r="A304" s="8"/>
      <c r="B304" s="8"/>
      <c r="C304" s="8"/>
      <c r="D304" s="8"/>
      <c r="E304" s="4"/>
      <c r="F304" s="8"/>
      <c r="G304" s="8"/>
      <c r="H304" s="9"/>
      <c r="I304" s="9"/>
      <c r="J304" s="9"/>
      <c r="K304" s="9"/>
      <c r="L304" s="11"/>
      <c r="M304" s="11"/>
      <c r="N304" s="9"/>
      <c r="O304" s="5"/>
      <c r="P304" s="4"/>
      <c r="Q304" s="4"/>
      <c r="R304" s="4"/>
      <c r="S304" s="4"/>
      <c r="T304" s="4"/>
      <c r="U304" s="5"/>
      <c r="V304" s="5"/>
      <c r="W304" s="5"/>
      <c r="X304" s="5"/>
      <c r="Y304" s="5"/>
      <c r="Z304" s="5"/>
      <c r="AA304" s="5"/>
    </row>
    <row r="305" spans="1:27" ht="14.25" customHeight="1" x14ac:dyDescent="0.25">
      <c r="A305" s="8"/>
      <c r="B305" s="8"/>
      <c r="C305" s="8"/>
      <c r="D305" s="8"/>
      <c r="E305" s="4"/>
      <c r="F305" s="8"/>
      <c r="G305" s="8"/>
      <c r="H305" s="9"/>
      <c r="I305" s="9"/>
      <c r="J305" s="9"/>
      <c r="K305" s="9"/>
      <c r="L305" s="11"/>
      <c r="M305" s="11"/>
      <c r="N305" s="9"/>
      <c r="O305" s="5"/>
      <c r="P305" s="4"/>
      <c r="Q305" s="4"/>
      <c r="R305" s="4"/>
      <c r="S305" s="4"/>
      <c r="T305" s="4"/>
      <c r="U305" s="5"/>
      <c r="V305" s="5"/>
      <c r="W305" s="5"/>
      <c r="X305" s="5"/>
      <c r="Y305" s="5"/>
      <c r="Z305" s="5"/>
      <c r="AA305" s="5"/>
    </row>
    <row r="306" spans="1:27" ht="14.25" customHeight="1" x14ac:dyDescent="0.25">
      <c r="A306" s="8"/>
      <c r="B306" s="8"/>
      <c r="C306" s="8"/>
      <c r="D306" s="8"/>
      <c r="E306" s="4"/>
      <c r="F306" s="8"/>
      <c r="G306" s="8"/>
      <c r="H306" s="9"/>
      <c r="I306" s="9"/>
      <c r="J306" s="9"/>
      <c r="K306" s="9"/>
      <c r="L306" s="11"/>
      <c r="M306" s="11"/>
      <c r="N306" s="9"/>
      <c r="O306" s="5"/>
      <c r="P306" s="4"/>
      <c r="Q306" s="4"/>
      <c r="R306" s="4"/>
      <c r="S306" s="4"/>
      <c r="T306" s="4"/>
      <c r="U306" s="5"/>
      <c r="V306" s="5"/>
      <c r="W306" s="5"/>
      <c r="X306" s="5"/>
      <c r="Y306" s="5"/>
      <c r="Z306" s="5"/>
      <c r="AA306" s="5"/>
    </row>
    <row r="307" spans="1:27" ht="14.25" customHeight="1" x14ac:dyDescent="0.25">
      <c r="A307" s="8"/>
      <c r="B307" s="8"/>
      <c r="C307" s="8"/>
      <c r="D307" s="8"/>
      <c r="E307" s="4"/>
      <c r="F307" s="8"/>
      <c r="G307" s="8"/>
      <c r="H307" s="9"/>
      <c r="I307" s="9"/>
      <c r="J307" s="9"/>
      <c r="K307" s="9"/>
      <c r="L307" s="11"/>
      <c r="M307" s="11"/>
      <c r="N307" s="9"/>
      <c r="O307" s="5"/>
      <c r="P307" s="4"/>
      <c r="Q307" s="4"/>
      <c r="R307" s="4"/>
      <c r="S307" s="4"/>
      <c r="T307" s="4"/>
      <c r="U307" s="5"/>
      <c r="V307" s="5"/>
      <c r="W307" s="5"/>
      <c r="X307" s="5"/>
      <c r="Y307" s="5"/>
      <c r="Z307" s="5"/>
      <c r="AA307" s="5"/>
    </row>
    <row r="308" spans="1:27" ht="14.25" customHeight="1" x14ac:dyDescent="0.25">
      <c r="A308" s="8"/>
      <c r="B308" s="8"/>
      <c r="C308" s="8"/>
      <c r="D308" s="8"/>
      <c r="E308" s="4"/>
      <c r="F308" s="8"/>
      <c r="G308" s="8"/>
      <c r="H308" s="9"/>
      <c r="I308" s="9"/>
      <c r="J308" s="9"/>
      <c r="K308" s="9"/>
      <c r="L308" s="11"/>
      <c r="M308" s="11"/>
      <c r="N308" s="9"/>
      <c r="O308" s="5"/>
      <c r="P308" s="4"/>
      <c r="Q308" s="4"/>
      <c r="R308" s="4"/>
      <c r="S308" s="4"/>
      <c r="T308" s="4"/>
      <c r="U308" s="5"/>
      <c r="V308" s="5"/>
      <c r="W308" s="5"/>
      <c r="X308" s="5"/>
      <c r="Y308" s="5"/>
      <c r="Z308" s="5"/>
      <c r="AA308" s="5"/>
    </row>
    <row r="309" spans="1:27" ht="14.25" customHeight="1" x14ac:dyDescent="0.25">
      <c r="A309" s="8"/>
      <c r="B309" s="8"/>
      <c r="C309" s="8"/>
      <c r="D309" s="8"/>
      <c r="E309" s="4"/>
      <c r="F309" s="8"/>
      <c r="G309" s="8"/>
      <c r="H309" s="9"/>
      <c r="I309" s="9"/>
      <c r="J309" s="9"/>
      <c r="K309" s="9"/>
      <c r="L309" s="11"/>
      <c r="M309" s="11"/>
      <c r="N309" s="9"/>
      <c r="O309" s="5"/>
      <c r="P309" s="4"/>
      <c r="Q309" s="4"/>
      <c r="R309" s="4"/>
      <c r="S309" s="4"/>
      <c r="T309" s="4"/>
      <c r="U309" s="5"/>
      <c r="V309" s="5"/>
      <c r="W309" s="5"/>
      <c r="X309" s="5"/>
      <c r="Y309" s="5"/>
      <c r="Z309" s="5"/>
      <c r="AA309" s="5"/>
    </row>
    <row r="310" spans="1:27" ht="14.25" customHeight="1" x14ac:dyDescent="0.25">
      <c r="A310" s="8"/>
      <c r="B310" s="8"/>
      <c r="C310" s="8"/>
      <c r="D310" s="8"/>
      <c r="E310" s="4"/>
      <c r="F310" s="8"/>
      <c r="G310" s="8"/>
      <c r="H310" s="9"/>
      <c r="I310" s="9"/>
      <c r="J310" s="9"/>
      <c r="K310" s="9"/>
      <c r="L310" s="11"/>
      <c r="M310" s="11"/>
      <c r="N310" s="9"/>
      <c r="O310" s="5"/>
      <c r="P310" s="4"/>
      <c r="Q310" s="4"/>
      <c r="R310" s="4"/>
      <c r="S310" s="4"/>
      <c r="T310" s="4"/>
      <c r="U310" s="5"/>
      <c r="V310" s="5"/>
      <c r="W310" s="5"/>
      <c r="X310" s="5"/>
      <c r="Y310" s="5"/>
      <c r="Z310" s="5"/>
      <c r="AA310" s="5"/>
    </row>
    <row r="311" spans="1:27" ht="14.25" customHeight="1" x14ac:dyDescent="0.25">
      <c r="A311" s="8"/>
      <c r="B311" s="8"/>
      <c r="C311" s="8"/>
      <c r="D311" s="8"/>
      <c r="E311" s="4"/>
      <c r="F311" s="8"/>
      <c r="G311" s="8"/>
      <c r="H311" s="9"/>
      <c r="I311" s="9"/>
      <c r="J311" s="9"/>
      <c r="K311" s="9"/>
      <c r="L311" s="11"/>
      <c r="M311" s="11"/>
      <c r="N311" s="9"/>
      <c r="O311" s="5"/>
      <c r="P311" s="4"/>
      <c r="Q311" s="4"/>
      <c r="R311" s="4"/>
      <c r="S311" s="4"/>
      <c r="T311" s="4"/>
      <c r="U311" s="5"/>
      <c r="V311" s="5"/>
      <c r="W311" s="5"/>
      <c r="X311" s="5"/>
      <c r="Y311" s="5"/>
      <c r="Z311" s="5"/>
      <c r="AA311" s="5"/>
    </row>
    <row r="312" spans="1:27" ht="14.25" customHeight="1" x14ac:dyDescent="0.25">
      <c r="A312" s="8"/>
      <c r="B312" s="8"/>
      <c r="C312" s="8"/>
      <c r="D312" s="8"/>
      <c r="E312" s="4"/>
      <c r="F312" s="8"/>
      <c r="G312" s="8"/>
      <c r="H312" s="9"/>
      <c r="I312" s="9"/>
      <c r="J312" s="9"/>
      <c r="K312" s="9"/>
      <c r="L312" s="11"/>
      <c r="M312" s="11"/>
      <c r="N312" s="9"/>
      <c r="O312" s="5"/>
      <c r="P312" s="4"/>
      <c r="Q312" s="4"/>
      <c r="R312" s="4"/>
      <c r="S312" s="4"/>
      <c r="T312" s="4"/>
      <c r="U312" s="5"/>
      <c r="V312" s="5"/>
      <c r="W312" s="5"/>
      <c r="X312" s="5"/>
      <c r="Y312" s="5"/>
      <c r="Z312" s="5"/>
      <c r="AA312" s="5"/>
    </row>
    <row r="313" spans="1:27" ht="14.25" customHeight="1" x14ac:dyDescent="0.25">
      <c r="A313" s="8"/>
      <c r="B313" s="8"/>
      <c r="C313" s="8"/>
      <c r="D313" s="8"/>
      <c r="E313" s="4"/>
      <c r="F313" s="8"/>
      <c r="G313" s="8"/>
      <c r="H313" s="9"/>
      <c r="I313" s="9"/>
      <c r="J313" s="9"/>
      <c r="K313" s="9"/>
      <c r="L313" s="11"/>
      <c r="M313" s="11"/>
      <c r="N313" s="9"/>
      <c r="O313" s="5"/>
      <c r="P313" s="4"/>
      <c r="Q313" s="4"/>
      <c r="R313" s="4"/>
      <c r="S313" s="4"/>
      <c r="T313" s="4"/>
      <c r="U313" s="5"/>
      <c r="V313" s="5"/>
      <c r="W313" s="5"/>
      <c r="X313" s="5"/>
      <c r="Y313" s="5"/>
      <c r="Z313" s="5"/>
      <c r="AA313" s="5"/>
    </row>
    <row r="314" spans="1:27" ht="14.25" customHeight="1" x14ac:dyDescent="0.25">
      <c r="A314" s="8"/>
      <c r="B314" s="8"/>
      <c r="C314" s="8"/>
      <c r="D314" s="8"/>
      <c r="E314" s="4"/>
      <c r="F314" s="8"/>
      <c r="G314" s="8"/>
      <c r="H314" s="9"/>
      <c r="I314" s="9"/>
      <c r="J314" s="9"/>
      <c r="K314" s="9"/>
      <c r="L314" s="11"/>
      <c r="M314" s="11"/>
      <c r="N314" s="9"/>
      <c r="O314" s="5"/>
      <c r="P314" s="4"/>
      <c r="Q314" s="4"/>
      <c r="R314" s="4"/>
      <c r="S314" s="4"/>
      <c r="T314" s="4"/>
      <c r="U314" s="5"/>
      <c r="V314" s="5"/>
      <c r="W314" s="5"/>
      <c r="X314" s="5"/>
      <c r="Y314" s="5"/>
      <c r="Z314" s="5"/>
      <c r="AA314" s="5"/>
    </row>
    <row r="315" spans="1:27" ht="14.25" customHeight="1" x14ac:dyDescent="0.25">
      <c r="A315" s="8"/>
      <c r="B315" s="8"/>
      <c r="C315" s="8"/>
      <c r="D315" s="8"/>
      <c r="E315" s="4"/>
      <c r="F315" s="8"/>
      <c r="G315" s="8"/>
      <c r="H315" s="9"/>
      <c r="I315" s="9"/>
      <c r="J315" s="9"/>
      <c r="K315" s="9"/>
      <c r="L315" s="11"/>
      <c r="M315" s="11"/>
      <c r="N315" s="9"/>
      <c r="O315" s="5"/>
      <c r="P315" s="4"/>
      <c r="Q315" s="4"/>
      <c r="R315" s="4"/>
      <c r="S315" s="4"/>
      <c r="T315" s="4"/>
      <c r="U315" s="5"/>
      <c r="V315" s="5"/>
      <c r="W315" s="5"/>
      <c r="X315" s="5"/>
      <c r="Y315" s="5"/>
      <c r="Z315" s="5"/>
      <c r="AA315" s="5"/>
    </row>
    <row r="316" spans="1:27" ht="14.25" customHeight="1" x14ac:dyDescent="0.25">
      <c r="A316" s="8"/>
      <c r="B316" s="8"/>
      <c r="C316" s="8"/>
      <c r="D316" s="8"/>
      <c r="E316" s="4"/>
      <c r="F316" s="8"/>
      <c r="G316" s="8"/>
      <c r="H316" s="9"/>
      <c r="I316" s="9"/>
      <c r="J316" s="9"/>
      <c r="K316" s="9"/>
      <c r="L316" s="11"/>
      <c r="M316" s="11"/>
      <c r="N316" s="9"/>
      <c r="O316" s="5"/>
      <c r="P316" s="4"/>
      <c r="Q316" s="4"/>
      <c r="R316" s="4"/>
      <c r="S316" s="4"/>
      <c r="T316" s="4"/>
      <c r="U316" s="5"/>
      <c r="V316" s="5"/>
      <c r="W316" s="5"/>
      <c r="X316" s="5"/>
      <c r="Y316" s="5"/>
      <c r="Z316" s="5"/>
      <c r="AA316" s="5"/>
    </row>
    <row r="317" spans="1:27" ht="14.25" customHeight="1" x14ac:dyDescent="0.25">
      <c r="A317" s="8"/>
      <c r="B317" s="8"/>
      <c r="C317" s="8"/>
      <c r="D317" s="8"/>
      <c r="E317" s="4"/>
      <c r="F317" s="8"/>
      <c r="G317" s="8"/>
      <c r="H317" s="9"/>
      <c r="I317" s="9"/>
      <c r="J317" s="9"/>
      <c r="K317" s="9"/>
      <c r="L317" s="11"/>
      <c r="M317" s="11"/>
      <c r="N317" s="9"/>
      <c r="O317" s="5"/>
      <c r="P317" s="4"/>
      <c r="Q317" s="4"/>
      <c r="R317" s="4"/>
      <c r="S317" s="4"/>
      <c r="T317" s="4"/>
      <c r="U317" s="5"/>
      <c r="V317" s="5"/>
      <c r="W317" s="5"/>
      <c r="X317" s="5"/>
      <c r="Y317" s="5"/>
      <c r="Z317" s="5"/>
      <c r="AA317" s="5"/>
    </row>
    <row r="318" spans="1:27" ht="14.25" customHeight="1" x14ac:dyDescent="0.25">
      <c r="A318" s="8"/>
      <c r="B318" s="8"/>
      <c r="C318" s="8"/>
      <c r="D318" s="8"/>
      <c r="E318" s="4"/>
      <c r="F318" s="8"/>
      <c r="G318" s="8"/>
      <c r="H318" s="9"/>
      <c r="I318" s="9"/>
      <c r="J318" s="9"/>
      <c r="K318" s="9"/>
      <c r="L318" s="11"/>
      <c r="M318" s="11"/>
      <c r="N318" s="9"/>
      <c r="O318" s="5"/>
      <c r="P318" s="4"/>
      <c r="Q318" s="4"/>
      <c r="R318" s="4"/>
      <c r="S318" s="4"/>
      <c r="T318" s="4"/>
      <c r="U318" s="5"/>
      <c r="V318" s="5"/>
      <c r="W318" s="5"/>
      <c r="X318" s="5"/>
      <c r="Y318" s="5"/>
      <c r="Z318" s="5"/>
      <c r="AA318" s="5"/>
    </row>
    <row r="319" spans="1:27" ht="14.25" customHeight="1" x14ac:dyDescent="0.25">
      <c r="A319" s="8"/>
      <c r="B319" s="8"/>
      <c r="C319" s="8"/>
      <c r="D319" s="8"/>
      <c r="E319" s="4"/>
      <c r="F319" s="8"/>
      <c r="G319" s="8"/>
      <c r="H319" s="9"/>
      <c r="I319" s="9"/>
      <c r="J319" s="9"/>
      <c r="K319" s="9"/>
      <c r="L319" s="11"/>
      <c r="M319" s="11"/>
      <c r="N319" s="9"/>
      <c r="O319" s="5"/>
      <c r="P319" s="4"/>
      <c r="Q319" s="4"/>
      <c r="R319" s="4"/>
      <c r="S319" s="4"/>
      <c r="T319" s="4"/>
      <c r="U319" s="5"/>
      <c r="V319" s="5"/>
      <c r="W319" s="5"/>
      <c r="X319" s="5"/>
      <c r="Y319" s="5"/>
      <c r="Z319" s="5"/>
      <c r="AA319" s="5"/>
    </row>
    <row r="320" spans="1:27" ht="14.25" customHeight="1" x14ac:dyDescent="0.25">
      <c r="A320" s="8"/>
      <c r="B320" s="8"/>
      <c r="C320" s="8"/>
      <c r="D320" s="8"/>
      <c r="E320" s="4"/>
      <c r="F320" s="8"/>
      <c r="G320" s="8"/>
      <c r="H320" s="9"/>
      <c r="I320" s="9"/>
      <c r="J320" s="9"/>
      <c r="K320" s="9"/>
      <c r="L320" s="11"/>
      <c r="M320" s="11"/>
      <c r="N320" s="9"/>
      <c r="O320" s="5"/>
      <c r="P320" s="4"/>
      <c r="Q320" s="4"/>
      <c r="R320" s="4"/>
      <c r="S320" s="4"/>
      <c r="T320" s="4"/>
      <c r="U320" s="5"/>
      <c r="V320" s="5"/>
      <c r="W320" s="5"/>
      <c r="X320" s="5"/>
      <c r="Y320" s="5"/>
      <c r="Z320" s="5"/>
      <c r="AA320" s="5"/>
    </row>
    <row r="321" spans="1:27" ht="14.25" customHeight="1" x14ac:dyDescent="0.25">
      <c r="A321" s="8"/>
      <c r="B321" s="8"/>
      <c r="C321" s="8"/>
      <c r="D321" s="8"/>
      <c r="E321" s="4"/>
      <c r="F321" s="8"/>
      <c r="G321" s="8"/>
      <c r="H321" s="9"/>
      <c r="I321" s="9"/>
      <c r="J321" s="9"/>
      <c r="K321" s="9"/>
      <c r="L321" s="11"/>
      <c r="M321" s="11"/>
      <c r="N321" s="9"/>
      <c r="O321" s="5"/>
      <c r="P321" s="4"/>
      <c r="Q321" s="4"/>
      <c r="R321" s="4"/>
      <c r="S321" s="4"/>
      <c r="T321" s="4"/>
      <c r="U321" s="5"/>
      <c r="V321" s="5"/>
      <c r="W321" s="5"/>
      <c r="X321" s="5"/>
      <c r="Y321" s="5"/>
      <c r="Z321" s="5"/>
      <c r="AA321" s="5"/>
    </row>
    <row r="322" spans="1:27" ht="14.25" customHeight="1" x14ac:dyDescent="0.25">
      <c r="A322" s="8"/>
      <c r="B322" s="8"/>
      <c r="C322" s="8"/>
      <c r="D322" s="8"/>
      <c r="E322" s="4"/>
      <c r="F322" s="8"/>
      <c r="G322" s="8"/>
      <c r="H322" s="9"/>
      <c r="I322" s="9"/>
      <c r="J322" s="9"/>
      <c r="K322" s="9"/>
      <c r="L322" s="11"/>
      <c r="M322" s="11"/>
      <c r="N322" s="9"/>
      <c r="O322" s="5"/>
      <c r="P322" s="4"/>
      <c r="Q322" s="4"/>
      <c r="R322" s="4"/>
      <c r="S322" s="4"/>
      <c r="T322" s="4"/>
      <c r="U322" s="5"/>
      <c r="V322" s="5"/>
      <c r="W322" s="5"/>
      <c r="X322" s="5"/>
      <c r="Y322" s="5"/>
      <c r="Z322" s="5"/>
      <c r="AA322" s="5"/>
    </row>
    <row r="323" spans="1:27" ht="14.25" customHeight="1" x14ac:dyDescent="0.25">
      <c r="A323" s="8"/>
      <c r="B323" s="8"/>
      <c r="C323" s="8"/>
      <c r="D323" s="8"/>
      <c r="E323" s="4"/>
      <c r="F323" s="8"/>
      <c r="G323" s="8"/>
      <c r="H323" s="9"/>
      <c r="I323" s="9"/>
      <c r="J323" s="9"/>
      <c r="K323" s="9"/>
      <c r="L323" s="11"/>
      <c r="M323" s="11"/>
      <c r="N323" s="9"/>
      <c r="O323" s="5"/>
      <c r="P323" s="4"/>
      <c r="Q323" s="4"/>
      <c r="R323" s="4"/>
      <c r="S323" s="4"/>
      <c r="T323" s="4"/>
      <c r="U323" s="5"/>
      <c r="V323" s="5"/>
      <c r="W323" s="5"/>
      <c r="X323" s="5"/>
      <c r="Y323" s="5"/>
      <c r="Z323" s="5"/>
      <c r="AA323" s="5"/>
    </row>
    <row r="324" spans="1:27" ht="14.25" customHeight="1" x14ac:dyDescent="0.25">
      <c r="A324" s="8"/>
      <c r="B324" s="8"/>
      <c r="C324" s="8"/>
      <c r="D324" s="8"/>
      <c r="E324" s="4"/>
      <c r="F324" s="8"/>
      <c r="G324" s="8"/>
      <c r="H324" s="9"/>
      <c r="I324" s="9"/>
      <c r="J324" s="9"/>
      <c r="K324" s="9"/>
      <c r="L324" s="11"/>
      <c r="M324" s="11"/>
      <c r="N324" s="9"/>
      <c r="O324" s="5"/>
      <c r="P324" s="4"/>
      <c r="Q324" s="4"/>
      <c r="R324" s="4"/>
      <c r="S324" s="4"/>
      <c r="T324" s="4"/>
      <c r="U324" s="5"/>
      <c r="V324" s="5"/>
      <c r="W324" s="5"/>
      <c r="X324" s="5"/>
      <c r="Y324" s="5"/>
      <c r="Z324" s="5"/>
      <c r="AA324" s="5"/>
    </row>
    <row r="325" spans="1:27" ht="14.25" customHeight="1" x14ac:dyDescent="0.25">
      <c r="A325" s="8"/>
      <c r="B325" s="8"/>
      <c r="C325" s="8"/>
      <c r="D325" s="8"/>
      <c r="E325" s="4"/>
      <c r="F325" s="8"/>
      <c r="G325" s="8"/>
      <c r="H325" s="9"/>
      <c r="I325" s="9"/>
      <c r="J325" s="9"/>
      <c r="K325" s="9"/>
      <c r="L325" s="11"/>
      <c r="M325" s="11"/>
      <c r="N325" s="9"/>
      <c r="O325" s="5"/>
      <c r="P325" s="4"/>
      <c r="Q325" s="4"/>
      <c r="R325" s="4"/>
      <c r="S325" s="4"/>
      <c r="T325" s="4"/>
      <c r="U325" s="5"/>
      <c r="V325" s="5"/>
      <c r="W325" s="5"/>
      <c r="X325" s="5"/>
      <c r="Y325" s="5"/>
      <c r="Z325" s="5"/>
      <c r="AA325" s="5"/>
    </row>
    <row r="326" spans="1:27" ht="14.25" customHeight="1" x14ac:dyDescent="0.25">
      <c r="A326" s="8"/>
      <c r="B326" s="8"/>
      <c r="C326" s="8"/>
      <c r="D326" s="8"/>
      <c r="E326" s="4"/>
      <c r="F326" s="8"/>
      <c r="G326" s="8"/>
      <c r="H326" s="9"/>
      <c r="I326" s="9"/>
      <c r="J326" s="9"/>
      <c r="K326" s="9"/>
      <c r="L326" s="11"/>
      <c r="M326" s="11"/>
      <c r="N326" s="9"/>
      <c r="O326" s="5"/>
      <c r="P326" s="4"/>
      <c r="Q326" s="4"/>
      <c r="R326" s="4"/>
      <c r="S326" s="4"/>
      <c r="T326" s="4"/>
      <c r="U326" s="5"/>
      <c r="V326" s="5"/>
      <c r="W326" s="5"/>
      <c r="X326" s="5"/>
      <c r="Y326" s="5"/>
      <c r="Z326" s="5"/>
      <c r="AA326" s="5"/>
    </row>
    <row r="327" spans="1:27" ht="14.25" customHeight="1" x14ac:dyDescent="0.25">
      <c r="A327" s="8"/>
      <c r="B327" s="8"/>
      <c r="C327" s="8"/>
      <c r="D327" s="8"/>
      <c r="E327" s="4"/>
      <c r="F327" s="8"/>
      <c r="G327" s="8"/>
      <c r="H327" s="9"/>
      <c r="I327" s="9"/>
      <c r="J327" s="9"/>
      <c r="K327" s="9"/>
      <c r="L327" s="11"/>
      <c r="M327" s="11"/>
      <c r="N327" s="9"/>
      <c r="O327" s="5"/>
      <c r="P327" s="4"/>
      <c r="Q327" s="4"/>
      <c r="R327" s="4"/>
      <c r="S327" s="4"/>
      <c r="T327" s="4"/>
      <c r="U327" s="5"/>
      <c r="V327" s="5"/>
      <c r="W327" s="5"/>
      <c r="X327" s="5"/>
      <c r="Y327" s="5"/>
      <c r="Z327" s="5"/>
      <c r="AA327" s="5"/>
    </row>
    <row r="328" spans="1:27" ht="14.25" customHeight="1" x14ac:dyDescent="0.25">
      <c r="A328" s="8"/>
      <c r="B328" s="8"/>
      <c r="C328" s="8"/>
      <c r="D328" s="8"/>
      <c r="E328" s="4"/>
      <c r="F328" s="8"/>
      <c r="G328" s="8"/>
      <c r="H328" s="9"/>
      <c r="I328" s="9"/>
      <c r="J328" s="9"/>
      <c r="K328" s="9"/>
      <c r="L328" s="11"/>
      <c r="M328" s="11"/>
      <c r="N328" s="9"/>
      <c r="O328" s="5"/>
      <c r="P328" s="4"/>
      <c r="Q328" s="4"/>
      <c r="R328" s="4"/>
      <c r="S328" s="4"/>
      <c r="T328" s="4"/>
      <c r="U328" s="5"/>
      <c r="V328" s="5"/>
      <c r="W328" s="5"/>
      <c r="X328" s="5"/>
      <c r="Y328" s="5"/>
      <c r="Z328" s="5"/>
      <c r="AA328" s="5"/>
    </row>
    <row r="329" spans="1:27" ht="14.25" customHeight="1" x14ac:dyDescent="0.25">
      <c r="A329" s="8"/>
      <c r="B329" s="8"/>
      <c r="C329" s="8"/>
      <c r="D329" s="8"/>
      <c r="E329" s="4"/>
      <c r="F329" s="8"/>
      <c r="G329" s="8"/>
      <c r="H329" s="9"/>
      <c r="I329" s="9"/>
      <c r="J329" s="9"/>
      <c r="K329" s="9"/>
      <c r="L329" s="11"/>
      <c r="M329" s="11"/>
      <c r="N329" s="9"/>
      <c r="O329" s="5"/>
      <c r="P329" s="4"/>
      <c r="Q329" s="4"/>
      <c r="R329" s="4"/>
      <c r="S329" s="4"/>
      <c r="T329" s="4"/>
      <c r="U329" s="5"/>
      <c r="V329" s="5"/>
      <c r="W329" s="5"/>
      <c r="X329" s="5"/>
      <c r="Y329" s="5"/>
      <c r="Z329" s="5"/>
      <c r="AA329" s="5"/>
    </row>
    <row r="330" spans="1:27" ht="14.25" customHeight="1" x14ac:dyDescent="0.25">
      <c r="A330" s="8"/>
      <c r="B330" s="8"/>
      <c r="C330" s="8"/>
      <c r="D330" s="8"/>
      <c r="E330" s="4"/>
      <c r="F330" s="8"/>
      <c r="G330" s="8"/>
      <c r="H330" s="9"/>
      <c r="I330" s="9"/>
      <c r="J330" s="9"/>
      <c r="K330" s="9"/>
      <c r="L330" s="11"/>
      <c r="M330" s="11"/>
      <c r="N330" s="9"/>
      <c r="O330" s="5"/>
      <c r="P330" s="4"/>
      <c r="Q330" s="4"/>
      <c r="R330" s="4"/>
      <c r="S330" s="4"/>
      <c r="T330" s="4"/>
      <c r="U330" s="5"/>
      <c r="V330" s="5"/>
      <c r="W330" s="5"/>
      <c r="X330" s="5"/>
      <c r="Y330" s="5"/>
      <c r="Z330" s="5"/>
      <c r="AA330" s="5"/>
    </row>
    <row r="331" spans="1:27" ht="14.25" customHeight="1" x14ac:dyDescent="0.25">
      <c r="A331" s="8"/>
      <c r="B331" s="8"/>
      <c r="C331" s="8"/>
      <c r="D331" s="8"/>
      <c r="E331" s="4"/>
      <c r="F331" s="8"/>
      <c r="G331" s="8"/>
      <c r="H331" s="9"/>
      <c r="I331" s="9"/>
      <c r="J331" s="9"/>
      <c r="K331" s="9"/>
      <c r="L331" s="11"/>
      <c r="M331" s="11"/>
      <c r="N331" s="9"/>
      <c r="O331" s="5"/>
      <c r="P331" s="4"/>
      <c r="Q331" s="4"/>
      <c r="R331" s="4"/>
      <c r="S331" s="4"/>
      <c r="T331" s="4"/>
      <c r="U331" s="5"/>
      <c r="V331" s="5"/>
      <c r="W331" s="5"/>
      <c r="X331" s="5"/>
      <c r="Y331" s="5"/>
      <c r="Z331" s="5"/>
      <c r="AA331" s="5"/>
    </row>
    <row r="332" spans="1:27" ht="14.25" customHeight="1" x14ac:dyDescent="0.25">
      <c r="A332" s="8"/>
      <c r="B332" s="8"/>
      <c r="C332" s="8"/>
      <c r="D332" s="8"/>
      <c r="E332" s="4"/>
      <c r="F332" s="8"/>
      <c r="G332" s="8"/>
      <c r="H332" s="9"/>
      <c r="I332" s="9"/>
      <c r="J332" s="9"/>
      <c r="K332" s="9"/>
      <c r="L332" s="11"/>
      <c r="M332" s="11"/>
      <c r="N332" s="9"/>
      <c r="O332" s="5"/>
      <c r="P332" s="4"/>
      <c r="Q332" s="4"/>
      <c r="R332" s="4"/>
      <c r="S332" s="4"/>
      <c r="T332" s="4"/>
      <c r="U332" s="5"/>
      <c r="V332" s="5"/>
      <c r="W332" s="5"/>
      <c r="X332" s="5"/>
      <c r="Y332" s="5"/>
      <c r="Z332" s="5"/>
      <c r="AA332" s="5"/>
    </row>
    <row r="333" spans="1:27" ht="14.25" customHeight="1" x14ac:dyDescent="0.25">
      <c r="A333" s="8"/>
      <c r="B333" s="8"/>
      <c r="C333" s="8"/>
      <c r="D333" s="8"/>
      <c r="E333" s="4"/>
      <c r="F333" s="8"/>
      <c r="G333" s="8"/>
      <c r="H333" s="9"/>
      <c r="I333" s="9"/>
      <c r="J333" s="9"/>
      <c r="K333" s="9"/>
      <c r="L333" s="11"/>
      <c r="M333" s="11"/>
      <c r="N333" s="9"/>
      <c r="O333" s="5"/>
      <c r="P333" s="4"/>
      <c r="Q333" s="4"/>
      <c r="R333" s="4"/>
      <c r="S333" s="4"/>
      <c r="T333" s="4"/>
      <c r="U333" s="5"/>
      <c r="V333" s="5"/>
      <c r="W333" s="5"/>
      <c r="X333" s="5"/>
      <c r="Y333" s="5"/>
      <c r="Z333" s="5"/>
      <c r="AA333" s="5"/>
    </row>
    <row r="334" spans="1:27" ht="14.25" customHeight="1" x14ac:dyDescent="0.25">
      <c r="A334" s="8"/>
      <c r="B334" s="8"/>
      <c r="C334" s="8"/>
      <c r="D334" s="8"/>
      <c r="E334" s="4"/>
      <c r="F334" s="8"/>
      <c r="G334" s="8"/>
      <c r="H334" s="9"/>
      <c r="I334" s="9"/>
      <c r="J334" s="9"/>
      <c r="K334" s="9"/>
      <c r="L334" s="11"/>
      <c r="M334" s="11"/>
      <c r="N334" s="9"/>
      <c r="O334" s="5"/>
      <c r="P334" s="4"/>
      <c r="Q334" s="4"/>
      <c r="R334" s="4"/>
      <c r="S334" s="4"/>
      <c r="T334" s="4"/>
      <c r="U334" s="5"/>
      <c r="V334" s="5"/>
      <c r="W334" s="5"/>
      <c r="X334" s="5"/>
      <c r="Y334" s="5"/>
      <c r="Z334" s="5"/>
      <c r="AA334" s="5"/>
    </row>
    <row r="335" spans="1:27" ht="14.25" customHeight="1" x14ac:dyDescent="0.25">
      <c r="A335" s="8"/>
      <c r="B335" s="8"/>
      <c r="C335" s="8"/>
      <c r="D335" s="8"/>
      <c r="E335" s="4"/>
      <c r="F335" s="8"/>
      <c r="G335" s="8"/>
      <c r="H335" s="9"/>
      <c r="I335" s="9"/>
      <c r="J335" s="9"/>
      <c r="K335" s="9"/>
      <c r="L335" s="11"/>
      <c r="M335" s="11"/>
      <c r="N335" s="9"/>
      <c r="O335" s="5"/>
      <c r="P335" s="4"/>
      <c r="Q335" s="4"/>
      <c r="R335" s="4"/>
      <c r="S335" s="4"/>
      <c r="T335" s="4"/>
      <c r="U335" s="5"/>
      <c r="V335" s="5"/>
      <c r="W335" s="5"/>
      <c r="X335" s="5"/>
      <c r="Y335" s="5"/>
      <c r="Z335" s="5"/>
      <c r="AA335" s="5"/>
    </row>
    <row r="336" spans="1:27" ht="14.25" customHeight="1" x14ac:dyDescent="0.25">
      <c r="A336" s="8"/>
      <c r="B336" s="8"/>
      <c r="C336" s="8"/>
      <c r="D336" s="8"/>
      <c r="E336" s="4"/>
      <c r="F336" s="8"/>
      <c r="G336" s="8"/>
      <c r="H336" s="9"/>
      <c r="I336" s="9"/>
      <c r="J336" s="9"/>
      <c r="K336" s="9"/>
      <c r="L336" s="11"/>
      <c r="M336" s="11"/>
      <c r="N336" s="9"/>
      <c r="O336" s="5"/>
      <c r="P336" s="4"/>
      <c r="Q336" s="4"/>
      <c r="R336" s="4"/>
      <c r="S336" s="4"/>
      <c r="T336" s="4"/>
      <c r="U336" s="5"/>
      <c r="V336" s="5"/>
      <c r="W336" s="5"/>
      <c r="X336" s="5"/>
      <c r="Y336" s="5"/>
      <c r="Z336" s="5"/>
      <c r="AA336" s="5"/>
    </row>
    <row r="337" spans="1:27" ht="14.25" customHeight="1" x14ac:dyDescent="0.25">
      <c r="A337" s="8"/>
      <c r="B337" s="8"/>
      <c r="C337" s="8"/>
      <c r="D337" s="8"/>
      <c r="E337" s="4"/>
      <c r="F337" s="8"/>
      <c r="G337" s="8"/>
      <c r="H337" s="9"/>
      <c r="I337" s="9"/>
      <c r="J337" s="9"/>
      <c r="K337" s="9"/>
      <c r="L337" s="11"/>
      <c r="M337" s="11"/>
      <c r="N337" s="9"/>
      <c r="O337" s="5"/>
      <c r="P337" s="4"/>
      <c r="Q337" s="4"/>
      <c r="R337" s="4"/>
      <c r="S337" s="4"/>
      <c r="T337" s="4"/>
      <c r="U337" s="5"/>
      <c r="V337" s="5"/>
      <c r="W337" s="5"/>
      <c r="X337" s="5"/>
      <c r="Y337" s="5"/>
      <c r="Z337" s="5"/>
      <c r="AA337" s="5"/>
    </row>
    <row r="338" spans="1:27" ht="14.25" customHeight="1" x14ac:dyDescent="0.25">
      <c r="A338" s="8"/>
      <c r="B338" s="8"/>
      <c r="C338" s="8"/>
      <c r="D338" s="8"/>
      <c r="E338" s="4"/>
      <c r="F338" s="8"/>
      <c r="G338" s="8"/>
      <c r="H338" s="9"/>
      <c r="I338" s="9"/>
      <c r="J338" s="9"/>
      <c r="K338" s="9"/>
      <c r="L338" s="11"/>
      <c r="M338" s="11"/>
      <c r="N338" s="9"/>
      <c r="O338" s="5"/>
      <c r="P338" s="4"/>
      <c r="Q338" s="4"/>
      <c r="R338" s="4"/>
      <c r="S338" s="4"/>
      <c r="T338" s="4"/>
      <c r="U338" s="5"/>
      <c r="V338" s="5"/>
      <c r="W338" s="5"/>
      <c r="X338" s="5"/>
      <c r="Y338" s="5"/>
      <c r="Z338" s="5"/>
      <c r="AA338" s="5"/>
    </row>
    <row r="339" spans="1:27" ht="14.25" customHeight="1" x14ac:dyDescent="0.25">
      <c r="A339" s="8"/>
      <c r="B339" s="8"/>
      <c r="C339" s="8"/>
      <c r="D339" s="8"/>
      <c r="E339" s="4"/>
      <c r="F339" s="8"/>
      <c r="G339" s="8"/>
      <c r="H339" s="9"/>
      <c r="I339" s="9"/>
      <c r="J339" s="9"/>
      <c r="K339" s="9"/>
      <c r="L339" s="11"/>
      <c r="M339" s="11"/>
      <c r="N339" s="9"/>
      <c r="O339" s="5"/>
      <c r="P339" s="4"/>
      <c r="Q339" s="4"/>
      <c r="R339" s="4"/>
      <c r="S339" s="4"/>
      <c r="T339" s="4"/>
      <c r="U339" s="5"/>
      <c r="V339" s="5"/>
      <c r="W339" s="5"/>
      <c r="X339" s="5"/>
      <c r="Y339" s="5"/>
      <c r="Z339" s="5"/>
      <c r="AA339" s="5"/>
    </row>
    <row r="340" spans="1:27" ht="14.25" customHeight="1" x14ac:dyDescent="0.25">
      <c r="A340" s="8"/>
      <c r="B340" s="8"/>
      <c r="C340" s="8"/>
      <c r="D340" s="8"/>
      <c r="E340" s="4"/>
      <c r="F340" s="8"/>
      <c r="G340" s="8"/>
      <c r="H340" s="9"/>
      <c r="I340" s="9"/>
      <c r="J340" s="9"/>
      <c r="K340" s="9"/>
      <c r="L340" s="11"/>
      <c r="M340" s="11"/>
      <c r="N340" s="9"/>
      <c r="O340" s="5"/>
      <c r="P340" s="4"/>
      <c r="Q340" s="4"/>
      <c r="R340" s="4"/>
      <c r="S340" s="4"/>
      <c r="T340" s="4"/>
      <c r="U340" s="5"/>
      <c r="V340" s="5"/>
      <c r="W340" s="5"/>
      <c r="X340" s="5"/>
      <c r="Y340" s="5"/>
      <c r="Z340" s="5"/>
      <c r="AA340" s="5"/>
    </row>
    <row r="341" spans="1:27" ht="14.25" customHeight="1" x14ac:dyDescent="0.25">
      <c r="A341" s="8"/>
      <c r="B341" s="8"/>
      <c r="C341" s="8"/>
      <c r="D341" s="8"/>
      <c r="E341" s="4"/>
      <c r="F341" s="8"/>
      <c r="G341" s="8"/>
      <c r="H341" s="9"/>
      <c r="I341" s="9"/>
      <c r="J341" s="9"/>
      <c r="K341" s="9"/>
      <c r="L341" s="11"/>
      <c r="M341" s="11"/>
      <c r="N341" s="9"/>
      <c r="O341" s="5"/>
      <c r="P341" s="4"/>
      <c r="Q341" s="4"/>
      <c r="R341" s="4"/>
      <c r="S341" s="4"/>
      <c r="T341" s="4"/>
      <c r="U341" s="5"/>
      <c r="V341" s="5"/>
      <c r="W341" s="5"/>
      <c r="X341" s="5"/>
      <c r="Y341" s="5"/>
      <c r="Z341" s="5"/>
      <c r="AA341" s="5"/>
    </row>
    <row r="342" spans="1:27" ht="14.25" customHeight="1" x14ac:dyDescent="0.25">
      <c r="A342" s="8"/>
      <c r="B342" s="8"/>
      <c r="C342" s="8"/>
      <c r="D342" s="8"/>
      <c r="E342" s="4"/>
      <c r="F342" s="8"/>
      <c r="G342" s="8"/>
      <c r="H342" s="9"/>
      <c r="I342" s="9"/>
      <c r="J342" s="9"/>
      <c r="K342" s="9"/>
      <c r="L342" s="11"/>
      <c r="M342" s="11"/>
      <c r="N342" s="9"/>
      <c r="O342" s="5"/>
      <c r="P342" s="4"/>
      <c r="Q342" s="4"/>
      <c r="R342" s="4"/>
      <c r="S342" s="4"/>
      <c r="T342" s="4"/>
      <c r="U342" s="5"/>
      <c r="V342" s="5"/>
      <c r="W342" s="5"/>
      <c r="X342" s="5"/>
      <c r="Y342" s="5"/>
      <c r="Z342" s="5"/>
      <c r="AA342" s="5"/>
    </row>
    <row r="343" spans="1:27" ht="14.25" customHeight="1" x14ac:dyDescent="0.25">
      <c r="A343" s="8"/>
      <c r="B343" s="8"/>
      <c r="C343" s="8"/>
      <c r="D343" s="8"/>
      <c r="E343" s="4"/>
      <c r="F343" s="8"/>
      <c r="G343" s="8"/>
      <c r="H343" s="9"/>
      <c r="I343" s="9"/>
      <c r="J343" s="9"/>
      <c r="K343" s="9"/>
      <c r="L343" s="11"/>
      <c r="M343" s="11"/>
      <c r="N343" s="9"/>
      <c r="O343" s="5"/>
      <c r="P343" s="4"/>
      <c r="Q343" s="4"/>
      <c r="R343" s="4"/>
      <c r="S343" s="4"/>
      <c r="T343" s="4"/>
      <c r="U343" s="5"/>
      <c r="V343" s="5"/>
      <c r="W343" s="5"/>
      <c r="X343" s="5"/>
      <c r="Y343" s="5"/>
      <c r="Z343" s="5"/>
      <c r="AA343" s="5"/>
    </row>
    <row r="344" spans="1:27" ht="14.25" customHeight="1" x14ac:dyDescent="0.25">
      <c r="A344" s="8"/>
      <c r="B344" s="8"/>
      <c r="C344" s="8"/>
      <c r="D344" s="8"/>
      <c r="E344" s="4"/>
      <c r="F344" s="8"/>
      <c r="G344" s="8"/>
      <c r="H344" s="9"/>
      <c r="I344" s="9"/>
      <c r="J344" s="9"/>
      <c r="K344" s="9"/>
      <c r="L344" s="11"/>
      <c r="M344" s="11"/>
      <c r="N344" s="9"/>
      <c r="O344" s="5"/>
      <c r="P344" s="4"/>
      <c r="Q344" s="4"/>
      <c r="R344" s="4"/>
      <c r="S344" s="4"/>
      <c r="T344" s="4"/>
      <c r="U344" s="5"/>
      <c r="V344" s="5"/>
      <c r="W344" s="5"/>
      <c r="X344" s="5"/>
      <c r="Y344" s="5"/>
      <c r="Z344" s="5"/>
      <c r="AA344" s="5"/>
    </row>
    <row r="345" spans="1:27" ht="14.25" customHeight="1" x14ac:dyDescent="0.25">
      <c r="A345" s="8"/>
      <c r="B345" s="8"/>
      <c r="C345" s="8"/>
      <c r="D345" s="8"/>
      <c r="E345" s="4"/>
      <c r="F345" s="8"/>
      <c r="G345" s="8"/>
      <c r="H345" s="9"/>
      <c r="I345" s="9"/>
      <c r="J345" s="9"/>
      <c r="K345" s="9"/>
      <c r="L345" s="11"/>
      <c r="M345" s="11"/>
      <c r="N345" s="9"/>
      <c r="O345" s="5"/>
      <c r="P345" s="4"/>
      <c r="Q345" s="4"/>
      <c r="R345" s="4"/>
      <c r="S345" s="4"/>
      <c r="T345" s="4"/>
      <c r="U345" s="5"/>
      <c r="V345" s="5"/>
      <c r="W345" s="5"/>
      <c r="X345" s="5"/>
      <c r="Y345" s="5"/>
      <c r="Z345" s="5"/>
      <c r="AA345" s="5"/>
    </row>
    <row r="346" spans="1:27" ht="14.25" customHeight="1" x14ac:dyDescent="0.25">
      <c r="A346" s="8"/>
      <c r="B346" s="8"/>
      <c r="C346" s="8"/>
      <c r="D346" s="8"/>
      <c r="E346" s="4"/>
      <c r="F346" s="8"/>
      <c r="G346" s="8"/>
      <c r="H346" s="9"/>
      <c r="I346" s="9"/>
      <c r="J346" s="9"/>
      <c r="K346" s="9"/>
      <c r="L346" s="11"/>
      <c r="M346" s="11"/>
      <c r="N346" s="9"/>
      <c r="O346" s="5"/>
      <c r="P346" s="4"/>
      <c r="Q346" s="4"/>
      <c r="R346" s="4"/>
      <c r="S346" s="4"/>
      <c r="T346" s="4"/>
      <c r="U346" s="5"/>
      <c r="V346" s="5"/>
      <c r="W346" s="5"/>
      <c r="X346" s="5"/>
      <c r="Y346" s="5"/>
      <c r="Z346" s="5"/>
      <c r="AA346" s="5"/>
    </row>
    <row r="347" spans="1:27" ht="14.25" customHeight="1" x14ac:dyDescent="0.25">
      <c r="A347" s="8"/>
      <c r="B347" s="8"/>
      <c r="C347" s="8"/>
      <c r="D347" s="8"/>
      <c r="E347" s="4"/>
      <c r="F347" s="8"/>
      <c r="G347" s="8"/>
      <c r="H347" s="9"/>
      <c r="I347" s="9"/>
      <c r="J347" s="9"/>
      <c r="K347" s="9"/>
      <c r="L347" s="11"/>
      <c r="M347" s="11"/>
      <c r="N347" s="9"/>
      <c r="O347" s="5"/>
      <c r="P347" s="4"/>
      <c r="Q347" s="4"/>
      <c r="R347" s="4"/>
      <c r="S347" s="4"/>
      <c r="T347" s="4"/>
      <c r="U347" s="5"/>
      <c r="V347" s="5"/>
      <c r="W347" s="5"/>
      <c r="X347" s="5"/>
      <c r="Y347" s="5"/>
      <c r="Z347" s="5"/>
      <c r="AA347" s="5"/>
    </row>
    <row r="348" spans="1:27" ht="14.25" customHeight="1" x14ac:dyDescent="0.25">
      <c r="A348" s="8"/>
      <c r="B348" s="8"/>
      <c r="C348" s="8"/>
      <c r="D348" s="8"/>
      <c r="E348" s="4"/>
      <c r="F348" s="8"/>
      <c r="G348" s="8"/>
      <c r="H348" s="9"/>
      <c r="I348" s="9"/>
      <c r="J348" s="9"/>
      <c r="K348" s="9"/>
      <c r="L348" s="11"/>
      <c r="M348" s="11"/>
      <c r="N348" s="9"/>
      <c r="O348" s="5"/>
      <c r="P348" s="4"/>
      <c r="Q348" s="4"/>
      <c r="R348" s="4"/>
      <c r="S348" s="4"/>
      <c r="T348" s="4"/>
      <c r="U348" s="5"/>
      <c r="V348" s="5"/>
      <c r="W348" s="5"/>
      <c r="X348" s="5"/>
      <c r="Y348" s="5"/>
      <c r="Z348" s="5"/>
      <c r="AA348" s="5"/>
    </row>
    <row r="349" spans="1:27" ht="14.25" customHeight="1" x14ac:dyDescent="0.25">
      <c r="A349" s="8"/>
      <c r="B349" s="8"/>
      <c r="C349" s="8"/>
      <c r="D349" s="8"/>
      <c r="E349" s="4"/>
      <c r="F349" s="8"/>
      <c r="G349" s="8"/>
      <c r="H349" s="9"/>
      <c r="I349" s="9"/>
      <c r="J349" s="9"/>
      <c r="K349" s="9"/>
      <c r="L349" s="11"/>
      <c r="M349" s="11"/>
      <c r="N349" s="9"/>
      <c r="O349" s="5"/>
      <c r="P349" s="4"/>
      <c r="Q349" s="4"/>
      <c r="R349" s="4"/>
      <c r="S349" s="4"/>
      <c r="T349" s="4"/>
      <c r="U349" s="5"/>
      <c r="V349" s="5"/>
      <c r="W349" s="5"/>
      <c r="X349" s="5"/>
      <c r="Y349" s="5"/>
      <c r="Z349" s="5"/>
      <c r="AA349" s="5"/>
    </row>
    <row r="350" spans="1:27" ht="14.25" customHeight="1" x14ac:dyDescent="0.25">
      <c r="A350" s="8"/>
      <c r="B350" s="8"/>
      <c r="C350" s="8"/>
      <c r="D350" s="8"/>
      <c r="E350" s="4"/>
      <c r="F350" s="8"/>
      <c r="G350" s="8"/>
      <c r="H350" s="9"/>
      <c r="I350" s="9"/>
      <c r="J350" s="9"/>
      <c r="K350" s="9"/>
      <c r="L350" s="11"/>
      <c r="M350" s="11"/>
      <c r="N350" s="9"/>
      <c r="O350" s="5"/>
      <c r="P350" s="4"/>
      <c r="Q350" s="4"/>
      <c r="R350" s="4"/>
      <c r="S350" s="4"/>
      <c r="T350" s="4"/>
      <c r="U350" s="5"/>
      <c r="V350" s="5"/>
      <c r="W350" s="5"/>
      <c r="X350" s="5"/>
      <c r="Y350" s="5"/>
      <c r="Z350" s="5"/>
      <c r="AA350" s="5"/>
    </row>
    <row r="351" spans="1:27" ht="14.25" customHeight="1" x14ac:dyDescent="0.25">
      <c r="A351" s="8"/>
      <c r="B351" s="8"/>
      <c r="C351" s="8"/>
      <c r="D351" s="8"/>
      <c r="E351" s="4"/>
      <c r="F351" s="8"/>
      <c r="G351" s="8"/>
      <c r="H351" s="9"/>
      <c r="I351" s="9"/>
      <c r="J351" s="9"/>
      <c r="K351" s="9"/>
      <c r="L351" s="11"/>
      <c r="M351" s="11"/>
      <c r="N351" s="9"/>
      <c r="O351" s="5"/>
      <c r="P351" s="4"/>
      <c r="Q351" s="4"/>
      <c r="R351" s="4"/>
      <c r="S351" s="4"/>
      <c r="T351" s="4"/>
      <c r="U351" s="5"/>
      <c r="V351" s="5"/>
      <c r="W351" s="5"/>
      <c r="X351" s="5"/>
      <c r="Y351" s="5"/>
      <c r="Z351" s="5"/>
      <c r="AA351" s="5"/>
    </row>
    <row r="352" spans="1:27" ht="14.25" customHeight="1" x14ac:dyDescent="0.25">
      <c r="A352" s="8"/>
      <c r="B352" s="8"/>
      <c r="C352" s="8"/>
      <c r="D352" s="8"/>
      <c r="E352" s="4"/>
      <c r="F352" s="8"/>
      <c r="G352" s="8"/>
      <c r="H352" s="9"/>
      <c r="I352" s="9"/>
      <c r="J352" s="9"/>
      <c r="K352" s="9"/>
      <c r="L352" s="11"/>
      <c r="M352" s="11"/>
      <c r="N352" s="9"/>
      <c r="O352" s="5"/>
      <c r="P352" s="4"/>
      <c r="Q352" s="4"/>
      <c r="R352" s="4"/>
      <c r="S352" s="4"/>
      <c r="T352" s="4"/>
      <c r="U352" s="5"/>
      <c r="V352" s="5"/>
      <c r="W352" s="5"/>
      <c r="X352" s="5"/>
      <c r="Y352" s="5"/>
      <c r="Z352" s="5"/>
      <c r="AA352" s="5"/>
    </row>
    <row r="353" spans="1:27" ht="14.25" customHeight="1" x14ac:dyDescent="0.25">
      <c r="A353" s="8"/>
      <c r="B353" s="8"/>
      <c r="C353" s="8"/>
      <c r="D353" s="8"/>
      <c r="E353" s="4"/>
      <c r="F353" s="8"/>
      <c r="G353" s="8"/>
      <c r="H353" s="9"/>
      <c r="I353" s="9"/>
      <c r="J353" s="9"/>
      <c r="K353" s="9"/>
      <c r="L353" s="11"/>
      <c r="M353" s="11"/>
      <c r="N353" s="9"/>
      <c r="O353" s="5"/>
      <c r="P353" s="4"/>
      <c r="Q353" s="4"/>
      <c r="R353" s="4"/>
      <c r="S353" s="4"/>
      <c r="T353" s="4"/>
      <c r="U353" s="5"/>
      <c r="V353" s="5"/>
      <c r="W353" s="5"/>
      <c r="X353" s="5"/>
      <c r="Y353" s="5"/>
      <c r="Z353" s="5"/>
      <c r="AA353" s="5"/>
    </row>
    <row r="354" spans="1:27" ht="14.25" customHeight="1" x14ac:dyDescent="0.25">
      <c r="A354" s="8"/>
      <c r="B354" s="8"/>
      <c r="C354" s="8"/>
      <c r="D354" s="8"/>
      <c r="E354" s="4"/>
      <c r="F354" s="8"/>
      <c r="G354" s="8"/>
      <c r="H354" s="9"/>
      <c r="I354" s="9"/>
      <c r="J354" s="9"/>
      <c r="K354" s="9"/>
      <c r="L354" s="11"/>
      <c r="M354" s="11"/>
      <c r="N354" s="9"/>
      <c r="O354" s="5"/>
      <c r="P354" s="4"/>
      <c r="Q354" s="4"/>
      <c r="R354" s="4"/>
      <c r="S354" s="4"/>
      <c r="T354" s="4"/>
      <c r="U354" s="5"/>
      <c r="V354" s="5"/>
      <c r="W354" s="5"/>
      <c r="X354" s="5"/>
      <c r="Y354" s="5"/>
      <c r="Z354" s="5"/>
      <c r="AA354" s="5"/>
    </row>
    <row r="355" spans="1:27" ht="14.25" customHeight="1" x14ac:dyDescent="0.25">
      <c r="A355" s="8"/>
      <c r="B355" s="8"/>
      <c r="C355" s="8"/>
      <c r="D355" s="8"/>
      <c r="E355" s="4"/>
      <c r="F355" s="8"/>
      <c r="G355" s="8"/>
      <c r="H355" s="9"/>
      <c r="I355" s="9"/>
      <c r="J355" s="9"/>
      <c r="K355" s="9"/>
      <c r="L355" s="11"/>
      <c r="M355" s="11"/>
      <c r="N355" s="9"/>
      <c r="O355" s="5"/>
      <c r="P355" s="4"/>
      <c r="Q355" s="4"/>
      <c r="R355" s="4"/>
      <c r="S355" s="4"/>
      <c r="T355" s="4"/>
      <c r="U355" s="5"/>
      <c r="V355" s="5"/>
      <c r="W355" s="5"/>
      <c r="X355" s="5"/>
      <c r="Y355" s="5"/>
      <c r="Z355" s="5"/>
      <c r="AA355" s="5"/>
    </row>
    <row r="356" spans="1:27" ht="14.25" customHeight="1" x14ac:dyDescent="0.25">
      <c r="A356" s="8"/>
      <c r="B356" s="8"/>
      <c r="C356" s="8"/>
      <c r="D356" s="8"/>
      <c r="E356" s="4"/>
      <c r="F356" s="8"/>
      <c r="G356" s="8"/>
      <c r="H356" s="9"/>
      <c r="I356" s="9"/>
      <c r="J356" s="9"/>
      <c r="K356" s="9"/>
      <c r="L356" s="11"/>
      <c r="M356" s="11"/>
      <c r="N356" s="9"/>
      <c r="O356" s="5"/>
      <c r="P356" s="4"/>
      <c r="Q356" s="4"/>
      <c r="R356" s="4"/>
      <c r="S356" s="4"/>
      <c r="T356" s="4"/>
      <c r="U356" s="5"/>
      <c r="V356" s="5"/>
      <c r="W356" s="5"/>
      <c r="X356" s="5"/>
      <c r="Y356" s="5"/>
      <c r="Z356" s="5"/>
      <c r="AA356" s="5"/>
    </row>
    <row r="357" spans="1:27" ht="14.25" customHeight="1" x14ac:dyDescent="0.25">
      <c r="A357" s="8"/>
      <c r="B357" s="8"/>
      <c r="C357" s="8"/>
      <c r="D357" s="8"/>
      <c r="E357" s="4"/>
      <c r="F357" s="8"/>
      <c r="G357" s="8"/>
      <c r="H357" s="9"/>
      <c r="I357" s="9"/>
      <c r="J357" s="9"/>
      <c r="K357" s="9"/>
      <c r="L357" s="11"/>
      <c r="M357" s="11"/>
      <c r="N357" s="9"/>
      <c r="O357" s="5"/>
      <c r="P357" s="4"/>
      <c r="Q357" s="4"/>
      <c r="R357" s="4"/>
      <c r="S357" s="4"/>
      <c r="T357" s="4"/>
      <c r="U357" s="5"/>
      <c r="V357" s="5"/>
      <c r="W357" s="5"/>
      <c r="X357" s="5"/>
      <c r="Y357" s="5"/>
      <c r="Z357" s="5"/>
      <c r="AA357" s="5"/>
    </row>
    <row r="358" spans="1:27" ht="14.25" customHeight="1" x14ac:dyDescent="0.25">
      <c r="A358" s="8"/>
      <c r="B358" s="8"/>
      <c r="C358" s="8"/>
      <c r="D358" s="8"/>
      <c r="E358" s="4"/>
      <c r="F358" s="8"/>
      <c r="G358" s="8"/>
      <c r="H358" s="9"/>
      <c r="I358" s="9"/>
      <c r="J358" s="9"/>
      <c r="K358" s="9"/>
      <c r="L358" s="11"/>
      <c r="M358" s="11"/>
      <c r="N358" s="9"/>
      <c r="O358" s="5"/>
      <c r="P358" s="4"/>
      <c r="Q358" s="4"/>
      <c r="R358" s="4"/>
      <c r="S358" s="4"/>
      <c r="T358" s="4"/>
      <c r="U358" s="5"/>
      <c r="V358" s="5"/>
      <c r="W358" s="5"/>
      <c r="X358" s="5"/>
      <c r="Y358" s="5"/>
      <c r="Z358" s="5"/>
      <c r="AA358" s="5"/>
    </row>
    <row r="359" spans="1:27" ht="14.25" customHeight="1" x14ac:dyDescent="0.25">
      <c r="A359" s="8"/>
      <c r="B359" s="8"/>
      <c r="C359" s="8"/>
      <c r="D359" s="8"/>
      <c r="E359" s="4"/>
      <c r="F359" s="8"/>
      <c r="G359" s="8"/>
      <c r="H359" s="9"/>
      <c r="I359" s="9"/>
      <c r="J359" s="9"/>
      <c r="K359" s="9"/>
      <c r="L359" s="11"/>
      <c r="M359" s="11"/>
      <c r="N359" s="9"/>
      <c r="O359" s="5"/>
      <c r="P359" s="4"/>
      <c r="Q359" s="4"/>
      <c r="R359" s="4"/>
      <c r="S359" s="4"/>
      <c r="T359" s="4"/>
      <c r="U359" s="5"/>
      <c r="V359" s="5"/>
      <c r="W359" s="5"/>
      <c r="X359" s="5"/>
      <c r="Y359" s="5"/>
      <c r="Z359" s="5"/>
      <c r="AA359" s="5"/>
    </row>
    <row r="360" spans="1:27" ht="14.25" customHeight="1" x14ac:dyDescent="0.25">
      <c r="A360" s="8"/>
      <c r="B360" s="8"/>
      <c r="C360" s="8"/>
      <c r="D360" s="8"/>
      <c r="E360" s="4"/>
      <c r="F360" s="8"/>
      <c r="G360" s="8"/>
      <c r="H360" s="9"/>
      <c r="I360" s="9"/>
      <c r="J360" s="9"/>
      <c r="K360" s="9"/>
      <c r="L360" s="11"/>
      <c r="M360" s="11"/>
      <c r="N360" s="9"/>
      <c r="O360" s="5"/>
      <c r="P360" s="4"/>
      <c r="Q360" s="4"/>
      <c r="R360" s="4"/>
      <c r="S360" s="4"/>
      <c r="T360" s="4"/>
      <c r="U360" s="5"/>
      <c r="V360" s="5"/>
      <c r="W360" s="5"/>
      <c r="X360" s="5"/>
      <c r="Y360" s="5"/>
      <c r="Z360" s="5"/>
      <c r="AA360" s="5"/>
    </row>
    <row r="361" spans="1:27" ht="14.25" customHeight="1" x14ac:dyDescent="0.25">
      <c r="A361" s="8"/>
      <c r="B361" s="8"/>
      <c r="C361" s="8"/>
      <c r="D361" s="8"/>
      <c r="E361" s="4"/>
      <c r="F361" s="8"/>
      <c r="G361" s="8"/>
      <c r="H361" s="9"/>
      <c r="I361" s="9"/>
      <c r="J361" s="9"/>
      <c r="K361" s="9"/>
      <c r="L361" s="11"/>
      <c r="M361" s="11"/>
      <c r="N361" s="9"/>
      <c r="O361" s="5"/>
      <c r="P361" s="4"/>
      <c r="Q361" s="4"/>
      <c r="R361" s="4"/>
      <c r="S361" s="4"/>
      <c r="T361" s="4"/>
      <c r="U361" s="5"/>
      <c r="V361" s="5"/>
      <c r="W361" s="5"/>
      <c r="X361" s="5"/>
      <c r="Y361" s="5"/>
      <c r="Z361" s="5"/>
      <c r="AA361" s="5"/>
    </row>
    <row r="362" spans="1:27" ht="14.25" customHeight="1" x14ac:dyDescent="0.25">
      <c r="A362" s="8"/>
      <c r="B362" s="8"/>
      <c r="C362" s="8"/>
      <c r="D362" s="8"/>
      <c r="E362" s="4"/>
      <c r="F362" s="8"/>
      <c r="G362" s="8"/>
      <c r="H362" s="9"/>
      <c r="I362" s="9"/>
      <c r="J362" s="9"/>
      <c r="K362" s="9"/>
      <c r="L362" s="11"/>
      <c r="M362" s="11"/>
      <c r="N362" s="9"/>
      <c r="O362" s="5"/>
      <c r="P362" s="4"/>
      <c r="Q362" s="4"/>
      <c r="R362" s="4"/>
      <c r="S362" s="4"/>
      <c r="T362" s="4"/>
      <c r="U362" s="5"/>
      <c r="V362" s="5"/>
      <c r="W362" s="5"/>
      <c r="X362" s="5"/>
      <c r="Y362" s="5"/>
      <c r="Z362" s="5"/>
      <c r="AA362" s="5"/>
    </row>
    <row r="363" spans="1:27" ht="14.25" customHeight="1" x14ac:dyDescent="0.25">
      <c r="A363" s="8"/>
      <c r="B363" s="8"/>
      <c r="C363" s="8"/>
      <c r="D363" s="8"/>
      <c r="E363" s="4"/>
      <c r="F363" s="8"/>
      <c r="G363" s="8"/>
      <c r="H363" s="9"/>
      <c r="I363" s="9"/>
      <c r="J363" s="9"/>
      <c r="K363" s="9"/>
      <c r="L363" s="11"/>
      <c r="M363" s="11"/>
      <c r="N363" s="9"/>
      <c r="O363" s="5"/>
      <c r="P363" s="4"/>
      <c r="Q363" s="4"/>
      <c r="R363" s="4"/>
      <c r="S363" s="4"/>
      <c r="T363" s="4"/>
      <c r="U363" s="5"/>
      <c r="V363" s="5"/>
      <c r="W363" s="5"/>
      <c r="X363" s="5"/>
      <c r="Y363" s="5"/>
      <c r="Z363" s="5"/>
      <c r="AA363" s="5"/>
    </row>
    <row r="364" spans="1:27" ht="14.25" customHeight="1" x14ac:dyDescent="0.25">
      <c r="A364" s="8"/>
      <c r="B364" s="8"/>
      <c r="C364" s="8"/>
      <c r="D364" s="8"/>
      <c r="E364" s="4"/>
      <c r="F364" s="8"/>
      <c r="G364" s="8"/>
      <c r="H364" s="9"/>
      <c r="I364" s="9"/>
      <c r="J364" s="9"/>
      <c r="K364" s="9"/>
      <c r="L364" s="11"/>
      <c r="M364" s="11"/>
      <c r="N364" s="9"/>
      <c r="O364" s="5"/>
      <c r="P364" s="4"/>
      <c r="Q364" s="4"/>
      <c r="R364" s="4"/>
      <c r="S364" s="4"/>
      <c r="T364" s="4"/>
      <c r="U364" s="5"/>
      <c r="V364" s="5"/>
      <c r="W364" s="5"/>
      <c r="X364" s="5"/>
      <c r="Y364" s="5"/>
      <c r="Z364" s="5"/>
      <c r="AA364" s="5"/>
    </row>
    <row r="365" spans="1:27" ht="14.25" customHeight="1" x14ac:dyDescent="0.25">
      <c r="A365" s="8"/>
      <c r="B365" s="8"/>
      <c r="C365" s="8"/>
      <c r="D365" s="8"/>
      <c r="E365" s="4"/>
      <c r="F365" s="8"/>
      <c r="G365" s="8"/>
      <c r="H365" s="9"/>
      <c r="I365" s="9"/>
      <c r="J365" s="9"/>
      <c r="K365" s="9"/>
      <c r="L365" s="11"/>
      <c r="M365" s="11"/>
      <c r="N365" s="9"/>
      <c r="O365" s="5"/>
      <c r="P365" s="4"/>
      <c r="Q365" s="4"/>
      <c r="R365" s="4"/>
      <c r="S365" s="4"/>
      <c r="T365" s="4"/>
      <c r="U365" s="5"/>
      <c r="V365" s="5"/>
      <c r="W365" s="5"/>
      <c r="X365" s="5"/>
      <c r="Y365" s="5"/>
      <c r="Z365" s="5"/>
      <c r="AA365" s="5"/>
    </row>
    <row r="366" spans="1:27" ht="14.25" customHeight="1" x14ac:dyDescent="0.25">
      <c r="A366" s="8"/>
      <c r="B366" s="8"/>
      <c r="C366" s="8"/>
      <c r="D366" s="8"/>
      <c r="E366" s="4"/>
      <c r="F366" s="8"/>
      <c r="G366" s="8"/>
      <c r="H366" s="9"/>
      <c r="I366" s="9"/>
      <c r="J366" s="9"/>
      <c r="K366" s="9"/>
      <c r="L366" s="11"/>
      <c r="M366" s="11"/>
      <c r="N366" s="9"/>
      <c r="O366" s="5"/>
      <c r="P366" s="4"/>
      <c r="Q366" s="4"/>
      <c r="R366" s="4"/>
      <c r="S366" s="4"/>
      <c r="T366" s="4"/>
      <c r="U366" s="5"/>
      <c r="V366" s="5"/>
      <c r="W366" s="5"/>
      <c r="X366" s="5"/>
      <c r="Y366" s="5"/>
      <c r="Z366" s="5"/>
      <c r="AA366" s="5"/>
    </row>
    <row r="367" spans="1:27" ht="14.25" customHeight="1" x14ac:dyDescent="0.25">
      <c r="A367" s="8"/>
      <c r="B367" s="8"/>
      <c r="C367" s="8"/>
      <c r="D367" s="8"/>
      <c r="E367" s="4"/>
      <c r="F367" s="8"/>
      <c r="G367" s="8"/>
      <c r="H367" s="9"/>
      <c r="I367" s="9"/>
      <c r="J367" s="9"/>
      <c r="K367" s="9"/>
      <c r="L367" s="11"/>
      <c r="M367" s="11"/>
      <c r="N367" s="9"/>
      <c r="O367" s="5"/>
      <c r="P367" s="4"/>
      <c r="Q367" s="4"/>
      <c r="R367" s="4"/>
      <c r="S367" s="4"/>
      <c r="T367" s="4"/>
      <c r="U367" s="5"/>
      <c r="V367" s="5"/>
      <c r="W367" s="5"/>
      <c r="X367" s="5"/>
      <c r="Y367" s="5"/>
      <c r="Z367" s="5"/>
      <c r="AA367" s="5"/>
    </row>
    <row r="368" spans="1:27" ht="14.25" customHeight="1" x14ac:dyDescent="0.25">
      <c r="A368" s="8"/>
      <c r="B368" s="8"/>
      <c r="C368" s="8"/>
      <c r="D368" s="8"/>
      <c r="E368" s="4"/>
      <c r="F368" s="8"/>
      <c r="G368" s="8"/>
      <c r="H368" s="9"/>
      <c r="I368" s="9"/>
      <c r="J368" s="9"/>
      <c r="K368" s="9"/>
      <c r="L368" s="11"/>
      <c r="M368" s="11"/>
      <c r="N368" s="9"/>
      <c r="O368" s="5"/>
      <c r="P368" s="4"/>
      <c r="Q368" s="4"/>
      <c r="R368" s="4"/>
      <c r="S368" s="4"/>
      <c r="T368" s="4"/>
      <c r="U368" s="5"/>
      <c r="V368" s="5"/>
      <c r="W368" s="5"/>
      <c r="X368" s="5"/>
      <c r="Y368" s="5"/>
      <c r="Z368" s="5"/>
      <c r="AA368" s="5"/>
    </row>
    <row r="369" spans="1:27" ht="14.25" customHeight="1" x14ac:dyDescent="0.25">
      <c r="A369" s="8"/>
      <c r="B369" s="8"/>
      <c r="C369" s="8"/>
      <c r="D369" s="8"/>
      <c r="E369" s="4"/>
      <c r="F369" s="8"/>
      <c r="G369" s="8"/>
      <c r="H369" s="9"/>
      <c r="I369" s="9"/>
      <c r="J369" s="9"/>
      <c r="K369" s="9"/>
      <c r="L369" s="11"/>
      <c r="M369" s="11"/>
      <c r="N369" s="9"/>
      <c r="O369" s="5"/>
      <c r="P369" s="4"/>
      <c r="Q369" s="4"/>
      <c r="R369" s="4"/>
      <c r="S369" s="4"/>
      <c r="T369" s="4"/>
      <c r="U369" s="5"/>
      <c r="V369" s="5"/>
      <c r="W369" s="5"/>
      <c r="X369" s="5"/>
      <c r="Y369" s="5"/>
      <c r="Z369" s="5"/>
      <c r="AA369" s="5"/>
    </row>
    <row r="370" spans="1:27" ht="14.25" customHeight="1" x14ac:dyDescent="0.25">
      <c r="A370" s="8"/>
      <c r="B370" s="8"/>
      <c r="C370" s="8"/>
      <c r="D370" s="8"/>
      <c r="E370" s="4"/>
      <c r="F370" s="8"/>
      <c r="G370" s="8"/>
      <c r="H370" s="9"/>
      <c r="I370" s="9"/>
      <c r="J370" s="9"/>
      <c r="K370" s="9"/>
      <c r="L370" s="11"/>
      <c r="M370" s="11"/>
      <c r="N370" s="9"/>
      <c r="O370" s="5"/>
      <c r="P370" s="4"/>
      <c r="Q370" s="4"/>
      <c r="R370" s="4"/>
      <c r="S370" s="4"/>
      <c r="T370" s="4"/>
      <c r="U370" s="5"/>
      <c r="V370" s="5"/>
      <c r="W370" s="5"/>
      <c r="X370" s="5"/>
      <c r="Y370" s="5"/>
      <c r="Z370" s="5"/>
      <c r="AA370" s="5"/>
    </row>
    <row r="371" spans="1:27" ht="14.25" customHeight="1" x14ac:dyDescent="0.25">
      <c r="A371" s="8"/>
      <c r="B371" s="8"/>
      <c r="C371" s="8"/>
      <c r="D371" s="8"/>
      <c r="E371" s="4"/>
      <c r="F371" s="8"/>
      <c r="G371" s="8"/>
      <c r="H371" s="9"/>
      <c r="I371" s="9"/>
      <c r="J371" s="9"/>
      <c r="K371" s="9"/>
      <c r="L371" s="11"/>
      <c r="M371" s="11"/>
      <c r="N371" s="9"/>
      <c r="O371" s="5"/>
      <c r="P371" s="4"/>
      <c r="Q371" s="4"/>
      <c r="R371" s="4"/>
      <c r="S371" s="4"/>
      <c r="T371" s="4"/>
      <c r="U371" s="5"/>
      <c r="V371" s="5"/>
      <c r="W371" s="5"/>
      <c r="X371" s="5"/>
      <c r="Y371" s="5"/>
      <c r="Z371" s="5"/>
      <c r="AA371" s="5"/>
    </row>
    <row r="372" spans="1:27" ht="14.25" customHeight="1" x14ac:dyDescent="0.25">
      <c r="A372" s="8"/>
      <c r="B372" s="8"/>
      <c r="C372" s="8"/>
      <c r="D372" s="8"/>
      <c r="E372" s="4"/>
      <c r="F372" s="8"/>
      <c r="G372" s="8"/>
      <c r="H372" s="9"/>
      <c r="I372" s="9"/>
      <c r="J372" s="9"/>
      <c r="K372" s="9"/>
      <c r="L372" s="11"/>
      <c r="M372" s="11"/>
      <c r="N372" s="9"/>
      <c r="O372" s="5"/>
      <c r="P372" s="4"/>
      <c r="Q372" s="4"/>
      <c r="R372" s="4"/>
      <c r="S372" s="4"/>
      <c r="T372" s="4"/>
      <c r="U372" s="5"/>
      <c r="V372" s="5"/>
      <c r="W372" s="5"/>
      <c r="X372" s="5"/>
      <c r="Y372" s="5"/>
      <c r="Z372" s="5"/>
      <c r="AA372" s="5"/>
    </row>
    <row r="373" spans="1:27" ht="14.25" customHeight="1" x14ac:dyDescent="0.25">
      <c r="A373" s="8"/>
      <c r="B373" s="8"/>
      <c r="C373" s="8"/>
      <c r="D373" s="8"/>
      <c r="E373" s="4"/>
      <c r="F373" s="8"/>
      <c r="G373" s="8"/>
      <c r="H373" s="9"/>
      <c r="I373" s="9"/>
      <c r="J373" s="9"/>
      <c r="K373" s="9"/>
      <c r="L373" s="11"/>
      <c r="M373" s="11"/>
      <c r="N373" s="9"/>
      <c r="O373" s="5"/>
      <c r="P373" s="4"/>
      <c r="Q373" s="4"/>
      <c r="R373" s="4"/>
      <c r="S373" s="4"/>
      <c r="T373" s="4"/>
      <c r="U373" s="5"/>
      <c r="V373" s="5"/>
      <c r="W373" s="5"/>
      <c r="X373" s="5"/>
      <c r="Y373" s="5"/>
      <c r="Z373" s="5"/>
      <c r="AA373" s="5"/>
    </row>
    <row r="374" spans="1:27" ht="14.25" customHeight="1" x14ac:dyDescent="0.25">
      <c r="A374" s="8"/>
      <c r="B374" s="8"/>
      <c r="C374" s="8"/>
      <c r="D374" s="8"/>
      <c r="E374" s="4"/>
      <c r="F374" s="8"/>
      <c r="G374" s="8"/>
      <c r="H374" s="9"/>
      <c r="I374" s="9"/>
      <c r="J374" s="9"/>
      <c r="K374" s="9"/>
      <c r="L374" s="11"/>
      <c r="M374" s="11"/>
      <c r="N374" s="9"/>
      <c r="O374" s="5"/>
      <c r="P374" s="4"/>
      <c r="Q374" s="4"/>
      <c r="R374" s="4"/>
      <c r="S374" s="4"/>
      <c r="T374" s="4"/>
      <c r="U374" s="5"/>
      <c r="V374" s="5"/>
      <c r="W374" s="5"/>
      <c r="X374" s="5"/>
      <c r="Y374" s="5"/>
      <c r="Z374" s="5"/>
      <c r="AA374" s="5"/>
    </row>
    <row r="375" spans="1:27" ht="14.25" customHeight="1" x14ac:dyDescent="0.25">
      <c r="A375" s="8"/>
      <c r="B375" s="8"/>
      <c r="C375" s="8"/>
      <c r="D375" s="8"/>
      <c r="E375" s="4"/>
      <c r="F375" s="8"/>
      <c r="G375" s="8"/>
      <c r="H375" s="9"/>
      <c r="I375" s="9"/>
      <c r="J375" s="9"/>
      <c r="K375" s="9"/>
      <c r="L375" s="11"/>
      <c r="M375" s="11"/>
      <c r="N375" s="9"/>
      <c r="O375" s="5"/>
      <c r="P375" s="4"/>
      <c r="Q375" s="4"/>
      <c r="R375" s="4"/>
      <c r="S375" s="4"/>
      <c r="T375" s="4"/>
      <c r="U375" s="5"/>
      <c r="V375" s="5"/>
      <c r="W375" s="5"/>
      <c r="X375" s="5"/>
      <c r="Y375" s="5"/>
      <c r="Z375" s="5"/>
      <c r="AA375" s="5"/>
    </row>
    <row r="376" spans="1:27" ht="14.25" customHeight="1" x14ac:dyDescent="0.25">
      <c r="A376" s="8"/>
      <c r="B376" s="8"/>
      <c r="C376" s="8"/>
      <c r="D376" s="8"/>
      <c r="E376" s="4"/>
      <c r="F376" s="8"/>
      <c r="G376" s="8"/>
      <c r="H376" s="9"/>
      <c r="I376" s="9"/>
      <c r="J376" s="9"/>
      <c r="K376" s="9"/>
      <c r="L376" s="11"/>
      <c r="M376" s="11"/>
      <c r="N376" s="9"/>
      <c r="O376" s="5"/>
      <c r="P376" s="4"/>
      <c r="Q376" s="4"/>
      <c r="R376" s="4"/>
      <c r="S376" s="4"/>
      <c r="T376" s="4"/>
      <c r="U376" s="5"/>
      <c r="V376" s="5"/>
      <c r="W376" s="5"/>
      <c r="X376" s="5"/>
      <c r="Y376" s="5"/>
      <c r="Z376" s="5"/>
      <c r="AA376" s="5"/>
    </row>
    <row r="377" spans="1:27" ht="14.25" customHeight="1" x14ac:dyDescent="0.25">
      <c r="A377" s="8"/>
      <c r="B377" s="8"/>
      <c r="C377" s="8"/>
      <c r="D377" s="8"/>
      <c r="E377" s="4"/>
      <c r="F377" s="8"/>
      <c r="G377" s="8"/>
      <c r="H377" s="9"/>
      <c r="I377" s="9"/>
      <c r="J377" s="9"/>
      <c r="K377" s="9"/>
      <c r="L377" s="11"/>
      <c r="M377" s="11"/>
      <c r="N377" s="9"/>
      <c r="O377" s="5"/>
      <c r="P377" s="4"/>
      <c r="Q377" s="4"/>
      <c r="R377" s="4"/>
      <c r="S377" s="4"/>
      <c r="T377" s="4"/>
      <c r="U377" s="5"/>
      <c r="V377" s="5"/>
      <c r="W377" s="5"/>
      <c r="X377" s="5"/>
      <c r="Y377" s="5"/>
      <c r="Z377" s="5"/>
      <c r="AA377" s="5"/>
    </row>
    <row r="378" spans="1:27" ht="14.25" customHeight="1" x14ac:dyDescent="0.25">
      <c r="A378" s="8"/>
      <c r="B378" s="8"/>
      <c r="C378" s="8"/>
      <c r="D378" s="8"/>
      <c r="E378" s="4"/>
      <c r="F378" s="8"/>
      <c r="G378" s="8"/>
      <c r="H378" s="9"/>
      <c r="I378" s="9"/>
      <c r="J378" s="9"/>
      <c r="K378" s="9"/>
      <c r="L378" s="11"/>
      <c r="M378" s="11"/>
      <c r="N378" s="9"/>
      <c r="O378" s="5"/>
      <c r="P378" s="4"/>
      <c r="Q378" s="4"/>
      <c r="R378" s="4"/>
      <c r="S378" s="4"/>
      <c r="T378" s="4"/>
      <c r="U378" s="5"/>
      <c r="V378" s="5"/>
      <c r="W378" s="5"/>
      <c r="X378" s="5"/>
      <c r="Y378" s="5"/>
      <c r="Z378" s="5"/>
      <c r="AA378" s="5"/>
    </row>
    <row r="379" spans="1:27" ht="14.25" customHeight="1" x14ac:dyDescent="0.25">
      <c r="A379" s="8"/>
      <c r="B379" s="8"/>
      <c r="C379" s="8"/>
      <c r="D379" s="8"/>
      <c r="E379" s="4"/>
      <c r="F379" s="8"/>
      <c r="G379" s="8"/>
      <c r="H379" s="9"/>
      <c r="I379" s="9"/>
      <c r="J379" s="9"/>
      <c r="K379" s="9"/>
      <c r="L379" s="11"/>
      <c r="M379" s="11"/>
      <c r="N379" s="9"/>
      <c r="O379" s="5"/>
      <c r="P379" s="4"/>
      <c r="Q379" s="4"/>
      <c r="R379" s="4"/>
      <c r="S379" s="4"/>
      <c r="T379" s="4"/>
      <c r="U379" s="5"/>
      <c r="V379" s="5"/>
      <c r="W379" s="5"/>
      <c r="X379" s="5"/>
      <c r="Y379" s="5"/>
      <c r="Z379" s="5"/>
      <c r="AA379" s="5"/>
    </row>
    <row r="380" spans="1:27" ht="14.25" customHeight="1" x14ac:dyDescent="0.25">
      <c r="A380" s="8"/>
      <c r="B380" s="8"/>
      <c r="C380" s="8"/>
      <c r="D380" s="8"/>
      <c r="E380" s="4"/>
      <c r="F380" s="8"/>
      <c r="G380" s="8"/>
      <c r="H380" s="9"/>
      <c r="I380" s="9"/>
      <c r="J380" s="9"/>
      <c r="K380" s="9"/>
      <c r="L380" s="11"/>
      <c r="M380" s="11"/>
      <c r="N380" s="9"/>
      <c r="O380" s="5"/>
      <c r="P380" s="4"/>
      <c r="Q380" s="4"/>
      <c r="R380" s="4"/>
      <c r="S380" s="4"/>
      <c r="T380" s="4"/>
      <c r="U380" s="5"/>
      <c r="V380" s="5"/>
      <c r="W380" s="5"/>
      <c r="X380" s="5"/>
      <c r="Y380" s="5"/>
      <c r="Z380" s="5"/>
      <c r="AA380" s="5"/>
    </row>
    <row r="381" spans="1:27" ht="14.25" customHeight="1" x14ac:dyDescent="0.25">
      <c r="A381" s="8"/>
      <c r="B381" s="8"/>
      <c r="C381" s="8"/>
      <c r="D381" s="8"/>
      <c r="E381" s="4"/>
      <c r="F381" s="8"/>
      <c r="G381" s="8"/>
      <c r="H381" s="9"/>
      <c r="I381" s="9"/>
      <c r="J381" s="9"/>
      <c r="K381" s="9"/>
      <c r="L381" s="11"/>
      <c r="M381" s="11"/>
      <c r="N381" s="9"/>
      <c r="O381" s="5"/>
      <c r="P381" s="4"/>
      <c r="Q381" s="4"/>
      <c r="R381" s="4"/>
      <c r="S381" s="4"/>
      <c r="T381" s="4"/>
      <c r="U381" s="5"/>
      <c r="V381" s="5"/>
      <c r="W381" s="5"/>
      <c r="X381" s="5"/>
      <c r="Y381" s="5"/>
      <c r="Z381" s="5"/>
      <c r="AA381" s="5"/>
    </row>
    <row r="382" spans="1:27" ht="14.25" customHeight="1" x14ac:dyDescent="0.25">
      <c r="A382" s="8"/>
      <c r="B382" s="8"/>
      <c r="C382" s="8"/>
      <c r="D382" s="8"/>
      <c r="E382" s="4"/>
      <c r="F382" s="8"/>
      <c r="G382" s="8"/>
      <c r="H382" s="9"/>
      <c r="I382" s="9"/>
      <c r="J382" s="9"/>
      <c r="K382" s="9"/>
      <c r="L382" s="11"/>
      <c r="M382" s="11"/>
      <c r="N382" s="9"/>
      <c r="O382" s="5"/>
      <c r="P382" s="4"/>
      <c r="Q382" s="4"/>
      <c r="R382" s="4"/>
      <c r="S382" s="4"/>
      <c r="T382" s="4"/>
      <c r="U382" s="5"/>
      <c r="V382" s="5"/>
      <c r="W382" s="5"/>
      <c r="X382" s="5"/>
      <c r="Y382" s="5"/>
      <c r="Z382" s="5"/>
      <c r="AA382" s="5"/>
    </row>
    <row r="383" spans="1:27" ht="14.25" customHeight="1" x14ac:dyDescent="0.25">
      <c r="A383" s="8"/>
      <c r="B383" s="8"/>
      <c r="C383" s="8"/>
      <c r="D383" s="8"/>
      <c r="E383" s="4"/>
      <c r="F383" s="8"/>
      <c r="G383" s="8"/>
      <c r="H383" s="9"/>
      <c r="I383" s="9"/>
      <c r="J383" s="9"/>
      <c r="K383" s="9"/>
      <c r="L383" s="11"/>
      <c r="M383" s="11"/>
      <c r="N383" s="9"/>
      <c r="O383" s="5"/>
      <c r="P383" s="4"/>
      <c r="Q383" s="4"/>
      <c r="R383" s="4"/>
      <c r="S383" s="4"/>
      <c r="T383" s="4"/>
      <c r="U383" s="5"/>
      <c r="V383" s="5"/>
      <c r="W383" s="5"/>
      <c r="X383" s="5"/>
      <c r="Y383" s="5"/>
      <c r="Z383" s="5"/>
      <c r="AA383" s="5"/>
    </row>
    <row r="384" spans="1:27" ht="14.25" customHeight="1" x14ac:dyDescent="0.25">
      <c r="A384" s="8"/>
      <c r="B384" s="8"/>
      <c r="C384" s="8"/>
      <c r="D384" s="8"/>
      <c r="E384" s="4"/>
      <c r="F384" s="8"/>
      <c r="G384" s="8"/>
      <c r="H384" s="9"/>
      <c r="I384" s="9"/>
      <c r="J384" s="9"/>
      <c r="K384" s="9"/>
      <c r="L384" s="11"/>
      <c r="M384" s="11"/>
      <c r="N384" s="9"/>
      <c r="O384" s="5"/>
      <c r="P384" s="4"/>
      <c r="Q384" s="4"/>
      <c r="R384" s="4"/>
      <c r="S384" s="4"/>
      <c r="T384" s="4"/>
      <c r="U384" s="5"/>
      <c r="V384" s="5"/>
      <c r="W384" s="5"/>
      <c r="X384" s="5"/>
      <c r="Y384" s="5"/>
      <c r="Z384" s="5"/>
      <c r="AA384" s="5"/>
    </row>
    <row r="385" spans="1:27" ht="14.25" customHeight="1" x14ac:dyDescent="0.25">
      <c r="A385" s="8"/>
      <c r="B385" s="8"/>
      <c r="C385" s="8"/>
      <c r="D385" s="8"/>
      <c r="E385" s="4"/>
      <c r="F385" s="8"/>
      <c r="G385" s="8"/>
      <c r="H385" s="9"/>
      <c r="I385" s="9"/>
      <c r="J385" s="9"/>
      <c r="K385" s="9"/>
      <c r="L385" s="11"/>
      <c r="M385" s="11"/>
      <c r="N385" s="9"/>
      <c r="O385" s="5"/>
      <c r="P385" s="4"/>
      <c r="Q385" s="4"/>
      <c r="R385" s="4"/>
      <c r="S385" s="4"/>
      <c r="T385" s="4"/>
      <c r="U385" s="5"/>
      <c r="V385" s="5"/>
      <c r="W385" s="5"/>
      <c r="X385" s="5"/>
      <c r="Y385" s="5"/>
      <c r="Z385" s="5"/>
      <c r="AA385" s="5"/>
    </row>
    <row r="386" spans="1:27" ht="14.25" customHeight="1" x14ac:dyDescent="0.25">
      <c r="A386" s="8"/>
      <c r="B386" s="8"/>
      <c r="C386" s="8"/>
      <c r="D386" s="8"/>
      <c r="E386" s="4"/>
      <c r="F386" s="8"/>
      <c r="G386" s="8"/>
      <c r="H386" s="9"/>
      <c r="I386" s="9"/>
      <c r="J386" s="9"/>
      <c r="K386" s="9"/>
      <c r="L386" s="11"/>
      <c r="M386" s="11"/>
      <c r="N386" s="9"/>
      <c r="O386" s="5"/>
      <c r="P386" s="4"/>
      <c r="Q386" s="4"/>
      <c r="R386" s="4"/>
      <c r="S386" s="4"/>
      <c r="T386" s="4"/>
      <c r="U386" s="5"/>
      <c r="V386" s="5"/>
      <c r="W386" s="5"/>
      <c r="X386" s="5"/>
      <c r="Y386" s="5"/>
      <c r="Z386" s="5"/>
      <c r="AA386" s="5"/>
    </row>
    <row r="387" spans="1:27" ht="14.25" customHeight="1" x14ac:dyDescent="0.25">
      <c r="A387" s="8"/>
      <c r="B387" s="8"/>
      <c r="C387" s="8"/>
      <c r="D387" s="8"/>
      <c r="E387" s="4"/>
      <c r="F387" s="8"/>
      <c r="G387" s="8"/>
      <c r="H387" s="9"/>
      <c r="I387" s="9"/>
      <c r="J387" s="9"/>
      <c r="K387" s="9"/>
      <c r="L387" s="11"/>
      <c r="M387" s="11"/>
      <c r="N387" s="9"/>
      <c r="O387" s="5"/>
      <c r="P387" s="4"/>
      <c r="Q387" s="4"/>
      <c r="R387" s="4"/>
      <c r="S387" s="4"/>
      <c r="T387" s="4"/>
      <c r="U387" s="5"/>
      <c r="V387" s="5"/>
      <c r="W387" s="5"/>
      <c r="X387" s="5"/>
      <c r="Y387" s="5"/>
      <c r="Z387" s="5"/>
      <c r="AA387" s="5"/>
    </row>
    <row r="388" spans="1:27" ht="14.25" customHeight="1" x14ac:dyDescent="0.25">
      <c r="A388" s="8"/>
      <c r="B388" s="8"/>
      <c r="C388" s="8"/>
      <c r="D388" s="8"/>
      <c r="E388" s="4"/>
      <c r="F388" s="8"/>
      <c r="G388" s="8"/>
      <c r="H388" s="9"/>
      <c r="I388" s="9"/>
      <c r="J388" s="9"/>
      <c r="K388" s="9"/>
      <c r="L388" s="11"/>
      <c r="M388" s="11"/>
      <c r="N388" s="9"/>
      <c r="O388" s="5"/>
      <c r="P388" s="4"/>
      <c r="Q388" s="4"/>
      <c r="R388" s="4"/>
      <c r="S388" s="4"/>
      <c r="T388" s="4"/>
      <c r="U388" s="5"/>
      <c r="V388" s="5"/>
      <c r="W388" s="5"/>
      <c r="X388" s="5"/>
      <c r="Y388" s="5"/>
      <c r="Z388" s="5"/>
      <c r="AA388" s="5"/>
    </row>
    <row r="389" spans="1:27" ht="14.25" customHeight="1" x14ac:dyDescent="0.25">
      <c r="A389" s="8"/>
      <c r="B389" s="8"/>
      <c r="C389" s="8"/>
      <c r="D389" s="8"/>
      <c r="E389" s="4"/>
      <c r="F389" s="8"/>
      <c r="G389" s="8"/>
      <c r="H389" s="9"/>
      <c r="I389" s="9"/>
      <c r="J389" s="9"/>
      <c r="K389" s="9"/>
      <c r="L389" s="11"/>
      <c r="M389" s="11"/>
      <c r="N389" s="9"/>
      <c r="O389" s="5"/>
      <c r="P389" s="4"/>
      <c r="Q389" s="4"/>
      <c r="R389" s="4"/>
      <c r="S389" s="4"/>
      <c r="T389" s="4"/>
      <c r="U389" s="5"/>
      <c r="V389" s="5"/>
      <c r="W389" s="5"/>
      <c r="X389" s="5"/>
      <c r="Y389" s="5"/>
      <c r="Z389" s="5"/>
      <c r="AA389" s="5"/>
    </row>
    <row r="390" spans="1:27" ht="14.25" customHeight="1" x14ac:dyDescent="0.25">
      <c r="A390" s="8"/>
      <c r="B390" s="8"/>
      <c r="C390" s="8"/>
      <c r="D390" s="8"/>
      <c r="E390" s="4"/>
      <c r="F390" s="8"/>
      <c r="G390" s="8"/>
      <c r="H390" s="9"/>
      <c r="I390" s="9"/>
      <c r="J390" s="9"/>
      <c r="K390" s="9"/>
      <c r="L390" s="11"/>
      <c r="M390" s="11"/>
      <c r="N390" s="9"/>
      <c r="O390" s="5"/>
      <c r="P390" s="4"/>
      <c r="Q390" s="4"/>
      <c r="R390" s="4"/>
      <c r="S390" s="4"/>
      <c r="T390" s="4"/>
      <c r="U390" s="5"/>
      <c r="V390" s="5"/>
      <c r="W390" s="5"/>
      <c r="X390" s="5"/>
      <c r="Y390" s="5"/>
      <c r="Z390" s="5"/>
      <c r="AA390" s="5"/>
    </row>
    <row r="391" spans="1:27" ht="14.25" customHeight="1" x14ac:dyDescent="0.25">
      <c r="A391" s="8"/>
      <c r="B391" s="8"/>
      <c r="C391" s="8"/>
      <c r="D391" s="8"/>
      <c r="E391" s="4"/>
      <c r="F391" s="8"/>
      <c r="G391" s="8"/>
      <c r="H391" s="9"/>
      <c r="I391" s="9"/>
      <c r="J391" s="9"/>
      <c r="K391" s="9"/>
      <c r="L391" s="11"/>
      <c r="M391" s="11"/>
      <c r="N391" s="9"/>
      <c r="O391" s="5"/>
      <c r="P391" s="4"/>
      <c r="Q391" s="4"/>
      <c r="R391" s="4"/>
      <c r="S391" s="4"/>
      <c r="T391" s="4"/>
      <c r="U391" s="5"/>
      <c r="V391" s="5"/>
      <c r="W391" s="5"/>
      <c r="X391" s="5"/>
      <c r="Y391" s="5"/>
      <c r="Z391" s="5"/>
      <c r="AA391" s="5"/>
    </row>
    <row r="392" spans="1:27" ht="14.25" customHeight="1" x14ac:dyDescent="0.25">
      <c r="A392" s="8"/>
      <c r="B392" s="8"/>
      <c r="C392" s="8"/>
      <c r="D392" s="8"/>
      <c r="E392" s="4"/>
      <c r="F392" s="8"/>
      <c r="G392" s="8"/>
      <c r="H392" s="9"/>
      <c r="I392" s="9"/>
      <c r="J392" s="9"/>
      <c r="K392" s="9"/>
      <c r="L392" s="11"/>
      <c r="M392" s="11"/>
      <c r="N392" s="9"/>
      <c r="O392" s="5"/>
      <c r="P392" s="4"/>
      <c r="Q392" s="4"/>
      <c r="R392" s="4"/>
      <c r="S392" s="4"/>
      <c r="T392" s="4"/>
      <c r="U392" s="5"/>
      <c r="V392" s="5"/>
      <c r="W392" s="5"/>
      <c r="X392" s="5"/>
      <c r="Y392" s="5"/>
      <c r="Z392" s="5"/>
      <c r="AA392" s="5"/>
    </row>
    <row r="393" spans="1:27" ht="14.25" customHeight="1" x14ac:dyDescent="0.25">
      <c r="A393" s="8"/>
      <c r="B393" s="8"/>
      <c r="C393" s="8"/>
      <c r="D393" s="8"/>
      <c r="E393" s="4"/>
      <c r="F393" s="8"/>
      <c r="G393" s="8"/>
      <c r="H393" s="9"/>
      <c r="I393" s="9"/>
      <c r="J393" s="9"/>
      <c r="K393" s="9"/>
      <c r="L393" s="11"/>
      <c r="M393" s="11"/>
      <c r="N393" s="9"/>
      <c r="O393" s="5"/>
      <c r="P393" s="4"/>
      <c r="Q393" s="4"/>
      <c r="R393" s="4"/>
      <c r="S393" s="4"/>
      <c r="T393" s="4"/>
      <c r="U393" s="5"/>
      <c r="V393" s="5"/>
      <c r="W393" s="5"/>
      <c r="X393" s="5"/>
      <c r="Y393" s="5"/>
      <c r="Z393" s="5"/>
      <c r="AA393" s="5"/>
    </row>
    <row r="394" spans="1:27" ht="14.25" customHeight="1" x14ac:dyDescent="0.25">
      <c r="A394" s="8"/>
      <c r="B394" s="8"/>
      <c r="C394" s="8"/>
      <c r="D394" s="8"/>
      <c r="E394" s="4"/>
      <c r="F394" s="8"/>
      <c r="G394" s="8"/>
      <c r="H394" s="9"/>
      <c r="I394" s="9"/>
      <c r="J394" s="9"/>
      <c r="K394" s="9"/>
      <c r="L394" s="11"/>
      <c r="M394" s="11"/>
      <c r="N394" s="9"/>
      <c r="O394" s="5"/>
      <c r="P394" s="4"/>
      <c r="Q394" s="4"/>
      <c r="R394" s="4"/>
      <c r="S394" s="4"/>
      <c r="T394" s="4"/>
      <c r="U394" s="5"/>
      <c r="V394" s="5"/>
      <c r="W394" s="5"/>
      <c r="X394" s="5"/>
      <c r="Y394" s="5"/>
      <c r="Z394" s="5"/>
      <c r="AA394" s="5"/>
    </row>
    <row r="395" spans="1:27" ht="14.25" customHeight="1" x14ac:dyDescent="0.25">
      <c r="A395" s="8"/>
      <c r="B395" s="8"/>
      <c r="C395" s="8"/>
      <c r="D395" s="8"/>
      <c r="E395" s="4"/>
      <c r="F395" s="8"/>
      <c r="G395" s="8"/>
      <c r="H395" s="9"/>
      <c r="I395" s="9"/>
      <c r="J395" s="9"/>
      <c r="K395" s="9"/>
      <c r="L395" s="11"/>
      <c r="M395" s="11"/>
      <c r="N395" s="9"/>
      <c r="O395" s="5"/>
      <c r="P395" s="4"/>
      <c r="Q395" s="4"/>
      <c r="R395" s="4"/>
      <c r="S395" s="4"/>
      <c r="T395" s="4"/>
      <c r="U395" s="5"/>
      <c r="V395" s="5"/>
      <c r="W395" s="5"/>
      <c r="X395" s="5"/>
      <c r="Y395" s="5"/>
      <c r="Z395" s="5"/>
      <c r="AA395" s="5"/>
    </row>
    <row r="396" spans="1:27" ht="14.25" customHeight="1" x14ac:dyDescent="0.25">
      <c r="A396" s="8"/>
      <c r="B396" s="8"/>
      <c r="C396" s="8"/>
      <c r="D396" s="8"/>
      <c r="E396" s="4"/>
      <c r="F396" s="8"/>
      <c r="G396" s="8"/>
      <c r="H396" s="9"/>
      <c r="I396" s="9"/>
      <c r="J396" s="9"/>
      <c r="K396" s="9"/>
      <c r="L396" s="11"/>
      <c r="M396" s="11"/>
      <c r="N396" s="9"/>
      <c r="O396" s="5"/>
      <c r="P396" s="4"/>
      <c r="Q396" s="4"/>
      <c r="R396" s="4"/>
      <c r="S396" s="4"/>
      <c r="T396" s="4"/>
      <c r="U396" s="5"/>
      <c r="V396" s="5"/>
      <c r="W396" s="5"/>
      <c r="X396" s="5"/>
      <c r="Y396" s="5"/>
      <c r="Z396" s="5"/>
      <c r="AA396" s="5"/>
    </row>
    <row r="397" spans="1:27" ht="14.25" customHeight="1" x14ac:dyDescent="0.25">
      <c r="A397" s="8"/>
      <c r="B397" s="8"/>
      <c r="C397" s="8"/>
      <c r="D397" s="8"/>
      <c r="E397" s="4"/>
      <c r="F397" s="8"/>
      <c r="G397" s="8"/>
      <c r="H397" s="9"/>
      <c r="I397" s="9"/>
      <c r="J397" s="9"/>
      <c r="K397" s="9"/>
      <c r="L397" s="11"/>
      <c r="M397" s="11"/>
      <c r="N397" s="9"/>
      <c r="O397" s="5"/>
      <c r="P397" s="4"/>
      <c r="Q397" s="4"/>
      <c r="R397" s="4"/>
      <c r="S397" s="4"/>
      <c r="T397" s="4"/>
      <c r="U397" s="5"/>
      <c r="V397" s="5"/>
      <c r="W397" s="5"/>
      <c r="X397" s="5"/>
      <c r="Y397" s="5"/>
      <c r="Z397" s="5"/>
      <c r="AA397" s="5"/>
    </row>
    <row r="398" spans="1:27" ht="14.25" customHeight="1" x14ac:dyDescent="0.25">
      <c r="A398" s="8"/>
      <c r="B398" s="8"/>
      <c r="C398" s="8"/>
      <c r="D398" s="8"/>
      <c r="E398" s="4"/>
      <c r="F398" s="8"/>
      <c r="G398" s="8"/>
      <c r="H398" s="9"/>
      <c r="I398" s="9"/>
      <c r="J398" s="9"/>
      <c r="K398" s="9"/>
      <c r="L398" s="11"/>
      <c r="M398" s="11"/>
      <c r="N398" s="9"/>
      <c r="O398" s="5"/>
      <c r="P398" s="4"/>
      <c r="Q398" s="4"/>
      <c r="R398" s="4"/>
      <c r="S398" s="4"/>
      <c r="T398" s="4"/>
      <c r="U398" s="5"/>
      <c r="V398" s="5"/>
      <c r="W398" s="5"/>
      <c r="X398" s="5"/>
      <c r="Y398" s="5"/>
      <c r="Z398" s="5"/>
      <c r="AA398" s="5"/>
    </row>
    <row r="399" spans="1:27" ht="14.25" customHeight="1" x14ac:dyDescent="0.25">
      <c r="A399" s="8"/>
      <c r="B399" s="8"/>
      <c r="C399" s="8"/>
      <c r="D399" s="8"/>
      <c r="E399" s="4"/>
      <c r="F399" s="8"/>
      <c r="G399" s="8"/>
      <c r="H399" s="9"/>
      <c r="I399" s="9"/>
      <c r="J399" s="9"/>
      <c r="K399" s="9"/>
      <c r="L399" s="11"/>
      <c r="M399" s="11"/>
      <c r="N399" s="9"/>
      <c r="O399" s="5"/>
      <c r="P399" s="4"/>
      <c r="Q399" s="4"/>
      <c r="R399" s="4"/>
      <c r="S399" s="4"/>
      <c r="T399" s="4"/>
      <c r="U399" s="5"/>
      <c r="V399" s="5"/>
      <c r="W399" s="5"/>
      <c r="X399" s="5"/>
      <c r="Y399" s="5"/>
      <c r="Z399" s="5"/>
      <c r="AA399" s="5"/>
    </row>
    <row r="400" spans="1:27" ht="14.25" customHeight="1" x14ac:dyDescent="0.25">
      <c r="A400" s="8"/>
      <c r="B400" s="8"/>
      <c r="C400" s="8"/>
      <c r="D400" s="8"/>
      <c r="E400" s="4"/>
      <c r="F400" s="8"/>
      <c r="G400" s="8"/>
      <c r="H400" s="9"/>
      <c r="I400" s="9"/>
      <c r="J400" s="9"/>
      <c r="K400" s="9"/>
      <c r="L400" s="11"/>
      <c r="M400" s="11"/>
      <c r="N400" s="9"/>
      <c r="O400" s="5"/>
      <c r="P400" s="4"/>
      <c r="Q400" s="4"/>
      <c r="R400" s="4"/>
      <c r="S400" s="4"/>
      <c r="T400" s="4"/>
      <c r="U400" s="5"/>
      <c r="V400" s="5"/>
      <c r="W400" s="5"/>
      <c r="X400" s="5"/>
      <c r="Y400" s="5"/>
      <c r="Z400" s="5"/>
      <c r="AA400" s="5"/>
    </row>
    <row r="401" spans="1:27" ht="14.25" customHeight="1" x14ac:dyDescent="0.25">
      <c r="A401" s="8"/>
      <c r="B401" s="8"/>
      <c r="C401" s="8"/>
      <c r="D401" s="8"/>
      <c r="E401" s="4"/>
      <c r="F401" s="8"/>
      <c r="G401" s="8"/>
      <c r="H401" s="9"/>
      <c r="I401" s="9"/>
      <c r="J401" s="9"/>
      <c r="K401" s="9"/>
      <c r="L401" s="11"/>
      <c r="M401" s="11"/>
      <c r="N401" s="9"/>
      <c r="O401" s="5"/>
      <c r="P401" s="4"/>
      <c r="Q401" s="4"/>
      <c r="R401" s="4"/>
      <c r="S401" s="4"/>
      <c r="T401" s="4"/>
      <c r="U401" s="5"/>
      <c r="V401" s="5"/>
      <c r="W401" s="5"/>
      <c r="X401" s="5"/>
      <c r="Y401" s="5"/>
      <c r="Z401" s="5"/>
      <c r="AA401" s="5"/>
    </row>
    <row r="402" spans="1:27" ht="14.25" customHeight="1" x14ac:dyDescent="0.25">
      <c r="A402" s="8"/>
      <c r="B402" s="8"/>
      <c r="C402" s="8"/>
      <c r="D402" s="8"/>
      <c r="E402" s="4"/>
      <c r="F402" s="8"/>
      <c r="G402" s="8"/>
      <c r="H402" s="9"/>
      <c r="I402" s="9"/>
      <c r="J402" s="9"/>
      <c r="K402" s="9"/>
      <c r="L402" s="11"/>
      <c r="M402" s="11"/>
      <c r="N402" s="9"/>
      <c r="O402" s="5"/>
      <c r="P402" s="4"/>
      <c r="Q402" s="4"/>
      <c r="R402" s="4"/>
      <c r="S402" s="4"/>
      <c r="T402" s="4"/>
      <c r="U402" s="5"/>
      <c r="V402" s="5"/>
      <c r="W402" s="5"/>
      <c r="X402" s="5"/>
      <c r="Y402" s="5"/>
      <c r="Z402" s="5"/>
      <c r="AA402" s="5"/>
    </row>
    <row r="403" spans="1:27" ht="14.25" customHeight="1" x14ac:dyDescent="0.25">
      <c r="A403" s="8"/>
      <c r="B403" s="8"/>
      <c r="C403" s="8"/>
      <c r="D403" s="8"/>
      <c r="E403" s="4"/>
      <c r="F403" s="8"/>
      <c r="G403" s="8"/>
      <c r="H403" s="9"/>
      <c r="I403" s="9"/>
      <c r="J403" s="9"/>
      <c r="K403" s="9"/>
      <c r="L403" s="11"/>
      <c r="M403" s="11"/>
      <c r="N403" s="9"/>
      <c r="O403" s="5"/>
      <c r="P403" s="4"/>
      <c r="Q403" s="4"/>
      <c r="R403" s="4"/>
      <c r="S403" s="4"/>
      <c r="T403" s="4"/>
      <c r="U403" s="5"/>
      <c r="V403" s="5"/>
      <c r="W403" s="5"/>
      <c r="X403" s="5"/>
      <c r="Y403" s="5"/>
      <c r="Z403" s="5"/>
      <c r="AA403" s="5"/>
    </row>
    <row r="404" spans="1:27" ht="14.25" customHeight="1" x14ac:dyDescent="0.25">
      <c r="A404" s="8"/>
      <c r="B404" s="8"/>
      <c r="C404" s="8"/>
      <c r="D404" s="8"/>
      <c r="E404" s="4"/>
      <c r="F404" s="8"/>
      <c r="G404" s="8"/>
      <c r="H404" s="9"/>
      <c r="I404" s="9"/>
      <c r="J404" s="9"/>
      <c r="K404" s="9"/>
      <c r="L404" s="11"/>
      <c r="M404" s="11"/>
      <c r="N404" s="9"/>
      <c r="O404" s="5"/>
      <c r="P404" s="4"/>
      <c r="Q404" s="4"/>
      <c r="R404" s="4"/>
      <c r="S404" s="4"/>
      <c r="T404" s="4"/>
      <c r="U404" s="5"/>
      <c r="V404" s="5"/>
      <c r="W404" s="5"/>
      <c r="X404" s="5"/>
      <c r="Y404" s="5"/>
      <c r="Z404" s="5"/>
      <c r="AA404" s="5"/>
    </row>
    <row r="405" spans="1:27" ht="14.25" customHeight="1" x14ac:dyDescent="0.25">
      <c r="A405" s="8"/>
      <c r="B405" s="8"/>
      <c r="C405" s="8"/>
      <c r="D405" s="8"/>
      <c r="E405" s="4"/>
      <c r="F405" s="8"/>
      <c r="G405" s="8"/>
      <c r="H405" s="9"/>
      <c r="I405" s="9"/>
      <c r="J405" s="9"/>
      <c r="K405" s="9"/>
      <c r="L405" s="11"/>
      <c r="M405" s="11"/>
      <c r="N405" s="9"/>
      <c r="O405" s="5"/>
      <c r="P405" s="4"/>
      <c r="Q405" s="4"/>
      <c r="R405" s="4"/>
      <c r="S405" s="4"/>
      <c r="T405" s="4"/>
      <c r="U405" s="5"/>
      <c r="V405" s="5"/>
      <c r="W405" s="5"/>
      <c r="X405" s="5"/>
      <c r="Y405" s="5"/>
      <c r="Z405" s="5"/>
      <c r="AA405" s="5"/>
    </row>
    <row r="406" spans="1:27" ht="14.25" customHeight="1" x14ac:dyDescent="0.25">
      <c r="A406" s="8"/>
      <c r="B406" s="8"/>
      <c r="C406" s="8"/>
      <c r="D406" s="8"/>
      <c r="E406" s="4"/>
      <c r="F406" s="8"/>
      <c r="G406" s="8"/>
      <c r="H406" s="9"/>
      <c r="I406" s="9"/>
      <c r="J406" s="9"/>
      <c r="K406" s="9"/>
      <c r="L406" s="11"/>
      <c r="M406" s="11"/>
      <c r="N406" s="9"/>
      <c r="O406" s="5"/>
      <c r="P406" s="4"/>
      <c r="Q406" s="4"/>
      <c r="R406" s="4"/>
      <c r="S406" s="4"/>
      <c r="T406" s="4"/>
      <c r="U406" s="5"/>
      <c r="V406" s="5"/>
      <c r="W406" s="5"/>
      <c r="X406" s="5"/>
      <c r="Y406" s="5"/>
      <c r="Z406" s="5"/>
      <c r="AA406" s="5"/>
    </row>
    <row r="407" spans="1:27" ht="14.25" customHeight="1" x14ac:dyDescent="0.25">
      <c r="A407" s="8"/>
      <c r="B407" s="8"/>
      <c r="C407" s="8"/>
      <c r="D407" s="8"/>
      <c r="E407" s="4"/>
      <c r="F407" s="8"/>
      <c r="G407" s="8"/>
      <c r="H407" s="9"/>
      <c r="I407" s="9"/>
      <c r="J407" s="9"/>
      <c r="K407" s="9"/>
      <c r="L407" s="11"/>
      <c r="M407" s="11"/>
      <c r="N407" s="9"/>
      <c r="O407" s="5"/>
      <c r="P407" s="4"/>
      <c r="Q407" s="4"/>
      <c r="R407" s="4"/>
      <c r="S407" s="4"/>
      <c r="T407" s="4"/>
      <c r="U407" s="5"/>
      <c r="V407" s="5"/>
      <c r="W407" s="5"/>
      <c r="X407" s="5"/>
      <c r="Y407" s="5"/>
      <c r="Z407" s="5"/>
      <c r="AA407" s="5"/>
    </row>
    <row r="408" spans="1:27" ht="14.25" customHeight="1" x14ac:dyDescent="0.25">
      <c r="A408" s="8"/>
      <c r="B408" s="8"/>
      <c r="C408" s="8"/>
      <c r="D408" s="8"/>
      <c r="E408" s="4"/>
      <c r="F408" s="8"/>
      <c r="G408" s="8"/>
      <c r="H408" s="9"/>
      <c r="I408" s="9"/>
      <c r="J408" s="9"/>
      <c r="K408" s="9"/>
      <c r="L408" s="11"/>
      <c r="M408" s="11"/>
      <c r="N408" s="9"/>
      <c r="O408" s="5"/>
      <c r="P408" s="4"/>
      <c r="Q408" s="4"/>
      <c r="R408" s="4"/>
      <c r="S408" s="4"/>
      <c r="T408" s="4"/>
      <c r="U408" s="5"/>
      <c r="V408" s="5"/>
      <c r="W408" s="5"/>
      <c r="X408" s="5"/>
      <c r="Y408" s="5"/>
      <c r="Z408" s="5"/>
      <c r="AA408" s="5"/>
    </row>
    <row r="409" spans="1:27" ht="14.25" customHeight="1" x14ac:dyDescent="0.25">
      <c r="A409" s="8"/>
      <c r="B409" s="8"/>
      <c r="C409" s="8"/>
      <c r="D409" s="8"/>
      <c r="E409" s="4"/>
      <c r="F409" s="8"/>
      <c r="G409" s="8"/>
      <c r="H409" s="9"/>
      <c r="I409" s="9"/>
      <c r="J409" s="9"/>
      <c r="K409" s="9"/>
      <c r="L409" s="11"/>
      <c r="M409" s="11"/>
      <c r="N409" s="9"/>
      <c r="O409" s="5"/>
      <c r="P409" s="4"/>
      <c r="Q409" s="4"/>
      <c r="R409" s="4"/>
      <c r="S409" s="4"/>
      <c r="T409" s="4"/>
      <c r="U409" s="5"/>
      <c r="V409" s="5"/>
      <c r="W409" s="5"/>
      <c r="X409" s="5"/>
      <c r="Y409" s="5"/>
      <c r="Z409" s="5"/>
      <c r="AA409" s="5"/>
    </row>
    <row r="410" spans="1:27" ht="14.25" customHeight="1" x14ac:dyDescent="0.25">
      <c r="A410" s="8"/>
      <c r="B410" s="8"/>
      <c r="C410" s="8"/>
      <c r="D410" s="8"/>
      <c r="E410" s="4"/>
      <c r="F410" s="8"/>
      <c r="G410" s="8"/>
      <c r="H410" s="9"/>
      <c r="I410" s="9"/>
      <c r="J410" s="9"/>
      <c r="K410" s="9"/>
      <c r="L410" s="11"/>
      <c r="M410" s="11"/>
      <c r="N410" s="9"/>
      <c r="O410" s="5"/>
      <c r="P410" s="4"/>
      <c r="Q410" s="4"/>
      <c r="R410" s="4"/>
      <c r="S410" s="4"/>
      <c r="T410" s="4"/>
      <c r="U410" s="5"/>
      <c r="V410" s="5"/>
      <c r="W410" s="5"/>
      <c r="X410" s="5"/>
      <c r="Y410" s="5"/>
      <c r="Z410" s="5"/>
      <c r="AA410" s="5"/>
    </row>
    <row r="411" spans="1:27" ht="14.25" customHeight="1" x14ac:dyDescent="0.25">
      <c r="A411" s="8"/>
      <c r="B411" s="8"/>
      <c r="C411" s="8"/>
      <c r="D411" s="8"/>
      <c r="E411" s="4"/>
      <c r="F411" s="8"/>
      <c r="G411" s="8"/>
      <c r="H411" s="9"/>
      <c r="I411" s="9"/>
      <c r="J411" s="9"/>
      <c r="K411" s="9"/>
      <c r="L411" s="11"/>
      <c r="M411" s="11"/>
      <c r="N411" s="9"/>
      <c r="O411" s="5"/>
      <c r="P411" s="4"/>
      <c r="Q411" s="4"/>
      <c r="R411" s="4"/>
      <c r="S411" s="4"/>
      <c r="T411" s="4"/>
      <c r="U411" s="5"/>
      <c r="V411" s="5"/>
      <c r="W411" s="5"/>
      <c r="X411" s="5"/>
      <c r="Y411" s="5"/>
      <c r="Z411" s="5"/>
      <c r="AA411" s="5"/>
    </row>
    <row r="412" spans="1:27" ht="14.25" customHeight="1" x14ac:dyDescent="0.25">
      <c r="A412" s="8"/>
      <c r="B412" s="8"/>
      <c r="C412" s="8"/>
      <c r="D412" s="8"/>
      <c r="E412" s="4"/>
      <c r="F412" s="8"/>
      <c r="G412" s="8"/>
      <c r="H412" s="9"/>
      <c r="I412" s="9"/>
      <c r="J412" s="9"/>
      <c r="K412" s="9"/>
      <c r="L412" s="11"/>
      <c r="M412" s="11"/>
      <c r="N412" s="9"/>
      <c r="O412" s="5"/>
      <c r="P412" s="4"/>
      <c r="Q412" s="4"/>
      <c r="R412" s="4"/>
      <c r="S412" s="4"/>
      <c r="T412" s="4"/>
      <c r="U412" s="5"/>
      <c r="V412" s="5"/>
      <c r="W412" s="5"/>
      <c r="X412" s="5"/>
      <c r="Y412" s="5"/>
      <c r="Z412" s="5"/>
      <c r="AA412" s="5"/>
    </row>
    <row r="413" spans="1:27" ht="14.25" customHeight="1" x14ac:dyDescent="0.25">
      <c r="A413" s="8"/>
      <c r="B413" s="8"/>
      <c r="C413" s="8"/>
      <c r="D413" s="8"/>
      <c r="E413" s="4"/>
      <c r="F413" s="8"/>
      <c r="G413" s="8"/>
      <c r="H413" s="9"/>
      <c r="I413" s="9"/>
      <c r="J413" s="9"/>
      <c r="K413" s="9"/>
      <c r="L413" s="11"/>
      <c r="M413" s="11"/>
      <c r="N413" s="9"/>
      <c r="O413" s="5"/>
      <c r="P413" s="4"/>
      <c r="Q413" s="4"/>
      <c r="R413" s="4"/>
      <c r="S413" s="4"/>
      <c r="T413" s="4"/>
      <c r="U413" s="5"/>
      <c r="V413" s="5"/>
      <c r="W413" s="5"/>
      <c r="X413" s="5"/>
      <c r="Y413" s="5"/>
      <c r="Z413" s="5"/>
      <c r="AA413" s="5"/>
    </row>
    <row r="414" spans="1:27" ht="14.25" customHeight="1" x14ac:dyDescent="0.25">
      <c r="A414" s="8"/>
      <c r="B414" s="8"/>
      <c r="C414" s="8"/>
      <c r="D414" s="8"/>
      <c r="E414" s="4"/>
      <c r="F414" s="8"/>
      <c r="G414" s="8"/>
      <c r="H414" s="9"/>
      <c r="I414" s="9"/>
      <c r="J414" s="9"/>
      <c r="K414" s="9"/>
      <c r="L414" s="11"/>
      <c r="M414" s="11"/>
      <c r="N414" s="9"/>
      <c r="O414" s="5"/>
      <c r="P414" s="4"/>
      <c r="Q414" s="4"/>
      <c r="R414" s="4"/>
      <c r="S414" s="4"/>
      <c r="T414" s="4"/>
      <c r="U414" s="5"/>
      <c r="V414" s="5"/>
      <c r="W414" s="5"/>
      <c r="X414" s="5"/>
      <c r="Y414" s="5"/>
      <c r="Z414" s="5"/>
      <c r="AA414" s="5"/>
    </row>
    <row r="415" spans="1:27" ht="14.25" customHeight="1" x14ac:dyDescent="0.25">
      <c r="A415" s="8"/>
      <c r="B415" s="8"/>
      <c r="C415" s="8"/>
      <c r="D415" s="8"/>
      <c r="E415" s="4"/>
      <c r="F415" s="8"/>
      <c r="G415" s="8"/>
      <c r="H415" s="9"/>
      <c r="I415" s="9"/>
      <c r="J415" s="9"/>
      <c r="K415" s="9"/>
      <c r="L415" s="11"/>
      <c r="M415" s="11"/>
      <c r="N415" s="9"/>
      <c r="O415" s="5"/>
      <c r="P415" s="4"/>
      <c r="Q415" s="4"/>
      <c r="R415" s="4"/>
      <c r="S415" s="4"/>
      <c r="T415" s="4"/>
      <c r="U415" s="5"/>
      <c r="V415" s="5"/>
      <c r="W415" s="5"/>
      <c r="X415" s="5"/>
      <c r="Y415" s="5"/>
      <c r="Z415" s="5"/>
      <c r="AA415" s="5"/>
    </row>
    <row r="416" spans="1:27" ht="14.25" customHeight="1" x14ac:dyDescent="0.25">
      <c r="A416" s="8"/>
      <c r="B416" s="8"/>
      <c r="C416" s="8"/>
      <c r="D416" s="8"/>
      <c r="E416" s="4"/>
      <c r="F416" s="8"/>
      <c r="G416" s="8"/>
      <c r="H416" s="9"/>
      <c r="I416" s="9"/>
      <c r="J416" s="9"/>
      <c r="K416" s="9"/>
      <c r="L416" s="11"/>
      <c r="M416" s="11"/>
      <c r="N416" s="9"/>
      <c r="O416" s="5"/>
      <c r="P416" s="4"/>
      <c r="Q416" s="4"/>
      <c r="R416" s="4"/>
      <c r="S416" s="4"/>
      <c r="T416" s="4"/>
      <c r="U416" s="5"/>
      <c r="V416" s="5"/>
      <c r="W416" s="5"/>
      <c r="X416" s="5"/>
      <c r="Y416" s="5"/>
      <c r="Z416" s="5"/>
      <c r="AA416" s="5"/>
    </row>
    <row r="417" spans="1:27" ht="14.25" customHeight="1" x14ac:dyDescent="0.25">
      <c r="A417" s="8"/>
      <c r="B417" s="8"/>
      <c r="C417" s="8"/>
      <c r="D417" s="8"/>
      <c r="E417" s="4"/>
      <c r="F417" s="8"/>
      <c r="G417" s="8"/>
      <c r="H417" s="9"/>
      <c r="I417" s="9"/>
      <c r="J417" s="9"/>
      <c r="K417" s="9"/>
      <c r="L417" s="11"/>
      <c r="M417" s="11"/>
      <c r="N417" s="9"/>
      <c r="O417" s="5"/>
      <c r="P417" s="4"/>
      <c r="Q417" s="4"/>
      <c r="R417" s="4"/>
      <c r="S417" s="4"/>
      <c r="T417" s="4"/>
      <c r="U417" s="5"/>
      <c r="V417" s="5"/>
      <c r="W417" s="5"/>
      <c r="X417" s="5"/>
      <c r="Y417" s="5"/>
      <c r="Z417" s="5"/>
      <c r="AA417" s="5"/>
    </row>
    <row r="418" spans="1:27" ht="14.25" customHeight="1" x14ac:dyDescent="0.25">
      <c r="A418" s="8"/>
      <c r="B418" s="8"/>
      <c r="C418" s="8"/>
      <c r="D418" s="8"/>
      <c r="E418" s="4"/>
      <c r="F418" s="8"/>
      <c r="G418" s="8"/>
      <c r="H418" s="9"/>
      <c r="I418" s="9"/>
      <c r="J418" s="9"/>
      <c r="K418" s="9"/>
      <c r="L418" s="11"/>
      <c r="M418" s="11"/>
      <c r="N418" s="9"/>
      <c r="O418" s="5"/>
      <c r="P418" s="4"/>
      <c r="Q418" s="4"/>
      <c r="R418" s="4"/>
      <c r="S418" s="4"/>
      <c r="T418" s="4"/>
      <c r="U418" s="5"/>
      <c r="V418" s="5"/>
      <c r="W418" s="5"/>
      <c r="X418" s="5"/>
      <c r="Y418" s="5"/>
      <c r="Z418" s="5"/>
      <c r="AA418" s="5"/>
    </row>
    <row r="419" spans="1:27" ht="14.25" customHeight="1" x14ac:dyDescent="0.25">
      <c r="A419" s="8"/>
      <c r="B419" s="8"/>
      <c r="C419" s="8"/>
      <c r="D419" s="8"/>
      <c r="E419" s="4"/>
      <c r="F419" s="8"/>
      <c r="G419" s="8"/>
      <c r="H419" s="9"/>
      <c r="I419" s="9"/>
      <c r="J419" s="9"/>
      <c r="K419" s="9"/>
      <c r="L419" s="11"/>
      <c r="M419" s="11"/>
      <c r="N419" s="9"/>
      <c r="O419" s="5"/>
      <c r="P419" s="4"/>
      <c r="Q419" s="4"/>
      <c r="R419" s="4"/>
      <c r="S419" s="4"/>
      <c r="T419" s="4"/>
      <c r="U419" s="5"/>
      <c r="V419" s="5"/>
      <c r="W419" s="5"/>
      <c r="X419" s="5"/>
      <c r="Y419" s="5"/>
      <c r="Z419" s="5"/>
      <c r="AA419" s="5"/>
    </row>
    <row r="420" spans="1:27" ht="14.25" customHeight="1" x14ac:dyDescent="0.25">
      <c r="A420" s="8"/>
      <c r="B420" s="8"/>
      <c r="C420" s="8"/>
      <c r="D420" s="8"/>
      <c r="E420" s="4"/>
      <c r="F420" s="8"/>
      <c r="G420" s="8"/>
      <c r="H420" s="9"/>
      <c r="I420" s="9"/>
      <c r="J420" s="9"/>
      <c r="K420" s="9"/>
      <c r="L420" s="11"/>
      <c r="M420" s="11"/>
      <c r="N420" s="9"/>
      <c r="O420" s="5"/>
      <c r="P420" s="4"/>
      <c r="Q420" s="4"/>
      <c r="R420" s="4"/>
      <c r="S420" s="4"/>
      <c r="T420" s="4"/>
      <c r="U420" s="5"/>
      <c r="V420" s="5"/>
      <c r="W420" s="5"/>
      <c r="X420" s="5"/>
      <c r="Y420" s="5"/>
      <c r="Z420" s="5"/>
      <c r="AA420" s="5"/>
    </row>
    <row r="421" spans="1:27" ht="14.25" customHeight="1" x14ac:dyDescent="0.25">
      <c r="A421" s="8"/>
      <c r="B421" s="8"/>
      <c r="C421" s="8"/>
      <c r="D421" s="8"/>
      <c r="E421" s="4"/>
      <c r="F421" s="8"/>
      <c r="G421" s="8"/>
      <c r="H421" s="9"/>
      <c r="I421" s="9"/>
      <c r="J421" s="9"/>
      <c r="K421" s="9"/>
      <c r="L421" s="11"/>
      <c r="M421" s="11"/>
      <c r="N421" s="9"/>
      <c r="O421" s="5"/>
      <c r="P421" s="4"/>
      <c r="Q421" s="4"/>
      <c r="R421" s="4"/>
      <c r="S421" s="4"/>
      <c r="T421" s="4"/>
      <c r="U421" s="5"/>
      <c r="V421" s="5"/>
      <c r="W421" s="5"/>
      <c r="X421" s="5"/>
      <c r="Y421" s="5"/>
      <c r="Z421" s="5"/>
      <c r="AA421" s="5"/>
    </row>
    <row r="422" spans="1:27" ht="14.25" customHeight="1" x14ac:dyDescent="0.25">
      <c r="A422" s="8"/>
      <c r="B422" s="8"/>
      <c r="C422" s="8"/>
      <c r="D422" s="8"/>
      <c r="E422" s="4"/>
      <c r="F422" s="8"/>
      <c r="G422" s="8"/>
      <c r="H422" s="9"/>
      <c r="I422" s="9"/>
      <c r="J422" s="9"/>
      <c r="K422" s="9"/>
      <c r="L422" s="11"/>
      <c r="M422" s="11"/>
      <c r="N422" s="9"/>
      <c r="O422" s="5"/>
      <c r="P422" s="4"/>
      <c r="Q422" s="4"/>
      <c r="R422" s="4"/>
      <c r="S422" s="4"/>
      <c r="T422" s="4"/>
      <c r="U422" s="5"/>
      <c r="V422" s="5"/>
      <c r="W422" s="5"/>
      <c r="X422" s="5"/>
      <c r="Y422" s="5"/>
      <c r="Z422" s="5"/>
      <c r="AA422" s="5"/>
    </row>
    <row r="423" spans="1:27" ht="14.25" customHeight="1" x14ac:dyDescent="0.25">
      <c r="A423" s="8"/>
      <c r="B423" s="8"/>
      <c r="C423" s="8"/>
      <c r="D423" s="8"/>
      <c r="E423" s="4"/>
      <c r="F423" s="8"/>
      <c r="G423" s="8"/>
      <c r="H423" s="9"/>
      <c r="I423" s="9"/>
      <c r="J423" s="9"/>
      <c r="K423" s="9"/>
      <c r="L423" s="11"/>
      <c r="M423" s="11"/>
      <c r="N423" s="9"/>
      <c r="O423" s="5"/>
      <c r="P423" s="4"/>
      <c r="Q423" s="4"/>
      <c r="R423" s="4"/>
      <c r="S423" s="4"/>
      <c r="T423" s="4"/>
      <c r="U423" s="5"/>
      <c r="V423" s="5"/>
      <c r="W423" s="5"/>
      <c r="X423" s="5"/>
      <c r="Y423" s="5"/>
      <c r="Z423" s="5"/>
      <c r="AA423" s="5"/>
    </row>
    <row r="424" spans="1:27" ht="14.25" customHeight="1" x14ac:dyDescent="0.25">
      <c r="A424" s="8"/>
      <c r="B424" s="8"/>
      <c r="C424" s="8"/>
      <c r="D424" s="8"/>
      <c r="E424" s="4"/>
      <c r="F424" s="8"/>
      <c r="G424" s="8"/>
      <c r="H424" s="9"/>
      <c r="I424" s="9"/>
      <c r="J424" s="9"/>
      <c r="K424" s="9"/>
      <c r="L424" s="11"/>
      <c r="M424" s="11"/>
      <c r="N424" s="9"/>
      <c r="O424" s="5"/>
      <c r="P424" s="4"/>
      <c r="Q424" s="4"/>
      <c r="R424" s="4"/>
      <c r="S424" s="4"/>
      <c r="T424" s="4"/>
      <c r="U424" s="5"/>
      <c r="V424" s="5"/>
      <c r="W424" s="5"/>
      <c r="X424" s="5"/>
      <c r="Y424" s="5"/>
      <c r="Z424" s="5"/>
      <c r="AA424" s="5"/>
    </row>
    <row r="425" spans="1:27" ht="14.25" customHeight="1" x14ac:dyDescent="0.25">
      <c r="A425" s="8"/>
      <c r="B425" s="8"/>
      <c r="C425" s="8"/>
      <c r="D425" s="8"/>
      <c r="E425" s="4"/>
      <c r="F425" s="8"/>
      <c r="G425" s="8"/>
      <c r="H425" s="9"/>
      <c r="I425" s="9"/>
      <c r="J425" s="9"/>
      <c r="K425" s="9"/>
      <c r="L425" s="11"/>
      <c r="M425" s="11"/>
      <c r="N425" s="9"/>
      <c r="O425" s="5"/>
      <c r="P425" s="4"/>
      <c r="Q425" s="4"/>
      <c r="R425" s="4"/>
      <c r="S425" s="4"/>
      <c r="T425" s="4"/>
      <c r="U425" s="5"/>
      <c r="V425" s="5"/>
      <c r="W425" s="5"/>
      <c r="X425" s="5"/>
      <c r="Y425" s="5"/>
      <c r="Z425" s="5"/>
      <c r="AA425" s="5"/>
    </row>
    <row r="426" spans="1:27" ht="14.25" customHeight="1" x14ac:dyDescent="0.25">
      <c r="A426" s="8"/>
      <c r="B426" s="8"/>
      <c r="C426" s="8"/>
      <c r="D426" s="8"/>
      <c r="E426" s="4"/>
      <c r="F426" s="8"/>
      <c r="G426" s="8"/>
      <c r="H426" s="9"/>
      <c r="I426" s="9"/>
      <c r="J426" s="9"/>
      <c r="K426" s="9"/>
      <c r="L426" s="11"/>
      <c r="M426" s="11"/>
      <c r="N426" s="9"/>
      <c r="O426" s="5"/>
      <c r="P426" s="4"/>
      <c r="Q426" s="4"/>
      <c r="R426" s="4"/>
      <c r="S426" s="4"/>
      <c r="T426" s="4"/>
      <c r="U426" s="5"/>
      <c r="V426" s="5"/>
      <c r="W426" s="5"/>
      <c r="X426" s="5"/>
      <c r="Y426" s="5"/>
      <c r="Z426" s="5"/>
      <c r="AA426" s="5"/>
    </row>
    <row r="427" spans="1:27" ht="14.25" customHeight="1" x14ac:dyDescent="0.25">
      <c r="A427" s="8"/>
      <c r="B427" s="8"/>
      <c r="C427" s="8"/>
      <c r="D427" s="8"/>
      <c r="E427" s="4"/>
      <c r="F427" s="8"/>
      <c r="G427" s="8"/>
      <c r="H427" s="9"/>
      <c r="I427" s="9"/>
      <c r="J427" s="9"/>
      <c r="K427" s="9"/>
      <c r="L427" s="11"/>
      <c r="M427" s="11"/>
      <c r="N427" s="9"/>
      <c r="O427" s="5"/>
      <c r="P427" s="4"/>
      <c r="Q427" s="4"/>
      <c r="R427" s="4"/>
      <c r="S427" s="4"/>
      <c r="T427" s="4"/>
      <c r="U427" s="5"/>
      <c r="V427" s="5"/>
      <c r="W427" s="5"/>
      <c r="X427" s="5"/>
      <c r="Y427" s="5"/>
      <c r="Z427" s="5"/>
      <c r="AA427" s="5"/>
    </row>
    <row r="428" spans="1:27" ht="14.25" customHeight="1" x14ac:dyDescent="0.25">
      <c r="A428" s="8"/>
      <c r="B428" s="8"/>
      <c r="C428" s="8"/>
      <c r="D428" s="8"/>
      <c r="E428" s="4"/>
      <c r="F428" s="8"/>
      <c r="G428" s="8"/>
      <c r="H428" s="9"/>
      <c r="I428" s="9"/>
      <c r="J428" s="9"/>
      <c r="K428" s="9"/>
      <c r="L428" s="11"/>
      <c r="M428" s="11"/>
      <c r="N428" s="9"/>
      <c r="O428" s="5"/>
      <c r="P428" s="4"/>
      <c r="Q428" s="4"/>
      <c r="R428" s="4"/>
      <c r="S428" s="4"/>
      <c r="T428" s="4"/>
      <c r="U428" s="5"/>
      <c r="V428" s="5"/>
      <c r="W428" s="5"/>
      <c r="X428" s="5"/>
      <c r="Y428" s="5"/>
      <c r="Z428" s="5"/>
      <c r="AA428" s="5"/>
    </row>
    <row r="429" spans="1:27" ht="14.25" customHeight="1" x14ac:dyDescent="0.25">
      <c r="A429" s="8"/>
      <c r="B429" s="8"/>
      <c r="C429" s="8"/>
      <c r="D429" s="8"/>
      <c r="E429" s="4"/>
      <c r="F429" s="8"/>
      <c r="G429" s="8"/>
      <c r="H429" s="9"/>
      <c r="I429" s="9"/>
      <c r="J429" s="9"/>
      <c r="K429" s="9"/>
      <c r="L429" s="11"/>
      <c r="M429" s="11"/>
      <c r="N429" s="9"/>
      <c r="O429" s="5"/>
      <c r="P429" s="4"/>
      <c r="Q429" s="4"/>
      <c r="R429" s="4"/>
      <c r="S429" s="4"/>
      <c r="T429" s="4"/>
      <c r="U429" s="5"/>
      <c r="V429" s="5"/>
      <c r="W429" s="5"/>
      <c r="X429" s="5"/>
      <c r="Y429" s="5"/>
      <c r="Z429" s="5"/>
      <c r="AA429" s="5"/>
    </row>
    <row r="430" spans="1:27" ht="14.25" customHeight="1" x14ac:dyDescent="0.25">
      <c r="A430" s="8"/>
      <c r="B430" s="8"/>
      <c r="C430" s="8"/>
      <c r="D430" s="8"/>
      <c r="E430" s="4"/>
      <c r="F430" s="8"/>
      <c r="G430" s="8"/>
      <c r="H430" s="9"/>
      <c r="I430" s="9"/>
      <c r="J430" s="9"/>
      <c r="K430" s="9"/>
      <c r="L430" s="11"/>
      <c r="M430" s="11"/>
      <c r="N430" s="9"/>
      <c r="O430" s="5"/>
      <c r="P430" s="4"/>
      <c r="Q430" s="4"/>
      <c r="R430" s="4"/>
      <c r="S430" s="4"/>
      <c r="T430" s="4"/>
      <c r="U430" s="5"/>
      <c r="V430" s="5"/>
      <c r="W430" s="5"/>
      <c r="X430" s="5"/>
      <c r="Y430" s="5"/>
      <c r="Z430" s="5"/>
      <c r="AA430" s="5"/>
    </row>
    <row r="431" spans="1:27" ht="14.25" customHeight="1" x14ac:dyDescent="0.25">
      <c r="A431" s="8"/>
      <c r="B431" s="8"/>
      <c r="C431" s="8"/>
      <c r="D431" s="8"/>
      <c r="E431" s="4"/>
      <c r="F431" s="8"/>
      <c r="G431" s="8"/>
      <c r="H431" s="9"/>
      <c r="I431" s="9"/>
      <c r="J431" s="9"/>
      <c r="K431" s="9"/>
      <c r="L431" s="11"/>
      <c r="M431" s="11"/>
      <c r="N431" s="9"/>
      <c r="O431" s="5"/>
      <c r="P431" s="4"/>
      <c r="Q431" s="4"/>
      <c r="R431" s="4"/>
      <c r="S431" s="4"/>
      <c r="T431" s="4"/>
      <c r="U431" s="5"/>
      <c r="V431" s="5"/>
      <c r="W431" s="5"/>
      <c r="X431" s="5"/>
      <c r="Y431" s="5"/>
      <c r="Z431" s="5"/>
      <c r="AA431" s="5"/>
    </row>
    <row r="432" spans="1:27" ht="14.25" customHeight="1" x14ac:dyDescent="0.25">
      <c r="A432" s="8"/>
      <c r="B432" s="8"/>
      <c r="C432" s="8"/>
      <c r="D432" s="8"/>
      <c r="E432" s="4"/>
      <c r="F432" s="8"/>
      <c r="G432" s="8"/>
      <c r="H432" s="9"/>
      <c r="I432" s="9"/>
      <c r="J432" s="9"/>
      <c r="K432" s="9"/>
      <c r="L432" s="11"/>
      <c r="M432" s="11"/>
      <c r="N432" s="9"/>
      <c r="O432" s="5"/>
      <c r="P432" s="4"/>
      <c r="Q432" s="4"/>
      <c r="R432" s="4"/>
      <c r="S432" s="4"/>
      <c r="T432" s="4"/>
      <c r="U432" s="5"/>
      <c r="V432" s="5"/>
      <c r="W432" s="5"/>
      <c r="X432" s="5"/>
      <c r="Y432" s="5"/>
      <c r="Z432" s="5"/>
      <c r="AA432" s="5"/>
    </row>
    <row r="433" spans="1:27" ht="14.25" customHeight="1" x14ac:dyDescent="0.25">
      <c r="A433" s="8"/>
      <c r="B433" s="8"/>
      <c r="C433" s="8"/>
      <c r="D433" s="8"/>
      <c r="E433" s="4"/>
      <c r="F433" s="8"/>
      <c r="G433" s="8"/>
      <c r="H433" s="9"/>
      <c r="I433" s="9"/>
      <c r="J433" s="9"/>
      <c r="K433" s="9"/>
      <c r="L433" s="11"/>
      <c r="M433" s="11"/>
      <c r="N433" s="9"/>
      <c r="O433" s="5"/>
      <c r="P433" s="4"/>
      <c r="Q433" s="4"/>
      <c r="R433" s="4"/>
      <c r="S433" s="4"/>
      <c r="T433" s="4"/>
      <c r="U433" s="5"/>
      <c r="V433" s="5"/>
      <c r="W433" s="5"/>
      <c r="X433" s="5"/>
      <c r="Y433" s="5"/>
      <c r="Z433" s="5"/>
      <c r="AA433" s="5"/>
    </row>
    <row r="434" spans="1:27" ht="14.25" customHeight="1" x14ac:dyDescent="0.25">
      <c r="A434" s="8"/>
      <c r="B434" s="8"/>
      <c r="C434" s="8"/>
      <c r="D434" s="8"/>
      <c r="E434" s="4"/>
      <c r="F434" s="8"/>
      <c r="G434" s="8"/>
      <c r="H434" s="9"/>
      <c r="I434" s="9"/>
      <c r="J434" s="9"/>
      <c r="K434" s="9"/>
      <c r="L434" s="11"/>
      <c r="M434" s="11"/>
      <c r="N434" s="9"/>
      <c r="O434" s="5"/>
      <c r="P434" s="4"/>
      <c r="Q434" s="4"/>
      <c r="R434" s="4"/>
      <c r="S434" s="4"/>
      <c r="T434" s="4"/>
      <c r="U434" s="5"/>
      <c r="V434" s="5"/>
      <c r="W434" s="5"/>
      <c r="X434" s="5"/>
      <c r="Y434" s="5"/>
      <c r="Z434" s="5"/>
      <c r="AA434" s="5"/>
    </row>
    <row r="435" spans="1:27" ht="14.25" customHeight="1" x14ac:dyDescent="0.25">
      <c r="A435" s="8"/>
      <c r="B435" s="8"/>
      <c r="C435" s="8"/>
      <c r="D435" s="8"/>
      <c r="E435" s="4"/>
      <c r="F435" s="8"/>
      <c r="G435" s="8"/>
      <c r="H435" s="9"/>
      <c r="I435" s="9"/>
      <c r="J435" s="9"/>
      <c r="K435" s="9"/>
      <c r="L435" s="11"/>
      <c r="M435" s="11"/>
      <c r="N435" s="9"/>
      <c r="O435" s="5"/>
      <c r="P435" s="4"/>
      <c r="Q435" s="4"/>
      <c r="R435" s="4"/>
      <c r="S435" s="4"/>
      <c r="T435" s="4"/>
      <c r="U435" s="5"/>
      <c r="V435" s="5"/>
      <c r="W435" s="5"/>
      <c r="X435" s="5"/>
      <c r="Y435" s="5"/>
      <c r="Z435" s="5"/>
      <c r="AA435" s="5"/>
    </row>
    <row r="436" spans="1:27" ht="14.25" customHeight="1" x14ac:dyDescent="0.25">
      <c r="A436" s="8"/>
      <c r="B436" s="8"/>
      <c r="C436" s="8"/>
      <c r="D436" s="8"/>
      <c r="E436" s="4"/>
      <c r="F436" s="8"/>
      <c r="G436" s="8"/>
      <c r="H436" s="9"/>
      <c r="I436" s="9"/>
      <c r="J436" s="9"/>
      <c r="K436" s="9"/>
      <c r="L436" s="11"/>
      <c r="M436" s="11"/>
      <c r="N436" s="9"/>
      <c r="O436" s="5"/>
      <c r="P436" s="4"/>
      <c r="Q436" s="4"/>
      <c r="R436" s="4"/>
      <c r="S436" s="4"/>
      <c r="T436" s="4"/>
      <c r="U436" s="5"/>
      <c r="V436" s="5"/>
      <c r="W436" s="5"/>
      <c r="X436" s="5"/>
      <c r="Y436" s="5"/>
      <c r="Z436" s="5"/>
      <c r="AA436" s="5"/>
    </row>
    <row r="437" spans="1:27" ht="14.25" customHeight="1" x14ac:dyDescent="0.25">
      <c r="A437" s="8"/>
      <c r="B437" s="8"/>
      <c r="C437" s="8"/>
      <c r="D437" s="8"/>
      <c r="E437" s="4"/>
      <c r="F437" s="8"/>
      <c r="G437" s="8"/>
      <c r="H437" s="9"/>
      <c r="I437" s="9"/>
      <c r="J437" s="9"/>
      <c r="K437" s="9"/>
      <c r="L437" s="11"/>
      <c r="M437" s="11"/>
      <c r="N437" s="9"/>
      <c r="O437" s="5"/>
      <c r="P437" s="4"/>
      <c r="Q437" s="4"/>
      <c r="R437" s="4"/>
      <c r="S437" s="4"/>
      <c r="T437" s="4"/>
      <c r="U437" s="5"/>
      <c r="V437" s="5"/>
      <c r="W437" s="5"/>
      <c r="X437" s="5"/>
      <c r="Y437" s="5"/>
      <c r="Z437" s="5"/>
      <c r="AA437" s="5"/>
    </row>
    <row r="438" spans="1:27" ht="14.25" customHeight="1" x14ac:dyDescent="0.25">
      <c r="A438" s="8"/>
      <c r="B438" s="8"/>
      <c r="C438" s="8"/>
      <c r="D438" s="8"/>
      <c r="E438" s="4"/>
      <c r="F438" s="8"/>
      <c r="G438" s="8"/>
      <c r="H438" s="9"/>
      <c r="I438" s="9"/>
      <c r="J438" s="9"/>
      <c r="K438" s="9"/>
      <c r="L438" s="11"/>
      <c r="M438" s="11"/>
      <c r="N438" s="9"/>
      <c r="O438" s="5"/>
      <c r="P438" s="4"/>
      <c r="Q438" s="4"/>
      <c r="R438" s="4"/>
      <c r="S438" s="4"/>
      <c r="T438" s="4"/>
      <c r="U438" s="5"/>
      <c r="V438" s="5"/>
      <c r="W438" s="5"/>
      <c r="X438" s="5"/>
      <c r="Y438" s="5"/>
      <c r="Z438" s="5"/>
      <c r="AA438" s="5"/>
    </row>
    <row r="439" spans="1:27" ht="14.25" customHeight="1" x14ac:dyDescent="0.25">
      <c r="A439" s="8"/>
      <c r="B439" s="8"/>
      <c r="C439" s="8"/>
      <c r="D439" s="8"/>
      <c r="E439" s="4"/>
      <c r="F439" s="8"/>
      <c r="G439" s="8"/>
      <c r="H439" s="9"/>
      <c r="I439" s="9"/>
      <c r="J439" s="9"/>
      <c r="K439" s="9"/>
      <c r="L439" s="11"/>
      <c r="M439" s="11"/>
      <c r="N439" s="9"/>
      <c r="O439" s="5"/>
      <c r="P439" s="4"/>
      <c r="Q439" s="4"/>
      <c r="R439" s="4"/>
      <c r="S439" s="4"/>
      <c r="T439" s="4"/>
      <c r="U439" s="5"/>
      <c r="V439" s="5"/>
      <c r="W439" s="5"/>
      <c r="X439" s="5"/>
      <c r="Y439" s="5"/>
      <c r="Z439" s="5"/>
      <c r="AA439" s="5"/>
    </row>
    <row r="440" spans="1:27" ht="14.25" customHeight="1" x14ac:dyDescent="0.25">
      <c r="A440" s="8"/>
      <c r="B440" s="8"/>
      <c r="C440" s="8"/>
      <c r="D440" s="8"/>
      <c r="E440" s="4"/>
      <c r="F440" s="8"/>
      <c r="G440" s="8"/>
      <c r="H440" s="9"/>
      <c r="I440" s="9"/>
      <c r="J440" s="9"/>
      <c r="K440" s="9"/>
      <c r="L440" s="11"/>
      <c r="M440" s="11"/>
      <c r="N440" s="9"/>
      <c r="O440" s="5"/>
      <c r="P440" s="4"/>
      <c r="Q440" s="4"/>
      <c r="R440" s="4"/>
      <c r="S440" s="4"/>
      <c r="T440" s="4"/>
      <c r="U440" s="5"/>
      <c r="V440" s="5"/>
      <c r="W440" s="5"/>
      <c r="X440" s="5"/>
      <c r="Y440" s="5"/>
      <c r="Z440" s="5"/>
      <c r="AA440" s="5"/>
    </row>
    <row r="441" spans="1:27" ht="14.25" customHeight="1" x14ac:dyDescent="0.25">
      <c r="A441" s="8"/>
      <c r="B441" s="8"/>
      <c r="C441" s="8"/>
      <c r="D441" s="8"/>
      <c r="E441" s="4"/>
      <c r="F441" s="8"/>
      <c r="G441" s="8"/>
      <c r="H441" s="9"/>
      <c r="I441" s="9"/>
      <c r="J441" s="9"/>
      <c r="K441" s="9"/>
      <c r="L441" s="11"/>
      <c r="M441" s="11"/>
      <c r="N441" s="9"/>
      <c r="O441" s="5"/>
      <c r="P441" s="4"/>
      <c r="Q441" s="4"/>
      <c r="R441" s="4"/>
      <c r="S441" s="4"/>
      <c r="T441" s="4"/>
      <c r="U441" s="5"/>
      <c r="V441" s="5"/>
      <c r="W441" s="5"/>
      <c r="X441" s="5"/>
      <c r="Y441" s="5"/>
      <c r="Z441" s="5"/>
      <c r="AA441" s="5"/>
    </row>
    <row r="442" spans="1:27" ht="14.25" customHeight="1" x14ac:dyDescent="0.25">
      <c r="A442" s="8"/>
      <c r="B442" s="8"/>
      <c r="C442" s="8"/>
      <c r="D442" s="8"/>
      <c r="E442" s="4"/>
      <c r="F442" s="8"/>
      <c r="G442" s="8"/>
      <c r="H442" s="9"/>
      <c r="I442" s="9"/>
      <c r="J442" s="9"/>
      <c r="K442" s="9"/>
      <c r="L442" s="11"/>
      <c r="M442" s="11"/>
      <c r="N442" s="9"/>
      <c r="O442" s="5"/>
      <c r="P442" s="4"/>
      <c r="Q442" s="4"/>
      <c r="R442" s="4"/>
      <c r="S442" s="4"/>
      <c r="T442" s="4"/>
      <c r="U442" s="5"/>
      <c r="V442" s="5"/>
      <c r="W442" s="5"/>
      <c r="X442" s="5"/>
      <c r="Y442" s="5"/>
      <c r="Z442" s="5"/>
      <c r="AA442" s="5"/>
    </row>
    <row r="443" spans="1:27" ht="14.25" customHeight="1" x14ac:dyDescent="0.25">
      <c r="A443" s="8"/>
      <c r="B443" s="8"/>
      <c r="C443" s="8"/>
      <c r="D443" s="8"/>
      <c r="E443" s="4"/>
      <c r="F443" s="8"/>
      <c r="G443" s="8"/>
      <c r="H443" s="9"/>
      <c r="I443" s="9"/>
      <c r="J443" s="9"/>
      <c r="K443" s="9"/>
      <c r="L443" s="11"/>
      <c r="M443" s="11"/>
      <c r="N443" s="9"/>
      <c r="O443" s="5"/>
      <c r="P443" s="4"/>
      <c r="Q443" s="4"/>
      <c r="R443" s="4"/>
      <c r="S443" s="4"/>
      <c r="T443" s="4"/>
      <c r="U443" s="5"/>
      <c r="V443" s="5"/>
      <c r="W443" s="5"/>
      <c r="X443" s="5"/>
      <c r="Y443" s="5"/>
      <c r="Z443" s="5"/>
      <c r="AA443" s="5"/>
    </row>
    <row r="444" spans="1:27" ht="14.25" customHeight="1" x14ac:dyDescent="0.25">
      <c r="A444" s="8"/>
      <c r="B444" s="8"/>
      <c r="C444" s="8"/>
      <c r="D444" s="8"/>
      <c r="E444" s="4"/>
      <c r="F444" s="8"/>
      <c r="G444" s="8"/>
      <c r="H444" s="9"/>
      <c r="I444" s="9"/>
      <c r="J444" s="9"/>
      <c r="K444" s="9"/>
      <c r="L444" s="11"/>
      <c r="M444" s="11"/>
      <c r="N444" s="9"/>
      <c r="O444" s="5"/>
      <c r="P444" s="4"/>
      <c r="Q444" s="4"/>
      <c r="R444" s="4"/>
      <c r="S444" s="4"/>
      <c r="T444" s="4"/>
      <c r="U444" s="5"/>
      <c r="V444" s="5"/>
      <c r="W444" s="5"/>
      <c r="X444" s="5"/>
      <c r="Y444" s="5"/>
      <c r="Z444" s="5"/>
      <c r="AA444" s="5"/>
    </row>
    <row r="445" spans="1:27" ht="14.25" customHeight="1" x14ac:dyDescent="0.25">
      <c r="A445" s="8"/>
      <c r="B445" s="8"/>
      <c r="C445" s="8"/>
      <c r="D445" s="8"/>
      <c r="E445" s="4"/>
      <c r="F445" s="8"/>
      <c r="G445" s="8"/>
      <c r="H445" s="9"/>
      <c r="I445" s="9"/>
      <c r="J445" s="9"/>
      <c r="K445" s="9"/>
      <c r="L445" s="11"/>
      <c r="M445" s="11"/>
      <c r="N445" s="9"/>
      <c r="O445" s="5"/>
      <c r="P445" s="4"/>
      <c r="Q445" s="4"/>
      <c r="R445" s="4"/>
      <c r="S445" s="4"/>
      <c r="T445" s="4"/>
      <c r="U445" s="5"/>
      <c r="V445" s="5"/>
      <c r="W445" s="5"/>
      <c r="X445" s="5"/>
      <c r="Y445" s="5"/>
      <c r="Z445" s="5"/>
      <c r="AA445" s="5"/>
    </row>
    <row r="446" spans="1:27" ht="14.25" customHeight="1" x14ac:dyDescent="0.25">
      <c r="A446" s="8"/>
      <c r="B446" s="8"/>
      <c r="C446" s="8"/>
      <c r="D446" s="8"/>
      <c r="E446" s="4"/>
      <c r="F446" s="8"/>
      <c r="G446" s="8"/>
      <c r="H446" s="9"/>
      <c r="I446" s="9"/>
      <c r="J446" s="9"/>
      <c r="K446" s="9"/>
      <c r="L446" s="11"/>
      <c r="M446" s="11"/>
      <c r="N446" s="9"/>
      <c r="O446" s="5"/>
      <c r="P446" s="4"/>
      <c r="Q446" s="4"/>
      <c r="R446" s="4"/>
      <c r="S446" s="4"/>
      <c r="T446" s="4"/>
      <c r="U446" s="5"/>
      <c r="V446" s="5"/>
      <c r="W446" s="5"/>
      <c r="X446" s="5"/>
      <c r="Y446" s="5"/>
      <c r="Z446" s="5"/>
      <c r="AA446" s="5"/>
    </row>
    <row r="447" spans="1:27" ht="14.25" customHeight="1" x14ac:dyDescent="0.25">
      <c r="A447" s="8"/>
      <c r="B447" s="8"/>
      <c r="C447" s="8"/>
      <c r="D447" s="8"/>
      <c r="E447" s="4"/>
      <c r="F447" s="8"/>
      <c r="G447" s="8"/>
      <c r="H447" s="9"/>
      <c r="I447" s="9"/>
      <c r="J447" s="9"/>
      <c r="K447" s="9"/>
      <c r="L447" s="11"/>
      <c r="M447" s="11"/>
      <c r="N447" s="9"/>
      <c r="O447" s="5"/>
      <c r="P447" s="4"/>
      <c r="Q447" s="4"/>
      <c r="R447" s="4"/>
      <c r="S447" s="4"/>
      <c r="T447" s="4"/>
      <c r="U447" s="5"/>
      <c r="V447" s="5"/>
      <c r="W447" s="5"/>
      <c r="X447" s="5"/>
      <c r="Y447" s="5"/>
      <c r="Z447" s="5"/>
      <c r="AA447" s="5"/>
    </row>
    <row r="448" spans="1:27" ht="14.25" customHeight="1" x14ac:dyDescent="0.25">
      <c r="A448" s="8"/>
      <c r="B448" s="8"/>
      <c r="C448" s="8"/>
      <c r="D448" s="8"/>
      <c r="E448" s="4"/>
      <c r="F448" s="8"/>
      <c r="G448" s="8"/>
      <c r="H448" s="9"/>
      <c r="I448" s="9"/>
      <c r="J448" s="9"/>
      <c r="K448" s="9"/>
      <c r="L448" s="11"/>
      <c r="M448" s="11"/>
      <c r="N448" s="9"/>
      <c r="O448" s="5"/>
      <c r="P448" s="4"/>
      <c r="Q448" s="4"/>
      <c r="R448" s="4"/>
      <c r="S448" s="4"/>
      <c r="T448" s="4"/>
      <c r="U448" s="5"/>
      <c r="V448" s="5"/>
      <c r="W448" s="5"/>
      <c r="X448" s="5"/>
      <c r="Y448" s="5"/>
      <c r="Z448" s="5"/>
      <c r="AA448" s="5"/>
    </row>
    <row r="449" spans="1:27" ht="14.25" customHeight="1" x14ac:dyDescent="0.25">
      <c r="A449" s="8"/>
      <c r="B449" s="8"/>
      <c r="C449" s="8"/>
      <c r="D449" s="8"/>
      <c r="E449" s="4"/>
      <c r="F449" s="8"/>
      <c r="G449" s="8"/>
      <c r="H449" s="9"/>
      <c r="I449" s="9"/>
      <c r="J449" s="9"/>
      <c r="K449" s="9"/>
      <c r="L449" s="11"/>
      <c r="M449" s="11"/>
      <c r="N449" s="9"/>
      <c r="O449" s="5"/>
      <c r="P449" s="4"/>
      <c r="Q449" s="4"/>
      <c r="R449" s="4"/>
      <c r="S449" s="4"/>
      <c r="T449" s="4"/>
      <c r="U449" s="5"/>
      <c r="V449" s="5"/>
      <c r="W449" s="5"/>
      <c r="X449" s="5"/>
      <c r="Y449" s="5"/>
      <c r="Z449" s="5"/>
      <c r="AA449" s="5"/>
    </row>
    <row r="450" spans="1:27" ht="14.25" customHeight="1" x14ac:dyDescent="0.25">
      <c r="A450" s="8"/>
      <c r="B450" s="8"/>
      <c r="C450" s="8"/>
      <c r="D450" s="8"/>
      <c r="E450" s="4"/>
      <c r="F450" s="8"/>
      <c r="G450" s="8"/>
      <c r="H450" s="9"/>
      <c r="I450" s="9"/>
      <c r="J450" s="9"/>
      <c r="K450" s="9"/>
      <c r="L450" s="11"/>
      <c r="M450" s="11"/>
      <c r="N450" s="9"/>
      <c r="O450" s="5"/>
      <c r="P450" s="4"/>
      <c r="Q450" s="4"/>
      <c r="R450" s="4"/>
      <c r="S450" s="4"/>
      <c r="T450" s="4"/>
      <c r="U450" s="5"/>
      <c r="V450" s="5"/>
      <c r="W450" s="5"/>
      <c r="X450" s="5"/>
      <c r="Y450" s="5"/>
      <c r="Z450" s="5"/>
      <c r="AA450" s="5"/>
    </row>
    <row r="451" spans="1:27" ht="14.25" customHeight="1" x14ac:dyDescent="0.25">
      <c r="A451" s="8"/>
      <c r="B451" s="8"/>
      <c r="C451" s="8"/>
      <c r="D451" s="8"/>
      <c r="E451" s="4"/>
      <c r="F451" s="8"/>
      <c r="G451" s="8"/>
      <c r="H451" s="9"/>
      <c r="I451" s="9"/>
      <c r="J451" s="9"/>
      <c r="K451" s="9"/>
      <c r="L451" s="11"/>
      <c r="M451" s="11"/>
      <c r="N451" s="9"/>
      <c r="O451" s="5"/>
      <c r="P451" s="4"/>
      <c r="Q451" s="4"/>
      <c r="R451" s="4"/>
      <c r="S451" s="4"/>
      <c r="T451" s="4"/>
      <c r="U451" s="5"/>
      <c r="V451" s="5"/>
      <c r="W451" s="5"/>
      <c r="X451" s="5"/>
      <c r="Y451" s="5"/>
      <c r="Z451" s="5"/>
      <c r="AA451" s="5"/>
    </row>
    <row r="452" spans="1:27" ht="14.25" customHeight="1" x14ac:dyDescent="0.25">
      <c r="A452" s="8"/>
      <c r="B452" s="8"/>
      <c r="C452" s="8"/>
      <c r="D452" s="8"/>
      <c r="E452" s="4"/>
      <c r="F452" s="8"/>
      <c r="G452" s="8"/>
      <c r="H452" s="9"/>
      <c r="I452" s="9"/>
      <c r="J452" s="9"/>
      <c r="K452" s="9"/>
      <c r="L452" s="11"/>
      <c r="M452" s="11"/>
      <c r="N452" s="9"/>
      <c r="O452" s="5"/>
      <c r="P452" s="4"/>
      <c r="Q452" s="4"/>
      <c r="R452" s="4"/>
      <c r="S452" s="4"/>
      <c r="T452" s="4"/>
      <c r="U452" s="5"/>
      <c r="V452" s="5"/>
      <c r="W452" s="5"/>
      <c r="X452" s="5"/>
      <c r="Y452" s="5"/>
      <c r="Z452" s="5"/>
      <c r="AA452" s="5"/>
    </row>
    <row r="453" spans="1:27" ht="14.25" customHeight="1" x14ac:dyDescent="0.25">
      <c r="A453" s="8"/>
      <c r="B453" s="8"/>
      <c r="C453" s="8"/>
      <c r="D453" s="8"/>
      <c r="E453" s="4"/>
      <c r="F453" s="8"/>
      <c r="G453" s="8"/>
      <c r="H453" s="9"/>
      <c r="I453" s="9"/>
      <c r="J453" s="9"/>
      <c r="K453" s="9"/>
      <c r="L453" s="11"/>
      <c r="M453" s="11"/>
      <c r="N453" s="9"/>
      <c r="O453" s="5"/>
      <c r="P453" s="4"/>
      <c r="Q453" s="4"/>
      <c r="R453" s="4"/>
      <c r="S453" s="4"/>
      <c r="T453" s="4"/>
      <c r="U453" s="5"/>
      <c r="V453" s="5"/>
      <c r="W453" s="5"/>
      <c r="X453" s="5"/>
      <c r="Y453" s="5"/>
      <c r="Z453" s="5"/>
      <c r="AA453" s="5"/>
    </row>
    <row r="454" spans="1:27" ht="14.25" customHeight="1" x14ac:dyDescent="0.25">
      <c r="A454" s="8"/>
      <c r="B454" s="8"/>
      <c r="C454" s="8"/>
      <c r="D454" s="8"/>
      <c r="E454" s="4"/>
      <c r="F454" s="8"/>
      <c r="G454" s="8"/>
      <c r="H454" s="9"/>
      <c r="I454" s="9"/>
      <c r="J454" s="9"/>
      <c r="K454" s="9"/>
      <c r="L454" s="11"/>
      <c r="M454" s="11"/>
      <c r="N454" s="9"/>
      <c r="O454" s="5"/>
      <c r="P454" s="4"/>
      <c r="Q454" s="4"/>
      <c r="R454" s="4"/>
      <c r="S454" s="4"/>
      <c r="T454" s="4"/>
      <c r="U454" s="5"/>
      <c r="V454" s="5"/>
      <c r="W454" s="5"/>
      <c r="X454" s="5"/>
      <c r="Y454" s="5"/>
      <c r="Z454" s="5"/>
      <c r="AA454" s="5"/>
    </row>
    <row r="455" spans="1:27" ht="14.25" customHeight="1" x14ac:dyDescent="0.25">
      <c r="A455" s="8"/>
      <c r="B455" s="8"/>
      <c r="C455" s="8"/>
      <c r="D455" s="8"/>
      <c r="E455" s="4"/>
      <c r="F455" s="8"/>
      <c r="G455" s="8"/>
      <c r="H455" s="9"/>
      <c r="I455" s="9"/>
      <c r="J455" s="9"/>
      <c r="K455" s="9"/>
      <c r="L455" s="11"/>
      <c r="M455" s="11"/>
      <c r="N455" s="9"/>
      <c r="O455" s="5"/>
      <c r="P455" s="4"/>
      <c r="Q455" s="4"/>
      <c r="R455" s="4"/>
      <c r="S455" s="4"/>
      <c r="T455" s="4"/>
      <c r="U455" s="5"/>
      <c r="V455" s="5"/>
      <c r="W455" s="5"/>
      <c r="X455" s="5"/>
      <c r="Y455" s="5"/>
      <c r="Z455" s="5"/>
      <c r="AA455" s="5"/>
    </row>
    <row r="456" spans="1:27" ht="14.25" customHeight="1" x14ac:dyDescent="0.25">
      <c r="A456" s="8"/>
      <c r="B456" s="8"/>
      <c r="C456" s="8"/>
      <c r="D456" s="8"/>
      <c r="E456" s="4"/>
      <c r="F456" s="8"/>
      <c r="G456" s="8"/>
      <c r="H456" s="9"/>
      <c r="I456" s="9"/>
      <c r="J456" s="9"/>
      <c r="K456" s="9"/>
      <c r="L456" s="11"/>
      <c r="M456" s="11"/>
      <c r="N456" s="9"/>
      <c r="O456" s="5"/>
      <c r="P456" s="4"/>
      <c r="Q456" s="4"/>
      <c r="R456" s="4"/>
      <c r="S456" s="4"/>
      <c r="T456" s="4"/>
      <c r="U456" s="5"/>
      <c r="V456" s="5"/>
      <c r="W456" s="5"/>
      <c r="X456" s="5"/>
      <c r="Y456" s="5"/>
      <c r="Z456" s="5"/>
      <c r="AA456" s="5"/>
    </row>
    <row r="457" spans="1:27" ht="14.25" customHeight="1" x14ac:dyDescent="0.25">
      <c r="A457" s="8"/>
      <c r="B457" s="8"/>
      <c r="C457" s="8"/>
      <c r="D457" s="8"/>
      <c r="E457" s="4"/>
      <c r="F457" s="8"/>
      <c r="G457" s="8"/>
      <c r="H457" s="9"/>
      <c r="I457" s="9"/>
      <c r="J457" s="9"/>
      <c r="K457" s="9"/>
      <c r="L457" s="11"/>
      <c r="M457" s="11"/>
      <c r="N457" s="9"/>
      <c r="O457" s="5"/>
      <c r="P457" s="4"/>
      <c r="Q457" s="4"/>
      <c r="R457" s="4"/>
      <c r="S457" s="4"/>
      <c r="T457" s="4"/>
      <c r="U457" s="5"/>
      <c r="V457" s="5"/>
      <c r="W457" s="5"/>
      <c r="X457" s="5"/>
      <c r="Y457" s="5"/>
      <c r="Z457" s="5"/>
      <c r="AA457" s="5"/>
    </row>
    <row r="458" spans="1:27" ht="14.25" customHeight="1" x14ac:dyDescent="0.25">
      <c r="A458" s="8"/>
      <c r="B458" s="8"/>
      <c r="C458" s="8"/>
      <c r="D458" s="8"/>
      <c r="E458" s="4"/>
      <c r="F458" s="8"/>
      <c r="G458" s="8"/>
      <c r="H458" s="9"/>
      <c r="I458" s="9"/>
      <c r="J458" s="9"/>
      <c r="K458" s="9"/>
      <c r="L458" s="11"/>
      <c r="M458" s="11"/>
      <c r="N458" s="9"/>
      <c r="O458" s="5"/>
      <c r="P458" s="4"/>
      <c r="Q458" s="4"/>
      <c r="R458" s="4"/>
      <c r="S458" s="4"/>
      <c r="T458" s="4"/>
      <c r="U458" s="5"/>
      <c r="V458" s="5"/>
      <c r="W458" s="5"/>
      <c r="X458" s="5"/>
      <c r="Y458" s="5"/>
      <c r="Z458" s="5"/>
      <c r="AA458" s="5"/>
    </row>
    <row r="459" spans="1:27" ht="14.25" customHeight="1" x14ac:dyDescent="0.25">
      <c r="A459" s="8"/>
      <c r="B459" s="8"/>
      <c r="C459" s="8"/>
      <c r="D459" s="8"/>
      <c r="E459" s="4"/>
      <c r="F459" s="8"/>
      <c r="G459" s="8"/>
      <c r="H459" s="9"/>
      <c r="I459" s="9"/>
      <c r="J459" s="9"/>
      <c r="K459" s="9"/>
      <c r="L459" s="11"/>
      <c r="M459" s="11"/>
      <c r="N459" s="9"/>
      <c r="O459" s="5"/>
      <c r="P459" s="4"/>
      <c r="Q459" s="4"/>
      <c r="R459" s="4"/>
      <c r="S459" s="4"/>
      <c r="T459" s="4"/>
      <c r="U459" s="5"/>
      <c r="V459" s="5"/>
      <c r="W459" s="5"/>
      <c r="X459" s="5"/>
      <c r="Y459" s="5"/>
      <c r="Z459" s="5"/>
      <c r="AA459" s="5"/>
    </row>
    <row r="460" spans="1:27" ht="14.25" customHeight="1" x14ac:dyDescent="0.25">
      <c r="A460" s="8"/>
      <c r="B460" s="8"/>
      <c r="C460" s="8"/>
      <c r="D460" s="8"/>
      <c r="E460" s="4"/>
      <c r="F460" s="8"/>
      <c r="G460" s="8"/>
      <c r="H460" s="9"/>
      <c r="I460" s="9"/>
      <c r="J460" s="9"/>
      <c r="K460" s="9"/>
      <c r="L460" s="11"/>
      <c r="M460" s="11"/>
      <c r="N460" s="9"/>
      <c r="O460" s="5"/>
      <c r="P460" s="4"/>
      <c r="Q460" s="4"/>
      <c r="R460" s="4"/>
      <c r="S460" s="4"/>
      <c r="T460" s="4"/>
      <c r="U460" s="5"/>
      <c r="V460" s="5"/>
      <c r="W460" s="5"/>
      <c r="X460" s="5"/>
      <c r="Y460" s="5"/>
      <c r="Z460" s="5"/>
      <c r="AA460" s="5"/>
    </row>
    <row r="461" spans="1:27" ht="14.25" customHeight="1" x14ac:dyDescent="0.25">
      <c r="A461" s="8"/>
      <c r="B461" s="8"/>
      <c r="C461" s="8"/>
      <c r="D461" s="8"/>
      <c r="E461" s="4"/>
      <c r="F461" s="8"/>
      <c r="G461" s="8"/>
      <c r="H461" s="9"/>
      <c r="I461" s="9"/>
      <c r="J461" s="9"/>
      <c r="K461" s="9"/>
      <c r="L461" s="11"/>
      <c r="M461" s="11"/>
      <c r="N461" s="9"/>
      <c r="O461" s="5"/>
      <c r="P461" s="4"/>
      <c r="Q461" s="4"/>
      <c r="R461" s="4"/>
      <c r="S461" s="4"/>
      <c r="T461" s="4"/>
      <c r="U461" s="5"/>
      <c r="V461" s="5"/>
      <c r="W461" s="5"/>
      <c r="X461" s="5"/>
      <c r="Y461" s="5"/>
      <c r="Z461" s="5"/>
      <c r="AA461" s="5"/>
    </row>
    <row r="462" spans="1:27" ht="14.25" customHeight="1" x14ac:dyDescent="0.25">
      <c r="A462" s="8"/>
      <c r="B462" s="8"/>
      <c r="C462" s="8"/>
      <c r="D462" s="8"/>
      <c r="E462" s="4"/>
      <c r="F462" s="8"/>
      <c r="G462" s="8"/>
      <c r="H462" s="9"/>
      <c r="I462" s="9"/>
      <c r="J462" s="9"/>
      <c r="K462" s="9"/>
      <c r="L462" s="11"/>
      <c r="M462" s="11"/>
      <c r="N462" s="9"/>
      <c r="O462" s="5"/>
      <c r="P462" s="4"/>
      <c r="Q462" s="4"/>
      <c r="R462" s="4"/>
      <c r="S462" s="4"/>
      <c r="T462" s="4"/>
      <c r="U462" s="5"/>
      <c r="V462" s="5"/>
      <c r="W462" s="5"/>
      <c r="X462" s="5"/>
      <c r="Y462" s="5"/>
      <c r="Z462" s="5"/>
      <c r="AA462" s="5"/>
    </row>
    <row r="463" spans="1:27" ht="14.25" customHeight="1" x14ac:dyDescent="0.25">
      <c r="A463" s="8"/>
      <c r="B463" s="8"/>
      <c r="C463" s="8"/>
      <c r="D463" s="8"/>
      <c r="E463" s="4"/>
      <c r="F463" s="8"/>
      <c r="G463" s="8"/>
      <c r="H463" s="9"/>
      <c r="I463" s="9"/>
      <c r="J463" s="9"/>
      <c r="K463" s="9"/>
      <c r="L463" s="11"/>
      <c r="M463" s="11"/>
      <c r="N463" s="9"/>
      <c r="O463" s="5"/>
      <c r="P463" s="4"/>
      <c r="Q463" s="4"/>
      <c r="R463" s="4"/>
      <c r="S463" s="4"/>
      <c r="T463" s="4"/>
      <c r="U463" s="5"/>
      <c r="V463" s="5"/>
      <c r="W463" s="5"/>
      <c r="X463" s="5"/>
      <c r="Y463" s="5"/>
      <c r="Z463" s="5"/>
      <c r="AA463" s="5"/>
    </row>
    <row r="464" spans="1:27" ht="14.25" customHeight="1" x14ac:dyDescent="0.25">
      <c r="A464" s="8"/>
      <c r="B464" s="8"/>
      <c r="C464" s="8"/>
      <c r="D464" s="8"/>
      <c r="E464" s="4"/>
      <c r="F464" s="8"/>
      <c r="G464" s="8"/>
      <c r="H464" s="9"/>
      <c r="I464" s="9"/>
      <c r="J464" s="9"/>
      <c r="K464" s="9"/>
      <c r="L464" s="11"/>
      <c r="M464" s="11"/>
      <c r="N464" s="9"/>
      <c r="O464" s="5"/>
      <c r="P464" s="4"/>
      <c r="Q464" s="4"/>
      <c r="R464" s="4"/>
      <c r="S464" s="4"/>
      <c r="T464" s="4"/>
      <c r="U464" s="5"/>
      <c r="V464" s="5"/>
      <c r="W464" s="5"/>
      <c r="X464" s="5"/>
      <c r="Y464" s="5"/>
      <c r="Z464" s="5"/>
      <c r="AA464" s="5"/>
    </row>
    <row r="465" spans="1:27" ht="14.25" customHeight="1" x14ac:dyDescent="0.25">
      <c r="A465" s="8"/>
      <c r="B465" s="8"/>
      <c r="C465" s="8"/>
      <c r="D465" s="8"/>
      <c r="E465" s="4"/>
      <c r="F465" s="8"/>
      <c r="G465" s="8"/>
      <c r="H465" s="9"/>
      <c r="I465" s="9"/>
      <c r="J465" s="9"/>
      <c r="K465" s="9"/>
      <c r="L465" s="11"/>
      <c r="M465" s="11"/>
      <c r="N465" s="9"/>
      <c r="O465" s="5"/>
      <c r="P465" s="4"/>
      <c r="Q465" s="4"/>
      <c r="R465" s="4"/>
      <c r="S465" s="4"/>
      <c r="T465" s="4"/>
      <c r="U465" s="5"/>
      <c r="V465" s="5"/>
      <c r="W465" s="5"/>
      <c r="X465" s="5"/>
      <c r="Y465" s="5"/>
      <c r="Z465" s="5"/>
      <c r="AA465" s="5"/>
    </row>
    <row r="466" spans="1:27" ht="14.25" customHeight="1" x14ac:dyDescent="0.25">
      <c r="A466" s="8"/>
      <c r="B466" s="8"/>
      <c r="C466" s="8"/>
      <c r="D466" s="8"/>
      <c r="E466" s="4"/>
      <c r="F466" s="8"/>
      <c r="G466" s="8"/>
      <c r="H466" s="9"/>
      <c r="I466" s="9"/>
      <c r="J466" s="9"/>
      <c r="K466" s="9"/>
      <c r="L466" s="11"/>
      <c r="M466" s="11"/>
      <c r="N466" s="9"/>
      <c r="O466" s="5"/>
      <c r="P466" s="4"/>
      <c r="Q466" s="4"/>
      <c r="R466" s="4"/>
      <c r="S466" s="4"/>
      <c r="T466" s="4"/>
      <c r="U466" s="5"/>
      <c r="V466" s="5"/>
      <c r="W466" s="5"/>
      <c r="X466" s="5"/>
      <c r="Y466" s="5"/>
      <c r="Z466" s="5"/>
      <c r="AA466" s="5"/>
    </row>
    <row r="467" spans="1:27" ht="14.25" customHeight="1" x14ac:dyDescent="0.25">
      <c r="A467" s="8"/>
      <c r="B467" s="8"/>
      <c r="C467" s="8"/>
      <c r="D467" s="8"/>
      <c r="E467" s="4"/>
      <c r="F467" s="8"/>
      <c r="G467" s="8"/>
      <c r="H467" s="9"/>
      <c r="I467" s="9"/>
      <c r="J467" s="9"/>
      <c r="K467" s="9"/>
      <c r="L467" s="11"/>
      <c r="M467" s="11"/>
      <c r="N467" s="9"/>
      <c r="O467" s="5"/>
      <c r="P467" s="4"/>
      <c r="Q467" s="4"/>
      <c r="R467" s="4"/>
      <c r="S467" s="4"/>
      <c r="T467" s="4"/>
      <c r="U467" s="5"/>
      <c r="V467" s="5"/>
      <c r="W467" s="5"/>
      <c r="X467" s="5"/>
      <c r="Y467" s="5"/>
      <c r="Z467" s="5"/>
      <c r="AA467" s="5"/>
    </row>
    <row r="468" spans="1:27" ht="14.25" customHeight="1" x14ac:dyDescent="0.25">
      <c r="A468" s="8"/>
      <c r="B468" s="8"/>
      <c r="C468" s="8"/>
      <c r="D468" s="8"/>
      <c r="E468" s="4"/>
      <c r="F468" s="8"/>
      <c r="G468" s="8"/>
      <c r="H468" s="9"/>
      <c r="I468" s="9"/>
      <c r="J468" s="9"/>
      <c r="K468" s="9"/>
      <c r="L468" s="11"/>
      <c r="M468" s="11"/>
      <c r="N468" s="9"/>
      <c r="O468" s="5"/>
      <c r="P468" s="4"/>
      <c r="Q468" s="4"/>
      <c r="R468" s="4"/>
      <c r="S468" s="4"/>
      <c r="T468" s="4"/>
      <c r="U468" s="5"/>
      <c r="V468" s="5"/>
      <c r="W468" s="5"/>
      <c r="X468" s="5"/>
      <c r="Y468" s="5"/>
      <c r="Z468" s="5"/>
      <c r="AA468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0"/>
  <sheetViews>
    <sheetView workbookViewId="0">
      <selection activeCell="G17" sqref="G17"/>
    </sheetView>
  </sheetViews>
  <sheetFormatPr defaultColWidth="14.42578125" defaultRowHeight="15" customHeight="1" x14ac:dyDescent="0.25"/>
  <cols>
    <col min="1" max="1" width="2" customWidth="1"/>
    <col min="2" max="2" width="8.85546875" customWidth="1"/>
    <col min="3" max="3" width="8.7109375" hidden="1" customWidth="1"/>
    <col min="4" max="4" width="8.7109375" customWidth="1"/>
    <col min="5" max="5" width="15.7109375" customWidth="1"/>
    <col min="6" max="6" width="8.85546875" customWidth="1"/>
    <col min="7" max="16" width="8.7109375" customWidth="1"/>
  </cols>
  <sheetData>
    <row r="1" spans="1:16" ht="11.25" customHeight="1" x14ac:dyDescent="0.25">
      <c r="A1" s="13"/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1.25" customHeight="1" x14ac:dyDescent="0.25">
      <c r="A2" s="13"/>
      <c r="B2" s="15" t="s">
        <v>18</v>
      </c>
      <c r="C2" s="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1.2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1.25" customHeight="1" x14ac:dyDescent="0.25">
      <c r="A4" s="13"/>
      <c r="B4" s="16" t="s">
        <v>530</v>
      </c>
      <c r="C4" s="16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1.2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1.25" customHeight="1" x14ac:dyDescent="0.25">
      <c r="A6" s="13"/>
      <c r="B6" s="17"/>
      <c r="C6" s="17"/>
      <c r="D6" s="18" t="s">
        <v>531</v>
      </c>
      <c r="E6" s="18" t="s">
        <v>532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11.25" customHeight="1" x14ac:dyDescent="0.25">
      <c r="A7" s="13"/>
      <c r="B7" s="5" t="s">
        <v>533</v>
      </c>
      <c r="C7" s="5" t="s">
        <v>16</v>
      </c>
      <c r="D7" s="7">
        <f>COUNTIF('FIRST SHEET'!$U$2:$U$268,C7)</f>
        <v>108</v>
      </c>
      <c r="E7" s="19">
        <f t="shared" ref="E7:E9" si="0">D7/$D$10</f>
        <v>0.55384615384615388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11.25" customHeight="1" x14ac:dyDescent="0.25">
      <c r="A8" s="13"/>
      <c r="B8" s="5" t="s">
        <v>534</v>
      </c>
      <c r="C8" s="5" t="s">
        <v>31</v>
      </c>
      <c r="D8" s="7">
        <f>COUNTIF('FIRST SHEET'!$U$2:$U$268,C8)</f>
        <v>70</v>
      </c>
      <c r="E8" s="19">
        <f t="shared" si="0"/>
        <v>0.35897435897435898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11.25" customHeight="1" x14ac:dyDescent="0.25">
      <c r="A9" s="13"/>
      <c r="B9" s="5" t="s">
        <v>535</v>
      </c>
      <c r="C9" s="5" t="s">
        <v>517</v>
      </c>
      <c r="D9" s="7">
        <f>COUNTIF('FIRST SHEET'!$U$2:$U$268,C9)</f>
        <v>17</v>
      </c>
      <c r="E9" s="19">
        <f t="shared" si="0"/>
        <v>8.7179487179487175E-2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ht="11.25" customHeight="1" x14ac:dyDescent="0.25">
      <c r="A10" s="13"/>
      <c r="B10" s="20" t="s">
        <v>536</v>
      </c>
      <c r="C10" s="20"/>
      <c r="D10" s="20">
        <f t="shared" ref="D10:E10" si="1">SUM(D7:D9)</f>
        <v>195</v>
      </c>
      <c r="E10" s="21">
        <f t="shared" si="1"/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ht="11.25" customHeight="1" x14ac:dyDescent="0.25">
      <c r="A11" s="13"/>
      <c r="B11" s="5"/>
      <c r="C11" s="5"/>
      <c r="D11" s="7"/>
      <c r="E11" s="2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1.25" customHeight="1" x14ac:dyDescent="0.25">
      <c r="A12" s="13"/>
      <c r="B12" s="13"/>
      <c r="C12" s="13"/>
      <c r="D12" s="7"/>
      <c r="E12" s="2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ht="11.25" customHeight="1" x14ac:dyDescent="0.25">
      <c r="A13" s="13"/>
      <c r="B13" s="5"/>
      <c r="C13" s="5"/>
      <c r="D13" s="7"/>
      <c r="E13" s="2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1.25" customHeight="1" x14ac:dyDescent="0.25">
      <c r="A14" s="13"/>
      <c r="B14" s="5"/>
      <c r="C14" s="5"/>
      <c r="D14" s="7"/>
      <c r="E14" s="2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ht="11.2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ht="11.2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ht="11.2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1.2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ht="11.2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ht="11.2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ht="11.2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ht="11.2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ht="11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ht="11.25" customHeight="1" x14ac:dyDescent="0.25">
      <c r="A24" s="13"/>
      <c r="B24" s="5" t="s">
        <v>537</v>
      </c>
      <c r="C24" s="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ht="11.2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1.2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1.2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1.2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1.2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1.2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1.2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1.2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1.2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1.2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1.2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1.2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1.2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1.2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ht="11.2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t="11.2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ht="11.2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ht="11.2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ht="11.2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1.2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ht="11.2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ht="11.2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1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1.2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1.2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1.2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1.2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1.2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1.2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1.2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ht="11.2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ht="11.2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ht="11.2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ht="11.2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ht="11.2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ht="11.2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ht="11.2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ht="11.2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ht="11.2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ht="11.2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ht="11.2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ht="11.2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ht="11.2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ht="11.2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ht="11.2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ht="11.2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ht="11.2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ht="11.2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ht="11.2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ht="11.2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ht="11.2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ht="11.2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ht="11.2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ht="11.2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1.2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ht="11.2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ht="11.2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ht="11.2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ht="11.2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ht="11.2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ht="11.2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ht="11.2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1.2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ht="11.2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ht="11.2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ht="11.2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ht="11.2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ht="11.2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ht="11.2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ht="11.2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ht="11.2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ht="11.2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ht="11.2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ht="11.2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ht="11.2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ht="11.2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2017-06-08T15:05:34Z</dcterms:created>
  <dcterms:modified xsi:type="dcterms:W3CDTF">2020-12-17T18:56:33Z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c8411fe0-8aef-4e12-9e25-e5609bc2dde9</vt:lpwstr>
  </property>
</Properties>
</file>