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tech\New folder\"/>
    </mc:Choice>
  </mc:AlternateContent>
  <xr:revisionPtr revIDLastSave="0" documentId="13_ncr:1_{56EE1E08-356D-4533-AD68-7263E4B8CD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F34" i="2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G2" i="7"/>
  <c r="H2" i="7"/>
  <c r="E2" i="7"/>
  <c r="F34" i="7"/>
  <c r="C34" i="7"/>
  <c r="D2" i="7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2" i="5"/>
  <c r="E2" i="5"/>
  <c r="H2" i="5"/>
  <c r="G2" i="5"/>
  <c r="F34" i="5"/>
  <c r="C34" i="5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2" i="4"/>
  <c r="G2" i="4"/>
  <c r="F34" i="4"/>
  <c r="C34" i="4"/>
  <c r="E2" i="4"/>
  <c r="H2" i="4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H3" i="3"/>
  <c r="H4" i="3"/>
  <c r="H5" i="3"/>
  <c r="G3" i="3"/>
  <c r="G4" i="3"/>
  <c r="G5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H2" i="3"/>
  <c r="G2" i="3"/>
  <c r="D2" i="3"/>
  <c r="E2" i="3"/>
  <c r="F34" i="3"/>
  <c r="C34" i="3"/>
  <c r="H32" i="2"/>
  <c r="E31" i="2"/>
  <c r="G31" i="2"/>
  <c r="D31" i="2"/>
  <c r="H30" i="2"/>
  <c r="G30" i="2"/>
  <c r="H29" i="2"/>
  <c r="G29" i="2"/>
  <c r="E29" i="2"/>
  <c r="D29" i="2"/>
  <c r="H28" i="2"/>
  <c r="G28" i="2"/>
  <c r="D28" i="2"/>
  <c r="H27" i="2"/>
  <c r="G27" i="2"/>
  <c r="E27" i="2"/>
  <c r="D27" i="2"/>
  <c r="H26" i="2"/>
  <c r="G26" i="2"/>
  <c r="D26" i="2"/>
  <c r="H25" i="2"/>
  <c r="G25" i="2"/>
  <c r="E25" i="2"/>
  <c r="D25" i="2"/>
  <c r="H24" i="2"/>
  <c r="G24" i="2"/>
  <c r="D24" i="2"/>
  <c r="H23" i="2"/>
  <c r="G23" i="2"/>
  <c r="E23" i="2"/>
  <c r="D23" i="2"/>
  <c r="H22" i="2"/>
  <c r="G22" i="2"/>
  <c r="D22" i="2"/>
  <c r="H21" i="2"/>
  <c r="G21" i="2"/>
  <c r="E21" i="2"/>
  <c r="D21" i="2"/>
  <c r="H20" i="2"/>
  <c r="G20" i="2"/>
  <c r="D20" i="2"/>
  <c r="H19" i="2"/>
  <c r="G19" i="2"/>
  <c r="E19" i="2"/>
  <c r="D19" i="2"/>
  <c r="H18" i="2"/>
  <c r="G18" i="2"/>
  <c r="D18" i="2"/>
  <c r="H17" i="2"/>
  <c r="G17" i="2"/>
  <c r="E17" i="2"/>
  <c r="D17" i="2"/>
  <c r="H16" i="2"/>
  <c r="G16" i="2"/>
  <c r="D16" i="2"/>
  <c r="H15" i="2"/>
  <c r="G15" i="2"/>
  <c r="E15" i="2"/>
  <c r="D15" i="2"/>
  <c r="H14" i="2"/>
  <c r="G14" i="2"/>
  <c r="D14" i="2"/>
  <c r="H13" i="2"/>
  <c r="G13" i="2"/>
  <c r="E13" i="2"/>
  <c r="D13" i="2"/>
  <c r="H12" i="2"/>
  <c r="G12" i="2"/>
  <c r="D12" i="2"/>
  <c r="H11" i="2"/>
  <c r="G11" i="2"/>
  <c r="E11" i="2"/>
  <c r="D11" i="2"/>
  <c r="H10" i="2"/>
  <c r="G10" i="2"/>
  <c r="D10" i="2"/>
  <c r="H9" i="2"/>
  <c r="G9" i="2"/>
  <c r="E9" i="2"/>
  <c r="D9" i="2"/>
  <c r="H8" i="2"/>
  <c r="G8" i="2"/>
  <c r="D8" i="2"/>
  <c r="H7" i="2"/>
  <c r="G7" i="2"/>
  <c r="E7" i="2"/>
  <c r="D7" i="2"/>
  <c r="H6" i="2"/>
  <c r="G6" i="2"/>
  <c r="D6" i="2"/>
  <c r="H5" i="2"/>
  <c r="G5" i="2"/>
  <c r="E5" i="2"/>
  <c r="D5" i="2"/>
  <c r="H4" i="2"/>
  <c r="G4" i="2"/>
  <c r="D4" i="2"/>
  <c r="H3" i="2"/>
  <c r="G3" i="2"/>
  <c r="E3" i="2"/>
  <c r="D3" i="2"/>
  <c r="H2" i="2"/>
  <c r="G2" i="2"/>
  <c r="E2" i="2"/>
  <c r="D2" i="2"/>
  <c r="H31" i="2" l="1"/>
  <c r="D30" i="2"/>
  <c r="D32" i="2"/>
  <c r="E4" i="2"/>
  <c r="E6" i="2"/>
  <c r="E8" i="2"/>
  <c r="E10" i="2"/>
  <c r="E12" i="2"/>
  <c r="E14" i="2"/>
  <c r="E16" i="2"/>
  <c r="E18" i="2"/>
  <c r="E20" i="2"/>
  <c r="E22" i="2"/>
  <c r="E24" i="2"/>
  <c r="E26" i="2"/>
  <c r="E28" i="2"/>
  <c r="E30" i="2"/>
  <c r="E32" i="2"/>
  <c r="G32" i="2"/>
  <c r="H34" i="2"/>
  <c r="H34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<sst xmlns="http://schemas.openxmlformats.org/spreadsheetml/2006/main" count="501" uniqueCount="237">
  <si>
    <t>Area</t>
  </si>
  <si>
    <t>Circularity</t>
  </si>
  <si>
    <t>Perimeter</t>
  </si>
  <si>
    <t>Width</t>
  </si>
  <si>
    <t>Height</t>
  </si>
  <si>
    <t>Solidity</t>
  </si>
  <si>
    <t>Aspect Ratio</t>
  </si>
  <si>
    <t>vertices</t>
  </si>
  <si>
    <t>vectors</t>
  </si>
  <si>
    <t>Tensor for contour</t>
  </si>
  <si>
    <t>Eigenvalues</t>
  </si>
  <si>
    <t>Eigenvector_1</t>
  </si>
  <si>
    <t>Eigenvector_2</t>
  </si>
  <si>
    <t>Vector Lengths</t>
  </si>
  <si>
    <t>Mean vector length</t>
  </si>
  <si>
    <t>[[111 305]
 [105 316]
 [106 327]
 [120 340]
 [129 340]
 [140 325]
 [140 312]
 [122 311]]</t>
  </si>
  <si>
    <t>[[ -6  11]
 [  1  11]
 [ 14  13]
 [  9   0]
 [ 11 -15]
 [  0 -13]
 [-18  -1]
 [-11  -6]]</t>
  </si>
  <si>
    <t>[[880  46]
 [ 46 842]]</t>
  </si>
  <si>
    <t>[910.76946855 811.23053145]</t>
  </si>
  <si>
    <t>[0.83119196 0.55598554]</t>
  </si>
  <si>
    <t>[-0.55598554  0.83119196]</t>
  </si>
  <si>
    <t>[12.52996409 11.04536102 19.10497317  9.         18.60107524 13.
 18.02775638 12.52996409]</t>
  </si>
  <si>
    <t>[[271 295]
 [251 302]
 [248 327]
 [257 343]
 [291 329]
 [287 314]]</t>
  </si>
  <si>
    <t>[[-20   7]
 [ -3  25]
 [  9  16]
 [ 34 -14]
 [ -4 -15]
 [-16 -19]]</t>
  </si>
  <si>
    <t>[[1918 -183]
 [-183 1712]]</t>
  </si>
  <si>
    <t>[2024.99523804 1605.00476196]</t>
  </si>
  <si>
    <t>[ 0.86327496 -0.50473393]</t>
  </si>
  <si>
    <t>[0.50473393 0.86327496]</t>
  </si>
  <si>
    <t>[21.1896201  25.17935662 18.35755975 36.76955262 15.5241747  24.8394847 ]</t>
  </si>
  <si>
    <t>[[301 293]
 [300 301]
 [314 330]
 [322 330]
 [344 318]
 [344 312]
 [327 298]]</t>
  </si>
  <si>
    <t>[[ -1   8]
 [ 14  29]
 [  8   0]
 [ 22 -12]
 [  0  -6]
 [-17 -14]
 [-26  -5]]</t>
  </si>
  <si>
    <t>[[1710  502]
 [ 502 1306]]</t>
  </si>
  <si>
    <t>[2049.1173625  966.8826375]</t>
  </si>
  <si>
    <t>[0.82864397 0.55977601]</t>
  </si>
  <si>
    <t>[-0.55977601  0.82864397]</t>
  </si>
  <si>
    <t>[ 8.06225775 32.20248438  8.         25.05992817  6.         22.02271555
 26.47640459]</t>
  </si>
  <si>
    <t>[[216 293]
 [203 325]
 [213 330]
 [241 329]
 [248 317]
 [248 295]
 [240 290]]</t>
  </si>
  <si>
    <t>[[-13  32]
 [ 10   5]
 [ 28  -1]
 [  7 -12]
 [  0 -22]
 [ -8  -5]
 [-24   3]]</t>
  </si>
  <si>
    <t>[[1742 -510]
 [-510 1712]]</t>
  </si>
  <si>
    <t>[2237.22054055 1216.77945945]</t>
  </si>
  <si>
    <t>[ 0.71742562 -0.69663511]</t>
  </si>
  <si>
    <t>[0.69663511 0.71742562]</t>
  </si>
  <si>
    <t>[34.53983208 11.18033989 28.01785145 13.89244399 22.          9.43398113
 24.18677324]</t>
  </si>
  <si>
    <t>[[ 29 287]
 [ 43 317]
 [ 61 317]
 [ 70 306]
 [ 69 296]
 [ 59 289]
 [ 37 284]]</t>
  </si>
  <si>
    <t>[[ 14  30]
 [ 18   0]
 [  9 -11]
 [ -1 -10]
 [-10  -7]
 [-22  -5]
 [ -8   3]]</t>
  </si>
  <si>
    <t>[[1250  487]
 [ 487 1204]]</t>
  </si>
  <si>
    <t>[1714.54281863  739.45718137]</t>
  </si>
  <si>
    <t>[0.72359358 0.69022629]</t>
  </si>
  <si>
    <t>[-0.69022629  0.72359358]</t>
  </si>
  <si>
    <t>[33.10589071 18.         14.2126704  10.04987562 12.20655562 22.56102835
  8.54400375]</t>
  </si>
  <si>
    <t>[[263 278]
 [256 278]
 [248 282]
 [244 289]
 [247 290]
 [252 297]
 [264 292]
 [260 286]]</t>
  </si>
  <si>
    <t>[[-7  0]
 [-8  4]
 [-4  7]
 [ 3  1]
 [ 5  7]
 [12 -5]
 [-4 -6]
 [ 3 -8]]</t>
  </si>
  <si>
    <t>[[332 -82]
 [-82 240]]</t>
  </si>
  <si>
    <t>[380.02127419 191.97872581]</t>
  </si>
  <si>
    <t>[ 0.86291685 -0.50534593]</t>
  </si>
  <si>
    <t>[0.50534593 0.86291685]</t>
  </si>
  <si>
    <t>[ 7.          8.94427191  8.06225775  3.16227766  8.60232527 13.
  7.21110255  8.54400375]</t>
  </si>
  <si>
    <t>[[268 278]
 [263 283]
 [264 288]
 [277 295]
 [287 311]
 [298 310]
 [297 289]
 [293 282]
 [280 274]]</t>
  </si>
  <si>
    <t>[[ -5   5]
 [  1   5]
 [ 13   7]
 [ 10  16]
 [ 11  -1]
 [ -1 -21]
 [ -4  -7]
 [-13  -8]
 [-12   4]]</t>
  </si>
  <si>
    <t>[[746 325]
 [325 926]]</t>
  </si>
  <si>
    <t>[ 498.76862542 1173.23137458]</t>
  </si>
  <si>
    <t>[-0.79588915  0.60544237]</t>
  </si>
  <si>
    <t>[-0.60544237 -0.79588915]</t>
  </si>
  <si>
    <t>[ 7.07106781  5.09901951 14.76482306 18.86796226 11.04536102 21.02379604
  8.06225775 15.26433752 12.64911064]</t>
  </si>
  <si>
    <t>[[198 274]
 [178 286]
 [163 305]
 [168 320]
 [182 330]
 [210 301]
 [212 292]]</t>
  </si>
  <si>
    <t>[[-20  12]
 [-15  19]
 [  5  15]
 [ 14  10]
 [ 28 -29]
 [  2  -9]
 [-14 -18]]</t>
  </si>
  <si>
    <t>[[1830 -888]
 [-888 2076]]</t>
  </si>
  <si>
    <t>[1056.52189095 2849.47810905]</t>
  </si>
  <si>
    <t>[-0.75405689 -0.65680911]</t>
  </si>
  <si>
    <t>[ 0.65680911 -0.75405689]</t>
  </si>
  <si>
    <t>[23.32380758 24.20743687 15.8113883  17.20465053 40.31128874  9.21954446
 22.8035085 ]</t>
  </si>
  <si>
    <t>[[164 266]
 [153 266]
 [154 299]
 [151 308]
 [159 307]
 [178 283]]</t>
  </si>
  <si>
    <t>[[-11   0]
 [  1  33]
 [ -3   9]
 [  8  -1]
 [ 19 -24]
 [-14 -17]]</t>
  </si>
  <si>
    <t>[[ 752 -220]
 [-220 2036]]</t>
  </si>
  <si>
    <t>[ 715.35134274 2072.64865726]</t>
  </si>
  <si>
    <t>[-0.98640702 -0.16432042]</t>
  </si>
  <si>
    <t>[ 0.16432042 -0.98640702]</t>
  </si>
  <si>
    <t>[11.         33.01514804  9.48683298  8.06225775 30.61045573 22.02271555]</t>
  </si>
  <si>
    <t>[[150 263]
 [141 263]
 [121 280]
 [112 294]
 [116 304]
 [137 308]
 [148 303]]</t>
  </si>
  <si>
    <t>[[ -9   0]
 [-20  17]
 [ -9  14]
 [  4  10]
 [ 21   4]
 [ 11  -5]
 [  2 -40]]</t>
  </si>
  <si>
    <t>[[1144 -477]
 [-477 2226]]</t>
  </si>
  <si>
    <t>[ 963.7441508 2406.2558492]</t>
  </si>
  <si>
    <t>[-0.93543588 -0.35349641]</t>
  </si>
  <si>
    <t>[ 0.35349641 -0.93543588]</t>
  </si>
  <si>
    <t>[ 9.         26.2488095  16.64331698 10.77032961 21.37755833 12.08304597
 40.04996879]</t>
  </si>
  <si>
    <t>[[ 37 245]
 [ 26 245]
 [ 18 250]
 [ 17 279]
 [ 24 286]
 [ 35 280]
 [ 42 282]
 [ 46 277]
 [ 49 255]]</t>
  </si>
  <si>
    <t>[[-11   0]
 [ -8   5]
 [ -1  29]
 [  7   7]
 [ 11  -6]
 [  7   2]
 [  4  -5]
 [  3 -22]
 [-12 -10]]</t>
  </si>
  <si>
    <t>[[ 574  -38]
 [ -38 1564]]</t>
  </si>
  <si>
    <t>[ 572.54355679 1565.45644321]</t>
  </si>
  <si>
    <t>[-0.99926631 -0.03829933]</t>
  </si>
  <si>
    <t>[ 0.03829933 -0.99926631]</t>
  </si>
  <si>
    <t>[11.          9.43398113 29.01723626  9.89949494 12.52996409  7.28010989
  6.40312424 22.20360331 15.62049935]</t>
  </si>
  <si>
    <t>[[211 244]
 [204 273]
 [214 289]
 [240 287]
 [253 277]
 [242 255]
 [211 264]
 [227 254]
 [211 261]
 [212 245]
 [227 252]]</t>
  </si>
  <si>
    <t>[[ -7  29]
 [ 10  16]
 [ 26  -2]
 [ 13 -10]
 [-11 -22]
 [-31   9]
 [ 16 -10]
 [-16   7]
 [  1 -16]
 [ 15   7]
 [-16  -8]]</t>
  </si>
  <si>
    <t>[[3070 -317]
 [-317 2284]]</t>
  </si>
  <si>
    <t>[3181.91385404 2172.08614596]</t>
  </si>
  <si>
    <t>[ 0.94296092 -0.33290344]</t>
  </si>
  <si>
    <t>[0.33290344 0.94296092]</t>
  </si>
  <si>
    <t>[29.83286778 18.86796226 26.07680962 16.40121947 24.59674775 32.28002478
 18.86796226 17.4642492  16.03121954 16.55294536 17.88854382]</t>
  </si>
  <si>
    <t>[[ 37 242]
 [ 20 245]
 [ 50 252]
 [ 46 283]
 [ 73 306]
 [ 43 321]
 [ 27 298]
 [ 16 338]
 [ 43 326]
 [ 11 348]
 [ 73 306]
 [ 47 282]
 [ 52 255]]</t>
  </si>
  <si>
    <t>[[-17   3]
 [ 30   7]
 [ -4  31]
 [ 27  23]
 [-30  15]
 [-16 -23]
 [-11  40]
 [ 27 -12]
 [-32  22]
 [ 62 -42]
 [-26 -24]
 [  5 -27]
 [-15 -13]]</t>
  </si>
  <si>
    <t>[[ 9734 -2814]
 [-2814  7768]]</t>
  </si>
  <si>
    <t>[11731.75242179  5770.24757821]</t>
  </si>
  <si>
    <t>[ 0.81540864 -0.57888578]</t>
  </si>
  <si>
    <t>[0.57888578 0.81540864]</t>
  </si>
  <si>
    <t>[17.2626765  30.8058436  31.25699922 35.4682957  33.54101966 28.01785145
 41.48493703 29.54657341 38.83297568 74.88658091 35.38361203 27.45906044
 19.84943324]</t>
  </si>
  <si>
    <t>[[190 223]
 [166 263]
 [182 279]
 [207 263]
 [208 242]]</t>
  </si>
  <si>
    <t>[[-24  40]
 [ 16  16]
 [ 25 -16]
 [  1 -21]
 [-18 -19]]</t>
  </si>
  <si>
    <t>[[1782 -783]
 [-783 2914]]</t>
  </si>
  <si>
    <t>[1381.85042566 3314.14957434]</t>
  </si>
  <si>
    <t>[-0.89045792 -0.45506559]</t>
  </si>
  <si>
    <t>[ 0.45506559 -0.89045792]</t>
  </si>
  <si>
    <t>[46.64761516 22.627417   29.68164416 21.02379604 26.17250466]</t>
  </si>
  <si>
    <t>[[128 223]
 [ 97 225]
 [ 99 241]
 [ 84 258]
 [ 86 279]
 [114 285]
 [127 265]]</t>
  </si>
  <si>
    <t>[[-31   2]
 [  2  16]
 [-15  17]
 [  2  21]
 [ 28   6]
 [ 13 -20]
 [  1 -42]]</t>
  </si>
  <si>
    <t>[[2148 -377]
 [-377 3190]]</t>
  </si>
  <si>
    <t>[2025.90591668 3312.09408332]</t>
  </si>
  <si>
    <t>[-0.95135321 -0.30810238]</t>
  </si>
  <si>
    <t>[ 0.30810238 -0.95135321]</t>
  </si>
  <si>
    <t>[31.06444913 16.1245155  22.6715681  21.09502311 28.63564213 23.85372088
 42.01190308]</t>
  </si>
  <si>
    <t>[[263 222]
 [247 219]
 [210 231]
 [206 236]
 [220 247]
 [242 251]
 [260 235]]</t>
  </si>
  <si>
    <t>[[-16  -3]
 [-37  12]
 [ -4   5]
 [ 14  11]
 [ 22   4]
 [ 18 -16]
 [  3 -13]]</t>
  </si>
  <si>
    <t>[[2654 -501]
 [-501  740]]</t>
  </si>
  <si>
    <t>[2777.20831324  616.79168676]</t>
  </si>
  <si>
    <t>[ 0.97106648 -0.23880931]</t>
  </si>
  <si>
    <t>[0.23880931 0.97106648]</t>
  </si>
  <si>
    <t>[16.2788206  38.89730068  6.40312424 17.80449381 22.36067977 24.08318916
 13.34166406]</t>
  </si>
  <si>
    <t>[[271 218]
 [265 218]
 [265 233]
 [247 252]
 [259 275]
 [279 271]
 [288 259]
 [287 245]]</t>
  </si>
  <si>
    <t>[[ -6   0]
 [  0  15]
 [-18  19]
 [ 12  23]
 [ 20  -4]
 [  9 -12]
 [ -1 -14]
 [-16 -27]]</t>
  </si>
  <si>
    <t>[[1242  192]
 [ 192 2200]]</t>
  </si>
  <si>
    <t>[1204.95252156 2237.04747844]</t>
  </si>
  <si>
    <t>[-0.98188827  0.18946086]</t>
  </si>
  <si>
    <t>[-0.18946086 -0.98188827]</t>
  </si>
  <si>
    <t>[ 6.         15.         26.17250466 25.94224354 20.39607805 15.
 14.03566885 31.38470965]</t>
  </si>
  <si>
    <t>[[271 206]
 [285 238]
 [302 256]
 [315 240]
 [313 220]]</t>
  </si>
  <si>
    <t>[[ 14  32]
 [ 17  18]
 [ 13 -16]
 [ -2 -20]
 [-42 -14]]</t>
  </si>
  <si>
    <t>[[2422 1174]
 [1174 2200]]</t>
  </si>
  <si>
    <t>[3490.23576947 1131.76423053]</t>
  </si>
  <si>
    <t>[0.73963801 0.67300492]</t>
  </si>
  <si>
    <t>[-0.67300492  0.73963801]</t>
  </si>
  <si>
    <t>[34.92849839 24.75883681 20.61552813 20.09975124 44.27188724]</t>
  </si>
  <si>
    <t>[[213 206]
 [192 219]
 [200 232]
 [222 224]]</t>
  </si>
  <si>
    <t>[[-21  13]
 [  8  13]
 [ 22  -8]
 [ -9 -18]]</t>
  </si>
  <si>
    <t>[[1070 -183]
 [-183  726]]</t>
  </si>
  <si>
    <t>[1149.14338534  646.85661466]</t>
  </si>
  <si>
    <t>[ 0.91784196 -0.39694601]</t>
  </si>
  <si>
    <t>[0.39694601 0.91784196]</t>
  </si>
  <si>
    <t>[24.69817807 15.26433752 23.40939982 20.1246118 ]</t>
  </si>
  <si>
    <t>[[ 44 209]
 [ 22 203]
 [ 15 212]
 [  6 215]
 [  4 234]
 [ 19 241]
 [ 35 232]
 [ 46 220]]</t>
  </si>
  <si>
    <t>[[-22  -6]
 [ -7   9]
 [ -9   3]
 [ -2  19]
 [ 15   7]
 [ 16  -9]
 [ 11 -12]
 [ -2 -11]]</t>
  </si>
  <si>
    <t>[[1224 -145]
 [-145  882]]</t>
  </si>
  <si>
    <t>[1277.20080285  828.79919715]</t>
  </si>
  <si>
    <t>[ 0.93880486 -0.34444946]</t>
  </si>
  <si>
    <t>[0.34444946 0.93880486]</t>
  </si>
  <si>
    <t>[22.8035085  11.40175425  9.48683298 19.10497317 16.55294536 18.35755975
 16.2788206  11.18033989]</t>
  </si>
  <si>
    <t>[[230 187]
 [217 202]
 [218 211]
 [226 221]
 [244 215]]</t>
  </si>
  <si>
    <t>[[-13  15]
 [  1   9]
 [  8  10]
 [ 18  -6]
 [-14 -28]]</t>
  </si>
  <si>
    <t>[[ 754  178]
 [ 178 1226]]</t>
  </si>
  <si>
    <t>[ 694.39891746 1285.60108254]</t>
  </si>
  <si>
    <t>[-0.94825452  0.31751121]</t>
  </si>
  <si>
    <t>[-0.31751121 -0.94825452]</t>
  </si>
  <si>
    <t>[19.84943324  9.05538514 12.80624847 18.97366596 31.30495168]</t>
  </si>
  <si>
    <t>[[236 188]
 [248 215]
 [262 216]
 [269 213]
 [269 202]
 [255 184]]</t>
  </si>
  <si>
    <t>[[ 12  27]
 [ 14   1]
 [  7  -3]
 [  0 -11]
 [-14 -18]
 [-19   4]]</t>
  </si>
  <si>
    <t>[[ 946  493]
 [ 493 1200]]</t>
  </si>
  <si>
    <t>[ 563.90472404 1582.09527596]</t>
  </si>
  <si>
    <t>[-0.79039931  0.61259197]</t>
  </si>
  <si>
    <t>[-0.61259197 -0.79039931]</t>
  </si>
  <si>
    <t>[29.54657341 14.03566885  7.61577311 11.         22.8035085  19.41648784]</t>
  </si>
  <si>
    <t>[[317 182]
 [318 225]
 [338 241]
 [351 241]
 [351 217]
 [334 193]
 [342 183]
 [365 186]
 [339 184]
 [333 202]]</t>
  </si>
  <si>
    <t>[[  1  43]
 [ 20  16]
 [ 13   0]
 [  0 -24]
 [-17 -24]
 [  8 -10]
 [ 23   3]
 [-26  -2]
 [ -6  18]
 [-16 -20]]</t>
  </si>
  <si>
    <t>[[2420 1024]
 [1024 4094]]</t>
  </si>
  <si>
    <t>[1934.44754357 4579.55245643]</t>
  </si>
  <si>
    <t>[-0.90356714  0.42844653]</t>
  </si>
  <si>
    <t>[-0.42844653 -0.90356714]</t>
  </si>
  <si>
    <t>[43.01162634 25.61249695 13.         24.         29.41088234 12.80624847
 23.19482701 26.07680962 18.97366596 25.61249695]</t>
  </si>
  <si>
    <t>[[311 212]
 [313 186]
 [308 179]
 [261 188]
 [285 210]]</t>
  </si>
  <si>
    <t>[[  2 -26]
 [ -5  -7]
 [-47   9]
 [ 24  22]
 [ 26   2]]</t>
  </si>
  <si>
    <t>[[3490  140]
 [ 140 1294]]</t>
  </si>
  <si>
    <t>[3498.88933503 1285.11066497]</t>
  </si>
  <si>
    <t>[0.99799025 0.06336764]</t>
  </si>
  <si>
    <t>[-0.06336764  0.99799025]</t>
  </si>
  <si>
    <t>[26.07680962  8.60232527 47.85394446 32.55764119 26.07680962]</t>
  </si>
  <si>
    <t>[[227 180]
 [208 178]
 [191 184]
 [179 197]
 [183 211]
 [199 212]
 [217 198]
 [229 184]]</t>
  </si>
  <si>
    <t>[[-19  -2]
 [-17   6]
 [-12  13]
 [  4  14]
 [ 16   1]
 [ 18 -14]
 [ 12 -14]
 [ -2  -4]]</t>
  </si>
  <si>
    <t>[[1538 -560]
 [-560  814]]</t>
  </si>
  <si>
    <t>[1842.81631654  509.18368346]</t>
  </si>
  <si>
    <t>[ 0.87831604 -0.47808047]</t>
  </si>
  <si>
    <t>[0.47808047 0.87831604]</t>
  </si>
  <si>
    <t>[19.10497317 18.02775638 17.69180601 14.56021978 16.03121954 22.8035085
 18.43908891  4.47213595]</t>
  </si>
  <si>
    <t>[[149 164]
 [141 170]
 [137 188]
 [150 208]
 [171 219]
 [175 216]
 [172 201]
 [155 166]]</t>
  </si>
  <si>
    <t>[[ -8   6]
 [ -4  18]
 [ 13  20]
 [ 21  11]
 [  4  -3]
 [ -3 -15]
 [-17 -35]
 [ -6  -2]]</t>
  </si>
  <si>
    <t>[[1040 1011]
 [1011 2344]]</t>
  </si>
  <si>
    <t>[ 488.99334998 2895.00665002]</t>
  </si>
  <si>
    <t>[-0.87805905  0.4785523 ]</t>
  </si>
  <si>
    <t>[-0.4785523  -0.87805905]</t>
  </si>
  <si>
    <t>[10.         18.43908891 23.85372088 23.70653918  5.         15.29705854
 38.91015292  6.32455532]</t>
  </si>
  <si>
    <t>[[365 146]
 [119 133]
 [ 53 203]
 [190 217]
 [ 94 223]
 [104 329]
 [170 135]
 [332 198]
 [160 121]]</t>
  </si>
  <si>
    <t>[[-246  -13]
 [ -66   70]
 [ 137   14]
 [ -96    6]
 [  10  106]
 [  66 -194]
 [ 162   63]
 [-172  -77]
 [ 205   25]]</t>
  </si>
  <si>
    <t>[[195166  16751]
 [ 16751  64696]]</t>
  </si>
  <si>
    <t>[197282.32683177  62579.67316823]</t>
  </si>
  <si>
    <t>[0.99211335 0.12534393]</t>
  </si>
  <si>
    <t>[-0.12534393  0.99211335]</t>
  </si>
  <si>
    <t>[246.34325645  96.20810777 137.71347066  96.18731725 106.47065323
 204.91949639 173.81887124 188.44893207 206.51876428]</t>
  </si>
  <si>
    <t>[[217 110]
 [237 126]
 [263 117]
 [256  99]
 [242  90]
 [231  90]]</t>
  </si>
  <si>
    <t>[[ 20  16]
 [ 26  -9]
 [ -7 -18]
 [-14  -9]
 [-11   0]
 [-14  20]]</t>
  </si>
  <si>
    <t>[[1638   58]
 [  58 1142]]</t>
  </si>
  <si>
    <t>[1644.69197082 1135.30802918]</t>
  </si>
  <si>
    <t>[0.99340959 0.11461841]</t>
  </si>
  <si>
    <t>[-0.11461841  0.99340959]</t>
  </si>
  <si>
    <t>[25.61249695 27.51363298 19.31320792 16.64331698 11.         24.41311123]</t>
  </si>
  <si>
    <t>[[256  64]
 [244  88]
 [264 105]
 [265 124]
 [278 131]
 [279 121]
 [296 105]
 [294  90]
 [268  67]]</t>
  </si>
  <si>
    <t>[[-12  24]
 [ 20  17]
 [  1  19]
 [ 13   7]
 [  1 -10]
 [ 17 -16]
 [ -2 -15]
 [-26 -23]
 [-12  -3]]</t>
  </si>
  <si>
    <t>[[1828  544]
 [ 544 2394]]</t>
  </si>
  <si>
    <t>[1497.79122642 2724.20877358]</t>
  </si>
  <si>
    <t>[-0.85484115  0.51888979]</t>
  </si>
  <si>
    <t>[-0.51888979 -0.85484115]</t>
  </si>
  <si>
    <t>[26.83281573 26.2488095  19.02629759 14.76482306 10.04987562 23.34523506
 15.13274595 34.71310992 12.36931688]</t>
  </si>
  <si>
    <t>[[153  57]
 [147  97]
 [154 101]
 [161 119]
 [175 125]
 [192  99]
 [186  86]]</t>
  </si>
  <si>
    <t>[[ -6  40]
 [  7   4]
 [  7  18]
 [ 14   6]
 [ 17 -26]
 [ -6 -13]
 [-33 -29]]</t>
  </si>
  <si>
    <t>[[1744  591]
 [ 591 3662]]</t>
  </si>
  <si>
    <t>[1576.51786521 3829.48213479]</t>
  </si>
  <si>
    <t>[-0.962113  0.272651]</t>
  </si>
  <si>
    <t>[-0.272651 -0.962113]</t>
  </si>
  <si>
    <t>[40.44749683  8.06225775 19.31320792 15.23154621 31.06444913 14.31782106
 43.93176527]</t>
  </si>
  <si>
    <t>[[251  47]
 [259  61]
 [297  89]
 [319  69]
 [318  59]
 [304  43]
 [274  39]]</t>
  </si>
  <si>
    <t>[[  8  14]
 [ 38  28]
 [ 22 -20]
 [ -1 -10]
 [-14 -16]
 [-30  -4]
 [-23   8]]</t>
  </si>
  <si>
    <t>[[3618  906]
 [ 906 1816]]</t>
  </si>
  <si>
    <t>[3994.74684504 1439.25315496]</t>
  </si>
  <si>
    <t>[0.9233492  0.38396126]</t>
  </si>
  <si>
    <t>[-0.38396126  0.9233492 ]</t>
  </si>
  <si>
    <t>[16.1245155  47.20169488 29.73213749 10.04987562 21.26029163 30.2654919
 24.35159132]</t>
  </si>
  <si>
    <t>Cx</t>
  </si>
  <si>
    <t>Cy</t>
  </si>
  <si>
    <t>Mean Subtraction</t>
  </si>
  <si>
    <t>Standard Deviation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</si>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</sst>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right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6" xfId="0" applyBorder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opLeftCell="G6" workbookViewId="0">
      <selection sqref="A1:Q32"/>
    </sheetView>
  </sheetViews>
  <sheetFormatPr defaultRowHeight="14.4" x14ac:dyDescent="0.3"/>
  <sheetData>
    <row r="1" spans="1:17" x14ac:dyDescent="0.3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>
        <v>122</v>
      </c>
      <c r="B2">
        <v>322</v>
      </c>
      <c r="C2">
        <v>870.5</v>
      </c>
      <c r="D2">
        <v>0.77047578887995605</v>
      </c>
      <c r="E2">
        <v>119.1543279886246</v>
      </c>
      <c r="F2">
        <v>36</v>
      </c>
      <c r="G2">
        <v>36</v>
      </c>
      <c r="H2">
        <v>0.9231177094379639</v>
      </c>
      <c r="I2">
        <v>1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>
        <v>14.229886747383951</v>
      </c>
    </row>
    <row r="3" spans="1:17" x14ac:dyDescent="0.3">
      <c r="A3">
        <v>267</v>
      </c>
      <c r="B3">
        <v>318</v>
      </c>
      <c r="C3">
        <v>1380</v>
      </c>
      <c r="D3">
        <v>0.70924419915105308</v>
      </c>
      <c r="E3">
        <v>156.36753106117251</v>
      </c>
      <c r="F3">
        <v>44</v>
      </c>
      <c r="G3">
        <v>49</v>
      </c>
      <c r="H3">
        <v>0.91785833056202193</v>
      </c>
      <c r="I3">
        <v>0.89795918367346939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>
        <v>23.643291414973358</v>
      </c>
    </row>
    <row r="4" spans="1:17" x14ac:dyDescent="0.3">
      <c r="A4">
        <v>320</v>
      </c>
      <c r="B4">
        <v>311</v>
      </c>
      <c r="C4">
        <v>1055</v>
      </c>
      <c r="D4">
        <v>0.70934490929868299</v>
      </c>
      <c r="E4">
        <v>136.71067690849301</v>
      </c>
      <c r="F4">
        <v>45</v>
      </c>
      <c r="G4">
        <v>38</v>
      </c>
      <c r="H4">
        <v>0.94534050179211471</v>
      </c>
      <c r="I4">
        <v>1.1842105263157889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>
        <v>18.26054149029769</v>
      </c>
    </row>
    <row r="5" spans="1:17" x14ac:dyDescent="0.3">
      <c r="A5">
        <v>227</v>
      </c>
      <c r="B5">
        <v>311</v>
      </c>
      <c r="C5">
        <v>1483</v>
      </c>
      <c r="D5">
        <v>0.80937577285215334</v>
      </c>
      <c r="E5">
        <v>151.74011445045471</v>
      </c>
      <c r="F5">
        <v>46</v>
      </c>
      <c r="G5">
        <v>41</v>
      </c>
      <c r="H5">
        <v>0.96580918267665261</v>
      </c>
      <c r="I5">
        <v>1.121951219512195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>
        <v>20.464460254926561</v>
      </c>
    </row>
    <row r="6" spans="1:17" x14ac:dyDescent="0.3">
      <c r="A6">
        <v>50</v>
      </c>
      <c r="B6">
        <v>300</v>
      </c>
      <c r="C6">
        <v>950</v>
      </c>
      <c r="D6">
        <v>0.73555521858957706</v>
      </c>
      <c r="E6">
        <v>127.3969686031342</v>
      </c>
      <c r="F6">
        <v>42</v>
      </c>
      <c r="G6">
        <v>34</v>
      </c>
      <c r="H6">
        <v>0.92954990215264188</v>
      </c>
      <c r="I6">
        <v>1.2352941176470591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>
        <v>16.954289206510669</v>
      </c>
    </row>
    <row r="7" spans="1:17" x14ac:dyDescent="0.3">
      <c r="A7">
        <v>254</v>
      </c>
      <c r="B7">
        <v>287</v>
      </c>
      <c r="C7">
        <v>225</v>
      </c>
      <c r="D7">
        <v>0.59786068028317274</v>
      </c>
      <c r="E7">
        <v>68.769551992416382</v>
      </c>
      <c r="F7">
        <v>21</v>
      </c>
      <c r="G7">
        <v>20</v>
      </c>
      <c r="H7">
        <v>0.82720588235294112</v>
      </c>
      <c r="I7">
        <v>1.05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>
        <v>8.0657798602192763</v>
      </c>
    </row>
    <row r="8" spans="1:17" x14ac:dyDescent="0.3">
      <c r="A8">
        <v>283</v>
      </c>
      <c r="B8">
        <v>291</v>
      </c>
      <c r="C8">
        <v>760.5</v>
      </c>
      <c r="D8">
        <v>0.64589072767611144</v>
      </c>
      <c r="E8">
        <v>121.6396092176437</v>
      </c>
      <c r="F8">
        <v>36</v>
      </c>
      <c r="G8">
        <v>38</v>
      </c>
      <c r="H8">
        <v>0.88481675392670156</v>
      </c>
      <c r="I8">
        <v>0.94736842105263153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>
        <v>12.649748402229619</v>
      </c>
    </row>
    <row r="9" spans="1:17" x14ac:dyDescent="0.3">
      <c r="A9">
        <v>187</v>
      </c>
      <c r="B9">
        <v>302</v>
      </c>
      <c r="C9">
        <v>1689</v>
      </c>
      <c r="D9">
        <v>0.7975063104147202</v>
      </c>
      <c r="E9">
        <v>163.1370830535889</v>
      </c>
      <c r="F9">
        <v>50</v>
      </c>
      <c r="G9">
        <v>57</v>
      </c>
      <c r="H9">
        <v>0.97404844290657444</v>
      </c>
      <c r="I9">
        <v>0.8771929824561403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21.84023214127102</v>
      </c>
    </row>
    <row r="10" spans="1:17" x14ac:dyDescent="0.3">
      <c r="A10">
        <v>162</v>
      </c>
      <c r="B10">
        <v>284</v>
      </c>
      <c r="C10">
        <v>665.5</v>
      </c>
      <c r="D10">
        <v>0.58903117461184451</v>
      </c>
      <c r="E10">
        <v>119.1543279886246</v>
      </c>
      <c r="F10">
        <v>28</v>
      </c>
      <c r="G10">
        <v>43</v>
      </c>
      <c r="H10">
        <v>0.86316472114137488</v>
      </c>
      <c r="I10">
        <v>0.65116279069767447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>
        <v>19.032901673802542</v>
      </c>
    </row>
    <row r="11" spans="1:17" x14ac:dyDescent="0.3">
      <c r="A11">
        <v>134</v>
      </c>
      <c r="B11">
        <v>288</v>
      </c>
      <c r="C11">
        <v>1196.5</v>
      </c>
      <c r="D11">
        <v>0.70886503808914658</v>
      </c>
      <c r="E11">
        <v>145.63960921764371</v>
      </c>
      <c r="F11">
        <v>39</v>
      </c>
      <c r="G11">
        <v>46</v>
      </c>
      <c r="H11">
        <v>0.93732863298080693</v>
      </c>
      <c r="I11">
        <v>0.84782608695652173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84</v>
      </c>
      <c r="Q11">
        <v>19.453289882457671</v>
      </c>
    </row>
    <row r="12" spans="1:17" x14ac:dyDescent="0.3">
      <c r="A12">
        <v>32</v>
      </c>
      <c r="B12">
        <v>264</v>
      </c>
      <c r="C12">
        <v>1033</v>
      </c>
      <c r="D12">
        <v>0.75744890859193192</v>
      </c>
      <c r="E12">
        <v>130.91168737411499</v>
      </c>
      <c r="F12">
        <v>33</v>
      </c>
      <c r="G12">
        <v>42</v>
      </c>
      <c r="H12">
        <v>0.93105002253267233</v>
      </c>
      <c r="I12">
        <v>0.7857142857142857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>
        <v>13.709779244622769</v>
      </c>
    </row>
    <row r="13" spans="1:17" x14ac:dyDescent="0.3">
      <c r="A13">
        <v>229</v>
      </c>
      <c r="B13">
        <v>271</v>
      </c>
      <c r="C13">
        <v>1224</v>
      </c>
      <c r="D13">
        <v>0.2296587972946296</v>
      </c>
      <c r="E13">
        <v>258.79393720626831</v>
      </c>
      <c r="F13">
        <v>50</v>
      </c>
      <c r="G13">
        <v>46</v>
      </c>
      <c r="H13">
        <v>0.75977653631284914</v>
      </c>
      <c r="I13">
        <v>1.0869565217391299</v>
      </c>
      <c r="J13" t="s">
        <v>92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  <c r="P13" t="s">
        <v>98</v>
      </c>
      <c r="Q13">
        <v>21.35095925887105</v>
      </c>
    </row>
    <row r="14" spans="1:17" x14ac:dyDescent="0.3">
      <c r="A14">
        <v>28</v>
      </c>
      <c r="B14">
        <v>318</v>
      </c>
      <c r="C14">
        <v>765</v>
      </c>
      <c r="D14">
        <v>3.579734785782912E-2</v>
      </c>
      <c r="E14">
        <v>518.21529102325439</v>
      </c>
      <c r="F14">
        <v>63</v>
      </c>
      <c r="G14">
        <v>107</v>
      </c>
      <c r="H14">
        <v>0.179052077238151</v>
      </c>
      <c r="I14">
        <v>0.58878504672897192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>
        <v>34.138142988825052</v>
      </c>
    </row>
    <row r="15" spans="1:17" x14ac:dyDescent="0.3">
      <c r="A15">
        <v>189</v>
      </c>
      <c r="B15">
        <v>253</v>
      </c>
      <c r="C15">
        <v>1374.5</v>
      </c>
      <c r="D15">
        <v>0.72445010657020048</v>
      </c>
      <c r="E15">
        <v>154.40916121006009</v>
      </c>
      <c r="F15">
        <v>43</v>
      </c>
      <c r="G15">
        <v>57</v>
      </c>
      <c r="H15">
        <v>0.93854557869580058</v>
      </c>
      <c r="I15">
        <v>0.75438596491228072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>
        <v>29.23059540285541</v>
      </c>
    </row>
    <row r="16" spans="1:17" x14ac:dyDescent="0.3">
      <c r="A16">
        <v>107</v>
      </c>
      <c r="B16">
        <v>254</v>
      </c>
      <c r="C16">
        <v>2099.5</v>
      </c>
      <c r="D16">
        <v>0.68589922948988502</v>
      </c>
      <c r="E16">
        <v>196.1248904466629</v>
      </c>
      <c r="F16">
        <v>45</v>
      </c>
      <c r="G16">
        <v>63</v>
      </c>
      <c r="H16">
        <v>0.90691144708423321</v>
      </c>
      <c r="I16">
        <v>0.7142857142857143</v>
      </c>
      <c r="J16" t="s">
        <v>113</v>
      </c>
      <c r="K16" t="s">
        <v>114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>
        <v>26.49383170333704</v>
      </c>
    </row>
    <row r="17" spans="1:17" x14ac:dyDescent="0.3">
      <c r="A17">
        <v>236</v>
      </c>
      <c r="B17">
        <v>234</v>
      </c>
      <c r="C17">
        <v>1180</v>
      </c>
      <c r="D17">
        <v>0.67051356808710649</v>
      </c>
      <c r="E17">
        <v>148.71067690849301</v>
      </c>
      <c r="F17">
        <v>58</v>
      </c>
      <c r="G17">
        <v>33</v>
      </c>
      <c r="H17">
        <v>0.96130346232179231</v>
      </c>
      <c r="I17">
        <v>1.757575757575758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>
        <v>19.881324617508518</v>
      </c>
    </row>
    <row r="18" spans="1:17" x14ac:dyDescent="0.3">
      <c r="A18">
        <v>269</v>
      </c>
      <c r="B18">
        <v>250</v>
      </c>
      <c r="C18">
        <v>1367</v>
      </c>
      <c r="D18">
        <v>0.63850094051392414</v>
      </c>
      <c r="E18">
        <v>164.0243852138519</v>
      </c>
      <c r="F18">
        <v>42</v>
      </c>
      <c r="G18">
        <v>58</v>
      </c>
      <c r="H18">
        <v>0.86464263124604679</v>
      </c>
      <c r="I18">
        <v>0.72413793103448276</v>
      </c>
      <c r="J18" t="s">
        <v>127</v>
      </c>
      <c r="K18" t="s">
        <v>128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>
        <v>19.241400594211289</v>
      </c>
    </row>
    <row r="19" spans="1:17" x14ac:dyDescent="0.3">
      <c r="A19">
        <v>296</v>
      </c>
      <c r="B19">
        <v>230</v>
      </c>
      <c r="C19">
        <v>1142</v>
      </c>
      <c r="D19">
        <v>0.60491868577598717</v>
      </c>
      <c r="E19">
        <v>154.0243852138519</v>
      </c>
      <c r="F19">
        <v>45</v>
      </c>
      <c r="G19">
        <v>51</v>
      </c>
      <c r="H19">
        <v>0.91104906262465102</v>
      </c>
      <c r="I19">
        <v>0.88235294117647056</v>
      </c>
      <c r="J19" t="s">
        <v>134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>
        <v>28.934900362422649</v>
      </c>
    </row>
    <row r="20" spans="1:17" x14ac:dyDescent="0.3">
      <c r="A20">
        <v>207</v>
      </c>
      <c r="B20">
        <v>219</v>
      </c>
      <c r="C20">
        <v>440</v>
      </c>
      <c r="D20">
        <v>0.68657708169780651</v>
      </c>
      <c r="E20">
        <v>89.740114450454712</v>
      </c>
      <c r="F20">
        <v>31</v>
      </c>
      <c r="G20">
        <v>27</v>
      </c>
      <c r="H20">
        <v>0.89521871820956256</v>
      </c>
      <c r="I20">
        <v>1.1481481481481479</v>
      </c>
      <c r="J20" t="s">
        <v>141</v>
      </c>
      <c r="K20" t="s">
        <v>142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>
        <v>20.87413180296701</v>
      </c>
    </row>
    <row r="21" spans="1:17" x14ac:dyDescent="0.3">
      <c r="A21">
        <v>24</v>
      </c>
      <c r="B21">
        <v>221</v>
      </c>
      <c r="C21">
        <v>1065.5</v>
      </c>
      <c r="D21">
        <v>0.73145974351682586</v>
      </c>
      <c r="E21">
        <v>135.29646337032321</v>
      </c>
      <c r="F21">
        <v>43</v>
      </c>
      <c r="G21">
        <v>39</v>
      </c>
      <c r="H21">
        <v>0.93301225919439579</v>
      </c>
      <c r="I21">
        <v>1.1025641025641031</v>
      </c>
      <c r="J21" t="s">
        <v>148</v>
      </c>
      <c r="K21" t="s">
        <v>149</v>
      </c>
      <c r="L21" t="s">
        <v>150</v>
      </c>
      <c r="M21" t="s">
        <v>151</v>
      </c>
      <c r="N21" t="s">
        <v>152</v>
      </c>
      <c r="O21" t="s">
        <v>153</v>
      </c>
      <c r="P21" t="s">
        <v>154</v>
      </c>
      <c r="Q21">
        <v>15.64584181244417</v>
      </c>
    </row>
    <row r="22" spans="1:17" x14ac:dyDescent="0.3">
      <c r="A22">
        <v>229</v>
      </c>
      <c r="B22">
        <v>205</v>
      </c>
      <c r="C22">
        <v>571.5</v>
      </c>
      <c r="D22">
        <v>0.73047061121099999</v>
      </c>
      <c r="E22">
        <v>99.154327988624573</v>
      </c>
      <c r="F22">
        <v>28</v>
      </c>
      <c r="G22">
        <v>35</v>
      </c>
      <c r="H22">
        <v>0.95012468827930174</v>
      </c>
      <c r="I22">
        <v>0.8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>
        <v>18.397936900057928</v>
      </c>
    </row>
    <row r="23" spans="1:17" x14ac:dyDescent="0.3">
      <c r="A23">
        <v>253</v>
      </c>
      <c r="B23">
        <v>200</v>
      </c>
      <c r="C23">
        <v>690.5</v>
      </c>
      <c r="D23">
        <v>0.6979808241869524</v>
      </c>
      <c r="E23">
        <v>111.4974738359451</v>
      </c>
      <c r="F23">
        <v>34</v>
      </c>
      <c r="G23">
        <v>33</v>
      </c>
      <c r="H23">
        <v>0.91944074567243672</v>
      </c>
      <c r="I23">
        <v>1.0303030303030301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  <c r="O23" t="s">
        <v>167</v>
      </c>
      <c r="P23" t="s">
        <v>168</v>
      </c>
      <c r="Q23">
        <v>17.4030019499668</v>
      </c>
    </row>
    <row r="24" spans="1:17" x14ac:dyDescent="0.3">
      <c r="A24">
        <v>332</v>
      </c>
      <c r="B24">
        <v>217</v>
      </c>
      <c r="C24">
        <v>1324</v>
      </c>
      <c r="D24">
        <v>0.23790748568468731</v>
      </c>
      <c r="E24">
        <v>264.45079135894781</v>
      </c>
      <c r="F24">
        <v>49</v>
      </c>
      <c r="G24">
        <v>60</v>
      </c>
      <c r="H24">
        <v>0.54418413481298811</v>
      </c>
      <c r="I24">
        <v>0.81666666666666665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  <c r="O24" t="s">
        <v>174</v>
      </c>
      <c r="P24" t="s">
        <v>175</v>
      </c>
      <c r="Q24">
        <v>24.169905364055442</v>
      </c>
    </row>
    <row r="25" spans="1:17" x14ac:dyDescent="0.3">
      <c r="A25">
        <v>292</v>
      </c>
      <c r="B25">
        <v>195</v>
      </c>
      <c r="C25">
        <v>1232</v>
      </c>
      <c r="D25">
        <v>0.66510556646954022</v>
      </c>
      <c r="E25">
        <v>152.56854152679441</v>
      </c>
      <c r="F25">
        <v>53</v>
      </c>
      <c r="G25">
        <v>34</v>
      </c>
      <c r="H25">
        <v>0.94988434849653047</v>
      </c>
      <c r="I25">
        <v>1.5588235294117649</v>
      </c>
      <c r="J25" t="s">
        <v>176</v>
      </c>
      <c r="K25" t="s">
        <v>177</v>
      </c>
      <c r="L25" t="s">
        <v>178</v>
      </c>
      <c r="M25" t="s">
        <v>179</v>
      </c>
      <c r="N25" t="s">
        <v>180</v>
      </c>
      <c r="O25" t="s">
        <v>181</v>
      </c>
      <c r="P25" t="s">
        <v>182</v>
      </c>
      <c r="Q25">
        <v>28.233506031376969</v>
      </c>
    </row>
    <row r="26" spans="1:17" x14ac:dyDescent="0.3">
      <c r="A26">
        <v>201</v>
      </c>
      <c r="B26">
        <v>194</v>
      </c>
      <c r="C26">
        <v>1058</v>
      </c>
      <c r="D26">
        <v>0.68281597284639028</v>
      </c>
      <c r="E26">
        <v>139.53910398483279</v>
      </c>
      <c r="F26">
        <v>51</v>
      </c>
      <c r="G26">
        <v>35</v>
      </c>
      <c r="H26">
        <v>0.94760412001791317</v>
      </c>
      <c r="I26">
        <v>1.4571428571428571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>
        <v>16.391338532103429</v>
      </c>
    </row>
    <row r="27" spans="1:17" x14ac:dyDescent="0.3">
      <c r="A27">
        <v>154</v>
      </c>
      <c r="B27">
        <v>192</v>
      </c>
      <c r="C27">
        <v>1183</v>
      </c>
      <c r="D27">
        <v>0.64323267412292751</v>
      </c>
      <c r="E27">
        <v>152.0243852138519</v>
      </c>
      <c r="F27">
        <v>39</v>
      </c>
      <c r="G27">
        <v>56</v>
      </c>
      <c r="H27">
        <v>0.94829659318637272</v>
      </c>
      <c r="I27">
        <v>0.6964285714285714</v>
      </c>
      <c r="J27" t="s">
        <v>190</v>
      </c>
      <c r="K27" t="s">
        <v>191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  <c r="Q27">
        <v>17.6913894698001</v>
      </c>
    </row>
    <row r="28" spans="1:17" x14ac:dyDescent="0.3">
      <c r="A28">
        <v>181</v>
      </c>
      <c r="B28">
        <v>167</v>
      </c>
      <c r="C28">
        <v>1802</v>
      </c>
      <c r="D28">
        <v>1.8980208477543451E-3</v>
      </c>
      <c r="E28">
        <v>3454.0755786895752</v>
      </c>
      <c r="F28">
        <v>313</v>
      </c>
      <c r="G28">
        <v>209</v>
      </c>
      <c r="H28">
        <v>4.4261046840075653E-2</v>
      </c>
      <c r="I28">
        <v>1.4976076555023921</v>
      </c>
      <c r="J28" t="s">
        <v>197</v>
      </c>
      <c r="K28" t="s">
        <v>198</v>
      </c>
      <c r="L28" t="s">
        <v>199</v>
      </c>
      <c r="M28" t="s">
        <v>200</v>
      </c>
      <c r="N28" t="s">
        <v>201</v>
      </c>
      <c r="O28" t="s">
        <v>202</v>
      </c>
      <c r="P28" t="s">
        <v>203</v>
      </c>
      <c r="Q28">
        <v>161.84765214955121</v>
      </c>
    </row>
    <row r="29" spans="1:17" x14ac:dyDescent="0.3">
      <c r="A29">
        <v>239</v>
      </c>
      <c r="B29">
        <v>108</v>
      </c>
      <c r="C29">
        <v>1165</v>
      </c>
      <c r="D29">
        <v>0.80673658527962966</v>
      </c>
      <c r="E29">
        <v>134.71067690849301</v>
      </c>
      <c r="F29">
        <v>47</v>
      </c>
      <c r="G29">
        <v>37</v>
      </c>
      <c r="H29">
        <v>0.96440397350993379</v>
      </c>
      <c r="I29">
        <v>1.27027027027027</v>
      </c>
      <c r="J29" t="s">
        <v>204</v>
      </c>
      <c r="K29" t="s">
        <v>205</v>
      </c>
      <c r="L29" t="s">
        <v>206</v>
      </c>
      <c r="M29" t="s">
        <v>207</v>
      </c>
      <c r="N29" t="s">
        <v>208</v>
      </c>
      <c r="O29" t="s">
        <v>209</v>
      </c>
      <c r="P29" t="s">
        <v>210</v>
      </c>
      <c r="Q29">
        <v>20.749294343085872</v>
      </c>
    </row>
    <row r="30" spans="1:17" x14ac:dyDescent="0.3">
      <c r="A30">
        <v>271</v>
      </c>
      <c r="B30">
        <v>94</v>
      </c>
      <c r="C30">
        <v>1798</v>
      </c>
      <c r="D30">
        <v>0.57570112548053176</v>
      </c>
      <c r="E30">
        <v>198.1076455116272</v>
      </c>
      <c r="F30">
        <v>53</v>
      </c>
      <c r="G30">
        <v>68</v>
      </c>
      <c r="H30">
        <v>0.83317886932344765</v>
      </c>
      <c r="I30">
        <v>0.77941176470588236</v>
      </c>
      <c r="J30" t="s">
        <v>211</v>
      </c>
      <c r="K30" t="s">
        <v>212</v>
      </c>
      <c r="L30" t="s">
        <v>213</v>
      </c>
      <c r="M30" t="s">
        <v>214</v>
      </c>
      <c r="N30" t="s">
        <v>215</v>
      </c>
      <c r="O30" t="s">
        <v>216</v>
      </c>
      <c r="P30" t="s">
        <v>217</v>
      </c>
      <c r="Q30">
        <v>20.275892144573021</v>
      </c>
    </row>
    <row r="31" spans="1:17" x14ac:dyDescent="0.3">
      <c r="A31">
        <v>168</v>
      </c>
      <c r="B31">
        <v>94</v>
      </c>
      <c r="C31">
        <v>1631</v>
      </c>
      <c r="D31">
        <v>0.58830081720042016</v>
      </c>
      <c r="E31">
        <v>186.6518018245697</v>
      </c>
      <c r="F31">
        <v>46</v>
      </c>
      <c r="G31">
        <v>69</v>
      </c>
      <c r="H31">
        <v>0.88066954643628514</v>
      </c>
      <c r="I31">
        <v>0.66666666666666663</v>
      </c>
      <c r="J31" t="s">
        <v>218</v>
      </c>
      <c r="K31" t="s">
        <v>219</v>
      </c>
      <c r="L31" t="s">
        <v>220</v>
      </c>
      <c r="M31" t="s">
        <v>221</v>
      </c>
      <c r="N31" t="s">
        <v>222</v>
      </c>
      <c r="O31" t="s">
        <v>223</v>
      </c>
      <c r="P31" t="s">
        <v>224</v>
      </c>
      <c r="Q31">
        <v>24.62407773977711</v>
      </c>
    </row>
    <row r="32" spans="1:17" x14ac:dyDescent="0.3">
      <c r="A32">
        <v>287</v>
      </c>
      <c r="B32">
        <v>58</v>
      </c>
      <c r="C32">
        <v>1967.5</v>
      </c>
      <c r="D32">
        <v>0.67263082202138602</v>
      </c>
      <c r="E32">
        <v>191.72286951541901</v>
      </c>
      <c r="F32">
        <v>69</v>
      </c>
      <c r="G32">
        <v>51</v>
      </c>
      <c r="H32">
        <v>0.91087962962962965</v>
      </c>
      <c r="I32">
        <v>1.3529411764705881</v>
      </c>
      <c r="J32" t="s">
        <v>225</v>
      </c>
      <c r="K32" t="s">
        <v>226</v>
      </c>
      <c r="L32" t="s">
        <v>227</v>
      </c>
      <c r="M32" t="s">
        <v>228</v>
      </c>
      <c r="N32" t="s">
        <v>229</v>
      </c>
      <c r="O32" t="s">
        <v>230</v>
      </c>
      <c r="P32" t="s">
        <v>231</v>
      </c>
      <c r="Q32">
        <v>25.56937119246615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BD72-1DC1-47E1-A663-F154A51101F3}">
  <dimension ref="A1:H34"/>
  <sheetViews>
    <sheetView tabSelected="1" topLeftCell="A8" workbookViewId="0">
      <selection activeCell="C34" sqref="C34"/>
    </sheetView>
  </sheetViews>
  <sheetFormatPr defaultRowHeight="14.4" x14ac:dyDescent="0.3"/>
  <sheetData>
    <row r="1" spans="1:8" s="7" customFormat="1" ht="15" thickBot="1" x14ac:dyDescent="0.35">
      <c r="A1" s="5" t="s">
        <v>232</v>
      </c>
      <c r="B1" s="6" t="s">
        <v>233</v>
      </c>
      <c r="C1" s="6" t="s">
        <v>0</v>
      </c>
      <c r="D1" s="3" t="s">
        <v>234</v>
      </c>
      <c r="E1" s="3" t="s">
        <v>235</v>
      </c>
      <c r="F1" s="6" t="s">
        <v>6</v>
      </c>
      <c r="G1" s="3" t="s">
        <v>234</v>
      </c>
      <c r="H1" s="3" t="s">
        <v>235</v>
      </c>
    </row>
    <row r="2" spans="1:8" x14ac:dyDescent="0.3">
      <c r="A2" s="4">
        <v>122</v>
      </c>
      <c r="B2" s="4">
        <v>322</v>
      </c>
      <c r="C2" s="4">
        <v>870.5</v>
      </c>
      <c r="D2" s="4">
        <f>ABS(C2-$C$34)</f>
        <v>303.30645161290317</v>
      </c>
      <c r="E2" s="4">
        <f>_xlfn.STDEV.S(C2:C32)</f>
        <v>440.60614834224583</v>
      </c>
      <c r="F2" s="4">
        <v>1</v>
      </c>
      <c r="G2" s="4">
        <f>ABS(F2-$F$34)</f>
        <v>9.1656106696618167E-3</v>
      </c>
      <c r="H2" s="4">
        <f>_xlfn.STDEV.S(F2:F32)</f>
        <v>0.29614095115053557</v>
      </c>
    </row>
    <row r="3" spans="1:8" x14ac:dyDescent="0.3">
      <c r="A3" s="2">
        <v>267</v>
      </c>
      <c r="B3" s="2">
        <v>318</v>
      </c>
      <c r="C3" s="2">
        <v>1380</v>
      </c>
      <c r="D3" s="2">
        <f t="shared" ref="D3:D32" si="0">ABS(C3-$C$34)</f>
        <v>206.19354838709683</v>
      </c>
      <c r="E3" s="2">
        <f t="shared" ref="E3:E32" si="1">_xlfn.STDEV.S(C3:C33)</f>
        <v>444.46605089961457</v>
      </c>
      <c r="F3" s="2">
        <v>0.89795918367346939</v>
      </c>
      <c r="G3" s="2">
        <f t="shared" ref="G3:G32" si="2">ABS(F3-$F$34)</f>
        <v>0.11120642699619243</v>
      </c>
      <c r="H3" s="2">
        <f t="shared" ref="H3:H32" si="3">_xlfn.STDEV.S(F3:F33)</f>
        <v>0.30119858724257248</v>
      </c>
    </row>
    <row r="4" spans="1:8" x14ac:dyDescent="0.3">
      <c r="A4" s="2">
        <v>320</v>
      </c>
      <c r="B4" s="2">
        <v>311</v>
      </c>
      <c r="C4" s="2">
        <v>1055</v>
      </c>
      <c r="D4" s="2">
        <f t="shared" si="0"/>
        <v>118.80645161290317</v>
      </c>
      <c r="E4" s="2">
        <f t="shared" si="1"/>
        <v>442.9208846555444</v>
      </c>
      <c r="F4" s="2">
        <v>1.1842105263157889</v>
      </c>
      <c r="G4" s="2">
        <f t="shared" si="2"/>
        <v>0.17504491564612712</v>
      </c>
      <c r="H4" s="2">
        <f t="shared" si="3"/>
        <v>0.30046228920018403</v>
      </c>
    </row>
    <row r="5" spans="1:8" x14ac:dyDescent="0.3">
      <c r="A5" s="2">
        <v>227</v>
      </c>
      <c r="B5" s="2">
        <v>311</v>
      </c>
      <c r="C5" s="2">
        <v>1483</v>
      </c>
      <c r="D5" s="2">
        <f t="shared" si="0"/>
        <v>309.19354838709683</v>
      </c>
      <c r="E5" s="2">
        <f t="shared" si="1"/>
        <v>450.14998120875168</v>
      </c>
      <c r="F5" s="2">
        <v>1.121951219512195</v>
      </c>
      <c r="G5" s="2">
        <f t="shared" si="2"/>
        <v>0.11278560884253319</v>
      </c>
      <c r="H5" s="2">
        <f t="shared" si="3"/>
        <v>0.30400829493531761</v>
      </c>
    </row>
    <row r="6" spans="1:8" x14ac:dyDescent="0.3">
      <c r="A6" s="2">
        <v>50</v>
      </c>
      <c r="B6" s="2">
        <v>300</v>
      </c>
      <c r="C6" s="2">
        <v>950</v>
      </c>
      <c r="D6" s="2">
        <f t="shared" si="0"/>
        <v>223.80645161290317</v>
      </c>
      <c r="E6" s="2">
        <f t="shared" si="1"/>
        <v>454.5847276867654</v>
      </c>
      <c r="F6" s="2">
        <v>1.2352941176470591</v>
      </c>
      <c r="G6" s="2">
        <f t="shared" si="2"/>
        <v>0.22612850697739728</v>
      </c>
      <c r="H6" s="2">
        <f t="shared" si="3"/>
        <v>0.30877117154917499</v>
      </c>
    </row>
    <row r="7" spans="1:8" x14ac:dyDescent="0.3">
      <c r="A7" s="2">
        <v>254</v>
      </c>
      <c r="B7" s="2">
        <v>287</v>
      </c>
      <c r="C7" s="2">
        <v>225</v>
      </c>
      <c r="D7" s="2">
        <f t="shared" si="0"/>
        <v>948.80645161290317</v>
      </c>
      <c r="E7" s="2">
        <f t="shared" si="1"/>
        <v>461.14684557441672</v>
      </c>
      <c r="F7" s="2">
        <v>1.05</v>
      </c>
      <c r="G7" s="2">
        <f t="shared" si="2"/>
        <v>4.0834389330338228E-2</v>
      </c>
      <c r="H7" s="2">
        <f t="shared" si="3"/>
        <v>0.31121969477216777</v>
      </c>
    </row>
    <row r="8" spans="1:8" x14ac:dyDescent="0.3">
      <c r="A8" s="2">
        <v>283</v>
      </c>
      <c r="B8" s="2">
        <v>291</v>
      </c>
      <c r="C8" s="2">
        <v>760.5</v>
      </c>
      <c r="D8" s="2">
        <f t="shared" si="0"/>
        <v>413.30645161290317</v>
      </c>
      <c r="E8" s="2">
        <f t="shared" si="1"/>
        <v>428.23626678237503</v>
      </c>
      <c r="F8" s="2">
        <v>0.94736842105263153</v>
      </c>
      <c r="G8" s="2">
        <f t="shared" si="2"/>
        <v>6.179718961703029E-2</v>
      </c>
      <c r="H8" s="2">
        <f t="shared" si="3"/>
        <v>0.31718206818602884</v>
      </c>
    </row>
    <row r="9" spans="1:8" x14ac:dyDescent="0.3">
      <c r="A9" s="2">
        <v>187</v>
      </c>
      <c r="B9" s="2">
        <v>302</v>
      </c>
      <c r="C9" s="2">
        <v>1689</v>
      </c>
      <c r="D9" s="2">
        <f t="shared" si="0"/>
        <v>515.19354838709683</v>
      </c>
      <c r="E9" s="2">
        <f t="shared" si="1"/>
        <v>426.68891458739904</v>
      </c>
      <c r="F9" s="2">
        <v>0.8771929824561403</v>
      </c>
      <c r="G9" s="2">
        <f t="shared" si="2"/>
        <v>0.13197262821352151</v>
      </c>
      <c r="H9" s="2">
        <f t="shared" si="3"/>
        <v>0.32358649676468021</v>
      </c>
    </row>
    <row r="10" spans="1:8" x14ac:dyDescent="0.3">
      <c r="A10" s="2">
        <v>162</v>
      </c>
      <c r="B10" s="2">
        <v>284</v>
      </c>
      <c r="C10" s="2">
        <v>665.5</v>
      </c>
      <c r="D10" s="2">
        <f t="shared" si="0"/>
        <v>508.30645161290317</v>
      </c>
      <c r="E10" s="2">
        <f t="shared" si="1"/>
        <v>424.95056939048465</v>
      </c>
      <c r="F10" s="2">
        <v>0.65116279069767447</v>
      </c>
      <c r="G10" s="2">
        <f t="shared" si="2"/>
        <v>0.35800281997198735</v>
      </c>
      <c r="H10" s="2">
        <f t="shared" si="3"/>
        <v>0.32960591946150963</v>
      </c>
    </row>
    <row r="11" spans="1:8" x14ac:dyDescent="0.3">
      <c r="A11" s="2">
        <v>134</v>
      </c>
      <c r="B11" s="2">
        <v>288</v>
      </c>
      <c r="C11" s="2">
        <v>1196.5</v>
      </c>
      <c r="D11" s="2">
        <f t="shared" si="0"/>
        <v>22.693548387096826</v>
      </c>
      <c r="E11" s="2">
        <f t="shared" si="1"/>
        <v>417.72461546294022</v>
      </c>
      <c r="F11" s="2">
        <v>0.84782608695652173</v>
      </c>
      <c r="G11" s="2">
        <f t="shared" si="2"/>
        <v>0.16133952371314009</v>
      </c>
      <c r="H11" s="2">
        <f t="shared" si="3"/>
        <v>0.32838237871343257</v>
      </c>
    </row>
    <row r="12" spans="1:8" x14ac:dyDescent="0.3">
      <c r="A12" s="2">
        <v>32</v>
      </c>
      <c r="B12" s="2">
        <v>264</v>
      </c>
      <c r="C12" s="2">
        <v>1033</v>
      </c>
      <c r="D12" s="2">
        <f t="shared" si="0"/>
        <v>140.80645161290317</v>
      </c>
      <c r="E12" s="2">
        <f t="shared" si="1"/>
        <v>427.45253036586183</v>
      </c>
      <c r="F12" s="2">
        <v>0.7857142857142857</v>
      </c>
      <c r="G12" s="2">
        <f t="shared" si="2"/>
        <v>0.22345132495537612</v>
      </c>
      <c r="H12" s="2">
        <f t="shared" si="3"/>
        <v>0.33405215080841716</v>
      </c>
    </row>
    <row r="13" spans="1:8" x14ac:dyDescent="0.3">
      <c r="A13" s="2">
        <v>229</v>
      </c>
      <c r="B13" s="2">
        <v>271</v>
      </c>
      <c r="C13" s="2">
        <v>1224</v>
      </c>
      <c r="D13" s="2">
        <f t="shared" si="0"/>
        <v>50.193548387096826</v>
      </c>
      <c r="E13" s="2">
        <f t="shared" si="1"/>
        <v>435.4311235350504</v>
      </c>
      <c r="F13" s="2">
        <v>1.0869565217391299</v>
      </c>
      <c r="G13" s="2">
        <f t="shared" si="2"/>
        <v>7.7790911069468116E-2</v>
      </c>
      <c r="H13" s="2">
        <f t="shared" si="3"/>
        <v>0.33800891536567429</v>
      </c>
    </row>
    <row r="14" spans="1:8" x14ac:dyDescent="0.3">
      <c r="A14" s="2">
        <v>28</v>
      </c>
      <c r="B14" s="2">
        <v>318</v>
      </c>
      <c r="C14" s="2">
        <v>765</v>
      </c>
      <c r="D14" s="2">
        <f t="shared" si="0"/>
        <v>408.80645161290317</v>
      </c>
      <c r="E14" s="2">
        <f t="shared" si="1"/>
        <v>446.70050814646748</v>
      </c>
      <c r="F14" s="2">
        <v>0.58878504672897192</v>
      </c>
      <c r="G14" s="2">
        <f t="shared" si="2"/>
        <v>0.4203805639406899</v>
      </c>
      <c r="H14" s="2">
        <f t="shared" si="3"/>
        <v>0.34655844802863411</v>
      </c>
    </row>
    <row r="15" spans="1:8" x14ac:dyDescent="0.3">
      <c r="A15" s="2">
        <v>189</v>
      </c>
      <c r="B15" s="2">
        <v>253</v>
      </c>
      <c r="C15" s="2">
        <v>1374.5</v>
      </c>
      <c r="D15" s="2">
        <f t="shared" si="0"/>
        <v>200.69354838709683</v>
      </c>
      <c r="E15" s="2">
        <f t="shared" si="1"/>
        <v>443.60619652255929</v>
      </c>
      <c r="F15" s="2">
        <v>0.75438596491228072</v>
      </c>
      <c r="G15" s="2">
        <f t="shared" si="2"/>
        <v>0.2547796457573811</v>
      </c>
      <c r="H15" s="2">
        <f t="shared" si="3"/>
        <v>0.33966322135269211</v>
      </c>
    </row>
    <row r="16" spans="1:8" x14ac:dyDescent="0.3">
      <c r="A16" s="2">
        <v>107</v>
      </c>
      <c r="B16" s="2">
        <v>254</v>
      </c>
      <c r="C16" s="2">
        <v>2099.5</v>
      </c>
      <c r="D16" s="2">
        <f t="shared" si="0"/>
        <v>925.69354838709683</v>
      </c>
      <c r="E16" s="2">
        <f t="shared" si="1"/>
        <v>455.82126412137643</v>
      </c>
      <c r="F16" s="2">
        <v>0.7142857142857143</v>
      </c>
      <c r="G16" s="2">
        <f t="shared" si="2"/>
        <v>0.29487989638394752</v>
      </c>
      <c r="H16" s="2">
        <f t="shared" si="3"/>
        <v>0.34146407032075216</v>
      </c>
    </row>
    <row r="17" spans="1:8" x14ac:dyDescent="0.3">
      <c r="A17" s="2">
        <v>236</v>
      </c>
      <c r="B17" s="2">
        <v>234</v>
      </c>
      <c r="C17" s="2">
        <v>1180</v>
      </c>
      <c r="D17" s="2">
        <f t="shared" si="0"/>
        <v>6.1935483870968255</v>
      </c>
      <c r="E17" s="2">
        <f t="shared" si="1"/>
        <v>418.81909900034168</v>
      </c>
      <c r="F17" s="2">
        <v>1.757575757575758</v>
      </c>
      <c r="G17" s="2">
        <f t="shared" si="2"/>
        <v>0.7484101469060962</v>
      </c>
      <c r="H17" s="2">
        <f t="shared" si="3"/>
        <v>0.33985265880598947</v>
      </c>
    </row>
    <row r="18" spans="1:8" x14ac:dyDescent="0.3">
      <c r="A18" s="2">
        <v>269</v>
      </c>
      <c r="B18" s="2">
        <v>250</v>
      </c>
      <c r="C18" s="2">
        <v>1367</v>
      </c>
      <c r="D18" s="2">
        <f t="shared" si="0"/>
        <v>193.19354838709683</v>
      </c>
      <c r="E18" s="2">
        <f t="shared" si="1"/>
        <v>432.40316686199139</v>
      </c>
      <c r="F18" s="2">
        <v>0.72413793103448276</v>
      </c>
      <c r="G18" s="2">
        <f t="shared" si="2"/>
        <v>0.28502767963517905</v>
      </c>
      <c r="H18" s="2">
        <f t="shared" si="3"/>
        <v>0.30289392874988286</v>
      </c>
    </row>
    <row r="19" spans="1:8" x14ac:dyDescent="0.3">
      <c r="A19" s="2">
        <v>296</v>
      </c>
      <c r="B19" s="2">
        <v>230</v>
      </c>
      <c r="C19" s="2">
        <v>1142</v>
      </c>
      <c r="D19" s="2">
        <f t="shared" si="0"/>
        <v>31.806451612903174</v>
      </c>
      <c r="E19" s="2">
        <f t="shared" si="1"/>
        <v>445.87661086154122</v>
      </c>
      <c r="F19" s="2">
        <v>0.88235294117647056</v>
      </c>
      <c r="G19" s="2">
        <f t="shared" si="2"/>
        <v>0.12681266949319125</v>
      </c>
      <c r="H19" s="2">
        <f t="shared" si="3"/>
        <v>0.30038377453361864</v>
      </c>
    </row>
    <row r="20" spans="1:8" x14ac:dyDescent="0.3">
      <c r="A20" s="2">
        <v>207</v>
      </c>
      <c r="B20" s="2">
        <v>219</v>
      </c>
      <c r="C20" s="2">
        <v>440</v>
      </c>
      <c r="D20" s="2">
        <f t="shared" si="0"/>
        <v>733.80645161290317</v>
      </c>
      <c r="E20" s="2">
        <f t="shared" si="1"/>
        <v>462.2167222371217</v>
      </c>
      <c r="F20" s="2">
        <v>1.1481481481481479</v>
      </c>
      <c r="G20" s="2">
        <f t="shared" si="2"/>
        <v>0.1389825374784861</v>
      </c>
      <c r="H20" s="2">
        <f t="shared" si="3"/>
        <v>0.30697054268736035</v>
      </c>
    </row>
    <row r="21" spans="1:8" x14ac:dyDescent="0.3">
      <c r="A21" s="2">
        <v>24</v>
      </c>
      <c r="B21" s="2">
        <v>221</v>
      </c>
      <c r="C21" s="2">
        <v>1065.5</v>
      </c>
      <c r="D21" s="2">
        <f t="shared" si="0"/>
        <v>108.30645161290317</v>
      </c>
      <c r="E21" s="2">
        <f t="shared" si="1"/>
        <v>420.27337245685004</v>
      </c>
      <c r="F21" s="2">
        <v>1.1025641025641031</v>
      </c>
      <c r="G21" s="2">
        <f t="shared" si="2"/>
        <v>9.3398491894441271E-2</v>
      </c>
      <c r="H21" s="2">
        <f t="shared" si="3"/>
        <v>0.31893963214781712</v>
      </c>
    </row>
    <row r="22" spans="1:8" x14ac:dyDescent="0.3">
      <c r="A22" s="2">
        <v>229</v>
      </c>
      <c r="B22" s="2">
        <v>205</v>
      </c>
      <c r="C22" s="2">
        <v>571.5</v>
      </c>
      <c r="D22" s="2">
        <f t="shared" si="0"/>
        <v>602.30645161290317</v>
      </c>
      <c r="E22" s="2">
        <f t="shared" si="1"/>
        <v>433.68709130350237</v>
      </c>
      <c r="F22" s="2">
        <v>0.8</v>
      </c>
      <c r="G22" s="2">
        <f t="shared" si="2"/>
        <v>0.20916561066966177</v>
      </c>
      <c r="H22" s="2">
        <f t="shared" si="3"/>
        <v>0.33304527713375309</v>
      </c>
    </row>
    <row r="23" spans="1:8" x14ac:dyDescent="0.3">
      <c r="A23" s="2">
        <v>253</v>
      </c>
      <c r="B23" s="2">
        <v>200</v>
      </c>
      <c r="C23" s="2">
        <v>690.5</v>
      </c>
      <c r="D23" s="2">
        <f t="shared" si="0"/>
        <v>483.30645161290317</v>
      </c>
      <c r="E23" s="2">
        <f t="shared" si="1"/>
        <v>386.06472650792267</v>
      </c>
      <c r="F23" s="2">
        <v>1.0303030303030301</v>
      </c>
      <c r="G23" s="2">
        <f t="shared" si="2"/>
        <v>2.1137419633368237E-2</v>
      </c>
      <c r="H23" s="2">
        <f t="shared" si="3"/>
        <v>0.33702074480919503</v>
      </c>
    </row>
    <row r="24" spans="1:8" x14ac:dyDescent="0.3">
      <c r="A24" s="2">
        <v>332</v>
      </c>
      <c r="B24" s="2">
        <v>217</v>
      </c>
      <c r="C24" s="2">
        <v>1324</v>
      </c>
      <c r="D24" s="2">
        <f t="shared" si="0"/>
        <v>150.19354838709683</v>
      </c>
      <c r="E24" s="2">
        <f t="shared" si="1"/>
        <v>331.44308895980299</v>
      </c>
      <c r="F24" s="2">
        <v>0.81666666666666665</v>
      </c>
      <c r="G24" s="2">
        <f t="shared" si="2"/>
        <v>0.19249894400299516</v>
      </c>
      <c r="H24" s="2">
        <f t="shared" si="3"/>
        <v>0.35433523637945447</v>
      </c>
    </row>
    <row r="25" spans="1:8" x14ac:dyDescent="0.3">
      <c r="A25" s="2">
        <v>292</v>
      </c>
      <c r="B25" s="2">
        <v>195</v>
      </c>
      <c r="C25" s="2">
        <v>1232</v>
      </c>
      <c r="D25" s="2">
        <f t="shared" si="0"/>
        <v>58.193548387096826</v>
      </c>
      <c r="E25" s="2">
        <f t="shared" si="1"/>
        <v>349.17493144061763</v>
      </c>
      <c r="F25" s="2">
        <v>1.5588235294117649</v>
      </c>
      <c r="G25" s="2">
        <f t="shared" si="2"/>
        <v>0.54965791874210312</v>
      </c>
      <c r="H25" s="2">
        <f t="shared" si="3"/>
        <v>0.35952083537729657</v>
      </c>
    </row>
    <row r="26" spans="1:8" x14ac:dyDescent="0.3">
      <c r="A26" s="2">
        <v>201</v>
      </c>
      <c r="B26" s="2">
        <v>194</v>
      </c>
      <c r="C26" s="2">
        <v>1058</v>
      </c>
      <c r="D26" s="2">
        <f t="shared" si="0"/>
        <v>115.80645161290317</v>
      </c>
      <c r="E26" s="2">
        <f t="shared" si="1"/>
        <v>363.33022707307481</v>
      </c>
      <c r="F26" s="2">
        <v>1.4571428571428571</v>
      </c>
      <c r="G26" s="2">
        <f t="shared" si="2"/>
        <v>0.44797724647319526</v>
      </c>
      <c r="H26" s="2">
        <f t="shared" si="3"/>
        <v>0.34634222109236601</v>
      </c>
    </row>
    <row r="27" spans="1:8" x14ac:dyDescent="0.3">
      <c r="A27" s="2">
        <v>154</v>
      </c>
      <c r="B27" s="2">
        <v>192</v>
      </c>
      <c r="C27" s="2">
        <v>1183</v>
      </c>
      <c r="D27" s="2">
        <f t="shared" si="0"/>
        <v>9.1935483870968255</v>
      </c>
      <c r="E27" s="2">
        <f t="shared" si="1"/>
        <v>348.30731622284924</v>
      </c>
      <c r="F27" s="2">
        <v>0.6964285714285714</v>
      </c>
      <c r="G27" s="2">
        <f t="shared" si="2"/>
        <v>0.31273703924109042</v>
      </c>
      <c r="H27" s="2">
        <f t="shared" si="3"/>
        <v>0.33828720107005489</v>
      </c>
    </row>
    <row r="28" spans="1:8" x14ac:dyDescent="0.3">
      <c r="A28" s="2">
        <v>181</v>
      </c>
      <c r="B28" s="2">
        <v>167</v>
      </c>
      <c r="C28" s="2">
        <v>1802</v>
      </c>
      <c r="D28" s="2">
        <f t="shared" si="0"/>
        <v>628.19354838709683</v>
      </c>
      <c r="E28" s="2">
        <f t="shared" si="1"/>
        <v>342.41381704556142</v>
      </c>
      <c r="F28" s="2">
        <v>1.4976076555023921</v>
      </c>
      <c r="G28" s="2">
        <f t="shared" si="2"/>
        <v>0.48844204483273024</v>
      </c>
      <c r="H28" s="2">
        <f t="shared" si="3"/>
        <v>0.33159403992469061</v>
      </c>
    </row>
    <row r="29" spans="1:8" x14ac:dyDescent="0.3">
      <c r="A29" s="2">
        <v>239</v>
      </c>
      <c r="B29" s="2">
        <v>108</v>
      </c>
      <c r="C29" s="2">
        <v>1165</v>
      </c>
      <c r="D29" s="2">
        <f t="shared" si="0"/>
        <v>8.8064516129031745</v>
      </c>
      <c r="E29" s="2">
        <f t="shared" si="1"/>
        <v>364.71723834199082</v>
      </c>
      <c r="F29" s="2">
        <v>1.27027027027027</v>
      </c>
      <c r="G29" s="2">
        <f t="shared" si="2"/>
        <v>0.26110465960060814</v>
      </c>
      <c r="H29" s="2">
        <f t="shared" si="3"/>
        <v>0.29842785115359161</v>
      </c>
    </row>
    <row r="30" spans="1:8" x14ac:dyDescent="0.3">
      <c r="A30" s="2">
        <v>271</v>
      </c>
      <c r="B30" s="2">
        <v>94</v>
      </c>
      <c r="C30" s="2">
        <v>1798</v>
      </c>
      <c r="D30" s="2">
        <f t="shared" si="0"/>
        <v>624.19354838709683</v>
      </c>
      <c r="E30" s="2">
        <f t="shared" si="1"/>
        <v>341.37521820890817</v>
      </c>
      <c r="F30" s="2">
        <v>0.77941176470588236</v>
      </c>
      <c r="G30" s="2">
        <f t="shared" si="2"/>
        <v>0.22975384596377946</v>
      </c>
      <c r="H30" s="2">
        <f t="shared" si="3"/>
        <v>0.30288806267301083</v>
      </c>
    </row>
    <row r="31" spans="1:8" x14ac:dyDescent="0.3">
      <c r="A31" s="2">
        <v>168</v>
      </c>
      <c r="B31" s="2">
        <v>94</v>
      </c>
      <c r="C31" s="2">
        <v>1631</v>
      </c>
      <c r="D31" s="2">
        <f t="shared" si="0"/>
        <v>457.19354838709683</v>
      </c>
      <c r="E31" s="2">
        <f t="shared" si="1"/>
        <v>398.37328379257576</v>
      </c>
      <c r="F31" s="2">
        <v>0.66666666666666663</v>
      </c>
      <c r="G31" s="2">
        <f t="shared" si="2"/>
        <v>0.34249894400299519</v>
      </c>
      <c r="H31" s="2">
        <f t="shared" si="3"/>
        <v>0.34313745280172231</v>
      </c>
    </row>
    <row r="32" spans="1:8" x14ac:dyDescent="0.3">
      <c r="A32" s="2">
        <v>287</v>
      </c>
      <c r="B32" s="2">
        <v>58</v>
      </c>
      <c r="C32" s="2">
        <v>1967.5</v>
      </c>
      <c r="D32" s="2">
        <f t="shared" si="0"/>
        <v>793.69354838709683</v>
      </c>
      <c r="E32" s="2">
        <f t="shared" si="1"/>
        <v>561.22609024852841</v>
      </c>
      <c r="F32" s="2">
        <v>1.3529411764705881</v>
      </c>
      <c r="G32" s="2">
        <f t="shared" si="2"/>
        <v>0.34377556580092627</v>
      </c>
      <c r="H32" s="2">
        <f t="shared" si="3"/>
        <v>0.24308603378407853</v>
      </c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13" t="s">
        <v>236</v>
      </c>
      <c r="B34" s="14"/>
      <c r="C34" s="2">
        <f>AVERAGE(C2:C33)</f>
        <v>1173.8064516129032</v>
      </c>
      <c r="D34" s="2"/>
      <c r="E34" s="2"/>
      <c r="F34" s="2">
        <f t="shared" ref="F34" si="4">AVERAGE(F2:F33)</f>
        <v>1.0091656106696618</v>
      </c>
      <c r="G34" s="2"/>
      <c r="H34" s="2" cm="1">
        <f t="array" aca="1" ref="H34" ca="1">+A1:HA5:H34</f>
        <v>0</v>
      </c>
    </row>
  </sheetData>
  <mergeCells count="1"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6395-4CB3-4DFA-8CB2-DDF49230B704}">
  <dimension ref="A1:H34"/>
  <sheetViews>
    <sheetView workbookViewId="0">
      <selection sqref="A1:H6"/>
    </sheetView>
  </sheetViews>
  <sheetFormatPr defaultRowHeight="14.4" x14ac:dyDescent="0.3"/>
  <sheetData>
    <row r="1" spans="1:8" s="7" customFormat="1" ht="15" thickBot="1" x14ac:dyDescent="0.35">
      <c r="A1" s="8" t="s">
        <v>232</v>
      </c>
      <c r="B1" s="8" t="s">
        <v>233</v>
      </c>
      <c r="C1" s="8" t="s">
        <v>1</v>
      </c>
      <c r="D1" s="9" t="s">
        <v>234</v>
      </c>
      <c r="E1" s="9" t="s">
        <v>235</v>
      </c>
      <c r="F1" s="8" t="s">
        <v>5</v>
      </c>
      <c r="G1" s="9" t="s">
        <v>234</v>
      </c>
      <c r="H1" s="9" t="s">
        <v>235</v>
      </c>
    </row>
    <row r="2" spans="1:8" x14ac:dyDescent="0.3">
      <c r="A2" s="4">
        <v>122</v>
      </c>
      <c r="B2" s="4">
        <v>322</v>
      </c>
      <c r="C2" s="4">
        <v>0.77047578887995605</v>
      </c>
      <c r="D2" s="4">
        <f>ABS(C2-$C$34)</f>
        <v>0.15301918453822183</v>
      </c>
      <c r="E2" s="4">
        <f>_xlfn.STDEV.S(C2:C32)</f>
        <v>0.20578054380649638</v>
      </c>
      <c r="F2" s="4">
        <v>0.9231177094379639</v>
      </c>
      <c r="G2" s="4">
        <f>ABS(F2-$F$34)</f>
        <v>7.3384498096194073E-2</v>
      </c>
      <c r="H2" s="4">
        <f>_xlfn.STDEV.S(F2:F32)</f>
        <v>0.2136736348808583</v>
      </c>
    </row>
    <row r="3" spans="1:8" x14ac:dyDescent="0.3">
      <c r="A3" s="2">
        <v>267</v>
      </c>
      <c r="B3" s="2">
        <v>318</v>
      </c>
      <c r="C3" s="2">
        <v>0.70924419915105308</v>
      </c>
      <c r="D3" s="2">
        <f t="shared" ref="D3:D32" si="0">ABS(C3-$C$34)</f>
        <v>9.1787594809318862E-2</v>
      </c>
      <c r="E3" s="2">
        <f t="shared" ref="E3:E32" si="1">_xlfn.STDEV.S(C3:C33)</f>
        <v>0.2072956908369617</v>
      </c>
      <c r="F3" s="2">
        <v>0.91785833056202193</v>
      </c>
      <c r="G3" s="2">
        <f t="shared" ref="G3:G32" si="2">ABS(F3-$F$34)</f>
        <v>6.8125119220252106E-2</v>
      </c>
      <c r="H3" s="2">
        <f t="shared" ref="H3:H6" si="3">_xlfn.STDEV.S(F3:F33)</f>
        <v>0.2168845134651754</v>
      </c>
    </row>
    <row r="4" spans="1:8" x14ac:dyDescent="0.3">
      <c r="A4" s="2">
        <v>320</v>
      </c>
      <c r="B4" s="2">
        <v>311</v>
      </c>
      <c r="C4" s="2">
        <v>0.70934490929868299</v>
      </c>
      <c r="D4" s="2">
        <f t="shared" si="0"/>
        <v>9.1888304956948774E-2</v>
      </c>
      <c r="E4" s="2">
        <f t="shared" si="1"/>
        <v>0.20649216852819491</v>
      </c>
      <c r="F4" s="2">
        <v>0.94534050179211471</v>
      </c>
      <c r="G4" s="2">
        <f t="shared" si="2"/>
        <v>9.5607290450344884E-2</v>
      </c>
      <c r="H4" s="2">
        <f t="shared" si="3"/>
        <v>0.21647639449288728</v>
      </c>
    </row>
    <row r="5" spans="1:8" x14ac:dyDescent="0.3">
      <c r="A5" s="2">
        <v>227</v>
      </c>
      <c r="B5" s="2">
        <v>311</v>
      </c>
      <c r="C5" s="2">
        <v>0.80937577285215334</v>
      </c>
      <c r="D5" s="2">
        <f t="shared" si="0"/>
        <v>0.19191916851041912</v>
      </c>
      <c r="E5" s="2">
        <f t="shared" si="1"/>
        <v>0.20926543152989399</v>
      </c>
      <c r="F5" s="2">
        <v>0.96580918267665261</v>
      </c>
      <c r="G5" s="2">
        <f t="shared" si="2"/>
        <v>0.11607597133488279</v>
      </c>
      <c r="H5" s="2">
        <f t="shared" si="3"/>
        <v>0.21946255973412568</v>
      </c>
    </row>
    <row r="6" spans="1:8" x14ac:dyDescent="0.3">
      <c r="A6" s="2">
        <v>50</v>
      </c>
      <c r="B6" s="2">
        <v>300</v>
      </c>
      <c r="C6" s="2">
        <v>0.73555521858957706</v>
      </c>
      <c r="D6" s="2">
        <f t="shared" si="0"/>
        <v>0.11809861424784285</v>
      </c>
      <c r="E6" s="2">
        <f t="shared" si="1"/>
        <v>0.20934403316972813</v>
      </c>
      <c r="F6" s="2">
        <v>0.92954990215264188</v>
      </c>
      <c r="G6" s="2">
        <f t="shared" si="2"/>
        <v>7.981669081087206E-2</v>
      </c>
      <c r="H6" s="2">
        <f t="shared" si="3"/>
        <v>0.22216083427300765</v>
      </c>
    </row>
    <row r="7" spans="1:8" x14ac:dyDescent="0.3">
      <c r="A7" s="2">
        <v>254</v>
      </c>
      <c r="B7" s="2">
        <v>287</v>
      </c>
      <c r="C7" s="2">
        <v>0.59786068028317274</v>
      </c>
      <c r="D7" s="2">
        <f t="shared" si="0"/>
        <v>1.9595924058561476E-2</v>
      </c>
      <c r="E7" s="2">
        <f t="shared" si="1"/>
        <v>0.21157060499854977</v>
      </c>
      <c r="F7" s="2">
        <v>0.82720588235294112</v>
      </c>
      <c r="G7" s="2">
        <f t="shared" si="2"/>
        <v>2.2527328988828699E-2</v>
      </c>
      <c r="H7" s="2">
        <f t="shared" ref="H7:H32" si="4">_xlfn.STDEV.S(F7:F37)</f>
        <v>0.22563900011021829</v>
      </c>
    </row>
    <row r="8" spans="1:8" x14ac:dyDescent="0.3">
      <c r="A8" s="2">
        <v>283</v>
      </c>
      <c r="B8" s="2">
        <v>291</v>
      </c>
      <c r="C8" s="2">
        <v>0.64589072767611144</v>
      </c>
      <c r="D8" s="2">
        <f t="shared" si="0"/>
        <v>2.8434123334377226E-2</v>
      </c>
      <c r="E8" s="2">
        <f t="shared" si="1"/>
        <v>0.2157587018123584</v>
      </c>
      <c r="F8" s="2">
        <v>0.88481675392670156</v>
      </c>
      <c r="G8" s="2">
        <f t="shared" si="2"/>
        <v>3.5083542584931737E-2</v>
      </c>
      <c r="H8" s="2">
        <f t="shared" si="4"/>
        <v>0.23010373124985911</v>
      </c>
    </row>
    <row r="9" spans="1:8" x14ac:dyDescent="0.3">
      <c r="A9" s="2">
        <v>187</v>
      </c>
      <c r="B9" s="2">
        <v>302</v>
      </c>
      <c r="C9" s="2">
        <v>0.7975063104147202</v>
      </c>
      <c r="D9" s="2">
        <f t="shared" si="0"/>
        <v>0.18004970607298598</v>
      </c>
      <c r="E9" s="2">
        <f t="shared" si="1"/>
        <v>0.21993588409767659</v>
      </c>
      <c r="F9" s="2">
        <v>0.97404844290657444</v>
      </c>
      <c r="G9" s="2">
        <f t="shared" si="2"/>
        <v>0.12431523156480462</v>
      </c>
      <c r="H9" s="2">
        <f t="shared" si="4"/>
        <v>0.23460976210655884</v>
      </c>
    </row>
    <row r="10" spans="1:8" x14ac:dyDescent="0.3">
      <c r="A10" s="2">
        <v>162</v>
      </c>
      <c r="B10" s="2">
        <v>284</v>
      </c>
      <c r="C10" s="2">
        <v>0.58903117461184451</v>
      </c>
      <c r="D10" s="2">
        <f t="shared" si="0"/>
        <v>2.8425429729889706E-2</v>
      </c>
      <c r="E10" s="2">
        <f t="shared" si="1"/>
        <v>0.22033592590738577</v>
      </c>
      <c r="F10" s="2">
        <v>0.86316472114137488</v>
      </c>
      <c r="G10" s="2">
        <f t="shared" si="2"/>
        <v>1.3431509799605057E-2</v>
      </c>
      <c r="H10" s="2">
        <f t="shared" si="4"/>
        <v>0.23773906050900243</v>
      </c>
    </row>
    <row r="11" spans="1:8" x14ac:dyDescent="0.3">
      <c r="A11" s="2">
        <v>134</v>
      </c>
      <c r="B11" s="2">
        <v>288</v>
      </c>
      <c r="C11" s="2">
        <v>0.70886503808914658</v>
      </c>
      <c r="D11" s="2">
        <f t="shared" si="0"/>
        <v>9.1408433747412365E-2</v>
      </c>
      <c r="E11" s="2">
        <f t="shared" si="1"/>
        <v>0.22528361330380153</v>
      </c>
      <c r="F11" s="2">
        <v>0.93732863298080693</v>
      </c>
      <c r="G11" s="2">
        <f t="shared" si="2"/>
        <v>8.7595421639037108E-2</v>
      </c>
      <c r="H11" s="2">
        <f t="shared" si="4"/>
        <v>0.24294730193192113</v>
      </c>
    </row>
    <row r="12" spans="1:8" x14ac:dyDescent="0.3">
      <c r="A12" s="2">
        <v>32</v>
      </c>
      <c r="B12" s="2">
        <v>264</v>
      </c>
      <c r="C12" s="2">
        <v>0.75744890859193192</v>
      </c>
      <c r="D12" s="2">
        <f t="shared" si="0"/>
        <v>0.13999230425019771</v>
      </c>
      <c r="E12" s="2">
        <f t="shared" si="1"/>
        <v>0.22885107645993011</v>
      </c>
      <c r="F12" s="2">
        <v>0.93105002253267233</v>
      </c>
      <c r="G12" s="2">
        <f t="shared" si="2"/>
        <v>8.1316811190902505E-2</v>
      </c>
      <c r="H12" s="2">
        <f t="shared" si="4"/>
        <v>0.2473839699973866</v>
      </c>
    </row>
    <row r="13" spans="1:8" x14ac:dyDescent="0.3">
      <c r="A13" s="2">
        <v>229</v>
      </c>
      <c r="B13" s="2">
        <v>271</v>
      </c>
      <c r="C13" s="2">
        <v>0.2296587972946296</v>
      </c>
      <c r="D13" s="2">
        <f t="shared" si="0"/>
        <v>0.38779780704710465</v>
      </c>
      <c r="E13" s="2">
        <f t="shared" si="1"/>
        <v>0.23082134340188984</v>
      </c>
      <c r="F13" s="2">
        <v>0.75977653631284914</v>
      </c>
      <c r="G13" s="2">
        <f t="shared" si="2"/>
        <v>8.9956675028920685E-2</v>
      </c>
      <c r="H13" s="2">
        <f t="shared" si="4"/>
        <v>0.25219813648620187</v>
      </c>
    </row>
    <row r="14" spans="1:8" x14ac:dyDescent="0.3">
      <c r="A14" s="2">
        <v>28</v>
      </c>
      <c r="B14" s="2">
        <v>318</v>
      </c>
      <c r="C14" s="2">
        <v>3.579734785782912E-2</v>
      </c>
      <c r="D14" s="2">
        <f t="shared" si="0"/>
        <v>0.58165925648390515</v>
      </c>
      <c r="E14" s="2">
        <f t="shared" si="1"/>
        <v>0.22306134591786347</v>
      </c>
      <c r="F14" s="2">
        <v>0.179052077238151</v>
      </c>
      <c r="G14" s="2">
        <f t="shared" si="2"/>
        <v>0.67068113410361885</v>
      </c>
      <c r="H14" s="2">
        <f t="shared" si="4"/>
        <v>0.25843666720214381</v>
      </c>
    </row>
    <row r="15" spans="1:8" x14ac:dyDescent="0.3">
      <c r="A15" s="2">
        <v>189</v>
      </c>
      <c r="B15" s="2">
        <v>253</v>
      </c>
      <c r="C15" s="2">
        <v>0.72445010657020048</v>
      </c>
      <c r="D15" s="2">
        <f t="shared" si="0"/>
        <v>0.10699350222846626</v>
      </c>
      <c r="E15" s="2">
        <f t="shared" si="1"/>
        <v>0.1867808579438037</v>
      </c>
      <c r="F15" s="2">
        <v>0.93854557869580058</v>
      </c>
      <c r="G15" s="2">
        <f t="shared" si="2"/>
        <v>8.8812367354030752E-2</v>
      </c>
      <c r="H15" s="2">
        <f t="shared" si="4"/>
        <v>0.21616785529447255</v>
      </c>
    </row>
    <row r="16" spans="1:8" x14ac:dyDescent="0.3">
      <c r="A16" s="2">
        <v>107</v>
      </c>
      <c r="B16" s="2">
        <v>254</v>
      </c>
      <c r="C16" s="2">
        <v>0.68589922948988502</v>
      </c>
      <c r="D16" s="2">
        <f t="shared" si="0"/>
        <v>6.8442625148150804E-2</v>
      </c>
      <c r="E16" s="2">
        <f t="shared" si="1"/>
        <v>0.19020860757707569</v>
      </c>
      <c r="F16" s="2">
        <v>0.90691144708423321</v>
      </c>
      <c r="G16" s="2">
        <f t="shared" si="2"/>
        <v>5.717823574246339E-2</v>
      </c>
      <c r="H16" s="2">
        <f t="shared" si="4"/>
        <v>0.22134225888700493</v>
      </c>
    </row>
    <row r="17" spans="1:8" x14ac:dyDescent="0.3">
      <c r="A17" s="2">
        <v>236</v>
      </c>
      <c r="B17" s="2">
        <v>234</v>
      </c>
      <c r="C17" s="2">
        <v>0.67051356808710649</v>
      </c>
      <c r="D17" s="2">
        <f t="shared" si="0"/>
        <v>5.3056963745372276E-2</v>
      </c>
      <c r="E17" s="2">
        <f t="shared" si="1"/>
        <v>0.19502707665923338</v>
      </c>
      <c r="F17" s="2">
        <v>0.96130346232179231</v>
      </c>
      <c r="G17" s="2">
        <f t="shared" si="2"/>
        <v>0.11157025098002249</v>
      </c>
      <c r="H17" s="2">
        <f t="shared" si="4"/>
        <v>0.22760260058704607</v>
      </c>
    </row>
    <row r="18" spans="1:8" x14ac:dyDescent="0.3">
      <c r="A18" s="2">
        <v>269</v>
      </c>
      <c r="B18" s="2">
        <v>250</v>
      </c>
      <c r="C18" s="2">
        <v>0.63850094051392414</v>
      </c>
      <c r="D18" s="2">
        <f t="shared" si="0"/>
        <v>2.1044336172189926E-2</v>
      </c>
      <c r="E18" s="2">
        <f t="shared" si="1"/>
        <v>0.20062173194584929</v>
      </c>
      <c r="F18" s="2">
        <v>0.86464263124604679</v>
      </c>
      <c r="G18" s="2">
        <f t="shared" si="2"/>
        <v>1.4909419904276966E-2</v>
      </c>
      <c r="H18" s="2">
        <f t="shared" si="4"/>
        <v>0.23289953525018423</v>
      </c>
    </row>
    <row r="19" spans="1:8" x14ac:dyDescent="0.3">
      <c r="A19" s="2">
        <v>296</v>
      </c>
      <c r="B19" s="2">
        <v>230</v>
      </c>
      <c r="C19" s="2">
        <v>0.60491868577598717</v>
      </c>
      <c r="D19" s="2">
        <f t="shared" si="0"/>
        <v>1.2537918565747042E-2</v>
      </c>
      <c r="E19" s="2">
        <f t="shared" si="1"/>
        <v>0.20737469096056454</v>
      </c>
      <c r="F19" s="2">
        <v>0.91104906262465102</v>
      </c>
      <c r="G19" s="2">
        <f t="shared" si="2"/>
        <v>6.1315851282881195E-2</v>
      </c>
      <c r="H19" s="2">
        <f t="shared" si="4"/>
        <v>0.24092705798421876</v>
      </c>
    </row>
    <row r="20" spans="1:8" x14ac:dyDescent="0.3">
      <c r="A20" s="2">
        <v>207</v>
      </c>
      <c r="B20" s="2">
        <v>219</v>
      </c>
      <c r="C20" s="2">
        <v>0.68657708169780651</v>
      </c>
      <c r="D20" s="2">
        <f t="shared" si="0"/>
        <v>6.9120477356072296E-2</v>
      </c>
      <c r="E20" s="2">
        <f t="shared" si="1"/>
        <v>0.21518837345137484</v>
      </c>
      <c r="F20" s="2">
        <v>0.89521871820956256</v>
      </c>
      <c r="G20" s="2">
        <f t="shared" si="2"/>
        <v>4.5485506867792735E-2</v>
      </c>
      <c r="H20" s="2">
        <f t="shared" si="4"/>
        <v>0.2489931522868373</v>
      </c>
    </row>
    <row r="21" spans="1:8" x14ac:dyDescent="0.3">
      <c r="A21" s="2">
        <v>24</v>
      </c>
      <c r="B21" s="2">
        <v>221</v>
      </c>
      <c r="C21" s="2">
        <v>0.73145974351682586</v>
      </c>
      <c r="D21" s="2">
        <f t="shared" si="0"/>
        <v>0.11400313917509164</v>
      </c>
      <c r="E21" s="2">
        <f t="shared" si="1"/>
        <v>0.22231044280462919</v>
      </c>
      <c r="F21" s="2">
        <v>0.93301225919439579</v>
      </c>
      <c r="G21" s="2">
        <f t="shared" si="2"/>
        <v>8.3279047852625965E-2</v>
      </c>
      <c r="H21" s="2">
        <f t="shared" si="4"/>
        <v>0.25834118465586969</v>
      </c>
    </row>
    <row r="22" spans="1:8" x14ac:dyDescent="0.3">
      <c r="A22" s="2">
        <v>229</v>
      </c>
      <c r="B22" s="2">
        <v>205</v>
      </c>
      <c r="C22" s="2">
        <v>0.73047061121099999</v>
      </c>
      <c r="D22" s="2">
        <f t="shared" si="0"/>
        <v>0.11301400686926577</v>
      </c>
      <c r="E22" s="2">
        <f t="shared" si="1"/>
        <v>0.2278259086671591</v>
      </c>
      <c r="F22" s="2">
        <v>0.95012468827930174</v>
      </c>
      <c r="G22" s="2">
        <f t="shared" si="2"/>
        <v>0.10039147693753192</v>
      </c>
      <c r="H22" s="2">
        <f t="shared" si="4"/>
        <v>0.26753751863422903</v>
      </c>
    </row>
    <row r="23" spans="1:8" x14ac:dyDescent="0.3">
      <c r="A23" s="2">
        <v>253</v>
      </c>
      <c r="B23" s="2">
        <v>200</v>
      </c>
      <c r="C23" s="2">
        <v>0.6979808241869524</v>
      </c>
      <c r="D23" s="2">
        <f t="shared" si="0"/>
        <v>8.0524219845218181E-2</v>
      </c>
      <c r="E23" s="2">
        <f t="shared" si="1"/>
        <v>0.23348480767591173</v>
      </c>
      <c r="F23" s="2">
        <v>0.91944074567243672</v>
      </c>
      <c r="G23" s="2">
        <f t="shared" si="2"/>
        <v>6.9707534330666898E-2</v>
      </c>
      <c r="H23" s="2">
        <f t="shared" si="4"/>
        <v>0.27685611560190099</v>
      </c>
    </row>
    <row r="24" spans="1:8" x14ac:dyDescent="0.3">
      <c r="A24" s="2">
        <v>332</v>
      </c>
      <c r="B24" s="2">
        <v>217</v>
      </c>
      <c r="C24" s="2">
        <v>0.23790748568468731</v>
      </c>
      <c r="D24" s="2">
        <f t="shared" si="0"/>
        <v>0.37954911865704688</v>
      </c>
      <c r="E24" s="2">
        <f t="shared" si="1"/>
        <v>0.24152808941227383</v>
      </c>
      <c r="F24" s="2">
        <v>0.54418413481298811</v>
      </c>
      <c r="G24" s="2">
        <f t="shared" si="2"/>
        <v>0.30554907652878172</v>
      </c>
      <c r="H24" s="2">
        <f t="shared" si="4"/>
        <v>0.28879473375824283</v>
      </c>
    </row>
    <row r="25" spans="1:8" x14ac:dyDescent="0.3">
      <c r="A25" s="2">
        <v>292</v>
      </c>
      <c r="B25" s="2">
        <v>195</v>
      </c>
      <c r="C25" s="2">
        <v>0.66510556646954022</v>
      </c>
      <c r="D25" s="2">
        <f t="shared" si="0"/>
        <v>4.7648962127806005E-2</v>
      </c>
      <c r="E25" s="2">
        <f t="shared" si="1"/>
        <v>0.22840948829413477</v>
      </c>
      <c r="F25" s="2">
        <v>0.94988434849653047</v>
      </c>
      <c r="G25" s="2">
        <f t="shared" si="2"/>
        <v>0.10015113715476065</v>
      </c>
      <c r="H25" s="2">
        <f t="shared" si="4"/>
        <v>0.29260550318804601</v>
      </c>
    </row>
    <row r="26" spans="1:8" x14ac:dyDescent="0.3">
      <c r="A26" s="2">
        <v>201</v>
      </c>
      <c r="B26" s="2">
        <v>194</v>
      </c>
      <c r="C26" s="2">
        <v>0.68281597284639028</v>
      </c>
      <c r="D26" s="2">
        <f t="shared" si="0"/>
        <v>6.5359368504656068E-2</v>
      </c>
      <c r="E26" s="2">
        <f t="shared" si="1"/>
        <v>0.24199282530931882</v>
      </c>
      <c r="F26" s="2">
        <v>0.94760412001791317</v>
      </c>
      <c r="G26" s="2">
        <f t="shared" si="2"/>
        <v>9.7870908676143342E-2</v>
      </c>
      <c r="H26" s="2">
        <f t="shared" si="4"/>
        <v>0.30805148036906022</v>
      </c>
    </row>
    <row r="27" spans="1:8" x14ac:dyDescent="0.3">
      <c r="A27" s="2">
        <v>154</v>
      </c>
      <c r="B27" s="2">
        <v>192</v>
      </c>
      <c r="C27" s="2">
        <v>0.64323267412292751</v>
      </c>
      <c r="D27" s="2">
        <f t="shared" si="0"/>
        <v>2.5776069781193289E-2</v>
      </c>
      <c r="E27" s="2">
        <f t="shared" si="1"/>
        <v>0.25699892706219968</v>
      </c>
      <c r="F27" s="2">
        <v>0.94829659318637272</v>
      </c>
      <c r="G27" s="2">
        <f t="shared" si="2"/>
        <v>9.8563381844602893E-2</v>
      </c>
      <c r="H27" s="2">
        <f t="shared" si="4"/>
        <v>0.32621012125084614</v>
      </c>
    </row>
    <row r="28" spans="1:8" x14ac:dyDescent="0.3">
      <c r="A28" s="2">
        <v>181</v>
      </c>
      <c r="B28" s="2">
        <v>167</v>
      </c>
      <c r="C28" s="2">
        <v>1.8980208477543451E-3</v>
      </c>
      <c r="D28" s="2">
        <f t="shared" si="0"/>
        <v>0.61555858349397985</v>
      </c>
      <c r="E28" s="2">
        <f t="shared" si="1"/>
        <v>0.27850101706407748</v>
      </c>
      <c r="F28" s="2">
        <v>4.4261046840075653E-2</v>
      </c>
      <c r="G28" s="2">
        <f t="shared" si="2"/>
        <v>0.80547216450169412</v>
      </c>
      <c r="H28" s="2">
        <f t="shared" si="4"/>
        <v>0.34750864836778517</v>
      </c>
    </row>
    <row r="29" spans="1:8" x14ac:dyDescent="0.3">
      <c r="A29" s="2">
        <v>239</v>
      </c>
      <c r="B29" s="2">
        <v>108</v>
      </c>
      <c r="C29" s="2">
        <v>0.80673658527962966</v>
      </c>
      <c r="D29" s="2">
        <f t="shared" si="0"/>
        <v>0.18927998093789544</v>
      </c>
      <c r="E29" s="2">
        <f t="shared" si="1"/>
        <v>9.412924031224898E-2</v>
      </c>
      <c r="F29" s="2">
        <v>0.96440397350993379</v>
      </c>
      <c r="G29" s="2">
        <f t="shared" si="2"/>
        <v>0.11467076216816396</v>
      </c>
      <c r="H29" s="2">
        <f t="shared" si="4"/>
        <v>5.2163747257874399E-2</v>
      </c>
    </row>
    <row r="30" spans="1:8" x14ac:dyDescent="0.3">
      <c r="A30" s="2">
        <v>271</v>
      </c>
      <c r="B30" s="2">
        <v>94</v>
      </c>
      <c r="C30" s="2">
        <v>0.57570112548053176</v>
      </c>
      <c r="D30" s="2">
        <f t="shared" si="0"/>
        <v>4.1755478861202455E-2</v>
      </c>
      <c r="E30" s="2">
        <f t="shared" si="1"/>
        <v>4.3111717521034792E-2</v>
      </c>
      <c r="F30" s="2">
        <v>0.83317886932344765</v>
      </c>
      <c r="G30" s="2">
        <f t="shared" si="2"/>
        <v>1.6554342018322177E-2</v>
      </c>
      <c r="H30" s="2">
        <f t="shared" si="4"/>
        <v>3.4369813826376022E-2</v>
      </c>
    </row>
    <row r="31" spans="1:8" x14ac:dyDescent="0.3">
      <c r="A31" s="2">
        <v>168</v>
      </c>
      <c r="B31" s="2">
        <v>94</v>
      </c>
      <c r="C31" s="2">
        <v>0.58830081720042016</v>
      </c>
      <c r="D31" s="2">
        <f t="shared" si="0"/>
        <v>2.915578714131406E-2</v>
      </c>
      <c r="E31" s="2">
        <f t="shared" si="1"/>
        <v>4.2828736329508454E-2</v>
      </c>
      <c r="F31" s="2">
        <v>0.88066954643628514</v>
      </c>
      <c r="G31" s="2">
        <f t="shared" si="2"/>
        <v>3.0936335094515321E-2</v>
      </c>
      <c r="H31" s="2">
        <f t="shared" si="4"/>
        <v>3.0573927959027594E-2</v>
      </c>
    </row>
    <row r="32" spans="1:8" x14ac:dyDescent="0.3">
      <c r="A32" s="2">
        <v>287</v>
      </c>
      <c r="B32" s="2">
        <v>58</v>
      </c>
      <c r="C32" s="2">
        <v>0.67263082202138602</v>
      </c>
      <c r="D32" s="2">
        <f t="shared" si="0"/>
        <v>5.5174217679651805E-2</v>
      </c>
      <c r="E32" s="2">
        <f t="shared" si="1"/>
        <v>3.901406346794449E-2</v>
      </c>
      <c r="F32" s="2">
        <v>0.91087962962962965</v>
      </c>
      <c r="G32" s="2">
        <f t="shared" si="2"/>
        <v>6.1146418287859827E-2</v>
      </c>
      <c r="H32" s="2">
        <f t="shared" si="4"/>
        <v>4.3237047016614807E-2</v>
      </c>
    </row>
    <row r="34" spans="3:6" x14ac:dyDescent="0.3">
      <c r="C34">
        <f>AVERAGE(C2:C33)</f>
        <v>0.61745660434173422</v>
      </c>
      <c r="F34">
        <f t="shared" ref="F34" si="5">AVERAGE(F2:F33)</f>
        <v>0.84973321134176982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2579-EC99-4117-9EAF-BAC155E0C9BC}">
  <dimension ref="A1:H34"/>
  <sheetViews>
    <sheetView workbookViewId="0">
      <selection sqref="A1:H6"/>
    </sheetView>
  </sheetViews>
  <sheetFormatPr defaultRowHeight="14.4" x14ac:dyDescent="0.3"/>
  <sheetData>
    <row r="1" spans="1:8" s="7" customFormat="1" ht="15" thickBot="1" x14ac:dyDescent="0.35">
      <c r="A1" s="8" t="s">
        <v>232</v>
      </c>
      <c r="B1" s="8" t="s">
        <v>233</v>
      </c>
      <c r="C1" s="8" t="s">
        <v>2</v>
      </c>
      <c r="D1" s="9" t="s">
        <v>234</v>
      </c>
      <c r="E1" s="9" t="s">
        <v>235</v>
      </c>
      <c r="F1" s="8" t="s">
        <v>14</v>
      </c>
      <c r="G1" s="10" t="s">
        <v>234</v>
      </c>
      <c r="H1" s="9" t="s">
        <v>235</v>
      </c>
    </row>
    <row r="2" spans="1:8" x14ac:dyDescent="0.3">
      <c r="A2" s="4">
        <v>122</v>
      </c>
      <c r="B2" s="4">
        <v>322</v>
      </c>
      <c r="C2" s="4">
        <v>119.1543279886246</v>
      </c>
      <c r="D2" s="4">
        <f>ABS(C2-$C$34)</f>
        <v>150.02192972936936</v>
      </c>
      <c r="E2" s="4">
        <f>_xlfn.STDEV.S(C2:C32)</f>
        <v>596.20360997307898</v>
      </c>
      <c r="F2" s="4">
        <v>14.229886747383951</v>
      </c>
      <c r="G2" s="4">
        <f>ABS(F2-$F$34)</f>
        <v>10.913619532582228</v>
      </c>
      <c r="H2" s="4">
        <f>_xlfn.STDEV.S(F2:F32)</f>
        <v>25.945754996226924</v>
      </c>
    </row>
    <row r="3" spans="1:8" x14ac:dyDescent="0.3">
      <c r="A3" s="2">
        <v>267</v>
      </c>
      <c r="B3" s="2">
        <v>318</v>
      </c>
      <c r="C3" s="2">
        <v>156.36753106117251</v>
      </c>
      <c r="D3" s="2">
        <f t="shared" ref="D3:D32" si="0">ABS(C3-$C$34)</f>
        <v>112.80872665682145</v>
      </c>
      <c r="E3" s="2">
        <f t="shared" ref="E3:E32" si="1">_xlfn.STDEV.S(C3:C33)</f>
        <v>605.73425200856479</v>
      </c>
      <c r="F3" s="2">
        <v>23.643291414973358</v>
      </c>
      <c r="G3" s="2">
        <f t="shared" ref="G3:G32" si="2">ABS(F3-$F$34)</f>
        <v>1.5002148649928202</v>
      </c>
      <c r="H3" s="2">
        <f t="shared" ref="H3:H32" si="3">_xlfn.STDEV.S(F3:F33)</f>
        <v>26.308769183158329</v>
      </c>
    </row>
    <row r="4" spans="1:8" x14ac:dyDescent="0.3">
      <c r="A4" s="2">
        <v>320</v>
      </c>
      <c r="B4" s="2">
        <v>311</v>
      </c>
      <c r="C4" s="2">
        <v>136.71067690849301</v>
      </c>
      <c r="D4" s="2">
        <f t="shared" si="0"/>
        <v>132.46558080950095</v>
      </c>
      <c r="E4" s="2">
        <f t="shared" si="1"/>
        <v>605.32770500656875</v>
      </c>
      <c r="F4" s="2">
        <v>18.26054149029769</v>
      </c>
      <c r="G4" s="2">
        <f t="shared" si="2"/>
        <v>6.8829647896684882</v>
      </c>
      <c r="H4" s="2">
        <f t="shared" si="3"/>
        <v>26.306529645459388</v>
      </c>
    </row>
    <row r="5" spans="1:8" x14ac:dyDescent="0.3">
      <c r="A5" s="2">
        <v>227</v>
      </c>
      <c r="B5" s="2">
        <v>311</v>
      </c>
      <c r="C5" s="2">
        <v>151.74011445045471</v>
      </c>
      <c r="D5" s="2">
        <f t="shared" si="0"/>
        <v>117.43614326753925</v>
      </c>
      <c r="E5" s="2">
        <f t="shared" si="1"/>
        <v>615.44393305881795</v>
      </c>
      <c r="F5" s="2">
        <v>20.464460254926561</v>
      </c>
      <c r="G5" s="2">
        <f t="shared" si="2"/>
        <v>4.679046025039618</v>
      </c>
      <c r="H5" s="2">
        <f t="shared" si="3"/>
        <v>26.735405168567045</v>
      </c>
    </row>
    <row r="6" spans="1:8" x14ac:dyDescent="0.3">
      <c r="A6" s="2">
        <v>50</v>
      </c>
      <c r="B6" s="2">
        <v>300</v>
      </c>
      <c r="C6" s="2">
        <v>127.3969686031342</v>
      </c>
      <c r="D6" s="2">
        <f t="shared" si="0"/>
        <v>141.77928911485975</v>
      </c>
      <c r="E6" s="2">
        <f t="shared" si="1"/>
        <v>626.21149194013356</v>
      </c>
      <c r="F6" s="2">
        <v>16.954289206510669</v>
      </c>
      <c r="G6" s="2">
        <f t="shared" si="2"/>
        <v>8.1892170734555094</v>
      </c>
      <c r="H6" s="2">
        <f t="shared" si="3"/>
        <v>27.205874649218092</v>
      </c>
    </row>
    <row r="7" spans="1:8" x14ac:dyDescent="0.3">
      <c r="A7" s="2">
        <v>254</v>
      </c>
      <c r="B7" s="2">
        <v>287</v>
      </c>
      <c r="C7" s="2">
        <v>68.769551992416382</v>
      </c>
      <c r="D7" s="2">
        <f t="shared" si="0"/>
        <v>200.40670572557758</v>
      </c>
      <c r="E7" s="2">
        <f t="shared" si="1"/>
        <v>637.33894112984524</v>
      </c>
      <c r="F7" s="2">
        <v>8.0657798602192763</v>
      </c>
      <c r="G7" s="2">
        <f t="shared" si="2"/>
        <v>17.077726419746902</v>
      </c>
      <c r="H7" s="2">
        <f t="shared" si="3"/>
        <v>27.665208772958195</v>
      </c>
    </row>
    <row r="8" spans="1:8" x14ac:dyDescent="0.3">
      <c r="A8" s="2">
        <v>283</v>
      </c>
      <c r="B8" s="2">
        <v>291</v>
      </c>
      <c r="C8" s="2">
        <v>121.6396092176437</v>
      </c>
      <c r="D8" s="2">
        <f t="shared" si="0"/>
        <v>147.53664850035028</v>
      </c>
      <c r="E8" s="2">
        <f t="shared" si="1"/>
        <v>648.34609207599067</v>
      </c>
      <c r="F8" s="2">
        <v>12.649748402229619</v>
      </c>
      <c r="G8" s="2">
        <f t="shared" si="2"/>
        <v>12.493757877736559</v>
      </c>
      <c r="H8" s="2">
        <f t="shared" si="3"/>
        <v>27.966311229167825</v>
      </c>
    </row>
    <row r="9" spans="1:8" x14ac:dyDescent="0.3">
      <c r="A9" s="2">
        <v>187</v>
      </c>
      <c r="B9" s="2">
        <v>302</v>
      </c>
      <c r="C9" s="2">
        <v>163.1370830535889</v>
      </c>
      <c r="D9" s="2">
        <f t="shared" si="0"/>
        <v>106.03917466440507</v>
      </c>
      <c r="E9" s="2">
        <f t="shared" si="1"/>
        <v>660.6487862362751</v>
      </c>
      <c r="F9" s="2">
        <v>21.84023214127102</v>
      </c>
      <c r="G9" s="2">
        <f t="shared" si="2"/>
        <v>3.3032741386951585</v>
      </c>
      <c r="H9" s="2">
        <f t="shared" si="3"/>
        <v>28.385425844209923</v>
      </c>
    </row>
    <row r="10" spans="1:8" x14ac:dyDescent="0.3">
      <c r="A10" s="2">
        <v>162</v>
      </c>
      <c r="B10" s="2">
        <v>284</v>
      </c>
      <c r="C10" s="2">
        <v>119.1543279886246</v>
      </c>
      <c r="D10" s="2">
        <f t="shared" si="0"/>
        <v>150.02192972936936</v>
      </c>
      <c r="E10" s="2">
        <f t="shared" si="1"/>
        <v>674.14092445973131</v>
      </c>
      <c r="F10" s="2">
        <v>19.032901673802542</v>
      </c>
      <c r="G10" s="2">
        <f t="shared" si="2"/>
        <v>6.110604606163637</v>
      </c>
      <c r="H10" s="2">
        <f t="shared" si="3"/>
        <v>28.969897875870764</v>
      </c>
    </row>
    <row r="11" spans="1:8" x14ac:dyDescent="0.3">
      <c r="A11" s="2">
        <v>134</v>
      </c>
      <c r="B11" s="2">
        <v>288</v>
      </c>
      <c r="C11" s="2">
        <v>145.63960921764371</v>
      </c>
      <c r="D11" s="2">
        <f t="shared" si="0"/>
        <v>123.53664850035025</v>
      </c>
      <c r="E11" s="2">
        <f t="shared" si="1"/>
        <v>687.96623216564376</v>
      </c>
      <c r="F11" s="2">
        <v>19.453289882457671</v>
      </c>
      <c r="G11" s="2">
        <f t="shared" si="2"/>
        <v>5.6902163975085074</v>
      </c>
      <c r="H11" s="2">
        <f t="shared" si="3"/>
        <v>29.55863120945844</v>
      </c>
    </row>
    <row r="12" spans="1:8" x14ac:dyDescent="0.3">
      <c r="A12" s="2">
        <v>32</v>
      </c>
      <c r="B12" s="2">
        <v>264</v>
      </c>
      <c r="C12" s="2">
        <v>130.91168737411499</v>
      </c>
      <c r="D12" s="2">
        <f t="shared" si="0"/>
        <v>138.26457034387897</v>
      </c>
      <c r="E12" s="2">
        <f t="shared" si="1"/>
        <v>703.031759275951</v>
      </c>
      <c r="F12" s="2">
        <v>13.709779244622769</v>
      </c>
      <c r="G12" s="2">
        <f t="shared" si="2"/>
        <v>11.433727035343409</v>
      </c>
      <c r="H12" s="2">
        <f t="shared" si="3"/>
        <v>30.190678424366382</v>
      </c>
    </row>
    <row r="13" spans="1:8" x14ac:dyDescent="0.3">
      <c r="A13" s="2">
        <v>229</v>
      </c>
      <c r="B13" s="2">
        <v>271</v>
      </c>
      <c r="C13" s="2">
        <v>258.79393720626831</v>
      </c>
      <c r="D13" s="2">
        <f t="shared" si="0"/>
        <v>10.382320511725652</v>
      </c>
      <c r="E13" s="2">
        <f t="shared" si="1"/>
        <v>718.92162368528784</v>
      </c>
      <c r="F13" s="2">
        <v>21.35095925887105</v>
      </c>
      <c r="G13" s="2">
        <f t="shared" si="2"/>
        <v>3.7925470210951282</v>
      </c>
      <c r="H13" s="2">
        <f t="shared" si="3"/>
        <v>30.747039621495034</v>
      </c>
    </row>
    <row r="14" spans="1:8" x14ac:dyDescent="0.3">
      <c r="A14" s="2">
        <v>28</v>
      </c>
      <c r="B14" s="2">
        <v>318</v>
      </c>
      <c r="C14" s="2">
        <v>518.21529102325439</v>
      </c>
      <c r="D14" s="2">
        <f t="shared" si="0"/>
        <v>249.03903330526043</v>
      </c>
      <c r="E14" s="2">
        <f t="shared" si="1"/>
        <v>737.3412816197033</v>
      </c>
      <c r="F14" s="2">
        <v>34.138142988825052</v>
      </c>
      <c r="G14" s="2">
        <f t="shared" si="2"/>
        <v>8.9946367088588737</v>
      </c>
      <c r="H14" s="2">
        <f t="shared" si="3"/>
        <v>31.489743199540261</v>
      </c>
    </row>
    <row r="15" spans="1:8" x14ac:dyDescent="0.3">
      <c r="A15" s="2">
        <v>189</v>
      </c>
      <c r="B15" s="2">
        <v>253</v>
      </c>
      <c r="C15" s="2">
        <v>154.40916121006009</v>
      </c>
      <c r="D15" s="2">
        <f t="shared" si="0"/>
        <v>114.76709650793387</v>
      </c>
      <c r="E15" s="2">
        <f t="shared" si="1"/>
        <v>756.39669584850537</v>
      </c>
      <c r="F15" s="2">
        <v>29.23059540285541</v>
      </c>
      <c r="G15" s="2">
        <f t="shared" si="2"/>
        <v>4.0870891228892319</v>
      </c>
      <c r="H15" s="2">
        <f t="shared" si="3"/>
        <v>32.335202914216296</v>
      </c>
    </row>
    <row r="16" spans="1:8" x14ac:dyDescent="0.3">
      <c r="A16" s="2">
        <v>107</v>
      </c>
      <c r="B16" s="2">
        <v>254</v>
      </c>
      <c r="C16" s="2">
        <v>196.1248904466629</v>
      </c>
      <c r="D16" s="2">
        <f t="shared" si="0"/>
        <v>73.05136727133106</v>
      </c>
      <c r="E16" s="2">
        <f t="shared" si="1"/>
        <v>777.00016585586047</v>
      </c>
      <c r="F16" s="2">
        <v>26.49383170333704</v>
      </c>
      <c r="G16" s="2">
        <f t="shared" si="2"/>
        <v>1.3503254233708617</v>
      </c>
      <c r="H16" s="2">
        <f t="shared" si="3"/>
        <v>33.272573439309795</v>
      </c>
    </row>
    <row r="17" spans="1:8" x14ac:dyDescent="0.3">
      <c r="A17" s="2">
        <v>236</v>
      </c>
      <c r="B17" s="2">
        <v>234</v>
      </c>
      <c r="C17" s="2">
        <v>148.71067690849301</v>
      </c>
      <c r="D17" s="2">
        <f t="shared" si="0"/>
        <v>120.46558080950095</v>
      </c>
      <c r="E17" s="2">
        <f t="shared" si="1"/>
        <v>799.97551117072589</v>
      </c>
      <c r="F17" s="2">
        <v>19.881324617508518</v>
      </c>
      <c r="G17" s="2">
        <f t="shared" si="2"/>
        <v>5.2621816624576603</v>
      </c>
      <c r="H17" s="2">
        <f t="shared" si="3"/>
        <v>34.287679776598523</v>
      </c>
    </row>
    <row r="18" spans="1:8" x14ac:dyDescent="0.3">
      <c r="A18" s="2">
        <v>269</v>
      </c>
      <c r="B18" s="2">
        <v>250</v>
      </c>
      <c r="C18" s="2">
        <v>164.0243852138519</v>
      </c>
      <c r="D18" s="2">
        <f t="shared" si="0"/>
        <v>105.15187250414206</v>
      </c>
      <c r="E18" s="2">
        <f t="shared" si="1"/>
        <v>824.37400814448131</v>
      </c>
      <c r="F18" s="2">
        <v>19.241400594211289</v>
      </c>
      <c r="G18" s="2">
        <f t="shared" si="2"/>
        <v>5.9021056857548899</v>
      </c>
      <c r="H18" s="2">
        <f t="shared" si="3"/>
        <v>35.31541091314525</v>
      </c>
    </row>
    <row r="19" spans="1:8" x14ac:dyDescent="0.3">
      <c r="A19" s="2">
        <v>296</v>
      </c>
      <c r="B19" s="2">
        <v>230</v>
      </c>
      <c r="C19" s="2">
        <v>154.0243852138519</v>
      </c>
      <c r="D19" s="2">
        <f t="shared" si="0"/>
        <v>115.15187250414206</v>
      </c>
      <c r="E19" s="2">
        <f t="shared" si="1"/>
        <v>851.43866053527222</v>
      </c>
      <c r="F19" s="2">
        <v>28.934900362422649</v>
      </c>
      <c r="G19" s="2">
        <f t="shared" si="2"/>
        <v>3.7913940824564705</v>
      </c>
      <c r="H19" s="2">
        <f t="shared" si="3"/>
        <v>36.426685593288298</v>
      </c>
    </row>
    <row r="20" spans="1:8" x14ac:dyDescent="0.3">
      <c r="A20" s="2">
        <v>207</v>
      </c>
      <c r="B20" s="2">
        <v>219</v>
      </c>
      <c r="C20" s="2">
        <v>89.740114450454712</v>
      </c>
      <c r="D20" s="2">
        <f t="shared" si="0"/>
        <v>179.43614326753925</v>
      </c>
      <c r="E20" s="2">
        <f t="shared" si="1"/>
        <v>881.14848927918433</v>
      </c>
      <c r="F20" s="2">
        <v>20.87413180296701</v>
      </c>
      <c r="G20" s="2">
        <f t="shared" si="2"/>
        <v>4.2693744769991682</v>
      </c>
      <c r="H20" s="2">
        <f t="shared" si="3"/>
        <v>37.796818731510363</v>
      </c>
    </row>
    <row r="21" spans="1:8" x14ac:dyDescent="0.3">
      <c r="A21" s="2">
        <v>24</v>
      </c>
      <c r="B21" s="2">
        <v>221</v>
      </c>
      <c r="C21" s="2">
        <v>135.29646337032321</v>
      </c>
      <c r="D21" s="2">
        <f t="shared" si="0"/>
        <v>133.87979434767075</v>
      </c>
      <c r="E21" s="2">
        <f t="shared" si="1"/>
        <v>912.4528353813165</v>
      </c>
      <c r="F21" s="2">
        <v>15.64584181244417</v>
      </c>
      <c r="G21" s="2">
        <f t="shared" si="2"/>
        <v>9.497664467522009</v>
      </c>
      <c r="H21" s="2">
        <f t="shared" si="3"/>
        <v>39.218005512587055</v>
      </c>
    </row>
    <row r="22" spans="1:8" x14ac:dyDescent="0.3">
      <c r="A22" s="2">
        <v>229</v>
      </c>
      <c r="B22" s="2">
        <v>205</v>
      </c>
      <c r="C22" s="2">
        <v>99.154327988624573</v>
      </c>
      <c r="D22" s="2">
        <f t="shared" si="0"/>
        <v>170.02192972936939</v>
      </c>
      <c r="E22" s="2">
        <f t="shared" si="1"/>
        <v>948.76240133340968</v>
      </c>
      <c r="F22" s="2">
        <v>18.397936900057928</v>
      </c>
      <c r="G22" s="2">
        <f t="shared" si="2"/>
        <v>6.7455693799082503</v>
      </c>
      <c r="H22" s="2">
        <f t="shared" si="3"/>
        <v>40.638637743622247</v>
      </c>
    </row>
    <row r="23" spans="1:8" x14ac:dyDescent="0.3">
      <c r="A23" s="2">
        <v>253</v>
      </c>
      <c r="B23" s="2">
        <v>200</v>
      </c>
      <c r="C23" s="2">
        <v>111.4974738359451</v>
      </c>
      <c r="D23" s="2">
        <f t="shared" si="0"/>
        <v>157.67878388204886</v>
      </c>
      <c r="E23" s="2">
        <f t="shared" si="1"/>
        <v>988.44861500754803</v>
      </c>
      <c r="F23" s="2">
        <v>17.4030019499668</v>
      </c>
      <c r="G23" s="2">
        <f t="shared" si="2"/>
        <v>7.7405043299993785</v>
      </c>
      <c r="H23" s="2">
        <f t="shared" si="3"/>
        <v>42.334137188039996</v>
      </c>
    </row>
    <row r="24" spans="1:8" x14ac:dyDescent="0.3">
      <c r="A24" s="2">
        <v>332</v>
      </c>
      <c r="B24" s="2">
        <v>217</v>
      </c>
      <c r="C24" s="2">
        <v>264.45079135894781</v>
      </c>
      <c r="D24" s="2">
        <f t="shared" si="0"/>
        <v>4.7254663590461519</v>
      </c>
      <c r="E24" s="2">
        <f t="shared" si="1"/>
        <v>1034.0215306963833</v>
      </c>
      <c r="F24" s="2">
        <v>24.169905364055442</v>
      </c>
      <c r="G24" s="2">
        <f t="shared" si="2"/>
        <v>0.97360091591073683</v>
      </c>
      <c r="H24" s="2">
        <f t="shared" si="3"/>
        <v>44.21073956478233</v>
      </c>
    </row>
    <row r="25" spans="1:8" x14ac:dyDescent="0.3">
      <c r="A25" s="2">
        <v>292</v>
      </c>
      <c r="B25" s="2">
        <v>195</v>
      </c>
      <c r="C25" s="2">
        <v>152.56854152679441</v>
      </c>
      <c r="D25" s="2">
        <f t="shared" si="0"/>
        <v>116.60771619119956</v>
      </c>
      <c r="E25" s="2">
        <f t="shared" si="1"/>
        <v>1092.7855748866843</v>
      </c>
      <c r="F25" s="2">
        <v>28.233506031376969</v>
      </c>
      <c r="G25" s="2">
        <f t="shared" si="2"/>
        <v>3.0899997514107902</v>
      </c>
      <c r="H25" s="2">
        <f t="shared" si="3"/>
        <v>46.667994874369313</v>
      </c>
    </row>
    <row r="26" spans="1:8" x14ac:dyDescent="0.3">
      <c r="A26" s="2">
        <v>201</v>
      </c>
      <c r="B26" s="2">
        <v>194</v>
      </c>
      <c r="C26" s="2">
        <v>139.53910398483279</v>
      </c>
      <c r="D26" s="2">
        <f t="shared" si="0"/>
        <v>129.63715373316117</v>
      </c>
      <c r="E26" s="2">
        <f t="shared" si="1"/>
        <v>1157.7547461988786</v>
      </c>
      <c r="F26" s="2">
        <v>16.391338532103429</v>
      </c>
      <c r="G26" s="2">
        <f t="shared" si="2"/>
        <v>8.7521677478627495</v>
      </c>
      <c r="H26" s="2">
        <f t="shared" si="3"/>
        <v>49.741438918519563</v>
      </c>
    </row>
    <row r="27" spans="1:8" x14ac:dyDescent="0.3">
      <c r="A27" s="2">
        <v>154</v>
      </c>
      <c r="B27" s="2">
        <v>192</v>
      </c>
      <c r="C27" s="2">
        <v>152.0243852138519</v>
      </c>
      <c r="D27" s="2">
        <f t="shared" si="0"/>
        <v>117.15187250414206</v>
      </c>
      <c r="E27" s="2">
        <f t="shared" si="1"/>
        <v>1234.9153515997884</v>
      </c>
      <c r="F27" s="2">
        <v>17.6913894698001</v>
      </c>
      <c r="G27" s="2">
        <f t="shared" si="2"/>
        <v>7.4521168101660784</v>
      </c>
      <c r="H27" s="2">
        <f t="shared" si="3"/>
        <v>52.810054102381194</v>
      </c>
    </row>
    <row r="28" spans="1:8" x14ac:dyDescent="0.3">
      <c r="A28" s="2">
        <v>181</v>
      </c>
      <c r="B28" s="2">
        <v>167</v>
      </c>
      <c r="C28" s="2">
        <v>3454.0755786895752</v>
      </c>
      <c r="D28" s="2">
        <f t="shared" si="0"/>
        <v>3184.8993209715813</v>
      </c>
      <c r="E28" s="2">
        <f t="shared" si="1"/>
        <v>1330.7667435395933</v>
      </c>
      <c r="F28" s="2">
        <v>161.84765214955121</v>
      </c>
      <c r="G28" s="2">
        <f t="shared" si="2"/>
        <v>136.70414586958503</v>
      </c>
      <c r="H28" s="2">
        <f t="shared" si="3"/>
        <v>56.618948208393668</v>
      </c>
    </row>
    <row r="29" spans="1:8" x14ac:dyDescent="0.3">
      <c r="A29" s="2">
        <v>239</v>
      </c>
      <c r="B29" s="2">
        <v>108</v>
      </c>
      <c r="C29" s="2">
        <v>134.71067690849301</v>
      </c>
      <c r="D29" s="2">
        <f t="shared" si="0"/>
        <v>134.46558080950095</v>
      </c>
      <c r="E29" s="2">
        <f t="shared" si="1"/>
        <v>48.013652676104783</v>
      </c>
      <c r="F29" s="2">
        <v>20.749294343085872</v>
      </c>
      <c r="G29" s="2">
        <f t="shared" si="2"/>
        <v>4.394211936880307</v>
      </c>
      <c r="H29" s="2">
        <f t="shared" si="3"/>
        <v>2.5470212779700669</v>
      </c>
    </row>
    <row r="30" spans="1:8" x14ac:dyDescent="0.3">
      <c r="A30" s="2">
        <v>271</v>
      </c>
      <c r="B30" s="2">
        <v>94</v>
      </c>
      <c r="C30" s="2">
        <v>198.1076455116272</v>
      </c>
      <c r="D30" s="2">
        <f t="shared" si="0"/>
        <v>71.068612206366765</v>
      </c>
      <c r="E30" s="2">
        <f t="shared" si="1"/>
        <v>38.791943162780491</v>
      </c>
      <c r="F30" s="2">
        <v>20.275892144573021</v>
      </c>
      <c r="G30" s="2">
        <f t="shared" si="2"/>
        <v>4.8676141353931577</v>
      </c>
      <c r="H30" s="2">
        <f t="shared" si="3"/>
        <v>2.4489122145635309</v>
      </c>
    </row>
    <row r="31" spans="1:8" x14ac:dyDescent="0.3">
      <c r="A31" s="2">
        <v>168</v>
      </c>
      <c r="B31" s="2">
        <v>94</v>
      </c>
      <c r="C31" s="2">
        <v>186.6518018245697</v>
      </c>
      <c r="D31" s="2">
        <f t="shared" si="0"/>
        <v>82.52445589342426</v>
      </c>
      <c r="E31" s="2">
        <f t="shared" si="1"/>
        <v>46.251178168939113</v>
      </c>
      <c r="F31" s="2">
        <v>24.62407773977711</v>
      </c>
      <c r="G31" s="2">
        <f t="shared" si="2"/>
        <v>0.51942854018906814</v>
      </c>
      <c r="H31" s="2">
        <f t="shared" si="3"/>
        <v>0.47341782880071875</v>
      </c>
    </row>
    <row r="32" spans="1:8" x14ac:dyDescent="0.3">
      <c r="A32" s="2">
        <v>287</v>
      </c>
      <c r="B32" s="2">
        <v>58</v>
      </c>
      <c r="C32" s="2">
        <v>191.72286951541901</v>
      </c>
      <c r="D32" s="2">
        <f t="shared" si="0"/>
        <v>77.453388202574956</v>
      </c>
      <c r="E32" s="2">
        <f t="shared" si="1"/>
        <v>54.767816023914953</v>
      </c>
      <c r="F32" s="2">
        <v>25.56937119246615</v>
      </c>
      <c r="G32" s="2">
        <f t="shared" si="2"/>
        <v>0.42586491249997138</v>
      </c>
      <c r="H32" s="2">
        <f t="shared" si="3"/>
        <v>0.30113196749814547</v>
      </c>
    </row>
    <row r="34" spans="3:6" x14ac:dyDescent="0.3">
      <c r="C34">
        <f>AVERAGE(C2:C33)</f>
        <v>269.17625771799396</v>
      </c>
      <c r="F34">
        <f t="shared" ref="F34" si="4">AVERAGE(F2:F33)</f>
        <v>25.143506279966179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7782-6274-4362-BB32-DE0AE138A7D8}">
  <dimension ref="A1:H34"/>
  <sheetViews>
    <sheetView workbookViewId="0">
      <selection sqref="A1:H6"/>
    </sheetView>
  </sheetViews>
  <sheetFormatPr defaultRowHeight="14.4" x14ac:dyDescent="0.3"/>
  <sheetData>
    <row r="1" spans="1:8" s="7" customFormat="1" ht="15" thickBot="1" x14ac:dyDescent="0.35">
      <c r="A1" s="8" t="s">
        <v>232</v>
      </c>
      <c r="B1" s="8" t="s">
        <v>233</v>
      </c>
      <c r="C1" s="8" t="s">
        <v>3</v>
      </c>
      <c r="D1" s="11" t="s">
        <v>234</v>
      </c>
      <c r="E1" s="9" t="s">
        <v>235</v>
      </c>
      <c r="F1" s="8" t="s">
        <v>4</v>
      </c>
      <c r="G1" s="9" t="s">
        <v>234</v>
      </c>
      <c r="H1" s="9" t="s">
        <v>235</v>
      </c>
    </row>
    <row r="2" spans="1:8" x14ac:dyDescent="0.3">
      <c r="A2" s="4">
        <v>122</v>
      </c>
      <c r="B2" s="4">
        <v>322</v>
      </c>
      <c r="C2" s="4">
        <v>36</v>
      </c>
      <c r="D2" s="2">
        <f>ABS(C2-$C$34)</f>
        <v>16.322580645161288</v>
      </c>
      <c r="E2" s="4">
        <f>_xlfn.STDEV.S(C2:C132)</f>
        <v>48.640476372331797</v>
      </c>
      <c r="F2" s="4">
        <v>36</v>
      </c>
      <c r="G2" s="4">
        <f>ABS(F2-$F$34)</f>
        <v>16</v>
      </c>
      <c r="H2" s="4">
        <f>_xlfn.STDEV.S(F2:F32)</f>
        <v>33.431522051301627</v>
      </c>
    </row>
    <row r="3" spans="1:8" x14ac:dyDescent="0.3">
      <c r="A3" s="2">
        <v>267</v>
      </c>
      <c r="B3" s="2">
        <v>318</v>
      </c>
      <c r="C3" s="2">
        <v>44</v>
      </c>
      <c r="D3" s="2">
        <f t="shared" ref="D3:D32" si="0">ABS(C3-$C$34)</f>
        <v>8.3225806451612883</v>
      </c>
      <c r="E3" s="2">
        <f t="shared" ref="E3:E32" si="1">_xlfn.STDEV.S(C3:C133)</f>
        <v>49.351714980982365</v>
      </c>
      <c r="F3" s="2">
        <v>49</v>
      </c>
      <c r="G3" s="2">
        <f t="shared" ref="G3:G32" si="2">ABS(F3-$F$34)</f>
        <v>3</v>
      </c>
      <c r="H3" s="2">
        <f t="shared" ref="H3:H32" si="3">_xlfn.STDEV.S(F3:F33)</f>
        <v>33.868644163462818</v>
      </c>
    </row>
    <row r="4" spans="1:8" x14ac:dyDescent="0.3">
      <c r="A4" s="2">
        <v>320</v>
      </c>
      <c r="B4" s="2">
        <v>311</v>
      </c>
      <c r="C4" s="2">
        <v>45</v>
      </c>
      <c r="D4" s="2">
        <f t="shared" si="0"/>
        <v>7.3225806451612883</v>
      </c>
      <c r="E4" s="2">
        <f t="shared" si="1"/>
        <v>50.167593631860946</v>
      </c>
      <c r="F4" s="2">
        <v>38</v>
      </c>
      <c r="G4" s="2">
        <f t="shared" si="2"/>
        <v>14</v>
      </c>
      <c r="H4" s="2">
        <f t="shared" si="3"/>
        <v>33.862280239058109</v>
      </c>
    </row>
    <row r="5" spans="1:8" x14ac:dyDescent="0.3">
      <c r="A5" s="2">
        <v>227</v>
      </c>
      <c r="B5" s="2">
        <v>311</v>
      </c>
      <c r="C5" s="2">
        <v>46</v>
      </c>
      <c r="D5" s="2">
        <f t="shared" si="0"/>
        <v>6.3225806451612883</v>
      </c>
      <c r="E5" s="2">
        <f t="shared" si="1"/>
        <v>51.031580848190778</v>
      </c>
      <c r="F5" s="2">
        <v>41</v>
      </c>
      <c r="G5" s="2">
        <f t="shared" si="2"/>
        <v>11</v>
      </c>
      <c r="H5" s="2">
        <f t="shared" si="3"/>
        <v>34.346682245608356</v>
      </c>
    </row>
    <row r="6" spans="1:8" x14ac:dyDescent="0.3">
      <c r="A6" s="2">
        <v>50</v>
      </c>
      <c r="B6" s="2">
        <v>300</v>
      </c>
      <c r="C6" s="2">
        <v>42</v>
      </c>
      <c r="D6" s="2">
        <f t="shared" si="0"/>
        <v>10.322580645161288</v>
      </c>
      <c r="E6" s="2">
        <f t="shared" si="1"/>
        <v>51.94766758940947</v>
      </c>
      <c r="F6" s="2">
        <v>34</v>
      </c>
      <c r="G6" s="2">
        <f t="shared" si="2"/>
        <v>18</v>
      </c>
      <c r="H6" s="2">
        <f t="shared" si="3"/>
        <v>34.896066393441103</v>
      </c>
    </row>
    <row r="7" spans="1:8" x14ac:dyDescent="0.3">
      <c r="A7" s="2">
        <v>254</v>
      </c>
      <c r="B7" s="2">
        <v>287</v>
      </c>
      <c r="C7" s="2">
        <v>21</v>
      </c>
      <c r="D7" s="2">
        <f t="shared" si="0"/>
        <v>31.322580645161288</v>
      </c>
      <c r="E7" s="2">
        <f t="shared" si="1"/>
        <v>52.885727631069997</v>
      </c>
      <c r="F7" s="2">
        <v>20</v>
      </c>
      <c r="G7" s="2">
        <f t="shared" si="2"/>
        <v>32</v>
      </c>
      <c r="H7" s="2">
        <f t="shared" si="3"/>
        <v>35.345345482728661</v>
      </c>
    </row>
    <row r="8" spans="1:8" x14ac:dyDescent="0.3">
      <c r="A8" s="2">
        <v>283</v>
      </c>
      <c r="B8" s="2">
        <v>291</v>
      </c>
      <c r="C8" s="2">
        <v>36</v>
      </c>
      <c r="D8" s="2">
        <f t="shared" si="0"/>
        <v>16.322580645161288</v>
      </c>
      <c r="E8" s="2">
        <f t="shared" si="1"/>
        <v>53.508904036377508</v>
      </c>
      <c r="F8" s="2">
        <v>38</v>
      </c>
      <c r="G8" s="2">
        <f t="shared" si="2"/>
        <v>14</v>
      </c>
      <c r="H8" s="2">
        <f t="shared" si="3"/>
        <v>35.361082475599552</v>
      </c>
    </row>
    <row r="9" spans="1:8" x14ac:dyDescent="0.3">
      <c r="A9" s="2">
        <v>187</v>
      </c>
      <c r="B9" s="2">
        <v>302</v>
      </c>
      <c r="C9" s="2">
        <v>50</v>
      </c>
      <c r="D9" s="2">
        <f t="shared" si="0"/>
        <v>2.3225806451612883</v>
      </c>
      <c r="E9" s="2">
        <f t="shared" si="1"/>
        <v>54.462822191294705</v>
      </c>
      <c r="F9" s="2">
        <v>57</v>
      </c>
      <c r="G9" s="2">
        <f t="shared" si="2"/>
        <v>5</v>
      </c>
      <c r="H9" s="2">
        <f t="shared" si="3"/>
        <v>35.903481725314613</v>
      </c>
    </row>
    <row r="10" spans="1:8" x14ac:dyDescent="0.3">
      <c r="A10" s="2">
        <v>162</v>
      </c>
      <c r="B10" s="2">
        <v>284</v>
      </c>
      <c r="C10" s="2">
        <v>28</v>
      </c>
      <c r="D10" s="2">
        <f t="shared" si="0"/>
        <v>24.322580645161288</v>
      </c>
      <c r="E10" s="2">
        <f t="shared" si="1"/>
        <v>55.618687660783436</v>
      </c>
      <c r="F10" s="2">
        <v>43</v>
      </c>
      <c r="G10" s="2">
        <f t="shared" si="2"/>
        <v>9</v>
      </c>
      <c r="H10" s="2">
        <f t="shared" si="3"/>
        <v>36.675402450791672</v>
      </c>
    </row>
    <row r="11" spans="1:8" x14ac:dyDescent="0.3">
      <c r="A11" s="2">
        <v>134</v>
      </c>
      <c r="B11" s="2">
        <v>288</v>
      </c>
      <c r="C11" s="2">
        <v>39</v>
      </c>
      <c r="D11" s="2">
        <f t="shared" si="0"/>
        <v>13.322580645161288</v>
      </c>
      <c r="E11" s="2">
        <f t="shared" si="1"/>
        <v>56.530631423668076</v>
      </c>
      <c r="F11" s="2">
        <v>46</v>
      </c>
      <c r="G11" s="2">
        <f t="shared" si="2"/>
        <v>6</v>
      </c>
      <c r="H11" s="2">
        <f t="shared" si="3"/>
        <v>37.387776743240188</v>
      </c>
    </row>
    <row r="12" spans="1:8" x14ac:dyDescent="0.3">
      <c r="A12" s="2">
        <v>32</v>
      </c>
      <c r="B12" s="2">
        <v>264</v>
      </c>
      <c r="C12" s="2">
        <v>33</v>
      </c>
      <c r="D12" s="2">
        <f t="shared" si="0"/>
        <v>19.322580645161288</v>
      </c>
      <c r="E12" s="2">
        <f t="shared" si="1"/>
        <v>57.710858011116429</v>
      </c>
      <c r="F12" s="2">
        <v>42</v>
      </c>
      <c r="G12" s="2">
        <f t="shared" si="2"/>
        <v>10</v>
      </c>
      <c r="H12" s="2">
        <f t="shared" si="3"/>
        <v>38.190681304843707</v>
      </c>
    </row>
    <row r="13" spans="1:8" x14ac:dyDescent="0.3">
      <c r="A13" s="2">
        <v>229</v>
      </c>
      <c r="B13" s="2">
        <v>271</v>
      </c>
      <c r="C13" s="2">
        <v>50</v>
      </c>
      <c r="D13" s="2">
        <f t="shared" si="0"/>
        <v>2.3225806451612883</v>
      </c>
      <c r="E13" s="2">
        <f t="shared" si="1"/>
        <v>58.847008360186486</v>
      </c>
      <c r="F13" s="2">
        <v>46</v>
      </c>
      <c r="G13" s="2">
        <f t="shared" si="2"/>
        <v>6</v>
      </c>
      <c r="H13" s="2">
        <f t="shared" si="3"/>
        <v>38.975511237063671</v>
      </c>
    </row>
    <row r="14" spans="1:8" x14ac:dyDescent="0.3">
      <c r="A14" s="2">
        <v>28</v>
      </c>
      <c r="B14" s="2">
        <v>318</v>
      </c>
      <c r="C14" s="2">
        <v>63</v>
      </c>
      <c r="D14" s="2">
        <f t="shared" si="0"/>
        <v>10.677419354838712</v>
      </c>
      <c r="E14" s="2">
        <f t="shared" si="1"/>
        <v>60.332416237820262</v>
      </c>
      <c r="F14" s="2">
        <v>107</v>
      </c>
      <c r="G14" s="2">
        <f t="shared" si="2"/>
        <v>55</v>
      </c>
      <c r="H14" s="2">
        <f t="shared" si="3"/>
        <v>39.88681354453928</v>
      </c>
    </row>
    <row r="15" spans="1:8" x14ac:dyDescent="0.3">
      <c r="A15" s="2">
        <v>189</v>
      </c>
      <c r="B15" s="2">
        <v>253</v>
      </c>
      <c r="C15" s="2">
        <v>43</v>
      </c>
      <c r="D15" s="2">
        <f t="shared" si="0"/>
        <v>9.3225806451612883</v>
      </c>
      <c r="E15" s="2">
        <f t="shared" si="1"/>
        <v>61.98200935386302</v>
      </c>
      <c r="F15" s="2">
        <v>57</v>
      </c>
      <c r="G15" s="2">
        <f t="shared" si="2"/>
        <v>5</v>
      </c>
      <c r="H15" s="2">
        <f t="shared" si="3"/>
        <v>39.279996546015262</v>
      </c>
    </row>
    <row r="16" spans="1:8" x14ac:dyDescent="0.3">
      <c r="A16" s="2">
        <v>107</v>
      </c>
      <c r="B16" s="2">
        <v>254</v>
      </c>
      <c r="C16" s="2">
        <v>45</v>
      </c>
      <c r="D16" s="2">
        <f t="shared" si="0"/>
        <v>7.3225806451612883</v>
      </c>
      <c r="E16" s="2">
        <f t="shared" si="1"/>
        <v>63.636972154855989</v>
      </c>
      <c r="F16" s="2">
        <v>63</v>
      </c>
      <c r="G16" s="2">
        <f t="shared" si="2"/>
        <v>11</v>
      </c>
      <c r="H16" s="2">
        <f t="shared" si="3"/>
        <v>40.418238295701421</v>
      </c>
    </row>
    <row r="17" spans="1:8" x14ac:dyDescent="0.3">
      <c r="A17" s="2">
        <v>236</v>
      </c>
      <c r="B17" s="2">
        <v>234</v>
      </c>
      <c r="C17" s="2">
        <v>58</v>
      </c>
      <c r="D17" s="2">
        <f t="shared" si="0"/>
        <v>5.6774193548387117</v>
      </c>
      <c r="E17" s="2">
        <f t="shared" si="1"/>
        <v>65.465938400929758</v>
      </c>
      <c r="F17" s="2">
        <v>33</v>
      </c>
      <c r="G17" s="2">
        <f t="shared" si="2"/>
        <v>19</v>
      </c>
      <c r="H17" s="2">
        <f t="shared" si="3"/>
        <v>41.624459014325872</v>
      </c>
    </row>
    <row r="18" spans="1:8" x14ac:dyDescent="0.3">
      <c r="A18" s="2">
        <v>269</v>
      </c>
      <c r="B18" s="2">
        <v>250</v>
      </c>
      <c r="C18" s="2">
        <v>42</v>
      </c>
      <c r="D18" s="2">
        <f t="shared" si="0"/>
        <v>10.322580645161288</v>
      </c>
      <c r="E18" s="2">
        <f t="shared" si="1"/>
        <v>67.604715059422404</v>
      </c>
      <c r="F18" s="2">
        <v>58</v>
      </c>
      <c r="G18" s="2">
        <f t="shared" si="2"/>
        <v>6</v>
      </c>
      <c r="H18" s="2">
        <f t="shared" si="3"/>
        <v>42.562698849266283</v>
      </c>
    </row>
    <row r="19" spans="1:8" x14ac:dyDescent="0.3">
      <c r="A19" s="2">
        <v>296</v>
      </c>
      <c r="B19" s="2">
        <v>230</v>
      </c>
      <c r="C19" s="2">
        <v>45</v>
      </c>
      <c r="D19" s="2">
        <f t="shared" si="0"/>
        <v>7.3225806451612883</v>
      </c>
      <c r="E19" s="2">
        <f t="shared" si="1"/>
        <v>69.754871613884291</v>
      </c>
      <c r="F19" s="2">
        <v>51</v>
      </c>
      <c r="G19" s="2">
        <f t="shared" si="2"/>
        <v>1</v>
      </c>
      <c r="H19" s="2">
        <f t="shared" si="3"/>
        <v>44.05591685033702</v>
      </c>
    </row>
    <row r="20" spans="1:8" x14ac:dyDescent="0.3">
      <c r="A20" s="2">
        <v>207</v>
      </c>
      <c r="B20" s="2">
        <v>219</v>
      </c>
      <c r="C20" s="2">
        <v>31</v>
      </c>
      <c r="D20" s="2">
        <f t="shared" si="0"/>
        <v>21.322580645161288</v>
      </c>
      <c r="E20" s="2">
        <f t="shared" si="1"/>
        <v>72.191793684695625</v>
      </c>
      <c r="F20" s="2">
        <v>27</v>
      </c>
      <c r="G20" s="2">
        <f t="shared" si="2"/>
        <v>25</v>
      </c>
      <c r="H20" s="2">
        <f t="shared" si="3"/>
        <v>45.685799847351994</v>
      </c>
    </row>
    <row r="21" spans="1:8" x14ac:dyDescent="0.3">
      <c r="A21" s="2">
        <v>24</v>
      </c>
      <c r="B21" s="2">
        <v>221</v>
      </c>
      <c r="C21" s="2">
        <v>43</v>
      </c>
      <c r="D21" s="2">
        <f t="shared" si="0"/>
        <v>9.3225806451612883</v>
      </c>
      <c r="E21" s="2">
        <f t="shared" si="1"/>
        <v>74.450963524611652</v>
      </c>
      <c r="F21" s="2">
        <v>39</v>
      </c>
      <c r="G21" s="2">
        <f t="shared" si="2"/>
        <v>13</v>
      </c>
      <c r="H21" s="2">
        <f t="shared" si="3"/>
        <v>46.665201442199148</v>
      </c>
    </row>
    <row r="22" spans="1:8" x14ac:dyDescent="0.3">
      <c r="A22" s="2">
        <v>229</v>
      </c>
      <c r="B22" s="2">
        <v>205</v>
      </c>
      <c r="C22" s="2">
        <v>28</v>
      </c>
      <c r="D22" s="2">
        <f t="shared" si="0"/>
        <v>24.322580645161288</v>
      </c>
      <c r="E22" s="2">
        <f t="shared" si="1"/>
        <v>77.380879165198323</v>
      </c>
      <c r="F22" s="2">
        <v>35</v>
      </c>
      <c r="G22" s="2">
        <f t="shared" si="2"/>
        <v>17</v>
      </c>
      <c r="H22" s="2">
        <f t="shared" si="3"/>
        <v>48.29917810957663</v>
      </c>
    </row>
    <row r="23" spans="1:8" x14ac:dyDescent="0.3">
      <c r="A23" s="2">
        <v>253</v>
      </c>
      <c r="B23" s="2">
        <v>200</v>
      </c>
      <c r="C23" s="2">
        <v>34</v>
      </c>
      <c r="D23" s="2">
        <f t="shared" si="0"/>
        <v>18.322580645161288</v>
      </c>
      <c r="E23" s="2">
        <f t="shared" si="1"/>
        <v>79.990344465088739</v>
      </c>
      <c r="F23" s="2">
        <v>33</v>
      </c>
      <c r="G23" s="2">
        <f t="shared" si="2"/>
        <v>19</v>
      </c>
      <c r="H23" s="2">
        <f t="shared" si="3"/>
        <v>49.889878733065686</v>
      </c>
    </row>
    <row r="24" spans="1:8" x14ac:dyDescent="0.3">
      <c r="A24" s="2">
        <v>332</v>
      </c>
      <c r="B24" s="2">
        <v>217</v>
      </c>
      <c r="C24" s="2">
        <v>49</v>
      </c>
      <c r="D24" s="2">
        <f t="shared" si="0"/>
        <v>3.3225806451612883</v>
      </c>
      <c r="E24" s="2">
        <f t="shared" si="1"/>
        <v>83.190167413068465</v>
      </c>
      <c r="F24" s="2">
        <v>60</v>
      </c>
      <c r="G24" s="2">
        <f t="shared" si="2"/>
        <v>8</v>
      </c>
      <c r="H24" s="2">
        <f t="shared" si="3"/>
        <v>51.459692964494067</v>
      </c>
    </row>
    <row r="25" spans="1:8" x14ac:dyDescent="0.3">
      <c r="A25" s="2">
        <v>292</v>
      </c>
      <c r="B25" s="2">
        <v>195</v>
      </c>
      <c r="C25" s="2">
        <v>53</v>
      </c>
      <c r="D25" s="2">
        <f t="shared" si="0"/>
        <v>0.67741935483871174</v>
      </c>
      <c r="E25" s="2">
        <f t="shared" si="1"/>
        <v>87.606943878860037</v>
      </c>
      <c r="F25" s="2">
        <v>34</v>
      </c>
      <c r="G25" s="2">
        <f t="shared" si="2"/>
        <v>18</v>
      </c>
      <c r="H25" s="2">
        <f t="shared" si="3"/>
        <v>54.517071740062406</v>
      </c>
    </row>
    <row r="26" spans="1:8" x14ac:dyDescent="0.3">
      <c r="A26" s="2">
        <v>201</v>
      </c>
      <c r="B26" s="2">
        <v>194</v>
      </c>
      <c r="C26" s="2">
        <v>51</v>
      </c>
      <c r="D26" s="2">
        <f t="shared" si="0"/>
        <v>1.3225806451612883</v>
      </c>
      <c r="E26" s="2">
        <f t="shared" si="1"/>
        <v>93.01083437660121</v>
      </c>
      <c r="F26" s="2">
        <v>35</v>
      </c>
      <c r="G26" s="2">
        <f t="shared" si="2"/>
        <v>17</v>
      </c>
      <c r="H26" s="2">
        <f t="shared" si="3"/>
        <v>56.67561203904198</v>
      </c>
    </row>
    <row r="27" spans="1:8" x14ac:dyDescent="0.3">
      <c r="A27" s="2">
        <v>154</v>
      </c>
      <c r="B27" s="2">
        <v>192</v>
      </c>
      <c r="C27" s="2">
        <v>39</v>
      </c>
      <c r="D27" s="2">
        <f t="shared" si="0"/>
        <v>13.322580645161288</v>
      </c>
      <c r="E27" s="2">
        <f t="shared" si="1"/>
        <v>99.438675552969087</v>
      </c>
      <c r="F27" s="2">
        <v>56</v>
      </c>
      <c r="G27" s="2">
        <f t="shared" si="2"/>
        <v>4</v>
      </c>
      <c r="H27" s="2">
        <f t="shared" si="3"/>
        <v>59.033485251612753</v>
      </c>
    </row>
    <row r="28" spans="1:8" x14ac:dyDescent="0.3">
      <c r="A28" s="2">
        <v>181</v>
      </c>
      <c r="B28" s="2">
        <v>167</v>
      </c>
      <c r="C28" s="2">
        <v>313</v>
      </c>
      <c r="D28" s="2">
        <f t="shared" si="0"/>
        <v>260.67741935483872</v>
      </c>
      <c r="E28" s="2">
        <f t="shared" si="1"/>
        <v>106.27568192607322</v>
      </c>
      <c r="F28" s="2">
        <v>209</v>
      </c>
      <c r="G28" s="2">
        <f t="shared" si="2"/>
        <v>157</v>
      </c>
      <c r="H28" s="2">
        <f t="shared" si="3"/>
        <v>63.834160133896965</v>
      </c>
    </row>
    <row r="29" spans="1:8" x14ac:dyDescent="0.3">
      <c r="A29" s="2">
        <v>239</v>
      </c>
      <c r="B29" s="2">
        <v>108</v>
      </c>
      <c r="C29" s="2">
        <v>47</v>
      </c>
      <c r="D29" s="2">
        <f t="shared" si="0"/>
        <v>5.3225806451612883</v>
      </c>
      <c r="E29" s="2">
        <f t="shared" si="1"/>
        <v>9.2246953989231457</v>
      </c>
      <c r="F29" s="2">
        <v>37</v>
      </c>
      <c r="G29" s="2">
        <f t="shared" si="2"/>
        <v>15</v>
      </c>
      <c r="H29" s="2">
        <f t="shared" si="3"/>
        <v>13.3529023062404</v>
      </c>
    </row>
    <row r="30" spans="1:8" x14ac:dyDescent="0.3">
      <c r="A30" s="2">
        <v>271</v>
      </c>
      <c r="B30" s="2">
        <v>94</v>
      </c>
      <c r="C30" s="2">
        <v>53</v>
      </c>
      <c r="D30" s="2">
        <f t="shared" si="0"/>
        <v>0.67741935483871174</v>
      </c>
      <c r="E30" s="2">
        <f t="shared" si="1"/>
        <v>9.8003836631278229</v>
      </c>
      <c r="F30" s="2">
        <v>68</v>
      </c>
      <c r="G30" s="2">
        <f t="shared" si="2"/>
        <v>16</v>
      </c>
      <c r="H30" s="2">
        <f t="shared" si="3"/>
        <v>9.8319208025017506</v>
      </c>
    </row>
    <row r="31" spans="1:8" x14ac:dyDescent="0.3">
      <c r="A31" s="2">
        <v>168</v>
      </c>
      <c r="B31" s="2">
        <v>94</v>
      </c>
      <c r="C31" s="2">
        <v>46</v>
      </c>
      <c r="D31" s="2">
        <f t="shared" si="0"/>
        <v>6.3225806451612883</v>
      </c>
      <c r="E31" s="2">
        <f t="shared" si="1"/>
        <v>11.882138853139487</v>
      </c>
      <c r="F31" s="2">
        <v>69</v>
      </c>
      <c r="G31" s="2">
        <f t="shared" si="2"/>
        <v>17</v>
      </c>
      <c r="H31" s="2">
        <f t="shared" si="3"/>
        <v>10.115993936995665</v>
      </c>
    </row>
    <row r="32" spans="1:8" x14ac:dyDescent="0.3">
      <c r="A32" s="2">
        <v>287</v>
      </c>
      <c r="B32" s="2">
        <v>58</v>
      </c>
      <c r="C32" s="2">
        <v>69</v>
      </c>
      <c r="D32" s="2">
        <f t="shared" si="0"/>
        <v>16.677419354838712</v>
      </c>
      <c r="E32" s="2">
        <f t="shared" si="1"/>
        <v>11.792716318498249</v>
      </c>
      <c r="F32" s="2">
        <v>51</v>
      </c>
      <c r="G32" s="2">
        <f t="shared" si="2"/>
        <v>1</v>
      </c>
      <c r="H32" s="2">
        <f t="shared" si="3"/>
        <v>0.70710678118654757</v>
      </c>
    </row>
    <row r="34" spans="3:6" x14ac:dyDescent="0.3">
      <c r="C34">
        <f>AVERAGE(C2:C33)</f>
        <v>52.322580645161288</v>
      </c>
      <c r="F34">
        <f t="shared" ref="F34" si="4">AVERAGE(F2:F33)</f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662-EC34-4F78-8386-7E505829011C}">
  <dimension ref="A1:I32"/>
  <sheetViews>
    <sheetView workbookViewId="0">
      <selection sqref="A1:I6"/>
    </sheetView>
  </sheetViews>
  <sheetFormatPr defaultRowHeight="14.4" x14ac:dyDescent="0.3"/>
  <sheetData>
    <row r="1" spans="1:9" s="7" customFormat="1" ht="15" thickBot="1" x14ac:dyDescent="0.35">
      <c r="A1" s="8" t="s">
        <v>232</v>
      </c>
      <c r="B1" s="8" t="s">
        <v>233</v>
      </c>
      <c r="C1" s="12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3">
      <c r="A2" s="4">
        <v>122</v>
      </c>
      <c r="B2" s="4">
        <v>322</v>
      </c>
      <c r="C2" s="2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3">
      <c r="A3" s="2">
        <v>267</v>
      </c>
      <c r="B3" s="2">
        <v>318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</row>
    <row r="4" spans="1:9" x14ac:dyDescent="0.3">
      <c r="A4" s="2">
        <v>320</v>
      </c>
      <c r="B4" s="2">
        <v>311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x14ac:dyDescent="0.3">
      <c r="A5" s="2">
        <v>227</v>
      </c>
      <c r="B5" s="2">
        <v>311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r="6" spans="1:9" x14ac:dyDescent="0.3">
      <c r="A6" s="2">
        <v>50</v>
      </c>
      <c r="B6" s="2">
        <v>300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</row>
    <row r="7" spans="1:9" x14ac:dyDescent="0.3">
      <c r="A7" s="2">
        <v>254</v>
      </c>
      <c r="B7" s="2">
        <v>287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</row>
    <row r="8" spans="1:9" x14ac:dyDescent="0.3">
      <c r="A8" s="2">
        <v>283</v>
      </c>
      <c r="B8" s="2">
        <v>291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</row>
    <row r="9" spans="1:9" x14ac:dyDescent="0.3">
      <c r="A9" s="2">
        <v>187</v>
      </c>
      <c r="B9" s="2">
        <v>302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</row>
    <row r="10" spans="1:9" x14ac:dyDescent="0.3">
      <c r="A10" s="2">
        <v>162</v>
      </c>
      <c r="B10" s="2">
        <v>284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</row>
    <row r="11" spans="1:9" x14ac:dyDescent="0.3">
      <c r="A11" s="2">
        <v>134</v>
      </c>
      <c r="B11" s="2">
        <v>288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</row>
    <row r="12" spans="1:9" x14ac:dyDescent="0.3">
      <c r="A12" s="2">
        <v>32</v>
      </c>
      <c r="B12" s="2">
        <v>264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</row>
    <row r="13" spans="1:9" x14ac:dyDescent="0.3">
      <c r="A13" s="2">
        <v>229</v>
      </c>
      <c r="B13" s="2">
        <v>271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</row>
    <row r="14" spans="1:9" x14ac:dyDescent="0.3">
      <c r="A14" s="2">
        <v>28</v>
      </c>
      <c r="B14" s="2">
        <v>318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</row>
    <row r="15" spans="1:9" x14ac:dyDescent="0.3">
      <c r="A15" s="2">
        <v>189</v>
      </c>
      <c r="B15" s="2">
        <v>253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112</v>
      </c>
    </row>
    <row r="16" spans="1:9" x14ac:dyDescent="0.3">
      <c r="A16" s="2">
        <v>107</v>
      </c>
      <c r="B16" s="2">
        <v>254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119</v>
      </c>
    </row>
    <row r="17" spans="1:9" x14ac:dyDescent="0.3">
      <c r="A17" s="2">
        <v>236</v>
      </c>
      <c r="B17" s="2">
        <v>234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126</v>
      </c>
    </row>
    <row r="18" spans="1:9" x14ac:dyDescent="0.3">
      <c r="A18" s="2">
        <v>269</v>
      </c>
      <c r="B18" s="2">
        <v>250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132</v>
      </c>
      <c r="I18" s="2" t="s">
        <v>133</v>
      </c>
    </row>
    <row r="19" spans="1:9" x14ac:dyDescent="0.3">
      <c r="A19" s="2">
        <v>296</v>
      </c>
      <c r="B19" s="2">
        <v>230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  <c r="H19" s="2" t="s">
        <v>139</v>
      </c>
      <c r="I19" s="2" t="s">
        <v>140</v>
      </c>
    </row>
    <row r="20" spans="1:9" x14ac:dyDescent="0.3">
      <c r="A20" s="2">
        <v>207</v>
      </c>
      <c r="B20" s="2">
        <v>219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  <c r="I20" s="2" t="s">
        <v>147</v>
      </c>
    </row>
    <row r="21" spans="1:9" x14ac:dyDescent="0.3">
      <c r="A21" s="2">
        <v>24</v>
      </c>
      <c r="B21" s="2">
        <v>221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  <c r="I21" s="2" t="s">
        <v>154</v>
      </c>
    </row>
    <row r="22" spans="1:9" x14ac:dyDescent="0.3">
      <c r="A22" s="2">
        <v>229</v>
      </c>
      <c r="B22" s="2">
        <v>205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  <c r="H22" s="2" t="s">
        <v>160</v>
      </c>
      <c r="I22" s="2" t="s">
        <v>161</v>
      </c>
    </row>
    <row r="23" spans="1:9" x14ac:dyDescent="0.3">
      <c r="A23" s="2">
        <v>253</v>
      </c>
      <c r="B23" s="2">
        <v>200</v>
      </c>
      <c r="C23" s="2" t="s">
        <v>162</v>
      </c>
      <c r="D23" s="2" t="s">
        <v>163</v>
      </c>
      <c r="E23" s="2" t="s">
        <v>164</v>
      </c>
      <c r="F23" s="2" t="s">
        <v>165</v>
      </c>
      <c r="G23" s="2" t="s">
        <v>166</v>
      </c>
      <c r="H23" s="2" t="s">
        <v>167</v>
      </c>
      <c r="I23" s="2" t="s">
        <v>168</v>
      </c>
    </row>
    <row r="24" spans="1:9" x14ac:dyDescent="0.3">
      <c r="A24" s="2">
        <v>332</v>
      </c>
      <c r="B24" s="2">
        <v>217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173</v>
      </c>
      <c r="H24" s="2" t="s">
        <v>174</v>
      </c>
      <c r="I24" s="2" t="s">
        <v>175</v>
      </c>
    </row>
    <row r="25" spans="1:9" x14ac:dyDescent="0.3">
      <c r="A25" s="2">
        <v>292</v>
      </c>
      <c r="B25" s="2">
        <v>195</v>
      </c>
      <c r="C25" s="2" t="s">
        <v>176</v>
      </c>
      <c r="D25" s="2" t="s">
        <v>177</v>
      </c>
      <c r="E25" s="2" t="s">
        <v>178</v>
      </c>
      <c r="F25" s="2" t="s">
        <v>179</v>
      </c>
      <c r="G25" s="2" t="s">
        <v>180</v>
      </c>
      <c r="H25" s="2" t="s">
        <v>181</v>
      </c>
      <c r="I25" s="2" t="s">
        <v>182</v>
      </c>
    </row>
    <row r="26" spans="1:9" x14ac:dyDescent="0.3">
      <c r="A26" s="2">
        <v>201</v>
      </c>
      <c r="B26" s="2">
        <v>194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187</v>
      </c>
      <c r="H26" s="2" t="s">
        <v>188</v>
      </c>
      <c r="I26" s="2" t="s">
        <v>189</v>
      </c>
    </row>
    <row r="27" spans="1:9" x14ac:dyDescent="0.3">
      <c r="A27" s="2">
        <v>154</v>
      </c>
      <c r="B27" s="2">
        <v>192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s">
        <v>194</v>
      </c>
      <c r="H27" s="2" t="s">
        <v>195</v>
      </c>
      <c r="I27" s="2" t="s">
        <v>196</v>
      </c>
    </row>
    <row r="28" spans="1:9" x14ac:dyDescent="0.3">
      <c r="A28" s="2">
        <v>181</v>
      </c>
      <c r="B28" s="2">
        <v>167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s">
        <v>201</v>
      </c>
      <c r="H28" s="2" t="s">
        <v>202</v>
      </c>
      <c r="I28" s="2" t="s">
        <v>203</v>
      </c>
    </row>
    <row r="29" spans="1:9" x14ac:dyDescent="0.3">
      <c r="A29" s="2">
        <v>239</v>
      </c>
      <c r="B29" s="2">
        <v>108</v>
      </c>
      <c r="C29" s="2" t="s">
        <v>204</v>
      </c>
      <c r="D29" s="2" t="s">
        <v>205</v>
      </c>
      <c r="E29" s="2" t="s">
        <v>206</v>
      </c>
      <c r="F29" s="2" t="s">
        <v>207</v>
      </c>
      <c r="G29" s="2" t="s">
        <v>208</v>
      </c>
      <c r="H29" s="2" t="s">
        <v>209</v>
      </c>
      <c r="I29" s="2" t="s">
        <v>210</v>
      </c>
    </row>
    <row r="30" spans="1:9" x14ac:dyDescent="0.3">
      <c r="A30" s="2">
        <v>271</v>
      </c>
      <c r="B30" s="2">
        <v>94</v>
      </c>
      <c r="C30" s="2" t="s">
        <v>211</v>
      </c>
      <c r="D30" s="2" t="s">
        <v>212</v>
      </c>
      <c r="E30" s="2" t="s">
        <v>213</v>
      </c>
      <c r="F30" s="2" t="s">
        <v>214</v>
      </c>
      <c r="G30" s="2" t="s">
        <v>215</v>
      </c>
      <c r="H30" s="2" t="s">
        <v>216</v>
      </c>
      <c r="I30" s="2" t="s">
        <v>217</v>
      </c>
    </row>
    <row r="31" spans="1:9" x14ac:dyDescent="0.3">
      <c r="A31" s="2">
        <v>168</v>
      </c>
      <c r="B31" s="2">
        <v>94</v>
      </c>
      <c r="C31" s="2" t="s">
        <v>218</v>
      </c>
      <c r="D31" s="2" t="s">
        <v>219</v>
      </c>
      <c r="E31" s="2" t="s">
        <v>220</v>
      </c>
      <c r="F31" s="2" t="s">
        <v>221</v>
      </c>
      <c r="G31" s="2" t="s">
        <v>222</v>
      </c>
      <c r="H31" s="2" t="s">
        <v>223</v>
      </c>
      <c r="I31" s="2" t="s">
        <v>224</v>
      </c>
    </row>
    <row r="32" spans="1:9" x14ac:dyDescent="0.3">
      <c r="A32" s="2">
        <v>287</v>
      </c>
      <c r="B32" s="2">
        <v>58</v>
      </c>
      <c r="C32" s="2" t="s">
        <v>225</v>
      </c>
      <c r="D32" s="2" t="s">
        <v>226</v>
      </c>
      <c r="E32" s="2" t="s">
        <v>227</v>
      </c>
      <c r="F32" s="2" t="s">
        <v>228</v>
      </c>
      <c r="G32" s="2" t="s">
        <v>229</v>
      </c>
      <c r="H32" s="2" t="s">
        <v>230</v>
      </c>
      <c r="I32" s="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A0E2-3B63-4DCF-9BF3-494F056A3B02}">
  <dimension ref="A1:H34"/>
  <sheetViews>
    <sheetView workbookViewId="0">
      <selection activeCell="H6" sqref="A1:H6"/>
    </sheetView>
  </sheetViews>
  <sheetFormatPr defaultRowHeight="14.4" x14ac:dyDescent="0.3"/>
  <sheetData>
    <row r="1" spans="1:8" s="7" customFormat="1" ht="15" thickBot="1" x14ac:dyDescent="0.35">
      <c r="A1" s="8" t="s">
        <v>232</v>
      </c>
      <c r="B1" s="8" t="s">
        <v>233</v>
      </c>
      <c r="C1" s="8" t="s">
        <v>2</v>
      </c>
      <c r="D1" s="9" t="s">
        <v>234</v>
      </c>
      <c r="E1" s="9" t="s">
        <v>235</v>
      </c>
      <c r="F1" s="8" t="s">
        <v>14</v>
      </c>
      <c r="G1" s="9" t="s">
        <v>234</v>
      </c>
      <c r="H1" s="9" t="s">
        <v>235</v>
      </c>
    </row>
    <row r="2" spans="1:8" x14ac:dyDescent="0.3">
      <c r="A2" s="4">
        <v>122</v>
      </c>
      <c r="B2" s="4">
        <v>322</v>
      </c>
      <c r="C2" s="4">
        <v>119.1543279886246</v>
      </c>
      <c r="D2" s="4">
        <f>ABS(C2-$C$34)</f>
        <v>150.02192972936936</v>
      </c>
      <c r="E2" s="4">
        <f>_xlfn.STDEV.S(C2:C32)</f>
        <v>596.20360997307898</v>
      </c>
      <c r="F2" s="4">
        <v>14.229886747383951</v>
      </c>
      <c r="G2" s="4">
        <f>ABS(F2-$F$34)</f>
        <v>10.913619532582228</v>
      </c>
      <c r="H2" s="4">
        <f>_xlfn.STDEV.S(F2:F32)</f>
        <v>25.945754996226924</v>
      </c>
    </row>
    <row r="3" spans="1:8" x14ac:dyDescent="0.3">
      <c r="A3" s="2">
        <v>267</v>
      </c>
      <c r="B3" s="2">
        <v>318</v>
      </c>
      <c r="C3" s="2">
        <v>156.36753106117251</v>
      </c>
      <c r="D3" s="2">
        <f t="shared" ref="D3:D32" si="0">ABS(C3-$C$34)</f>
        <v>112.80872665682145</v>
      </c>
      <c r="E3" s="2">
        <f t="shared" ref="E3:E32" si="1">_xlfn.STDEV.S(C3:C33)</f>
        <v>605.73425200856479</v>
      </c>
      <c r="F3" s="2">
        <v>23.643291414973358</v>
      </c>
      <c r="G3" s="2">
        <f t="shared" ref="G3:G32" si="2">ABS(F3-$F$34)</f>
        <v>1.5002148649928202</v>
      </c>
      <c r="H3" s="2">
        <f t="shared" ref="H3:H32" si="3">_xlfn.STDEV.S(F3:F33)</f>
        <v>26.308769183158329</v>
      </c>
    </row>
    <row r="4" spans="1:8" x14ac:dyDescent="0.3">
      <c r="A4" s="2">
        <v>320</v>
      </c>
      <c r="B4" s="2">
        <v>311</v>
      </c>
      <c r="C4" s="2">
        <v>136.71067690849301</v>
      </c>
      <c r="D4" s="2">
        <f t="shared" si="0"/>
        <v>132.46558080950095</v>
      </c>
      <c r="E4" s="2">
        <f t="shared" si="1"/>
        <v>605.32770500656875</v>
      </c>
      <c r="F4" s="2">
        <v>18.26054149029769</v>
      </c>
      <c r="G4" s="2">
        <f t="shared" si="2"/>
        <v>6.8829647896684882</v>
      </c>
      <c r="H4" s="2">
        <f t="shared" si="3"/>
        <v>26.306529645459388</v>
      </c>
    </row>
    <row r="5" spans="1:8" x14ac:dyDescent="0.3">
      <c r="A5" s="2">
        <v>227</v>
      </c>
      <c r="B5" s="2">
        <v>311</v>
      </c>
      <c r="C5" s="2">
        <v>151.74011445045471</v>
      </c>
      <c r="D5" s="2">
        <f t="shared" si="0"/>
        <v>117.43614326753925</v>
      </c>
      <c r="E5" s="2">
        <f t="shared" si="1"/>
        <v>615.44393305881795</v>
      </c>
      <c r="F5" s="2">
        <v>20.464460254926561</v>
      </c>
      <c r="G5" s="2">
        <f t="shared" si="2"/>
        <v>4.679046025039618</v>
      </c>
      <c r="H5" s="2">
        <f t="shared" si="3"/>
        <v>26.735405168567045</v>
      </c>
    </row>
    <row r="6" spans="1:8" x14ac:dyDescent="0.3">
      <c r="A6" s="2">
        <v>50</v>
      </c>
      <c r="B6" s="2">
        <v>300</v>
      </c>
      <c r="C6" s="2">
        <v>127.3969686031342</v>
      </c>
      <c r="D6" s="2">
        <f t="shared" si="0"/>
        <v>141.77928911485975</v>
      </c>
      <c r="E6" s="2">
        <f t="shared" si="1"/>
        <v>626.21149194013356</v>
      </c>
      <c r="F6" s="2">
        <v>16.954289206510669</v>
      </c>
      <c r="G6" s="2">
        <f t="shared" si="2"/>
        <v>8.1892170734555094</v>
      </c>
      <c r="H6" s="2">
        <f t="shared" si="3"/>
        <v>27.205874649218092</v>
      </c>
    </row>
    <row r="7" spans="1:8" x14ac:dyDescent="0.3">
      <c r="A7" s="2">
        <v>254</v>
      </c>
      <c r="B7" s="2">
        <v>287</v>
      </c>
      <c r="C7" s="2">
        <v>68.769551992416382</v>
      </c>
      <c r="D7" s="2">
        <f t="shared" si="0"/>
        <v>200.40670572557758</v>
      </c>
      <c r="E7" s="2">
        <f t="shared" si="1"/>
        <v>637.33894112984524</v>
      </c>
      <c r="F7" s="2">
        <v>8.0657798602192763</v>
      </c>
      <c r="G7" s="2">
        <f t="shared" si="2"/>
        <v>17.077726419746902</v>
      </c>
      <c r="H7" s="2">
        <f t="shared" si="3"/>
        <v>27.665208772958195</v>
      </c>
    </row>
    <row r="8" spans="1:8" x14ac:dyDescent="0.3">
      <c r="A8" s="2">
        <v>283</v>
      </c>
      <c r="B8" s="2">
        <v>291</v>
      </c>
      <c r="C8" s="2">
        <v>121.6396092176437</v>
      </c>
      <c r="D8" s="2">
        <f t="shared" si="0"/>
        <v>147.53664850035028</v>
      </c>
      <c r="E8" s="2">
        <f t="shared" si="1"/>
        <v>648.34609207599067</v>
      </c>
      <c r="F8" s="2">
        <v>12.649748402229619</v>
      </c>
      <c r="G8" s="2">
        <f t="shared" si="2"/>
        <v>12.493757877736559</v>
      </c>
      <c r="H8" s="2">
        <f t="shared" si="3"/>
        <v>27.966311229167825</v>
      </c>
    </row>
    <row r="9" spans="1:8" x14ac:dyDescent="0.3">
      <c r="A9" s="2">
        <v>187</v>
      </c>
      <c r="B9" s="2">
        <v>302</v>
      </c>
      <c r="C9" s="2">
        <v>163.1370830535889</v>
      </c>
      <c r="D9" s="2">
        <f t="shared" si="0"/>
        <v>106.03917466440507</v>
      </c>
      <c r="E9" s="2">
        <f t="shared" si="1"/>
        <v>660.6487862362751</v>
      </c>
      <c r="F9" s="2">
        <v>21.84023214127102</v>
      </c>
      <c r="G9" s="2">
        <f t="shared" si="2"/>
        <v>3.3032741386951585</v>
      </c>
      <c r="H9" s="2">
        <f t="shared" si="3"/>
        <v>28.385425844209923</v>
      </c>
    </row>
    <row r="10" spans="1:8" x14ac:dyDescent="0.3">
      <c r="A10" s="2">
        <v>162</v>
      </c>
      <c r="B10" s="2">
        <v>284</v>
      </c>
      <c r="C10" s="2">
        <v>119.1543279886246</v>
      </c>
      <c r="D10" s="2">
        <f t="shared" si="0"/>
        <v>150.02192972936936</v>
      </c>
      <c r="E10" s="2">
        <f t="shared" si="1"/>
        <v>674.14092445973131</v>
      </c>
      <c r="F10" s="2">
        <v>19.032901673802542</v>
      </c>
      <c r="G10" s="2">
        <f t="shared" si="2"/>
        <v>6.110604606163637</v>
      </c>
      <c r="H10" s="2">
        <f t="shared" si="3"/>
        <v>28.969897875870764</v>
      </c>
    </row>
    <row r="11" spans="1:8" x14ac:dyDescent="0.3">
      <c r="A11" s="2">
        <v>134</v>
      </c>
      <c r="B11" s="2">
        <v>288</v>
      </c>
      <c r="C11" s="2">
        <v>145.63960921764371</v>
      </c>
      <c r="D11" s="2">
        <f t="shared" si="0"/>
        <v>123.53664850035025</v>
      </c>
      <c r="E11" s="2">
        <f t="shared" si="1"/>
        <v>687.96623216564376</v>
      </c>
      <c r="F11" s="2">
        <v>19.453289882457671</v>
      </c>
      <c r="G11" s="2">
        <f t="shared" si="2"/>
        <v>5.6902163975085074</v>
      </c>
      <c r="H11" s="2">
        <f t="shared" si="3"/>
        <v>29.55863120945844</v>
      </c>
    </row>
    <row r="12" spans="1:8" x14ac:dyDescent="0.3">
      <c r="A12" s="2">
        <v>32</v>
      </c>
      <c r="B12" s="2">
        <v>264</v>
      </c>
      <c r="C12" s="2">
        <v>130.91168737411499</v>
      </c>
      <c r="D12" s="2">
        <f t="shared" si="0"/>
        <v>138.26457034387897</v>
      </c>
      <c r="E12" s="2">
        <f t="shared" si="1"/>
        <v>703.031759275951</v>
      </c>
      <c r="F12" s="2">
        <v>13.709779244622769</v>
      </c>
      <c r="G12" s="2">
        <f t="shared" si="2"/>
        <v>11.433727035343409</v>
      </c>
      <c r="H12" s="2">
        <f t="shared" si="3"/>
        <v>30.190678424366382</v>
      </c>
    </row>
    <row r="13" spans="1:8" x14ac:dyDescent="0.3">
      <c r="A13" s="2">
        <v>229</v>
      </c>
      <c r="B13" s="2">
        <v>271</v>
      </c>
      <c r="C13" s="2">
        <v>258.79393720626831</v>
      </c>
      <c r="D13" s="2">
        <f t="shared" si="0"/>
        <v>10.382320511725652</v>
      </c>
      <c r="E13" s="2">
        <f t="shared" si="1"/>
        <v>718.92162368528784</v>
      </c>
      <c r="F13" s="2">
        <v>21.35095925887105</v>
      </c>
      <c r="G13" s="2">
        <f t="shared" si="2"/>
        <v>3.7925470210951282</v>
      </c>
      <c r="H13" s="2">
        <f t="shared" si="3"/>
        <v>30.747039621495034</v>
      </c>
    </row>
    <row r="14" spans="1:8" x14ac:dyDescent="0.3">
      <c r="A14" s="2">
        <v>28</v>
      </c>
      <c r="B14" s="2">
        <v>318</v>
      </c>
      <c r="C14" s="2">
        <v>518.21529102325439</v>
      </c>
      <c r="D14" s="2">
        <f t="shared" si="0"/>
        <v>249.03903330526043</v>
      </c>
      <c r="E14" s="2">
        <f t="shared" si="1"/>
        <v>737.3412816197033</v>
      </c>
      <c r="F14" s="2">
        <v>34.138142988825052</v>
      </c>
      <c r="G14" s="2">
        <f t="shared" si="2"/>
        <v>8.9946367088588737</v>
      </c>
      <c r="H14" s="2">
        <f t="shared" si="3"/>
        <v>31.489743199540261</v>
      </c>
    </row>
    <row r="15" spans="1:8" x14ac:dyDescent="0.3">
      <c r="A15" s="2">
        <v>189</v>
      </c>
      <c r="B15" s="2">
        <v>253</v>
      </c>
      <c r="C15" s="2">
        <v>154.40916121006009</v>
      </c>
      <c r="D15" s="2">
        <f t="shared" si="0"/>
        <v>114.76709650793387</v>
      </c>
      <c r="E15" s="2">
        <f t="shared" si="1"/>
        <v>756.39669584850537</v>
      </c>
      <c r="F15" s="2">
        <v>29.23059540285541</v>
      </c>
      <c r="G15" s="2">
        <f t="shared" si="2"/>
        <v>4.0870891228892319</v>
      </c>
      <c r="H15" s="2">
        <f t="shared" si="3"/>
        <v>32.335202914216296</v>
      </c>
    </row>
    <row r="16" spans="1:8" x14ac:dyDescent="0.3">
      <c r="A16" s="2">
        <v>107</v>
      </c>
      <c r="B16" s="2">
        <v>254</v>
      </c>
      <c r="C16" s="2">
        <v>196.1248904466629</v>
      </c>
      <c r="D16" s="2">
        <f t="shared" si="0"/>
        <v>73.05136727133106</v>
      </c>
      <c r="E16" s="2">
        <f t="shared" si="1"/>
        <v>777.00016585586047</v>
      </c>
      <c r="F16" s="2">
        <v>26.49383170333704</v>
      </c>
      <c r="G16" s="2">
        <f t="shared" si="2"/>
        <v>1.3503254233708617</v>
      </c>
      <c r="H16" s="2">
        <f t="shared" si="3"/>
        <v>33.272573439309795</v>
      </c>
    </row>
    <row r="17" spans="1:8" x14ac:dyDescent="0.3">
      <c r="A17" s="2">
        <v>236</v>
      </c>
      <c r="B17" s="2">
        <v>234</v>
      </c>
      <c r="C17" s="2">
        <v>148.71067690849301</v>
      </c>
      <c r="D17" s="2">
        <f t="shared" si="0"/>
        <v>120.46558080950095</v>
      </c>
      <c r="E17" s="2">
        <f t="shared" si="1"/>
        <v>799.97551117072589</v>
      </c>
      <c r="F17" s="2">
        <v>19.881324617508518</v>
      </c>
      <c r="G17" s="2">
        <f t="shared" si="2"/>
        <v>5.2621816624576603</v>
      </c>
      <c r="H17" s="2">
        <f t="shared" si="3"/>
        <v>34.287679776598523</v>
      </c>
    </row>
    <row r="18" spans="1:8" x14ac:dyDescent="0.3">
      <c r="A18" s="2">
        <v>269</v>
      </c>
      <c r="B18" s="2">
        <v>250</v>
      </c>
      <c r="C18" s="2">
        <v>164.0243852138519</v>
      </c>
      <c r="D18" s="2">
        <f t="shared" si="0"/>
        <v>105.15187250414206</v>
      </c>
      <c r="E18" s="2">
        <f t="shared" si="1"/>
        <v>824.37400814448131</v>
      </c>
      <c r="F18" s="2">
        <v>19.241400594211289</v>
      </c>
      <c r="G18" s="2">
        <f t="shared" si="2"/>
        <v>5.9021056857548899</v>
      </c>
      <c r="H18" s="2">
        <f t="shared" si="3"/>
        <v>35.31541091314525</v>
      </c>
    </row>
    <row r="19" spans="1:8" x14ac:dyDescent="0.3">
      <c r="A19" s="2">
        <v>296</v>
      </c>
      <c r="B19" s="2">
        <v>230</v>
      </c>
      <c r="C19" s="2">
        <v>154.0243852138519</v>
      </c>
      <c r="D19" s="2">
        <f t="shared" si="0"/>
        <v>115.15187250414206</v>
      </c>
      <c r="E19" s="2">
        <f t="shared" si="1"/>
        <v>851.43866053527222</v>
      </c>
      <c r="F19" s="2">
        <v>28.934900362422649</v>
      </c>
      <c r="G19" s="2">
        <f t="shared" si="2"/>
        <v>3.7913940824564705</v>
      </c>
      <c r="H19" s="2">
        <f t="shared" si="3"/>
        <v>36.426685593288298</v>
      </c>
    </row>
    <row r="20" spans="1:8" x14ac:dyDescent="0.3">
      <c r="A20" s="2">
        <v>207</v>
      </c>
      <c r="B20" s="2">
        <v>219</v>
      </c>
      <c r="C20" s="2">
        <v>89.740114450454712</v>
      </c>
      <c r="D20" s="2">
        <f t="shared" si="0"/>
        <v>179.43614326753925</v>
      </c>
      <c r="E20" s="2">
        <f t="shared" si="1"/>
        <v>881.14848927918433</v>
      </c>
      <c r="F20" s="2">
        <v>20.87413180296701</v>
      </c>
      <c r="G20" s="2">
        <f t="shared" si="2"/>
        <v>4.2693744769991682</v>
      </c>
      <c r="H20" s="2">
        <f t="shared" si="3"/>
        <v>37.796818731510363</v>
      </c>
    </row>
    <row r="21" spans="1:8" x14ac:dyDescent="0.3">
      <c r="A21" s="2">
        <v>24</v>
      </c>
      <c r="B21" s="2">
        <v>221</v>
      </c>
      <c r="C21" s="2">
        <v>135.29646337032321</v>
      </c>
      <c r="D21" s="2">
        <f t="shared" si="0"/>
        <v>133.87979434767075</v>
      </c>
      <c r="E21" s="2">
        <f t="shared" si="1"/>
        <v>912.4528353813165</v>
      </c>
      <c r="F21" s="2">
        <v>15.64584181244417</v>
      </c>
      <c r="G21" s="2">
        <f t="shared" si="2"/>
        <v>9.497664467522009</v>
      </c>
      <c r="H21" s="2">
        <f t="shared" si="3"/>
        <v>39.218005512587055</v>
      </c>
    </row>
    <row r="22" spans="1:8" x14ac:dyDescent="0.3">
      <c r="A22" s="2">
        <v>229</v>
      </c>
      <c r="B22" s="2">
        <v>205</v>
      </c>
      <c r="C22" s="2">
        <v>99.154327988624573</v>
      </c>
      <c r="D22" s="2">
        <f t="shared" si="0"/>
        <v>170.02192972936939</v>
      </c>
      <c r="E22" s="2">
        <f t="shared" si="1"/>
        <v>948.76240133340968</v>
      </c>
      <c r="F22" s="2">
        <v>18.397936900057928</v>
      </c>
      <c r="G22" s="2">
        <f t="shared" si="2"/>
        <v>6.7455693799082503</v>
      </c>
      <c r="H22" s="2">
        <f t="shared" si="3"/>
        <v>40.638637743622247</v>
      </c>
    </row>
    <row r="23" spans="1:8" x14ac:dyDescent="0.3">
      <c r="A23" s="2">
        <v>253</v>
      </c>
      <c r="B23" s="2">
        <v>200</v>
      </c>
      <c r="C23" s="2">
        <v>111.4974738359451</v>
      </c>
      <c r="D23" s="2">
        <f t="shared" si="0"/>
        <v>157.67878388204886</v>
      </c>
      <c r="E23" s="2">
        <f t="shared" si="1"/>
        <v>988.44861500754803</v>
      </c>
      <c r="F23" s="2">
        <v>17.4030019499668</v>
      </c>
      <c r="G23" s="2">
        <f t="shared" si="2"/>
        <v>7.7405043299993785</v>
      </c>
      <c r="H23" s="2">
        <f t="shared" si="3"/>
        <v>42.334137188039996</v>
      </c>
    </row>
    <row r="24" spans="1:8" x14ac:dyDescent="0.3">
      <c r="A24" s="2">
        <v>332</v>
      </c>
      <c r="B24" s="2">
        <v>217</v>
      </c>
      <c r="C24" s="2">
        <v>264.45079135894781</v>
      </c>
      <c r="D24" s="2">
        <f t="shared" si="0"/>
        <v>4.7254663590461519</v>
      </c>
      <c r="E24" s="2">
        <f t="shared" si="1"/>
        <v>1034.0215306963833</v>
      </c>
      <c r="F24" s="2">
        <v>24.169905364055442</v>
      </c>
      <c r="G24" s="2">
        <f t="shared" si="2"/>
        <v>0.97360091591073683</v>
      </c>
      <c r="H24" s="2">
        <f t="shared" si="3"/>
        <v>44.21073956478233</v>
      </c>
    </row>
    <row r="25" spans="1:8" x14ac:dyDescent="0.3">
      <c r="A25" s="2">
        <v>292</v>
      </c>
      <c r="B25" s="2">
        <v>195</v>
      </c>
      <c r="C25" s="2">
        <v>152.56854152679441</v>
      </c>
      <c r="D25" s="2">
        <f t="shared" si="0"/>
        <v>116.60771619119956</v>
      </c>
      <c r="E25" s="2">
        <f t="shared" si="1"/>
        <v>1092.7855748866843</v>
      </c>
      <c r="F25" s="2">
        <v>28.233506031376969</v>
      </c>
      <c r="G25" s="2">
        <f t="shared" si="2"/>
        <v>3.0899997514107902</v>
      </c>
      <c r="H25" s="2">
        <f t="shared" si="3"/>
        <v>46.667994874369313</v>
      </c>
    </row>
    <row r="26" spans="1:8" x14ac:dyDescent="0.3">
      <c r="A26" s="2">
        <v>201</v>
      </c>
      <c r="B26" s="2">
        <v>194</v>
      </c>
      <c r="C26" s="2">
        <v>139.53910398483279</v>
      </c>
      <c r="D26" s="2">
        <f t="shared" si="0"/>
        <v>129.63715373316117</v>
      </c>
      <c r="E26" s="2">
        <f t="shared" si="1"/>
        <v>1157.7547461988786</v>
      </c>
      <c r="F26" s="2">
        <v>16.391338532103429</v>
      </c>
      <c r="G26" s="2">
        <f t="shared" si="2"/>
        <v>8.7521677478627495</v>
      </c>
      <c r="H26" s="2">
        <f t="shared" si="3"/>
        <v>49.741438918519563</v>
      </c>
    </row>
    <row r="27" spans="1:8" x14ac:dyDescent="0.3">
      <c r="A27" s="2">
        <v>154</v>
      </c>
      <c r="B27" s="2">
        <v>192</v>
      </c>
      <c r="C27" s="2">
        <v>152.0243852138519</v>
      </c>
      <c r="D27" s="2">
        <f t="shared" si="0"/>
        <v>117.15187250414206</v>
      </c>
      <c r="E27" s="2">
        <f t="shared" si="1"/>
        <v>1234.9153515997884</v>
      </c>
      <c r="F27" s="2">
        <v>17.6913894698001</v>
      </c>
      <c r="G27" s="2">
        <f t="shared" si="2"/>
        <v>7.4521168101660784</v>
      </c>
      <c r="H27" s="2">
        <f t="shared" si="3"/>
        <v>52.810054102381194</v>
      </c>
    </row>
    <row r="28" spans="1:8" x14ac:dyDescent="0.3">
      <c r="A28" s="2">
        <v>181</v>
      </c>
      <c r="B28" s="2">
        <v>167</v>
      </c>
      <c r="C28" s="2">
        <v>3454.0755786895752</v>
      </c>
      <c r="D28" s="2">
        <f t="shared" si="0"/>
        <v>3184.8993209715813</v>
      </c>
      <c r="E28" s="2">
        <f t="shared" si="1"/>
        <v>1330.7667435395933</v>
      </c>
      <c r="F28" s="2">
        <v>161.84765214955121</v>
      </c>
      <c r="G28" s="2">
        <f t="shared" si="2"/>
        <v>136.70414586958503</v>
      </c>
      <c r="H28" s="2">
        <f t="shared" si="3"/>
        <v>56.618948208393668</v>
      </c>
    </row>
    <row r="29" spans="1:8" x14ac:dyDescent="0.3">
      <c r="A29" s="2">
        <v>239</v>
      </c>
      <c r="B29" s="2">
        <v>108</v>
      </c>
      <c r="C29" s="2">
        <v>134.71067690849301</v>
      </c>
      <c r="D29" s="2">
        <f t="shared" si="0"/>
        <v>134.46558080950095</v>
      </c>
      <c r="E29" s="2">
        <f t="shared" si="1"/>
        <v>48.013652676104783</v>
      </c>
      <c r="F29" s="2">
        <v>20.749294343085872</v>
      </c>
      <c r="G29" s="2">
        <f t="shared" si="2"/>
        <v>4.394211936880307</v>
      </c>
      <c r="H29" s="2">
        <f t="shared" si="3"/>
        <v>2.5470212779700669</v>
      </c>
    </row>
    <row r="30" spans="1:8" x14ac:dyDescent="0.3">
      <c r="A30" s="2">
        <v>271</v>
      </c>
      <c r="B30" s="2">
        <v>94</v>
      </c>
      <c r="C30" s="2">
        <v>198.1076455116272</v>
      </c>
      <c r="D30" s="2">
        <f t="shared" si="0"/>
        <v>71.068612206366765</v>
      </c>
      <c r="E30" s="2">
        <f t="shared" si="1"/>
        <v>38.791943162780491</v>
      </c>
      <c r="F30" s="2">
        <v>20.275892144573021</v>
      </c>
      <c r="G30" s="2">
        <f t="shared" si="2"/>
        <v>4.8676141353931577</v>
      </c>
      <c r="H30" s="2">
        <f t="shared" si="3"/>
        <v>2.4489122145635309</v>
      </c>
    </row>
    <row r="31" spans="1:8" x14ac:dyDescent="0.3">
      <c r="A31" s="2">
        <v>168</v>
      </c>
      <c r="B31" s="2">
        <v>94</v>
      </c>
      <c r="C31" s="2">
        <v>186.6518018245697</v>
      </c>
      <c r="D31" s="2">
        <f t="shared" si="0"/>
        <v>82.52445589342426</v>
      </c>
      <c r="E31" s="2">
        <f t="shared" si="1"/>
        <v>46.251178168939113</v>
      </c>
      <c r="F31" s="2">
        <v>24.62407773977711</v>
      </c>
      <c r="G31" s="2">
        <f t="shared" si="2"/>
        <v>0.51942854018906814</v>
      </c>
      <c r="H31" s="2">
        <f t="shared" si="3"/>
        <v>0.47341782880071875</v>
      </c>
    </row>
    <row r="32" spans="1:8" x14ac:dyDescent="0.3">
      <c r="A32" s="2">
        <v>287</v>
      </c>
      <c r="B32" s="2">
        <v>58</v>
      </c>
      <c r="C32" s="2">
        <v>191.72286951541901</v>
      </c>
      <c r="D32" s="2">
        <f t="shared" si="0"/>
        <v>77.453388202574956</v>
      </c>
      <c r="E32" s="2">
        <f t="shared" si="1"/>
        <v>54.767816023914953</v>
      </c>
      <c r="F32" s="2">
        <v>25.56937119246615</v>
      </c>
      <c r="G32" s="2">
        <f t="shared" si="2"/>
        <v>0.42586491249997138</v>
      </c>
      <c r="H32" s="2">
        <f t="shared" si="3"/>
        <v>0.30113196749814547</v>
      </c>
    </row>
    <row r="34" spans="3:6" x14ac:dyDescent="0.3">
      <c r="C34">
        <f>AVERAGE(C2:C33)</f>
        <v>269.17625771799396</v>
      </c>
      <c r="F34">
        <f t="shared" ref="F34" si="4">AVERAGE(F2:F33)</f>
        <v>25.143506279966179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sahu</cp:lastModifiedBy>
  <dcterms:created xsi:type="dcterms:W3CDTF">2024-05-08T10:16:38Z</dcterms:created>
  <dcterms:modified xsi:type="dcterms:W3CDTF">2024-05-08T14:42:14Z</dcterms:modified>
</cp:coreProperties>
</file>