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AEDDD766-6DF2-4058-8962-233864283655}" xr6:coauthVersionLast="47" xr6:coauthVersionMax="47" xr10:uidLastSave="{00000000-0000-0000-0000-000000000000}"/>
  <bookViews>
    <workbookView xWindow="-96" yWindow="0" windowWidth="11712" windowHeight="12336" firstSheet="2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2" i="5"/>
  <c r="H2" i="5"/>
  <c r="G2" i="5"/>
  <c r="E2" i="5"/>
  <c r="F18" i="5"/>
  <c r="C18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F18" i="4"/>
  <c r="C18" i="4"/>
  <c r="D2" i="4"/>
  <c r="E2" i="4"/>
  <c r="H2" i="4"/>
  <c r="G2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F18" i="3"/>
  <c r="C18" i="3"/>
  <c r="D2" i="3" s="1"/>
  <c r="E2" i="3"/>
  <c r="G2" i="3"/>
  <c r="H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F18" i="2"/>
  <c r="C18" i="2"/>
  <c r="D2" i="2" s="1"/>
  <c r="E2" i="2"/>
  <c r="G2" i="2"/>
  <c r="H2" i="2"/>
</calcChain>
</file>

<file path=xl/sharedStrings.xml><?xml version="1.0" encoding="utf-8"?>
<sst xmlns="http://schemas.openxmlformats.org/spreadsheetml/2006/main" count="252" uniqueCount="124">
  <si>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</si>
  <si>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</si>
  <si>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</si>
  <si>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</si>
  <si>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</si>
  <si>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</si>
  <si>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</si>
  <si>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</si>
  <si>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</si>
  <si>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</si>
  <si>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</si>
  <si>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</si>
  <si>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</si>
  <si>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</si>
  <si>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[[108 330]
 [109 345]
 [160 362]
 [178 359]
 [185 347]
 [175 328]
 [144 315]
 [122 315]]</t>
  </si>
  <si>
    <t>[[  1  15]
 [ 51  17]
 [ 18  -3]
 [  7 -12]
 [-10 -19]
 [-31 -13]
 [-22   0]
 [-14  15]]</t>
  </si>
  <si>
    <t>[[4716 1127]
 [1127 1422]]</t>
  </si>
  <si>
    <t>[5064.67983404 1073.32016596]</t>
  </si>
  <si>
    <t>[0.95532264 0.29556499]</t>
  </si>
  <si>
    <t>[-0.29556499  0.95532264]</t>
  </si>
  <si>
    <t>[15.033296378372908, 53.75872022286245, 18.24828759089466, 13.892443989449804, 21.470910553583888, 33.61547262794322, 22.0, 20.518284528683193]</t>
  </si>
  <si>
    <t>[[ 78 246]
 [ 81 256]
 [ 96 264]
 [111 264]
 [125 254]
 [125 239]
 [111 231]
 [ 90 232]]</t>
  </si>
  <si>
    <t>[[  3  10]
 [ 15   8]
 [ 15   0]
 [ 14 -10]
 [  0 -15]
 [-14  -8]
 [-21   1]
 [-12  14]]</t>
  </si>
  <si>
    <t>[[1436  -67]
 [ -67  750]]</t>
  </si>
  <si>
    <t>[1442.48247452  743.51752548]</t>
  </si>
  <si>
    <t>[ 0.995352   -0.09630364]</t>
  </si>
  <si>
    <t>[0.09630364 0.995352  ]</t>
  </si>
  <si>
    <t>[10.44030650891055, 17.0, 15.0, 17.204650534085253, 15.0, 16.1245154965971, 21.02379604162864, 18.439088914585774]</t>
  </si>
  <si>
    <t>[[ 21 204]
 [ 10 211]
 [  7 229]
 [ 14 241]
 [ 33 244]
 [ 41 237]
 [ 44 222]
 [ 37 207]]</t>
  </si>
  <si>
    <t>[[-11   7]
 [ -3  18]
 [  7  12]
 [ 19   3]
 [  8  -7]
 [  3 -15]
 [ -7 -15]
 [-16  -3]]</t>
  </si>
  <si>
    <t>[[ 918   62]
 [  62 1034]]</t>
  </si>
  <si>
    <t>[ 891.10005889 1060.89994111]</t>
  </si>
  <si>
    <t>[-0.91737591  0.3980219 ]</t>
  </si>
  <si>
    <t>[-0.3980219  -0.91737591]</t>
  </si>
  <si>
    <t>[13.038404810405298, 18.24828759089466, 13.892443989449804, 19.235384061671343, 10.63014581273465, 15.297058540778355, 16.55294535724685, 16.278820596099706]</t>
  </si>
  <si>
    <t>[[303 209]
 [306 225]
 [322 234]
 [349 234]
 [362 221]
 [353 205]
 [313 202]]</t>
  </si>
  <si>
    <t>[[  3  16]
 [ 16   9]
 [ 27   0]
 [ 13 -13]
 [ -9 -16]
 [-40  -3]
 [-10   7]]</t>
  </si>
  <si>
    <t>[[2944  217]
 [ 217  820]]</t>
  </si>
  <si>
    <t>[2965.9432642  798.0567358]</t>
  </si>
  <si>
    <t>[0.99492615 0.10060796]</t>
  </si>
  <si>
    <t>[-0.10060796  0.99492615]</t>
  </si>
  <si>
    <t>[16.278820596099706, 18.35755975068582, 27.0, 18.384776310850235, 18.35755975068582, 40.11234224026316, 12.206555615733702]</t>
  </si>
  <si>
    <t>[[202 170]
 [208 189]
 [256 207]
 [273 200]
 [270 181]
 [248 165]
 [214 160]]</t>
  </si>
  <si>
    <t>[[  6  19]
 [ 48  18]
 [ 17  -7]
 [ -3 -19]
 [-22 -16]
 [-34  -5]
 [-12  10]]</t>
  </si>
  <si>
    <t>[[4422 1318]
 [1318 1476]]</t>
  </si>
  <si>
    <t>[4925.57607999  972.42392001]</t>
  </si>
  <si>
    <t>[0.93413813 0.3569117 ]</t>
  </si>
  <si>
    <t>[-0.3569117   0.93413813]</t>
  </si>
  <si>
    <t>[19.924858845171276, 51.264022471905186, 18.384776310850235, 19.235384061671343, 27.202941017470888, 34.36568055487916, 15.620499351813308]</t>
  </si>
  <si>
    <t>[[ 70 128]
 [ 62 123]
 [ 41 128]
 [ 39 139]
 [ 42 147]
 [ 57 148]
 [ 67 145]
 [ 73 139]]</t>
  </si>
  <si>
    <t>[[ -8  -5]
 [-21   5]
 [ -2  11]
 [  3   8]
 [ 15   1]
 [ 10  -3]
 [  6  -6]
 [ -3 -11]]</t>
  </si>
  <si>
    <t>[[888 -81]
 [-81 402]]</t>
  </si>
  <si>
    <t>[901.14449047 388.85550953]</t>
  </si>
  <si>
    <t>[ 0.98708746 -0.16018224]</t>
  </si>
  <si>
    <t>[0.16018224 0.98708746]</t>
  </si>
  <si>
    <t>[9.433981132056603, 21.587033144922902, 11.180339887498949, 8.54400374531753, 15.033296378372908, 10.44030650891055, 8.48528137423857, 11.40175425099138]</t>
  </si>
  <si>
    <t>[[354 131]
 [336 116]
 [316 116]
 [289 135]
 [283 162]
 [312 175]
 [357 167]]</t>
  </si>
  <si>
    <t>[[-18 -15]
 [-20   0]
 [-27  19]
 [ -6  27]
 [ 29  13]
 [ 45  -8]
 [ -3 -36]]</t>
  </si>
  <si>
    <t>[[4364 -280]
 [-280 2844]]</t>
  </si>
  <si>
    <t>[4413.93826925 2794.06173075]</t>
  </si>
  <si>
    <t>[ 0.98446511 -0.1755803 ]</t>
  </si>
  <si>
    <t>[0.1755803  0.98446511]</t>
  </si>
  <si>
    <t>[23.430749027719962, 20.0, 33.015148038438355, 27.65863337187866, 31.78049716414141, 45.70557952810576, 36.124783736376884]</t>
  </si>
  <si>
    <t>[[140  82]
 [127  84]
 [118  90]
 [113 101]
 [122 113]
 [130 116]
 [142 113]]</t>
  </si>
  <si>
    <t>[[-13   2]
 [ -9   6]
 [ -5  11]
 [  9  12]
 [  8   3]
 [ 12  -3]
 [ -2 -31]]</t>
  </si>
  <si>
    <t>[[ 568   23]
 [  23 1284]]</t>
  </si>
  <si>
    <t>[ 567.261934 1284.738066]</t>
  </si>
  <si>
    <t>[-0.99948552  0.03207332]</t>
  </si>
  <si>
    <t>[-0.03207332 -0.99948552]</t>
  </si>
  <si>
    <t>[13.152946437965905, 10.816653826391969, 12.083045973594572, 15.0, 8.54400374531753, 12.36931687685298, 31.064449134018133]</t>
  </si>
  <si>
    <t>[[240  76]
 [212  97]
 [207 114]
 [223 128]
 [246 135]
 [263 100]
 [251  78]]</t>
  </si>
  <si>
    <t>[[-28  21]
 [ -5  17]
 [ 16  14]
 [ 23   7]
 [ 17 -35]
 [-12 -22]
 [-11  -2]]</t>
  </si>
  <si>
    <t>[[2148 -597]
 [-597 2688]]</t>
  </si>
  <si>
    <t>[1762.78324197 3073.21675803]</t>
  </si>
  <si>
    <t>[-0.84026108 -0.54218199]</t>
  </si>
  <si>
    <t>[ 0.54218199 -0.84026108]</t>
  </si>
  <si>
    <t>[35.0, 17.72004514666935, 21.2602916254693, 24.041630560342615, 38.91015291668744, 25.059928172283335, 11.180339887498949]</t>
  </si>
  <si>
    <t>[[146  74]
 [149 116]
 [171 130]
 [184 127]
 [196 111]
 [180  83]]</t>
  </si>
  <si>
    <t>[[  3  42]
 [ 22  14]
 [ 13  -3]
 [ 12 -16]
 [-16 -28]
 [-34  -9]]</t>
  </si>
  <si>
    <t>[[2218  957]
 [ 957 3090]]</t>
  </si>
  <si>
    <t>[1602.36080332 3705.63919668]</t>
  </si>
  <si>
    <t>[-0.84100858  0.54102178]</t>
  </si>
  <si>
    <t>[-0.54102178 -0.84100858]</t>
  </si>
  <si>
    <t>[42.1070065428546, 26.076809620810597, 13.341664064126334, 20.0, 32.2490309931942, 35.17101079013795]</t>
  </si>
  <si>
    <t>[[118  80]
 [ 97  69]
 [ 77  94]
 [ 54 108]
 [ 65 116]
 [ 85 115]
 [110  98]]</t>
  </si>
  <si>
    <t>[[-21 -11]
 [-20  25]
 [-23  14]
 [ 11   8]
 [ 20  -1]
 [ 25 -17]
 [  8 -18]]</t>
  </si>
  <si>
    <t>[[ 2580 -1092]
 [-1092  1620]]</t>
  </si>
  <si>
    <t>[3292.83863117  907.16136883]</t>
  </si>
  <si>
    <t>[ 0.83737729 -0.54662535]</t>
  </si>
  <si>
    <t>[0.54662535 0.83737729]</t>
  </si>
  <si>
    <t>[23.706539182259394, 32.01562118716424, 26.92582403567252, 13.601470508735444, 20.024984394500787, 30.23243291566195, 19.697715603592208]</t>
  </si>
  <si>
    <t>[[308  34]
 [305  50]
 [310  66]
 [352  71]
 [357  47]
 [349  25]
 [329  24]]</t>
  </si>
  <si>
    <t>[[ -3  16]
 [  5  16]
 [ 42   5]
 [  5 -24]
 [ -8 -22]
 [-20  -1]
 [-21  10]]</t>
  </si>
  <si>
    <t>[[2728  108]
 [ 108 1698]]</t>
  </si>
  <si>
    <t>[2739.20243253 1686.79756747]</t>
  </si>
  <si>
    <t>[0.99466346 0.10317269]</t>
  </si>
  <si>
    <t>[-0.10317269  0.99466346]</t>
  </si>
  <si>
    <t>[16.278820596099706, 16.76305461424021, 42.2965719651132, 24.515301344262525, 23.40939982143925, 20.024984394500787, 23.259406699226016]</t>
  </si>
  <si>
    <t>[[182  40]
 [187  47]
 [248  39]
 [270  27]
 [271  16]
 [263  12]
 [225  22]
 [205  12]
 [190  13]]</t>
  </si>
  <si>
    <t>[[  5   7]
 [ 61  -8]
 [ 22 -12]
 [  1 -11]
 [ -8  -4]
 [-38  10]
 [-20 -10]
 [-15   1]
 [ -8  27]]</t>
  </si>
  <si>
    <t>[[ 6428 -1107]
 [-1107  1324]]</t>
  </si>
  <si>
    <t>[6657.75358362 1094.24641638]</t>
  </si>
  <si>
    <t>[ 0.97913404 -0.2032155 ]</t>
  </si>
  <si>
    <t>[0.2032155  0.97913404]</t>
  </si>
  <si>
    <t>[8.602325267042627, 61.5223536610881, 25.059928172283335, 11.045361017187261, 8.94427190999916, 39.293765408777, 22.360679774997898, 15.033296378372908, 28.160255680657446]</t>
  </si>
  <si>
    <t>[[300   0]
 [251  74]
 [264  98]
 [323  96]
 [307 119]
 [316  89]
 [268  99]
 [251 135]
 [278 152]
 [367 100]
 [353 124]
 [308 116]
 [316  86]
 [260  93]]</t>
  </si>
  <si>
    <t>[[-49  74]
 [ 13  24]
 [ 59  -2]
 [-16  23]
 [  9 -30]
 [-48  10]
 [-17  36]
 [ 27  17]
 [ 89 -52]
 [-14  24]
 [-45  -8]
 [  8 -30]
 [-56   7]
 [ 40 -93]]</t>
  </si>
  <si>
    <t>[[ 24652 -13659]
 [-13659  22112]]</t>
  </si>
  <si>
    <t>[37099.91460099  9664.08539901]</t>
  </si>
  <si>
    <t>[ 0.73911422 -0.67358011]</t>
  </si>
  <si>
    <t>[0.67358011 0.73911422]</t>
  </si>
  <si>
    <t>[88.75246475450696, 27.294688127912362, 59.033888572581766, 28.0178514522438, 31.32091952673165, 49.03060268852505, 39.81205847478876, 31.906112267087632, 103.07764064044152, 27.784887978899608, 45.70557952810576, 31.04834939252005, 56.43580423808985, 101.23734488813898]</t>
  </si>
  <si>
    <t>[[ 51 108]
 [104  32]
 [199 110]
 [186  52]
 [280  36]
 [202 110]
 [266  65]
 [179  77]
 [194   0]
 [176  76]
 [103  32]
 [ 52 111]
 [367 175]]</t>
  </si>
  <si>
    <t>[[  53  -76]
 [  95   78]
 [ -13  -58]
 [  94  -16]
 [ -78   74]
 [  64  -45]
 [ -87   12]
 [  15  -77]
 [ -18   76]
 [ -73  -44]
 [ -51   79]
 [ 315   64]
 [-316  -67]]</t>
  </si>
  <si>
    <t>[[246148  30928]
 [ 30928  51592]]</t>
  </si>
  <si>
    <t>[250946.19932188  46793.80067812]</t>
  </si>
  <si>
    <t>[0.98817861 0.15330697]</t>
  </si>
  <si>
    <t>[-0.15330697  0.98817861]</t>
  </si>
  <si>
    <t>[92.65527507918802, 122.9186723000212, 59.43904440685432, 95.35197952848173, 107.5174404457249, 78.2368199762746, 87.82368700982668, 78.44743462982075, 78.10249675906654, 85.23496934944014, 94.03190947758107, 321.43584118763107, 323.02476685232665]</t>
  </si>
  <si>
    <t>Mean vector length</t>
  </si>
  <si>
    <t>Cx</t>
  </si>
  <si>
    <t>Cy</t>
  </si>
  <si>
    <t>Mean Subtraction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</si>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</sst>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sqref="A1:Q16"/>
    </sheetView>
  </sheetViews>
  <sheetFormatPr defaultRowHeight="14.4" x14ac:dyDescent="0.3"/>
  <sheetData>
    <row r="1" spans="1:17" ht="15" thickBot="1" x14ac:dyDescent="0.35">
      <c r="A1" s="4" t="s">
        <v>120</v>
      </c>
      <c r="B1" s="5" t="s">
        <v>121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119</v>
      </c>
    </row>
    <row r="2" spans="1:17" x14ac:dyDescent="0.3">
      <c r="A2" s="2">
        <v>146</v>
      </c>
      <c r="B2" s="2">
        <v>338</v>
      </c>
      <c r="C2" s="2">
        <v>2584</v>
      </c>
      <c r="D2" s="2">
        <v>0.72135436616500459</v>
      </c>
      <c r="E2" s="2">
        <v>212.16652059555051</v>
      </c>
      <c r="F2" s="2">
        <v>78</v>
      </c>
      <c r="G2" s="2">
        <v>48</v>
      </c>
      <c r="H2" s="2">
        <v>0.96580078490001864</v>
      </c>
      <c r="I2" s="2">
        <v>1.625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>
        <v>24.817176986473768</v>
      </c>
    </row>
    <row r="3" spans="1:17" x14ac:dyDescent="0.3">
      <c r="A3" s="1">
        <v>102</v>
      </c>
      <c r="B3" s="1">
        <v>247</v>
      </c>
      <c r="C3" s="1">
        <v>1269.5</v>
      </c>
      <c r="D3" s="1">
        <v>0.83790145574723907</v>
      </c>
      <c r="E3" s="1">
        <v>137.98275506496429</v>
      </c>
      <c r="F3" s="1">
        <v>48</v>
      </c>
      <c r="G3" s="1">
        <v>34</v>
      </c>
      <c r="H3" s="1">
        <v>0.97842003853564552</v>
      </c>
      <c r="I3" s="1">
        <v>1.411764705882353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>
        <v>16.279044686975919</v>
      </c>
    </row>
    <row r="4" spans="1:17" x14ac:dyDescent="0.3">
      <c r="A4" s="1">
        <v>25</v>
      </c>
      <c r="B4" s="1">
        <v>224</v>
      </c>
      <c r="C4" s="1">
        <v>1197</v>
      </c>
      <c r="D4" s="1">
        <v>0.88232159425924672</v>
      </c>
      <c r="E4" s="1">
        <v>130.56854152679441</v>
      </c>
      <c r="F4" s="1">
        <v>38</v>
      </c>
      <c r="G4" s="1">
        <v>41</v>
      </c>
      <c r="H4" s="1">
        <v>0.9779411764705882</v>
      </c>
      <c r="I4" s="1">
        <v>0.92682926829268297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>
        <v>15.39668634491008</v>
      </c>
    </row>
    <row r="5" spans="1:17" x14ac:dyDescent="0.3">
      <c r="A5" s="1">
        <v>332</v>
      </c>
      <c r="B5" s="1">
        <v>217</v>
      </c>
      <c r="C5" s="1">
        <v>1588.5</v>
      </c>
      <c r="D5" s="1">
        <v>0.79979321726470554</v>
      </c>
      <c r="E5" s="1">
        <v>157.98275506496429</v>
      </c>
      <c r="F5" s="1">
        <v>60</v>
      </c>
      <c r="G5" s="1">
        <v>33</v>
      </c>
      <c r="H5" s="1">
        <v>0.9845057328788348</v>
      </c>
      <c r="I5" s="1">
        <v>1.8181818181818179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39</v>
      </c>
      <c r="O5" s="1" t="s">
        <v>40</v>
      </c>
      <c r="P5" s="1" t="s">
        <v>41</v>
      </c>
      <c r="Q5" s="1">
        <v>21.528230609188348</v>
      </c>
    </row>
    <row r="6" spans="1:17" x14ac:dyDescent="0.3">
      <c r="A6" s="1">
        <v>238</v>
      </c>
      <c r="B6" s="1">
        <v>181</v>
      </c>
      <c r="C6" s="1">
        <v>2217.5</v>
      </c>
      <c r="D6" s="1">
        <v>0.71133978691179145</v>
      </c>
      <c r="E6" s="1">
        <v>197.92387998104101</v>
      </c>
      <c r="F6" s="1">
        <v>72</v>
      </c>
      <c r="G6" s="1">
        <v>48</v>
      </c>
      <c r="H6" s="1">
        <v>0.95437916935657419</v>
      </c>
      <c r="I6" s="1">
        <v>1.5</v>
      </c>
      <c r="J6" s="1" t="s">
        <v>42</v>
      </c>
      <c r="K6" s="1" t="s">
        <v>43</v>
      </c>
      <c r="L6" s="1" t="s">
        <v>44</v>
      </c>
      <c r="M6" s="1" t="s">
        <v>45</v>
      </c>
      <c r="N6" s="1" t="s">
        <v>46</v>
      </c>
      <c r="O6" s="1" t="s">
        <v>47</v>
      </c>
      <c r="P6" s="1" t="s">
        <v>48</v>
      </c>
      <c r="Q6" s="1">
        <v>26.571166087680201</v>
      </c>
    </row>
    <row r="7" spans="1:17" x14ac:dyDescent="0.3">
      <c r="A7" s="1">
        <v>55</v>
      </c>
      <c r="B7" s="1">
        <v>136</v>
      </c>
      <c r="C7" s="1">
        <v>653</v>
      </c>
      <c r="D7" s="1">
        <v>0.79497396639552764</v>
      </c>
      <c r="E7" s="1">
        <v>101.5979790687561</v>
      </c>
      <c r="F7" s="1">
        <v>35</v>
      </c>
      <c r="G7" s="1">
        <v>26</v>
      </c>
      <c r="H7" s="1">
        <v>0.95328467153284668</v>
      </c>
      <c r="I7" s="1">
        <v>1.346153846153846</v>
      </c>
      <c r="J7" s="1" t="s">
        <v>49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54</v>
      </c>
      <c r="P7" s="1" t="s">
        <v>55</v>
      </c>
      <c r="Q7" s="1">
        <v>12.01324955278867</v>
      </c>
    </row>
    <row r="8" spans="1:17" x14ac:dyDescent="0.3">
      <c r="A8" s="1">
        <v>321</v>
      </c>
      <c r="B8" s="1">
        <v>146</v>
      </c>
      <c r="C8" s="1">
        <v>3496</v>
      </c>
      <c r="D8" s="1">
        <v>0.80926038345832041</v>
      </c>
      <c r="E8" s="1">
        <v>232.99494767189029</v>
      </c>
      <c r="F8" s="1">
        <v>75</v>
      </c>
      <c r="G8" s="1">
        <v>60</v>
      </c>
      <c r="H8" s="1">
        <v>0.97286767775149574</v>
      </c>
      <c r="I8" s="1">
        <v>1.25</v>
      </c>
      <c r="J8" s="1" t="s">
        <v>56</v>
      </c>
      <c r="K8" s="1" t="s">
        <v>57</v>
      </c>
      <c r="L8" s="1" t="s">
        <v>58</v>
      </c>
      <c r="M8" s="1" t="s">
        <v>59</v>
      </c>
      <c r="N8" s="1" t="s">
        <v>60</v>
      </c>
      <c r="O8" s="1" t="s">
        <v>61</v>
      </c>
      <c r="P8" s="1" t="s">
        <v>62</v>
      </c>
      <c r="Q8" s="1">
        <v>31.102198695237291</v>
      </c>
    </row>
    <row r="9" spans="1:17" x14ac:dyDescent="0.3">
      <c r="A9" s="1">
        <v>129</v>
      </c>
      <c r="B9" s="1">
        <v>99</v>
      </c>
      <c r="C9" s="1">
        <v>742</v>
      </c>
      <c r="D9" s="1">
        <v>0.79312865926587972</v>
      </c>
      <c r="E9" s="1">
        <v>108.4264061450958</v>
      </c>
      <c r="F9" s="1">
        <v>30</v>
      </c>
      <c r="G9" s="1">
        <v>35</v>
      </c>
      <c r="H9" s="1">
        <v>0.96301103179753411</v>
      </c>
      <c r="I9" s="1">
        <v>0.8571428571428571</v>
      </c>
      <c r="J9" s="1" t="s">
        <v>63</v>
      </c>
      <c r="K9" s="1" t="s">
        <v>64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69</v>
      </c>
      <c r="Q9" s="1">
        <v>14.71863085630587</v>
      </c>
    </row>
    <row r="10" spans="1:17" x14ac:dyDescent="0.3">
      <c r="A10" s="1">
        <v>235</v>
      </c>
      <c r="B10" s="1">
        <v>105</v>
      </c>
      <c r="C10" s="1">
        <v>2108.5</v>
      </c>
      <c r="D10" s="1">
        <v>0.77506076868763185</v>
      </c>
      <c r="E10" s="1">
        <v>184.89444243907931</v>
      </c>
      <c r="F10" s="1">
        <v>57</v>
      </c>
      <c r="G10" s="1">
        <v>60</v>
      </c>
      <c r="H10" s="1">
        <v>0.94657687991021322</v>
      </c>
      <c r="I10" s="1">
        <v>0.95</v>
      </c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s="1" t="s">
        <v>75</v>
      </c>
      <c r="P10" s="1" t="s">
        <v>76</v>
      </c>
      <c r="Q10" s="1">
        <v>24.73891261556442</v>
      </c>
    </row>
    <row r="11" spans="1:17" x14ac:dyDescent="0.3">
      <c r="A11" s="1">
        <v>168</v>
      </c>
      <c r="B11" s="1">
        <v>102</v>
      </c>
      <c r="C11" s="1">
        <v>1992.5</v>
      </c>
      <c r="D11" s="1">
        <v>0.76347197946246625</v>
      </c>
      <c r="E11" s="1">
        <v>181.0954529047012</v>
      </c>
      <c r="F11" s="1">
        <v>51</v>
      </c>
      <c r="G11" s="1">
        <v>57</v>
      </c>
      <c r="H11" s="1">
        <v>0.9385303815355629</v>
      </c>
      <c r="I11" s="1">
        <v>0.89473684210526316</v>
      </c>
      <c r="J11" s="1" t="s">
        <v>77</v>
      </c>
      <c r="K11" s="1" t="s">
        <v>78</v>
      </c>
      <c r="L11" s="1" t="s">
        <v>79</v>
      </c>
      <c r="M11" s="1" t="s">
        <v>80</v>
      </c>
      <c r="N11" s="1" t="s">
        <v>81</v>
      </c>
      <c r="O11" s="1" t="s">
        <v>82</v>
      </c>
      <c r="P11" s="1" t="s">
        <v>83</v>
      </c>
      <c r="Q11" s="1">
        <v>28.157587001853951</v>
      </c>
    </row>
    <row r="12" spans="1:17" x14ac:dyDescent="0.3">
      <c r="A12" s="1">
        <v>89</v>
      </c>
      <c r="B12" s="1">
        <v>95</v>
      </c>
      <c r="C12" s="1">
        <v>1412.5</v>
      </c>
      <c r="D12" s="1">
        <v>0.56724404207117773</v>
      </c>
      <c r="E12" s="1">
        <v>176.89444243907931</v>
      </c>
      <c r="F12" s="1">
        <v>65</v>
      </c>
      <c r="G12" s="1">
        <v>48</v>
      </c>
      <c r="H12" s="1">
        <v>0.84911331529906819</v>
      </c>
      <c r="I12" s="1">
        <v>1.354166666666667</v>
      </c>
      <c r="J12" s="1" t="s">
        <v>84</v>
      </c>
      <c r="K12" s="1" t="s">
        <v>85</v>
      </c>
      <c r="L12" s="1" t="s">
        <v>86</v>
      </c>
      <c r="M12" s="1" t="s">
        <v>87</v>
      </c>
      <c r="N12" s="1" t="s">
        <v>88</v>
      </c>
      <c r="O12" s="1" t="s">
        <v>89</v>
      </c>
      <c r="P12" s="1" t="s">
        <v>90</v>
      </c>
      <c r="Q12" s="1">
        <v>23.74351254679808</v>
      </c>
    </row>
    <row r="13" spans="1:17" x14ac:dyDescent="0.3">
      <c r="A13" s="1">
        <v>331</v>
      </c>
      <c r="B13" s="1">
        <v>48</v>
      </c>
      <c r="C13" s="1">
        <v>2031.5</v>
      </c>
      <c r="D13" s="1">
        <v>0.81343556544196216</v>
      </c>
      <c r="E13" s="1">
        <v>177.1543279886246</v>
      </c>
      <c r="F13" s="1">
        <v>53</v>
      </c>
      <c r="G13" s="1">
        <v>48</v>
      </c>
      <c r="H13" s="1">
        <v>0.9632527264106211</v>
      </c>
      <c r="I13" s="1">
        <v>1.104166666666667</v>
      </c>
      <c r="J13" s="1" t="s">
        <v>91</v>
      </c>
      <c r="K13" s="1" t="s">
        <v>92</v>
      </c>
      <c r="L13" s="1" t="s">
        <v>93</v>
      </c>
      <c r="M13" s="1" t="s">
        <v>94</v>
      </c>
      <c r="N13" s="1" t="s">
        <v>95</v>
      </c>
      <c r="O13" s="1" t="s">
        <v>96</v>
      </c>
      <c r="P13" s="1" t="s">
        <v>97</v>
      </c>
      <c r="Q13" s="1">
        <v>23.79250563355453</v>
      </c>
    </row>
    <row r="14" spans="1:17" x14ac:dyDescent="0.3">
      <c r="A14" s="1">
        <v>221</v>
      </c>
      <c r="B14" s="1">
        <v>29</v>
      </c>
      <c r="C14" s="1">
        <v>2161</v>
      </c>
      <c r="D14" s="1">
        <v>0.49584096586319409</v>
      </c>
      <c r="E14" s="1">
        <v>234.0243852138519</v>
      </c>
      <c r="F14" s="1">
        <v>90</v>
      </c>
      <c r="G14" s="1">
        <v>36</v>
      </c>
      <c r="H14" s="1">
        <v>0.84036554540151664</v>
      </c>
      <c r="I14" s="1">
        <v>2.5</v>
      </c>
      <c r="J14" s="1" t="s">
        <v>98</v>
      </c>
      <c r="K14" s="1" t="s">
        <v>99</v>
      </c>
      <c r="L14" s="1" t="s">
        <v>100</v>
      </c>
      <c r="M14" s="1" t="s">
        <v>101</v>
      </c>
      <c r="N14" s="1" t="s">
        <v>102</v>
      </c>
      <c r="O14" s="1" t="s">
        <v>103</v>
      </c>
      <c r="P14" s="1" t="s">
        <v>104</v>
      </c>
      <c r="Q14" s="1">
        <v>24.446915252267299</v>
      </c>
    </row>
    <row r="15" spans="1:17" x14ac:dyDescent="0.3">
      <c r="A15" s="1">
        <v>283</v>
      </c>
      <c r="B15" s="1">
        <v>114</v>
      </c>
      <c r="C15" s="1">
        <v>2293</v>
      </c>
      <c r="D15" s="1">
        <v>3.811148501560889E-2</v>
      </c>
      <c r="E15" s="1">
        <v>869.5188946723938</v>
      </c>
      <c r="F15" s="1">
        <v>117</v>
      </c>
      <c r="G15" s="1">
        <v>153</v>
      </c>
      <c r="H15" s="1">
        <v>0.21135588533505389</v>
      </c>
      <c r="I15" s="1">
        <v>0.76470588235294112</v>
      </c>
      <c r="J15" s="1" t="s">
        <v>105</v>
      </c>
      <c r="K15" s="1" t="s">
        <v>106</v>
      </c>
      <c r="L15" s="1" t="s">
        <v>107</v>
      </c>
      <c r="M15" s="1" t="s">
        <v>108</v>
      </c>
      <c r="N15" s="1" t="s">
        <v>109</v>
      </c>
      <c r="O15" s="1" t="s">
        <v>110</v>
      </c>
      <c r="P15" s="1" t="s">
        <v>111</v>
      </c>
      <c r="Q15" s="1">
        <v>51.461299466469548</v>
      </c>
    </row>
    <row r="16" spans="1:17" x14ac:dyDescent="0.3">
      <c r="A16" s="1">
        <v>187</v>
      </c>
      <c r="B16" s="1">
        <v>94</v>
      </c>
      <c r="C16" s="1">
        <v>274.5</v>
      </c>
      <c r="D16" s="1">
        <v>8.8557136284333083E-4</v>
      </c>
      <c r="E16" s="1">
        <v>1973.623575806618</v>
      </c>
      <c r="F16" s="1">
        <v>317</v>
      </c>
      <c r="G16" s="1">
        <v>176</v>
      </c>
      <c r="H16" s="1">
        <v>8.4979258250263146E-3</v>
      </c>
      <c r="I16" s="1">
        <v>1.801136363636364</v>
      </c>
      <c r="J16" s="1" t="s">
        <v>112</v>
      </c>
      <c r="K16" s="1" t="s">
        <v>113</v>
      </c>
      <c r="L16" s="1" t="s">
        <v>114</v>
      </c>
      <c r="M16" s="1" t="s">
        <v>115</v>
      </c>
      <c r="N16" s="1" t="s">
        <v>116</v>
      </c>
      <c r="O16" s="1" t="s">
        <v>117</v>
      </c>
      <c r="P16" s="1" t="s">
        <v>118</v>
      </c>
      <c r="Q16" s="1">
        <v>124.940025923249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8DE3-5D5A-417B-B903-07C0569B70DE}">
  <dimension ref="A1:H18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4" t="s">
        <v>120</v>
      </c>
      <c r="B1" s="5" t="s">
        <v>121</v>
      </c>
      <c r="C1" s="3" t="s">
        <v>0</v>
      </c>
      <c r="D1" s="6" t="s">
        <v>122</v>
      </c>
      <c r="E1" s="6" t="s">
        <v>123</v>
      </c>
      <c r="F1" s="3" t="s">
        <v>6</v>
      </c>
      <c r="G1" s="6" t="s">
        <v>122</v>
      </c>
      <c r="H1" s="6" t="s">
        <v>123</v>
      </c>
    </row>
    <row r="2" spans="1:8" x14ac:dyDescent="0.3">
      <c r="A2" s="2">
        <v>146</v>
      </c>
      <c r="B2" s="2">
        <v>338</v>
      </c>
      <c r="C2" s="2">
        <v>2584</v>
      </c>
      <c r="D2" s="2">
        <f>ABS(C2-$C$18)</f>
        <v>849.26666666666665</v>
      </c>
      <c r="E2" s="2">
        <f>_xlfn.STDEV.S(C2:C16)</f>
        <v>835.06731693290669</v>
      </c>
      <c r="F2" s="2">
        <v>1.625</v>
      </c>
      <c r="G2" s="2">
        <f>_xlfn.STDEV.S(F2:F16)</f>
        <v>0.46660003615697493</v>
      </c>
      <c r="H2" s="2">
        <f>ABS(F2-$F$18)</f>
        <v>0.28473433886123578</v>
      </c>
    </row>
    <row r="3" spans="1:8" x14ac:dyDescent="0.3">
      <c r="A3" s="1">
        <v>102</v>
      </c>
      <c r="B3" s="1">
        <v>247</v>
      </c>
      <c r="C3" s="1">
        <v>1269.5</v>
      </c>
      <c r="D3" s="2">
        <f t="shared" ref="D3:D16" si="0">ABS(C3-$C$18)</f>
        <v>465.23333333333335</v>
      </c>
      <c r="E3" s="2">
        <f t="shared" ref="E3:E16" si="1">_xlfn.STDEV.S(C3:C17)</f>
        <v>831.58569235903974</v>
      </c>
      <c r="F3" s="1">
        <v>1.411764705882353</v>
      </c>
      <c r="G3" s="2">
        <f t="shared" ref="G3:G16" si="2">_xlfn.STDEV.S(F3:F17)</f>
        <v>0.47726413377991561</v>
      </c>
      <c r="H3" s="2">
        <f t="shared" ref="H3:H16" si="3">ABS(F3-$F$18)</f>
        <v>7.1499044743588813E-2</v>
      </c>
    </row>
    <row r="4" spans="1:8" x14ac:dyDescent="0.3">
      <c r="A4" s="1">
        <v>25</v>
      </c>
      <c r="B4" s="1">
        <v>224</v>
      </c>
      <c r="C4" s="1">
        <v>1197</v>
      </c>
      <c r="D4" s="2">
        <f t="shared" si="0"/>
        <v>537.73333333333335</v>
      </c>
      <c r="E4" s="2">
        <f t="shared" si="1"/>
        <v>823.43061020522828</v>
      </c>
      <c r="F4" s="1">
        <v>0.92682926829268297</v>
      </c>
      <c r="G4" s="2">
        <f t="shared" si="2"/>
        <v>0.4765878812103333</v>
      </c>
      <c r="H4" s="2">
        <f t="shared" si="3"/>
        <v>0.41343639284608125</v>
      </c>
    </row>
    <row r="5" spans="1:8" x14ac:dyDescent="0.3">
      <c r="A5" s="1">
        <v>332</v>
      </c>
      <c r="B5" s="1">
        <v>217</v>
      </c>
      <c r="C5" s="1">
        <v>1588.5</v>
      </c>
      <c r="D5" s="2">
        <f t="shared" si="0"/>
        <v>146.23333333333335</v>
      </c>
      <c r="E5" s="2">
        <f t="shared" si="1"/>
        <v>843.30963387699035</v>
      </c>
      <c r="F5" s="1">
        <v>1.8181818181818179</v>
      </c>
      <c r="G5" s="2">
        <f t="shared" si="2"/>
        <v>0.48223880649235723</v>
      </c>
      <c r="H5" s="2">
        <f t="shared" si="3"/>
        <v>0.47791615704305368</v>
      </c>
    </row>
    <row r="6" spans="1:8" x14ac:dyDescent="0.3">
      <c r="A6" s="1">
        <v>238</v>
      </c>
      <c r="B6" s="1">
        <v>181</v>
      </c>
      <c r="C6" s="1">
        <v>2217.5</v>
      </c>
      <c r="D6" s="2">
        <f t="shared" si="0"/>
        <v>482.76666666666665</v>
      </c>
      <c r="E6" s="2">
        <f t="shared" si="1"/>
        <v>879.41044379356708</v>
      </c>
      <c r="F6" s="1">
        <v>1.5</v>
      </c>
      <c r="G6" s="2">
        <f t="shared" si="2"/>
        <v>0.48126245801466894</v>
      </c>
      <c r="H6" s="2">
        <f t="shared" si="3"/>
        <v>0.15973433886123578</v>
      </c>
    </row>
    <row r="7" spans="1:8" x14ac:dyDescent="0.3">
      <c r="A7" s="1">
        <v>55</v>
      </c>
      <c r="B7" s="1">
        <v>136</v>
      </c>
      <c r="C7" s="1">
        <v>653</v>
      </c>
      <c r="D7" s="2">
        <f t="shared" si="0"/>
        <v>1081.7333333333333</v>
      </c>
      <c r="E7" s="2">
        <f t="shared" si="1"/>
        <v>909.85625876627432</v>
      </c>
      <c r="F7" s="1">
        <v>1.346153846153846</v>
      </c>
      <c r="G7" s="2">
        <f t="shared" si="2"/>
        <v>0.50063509328305955</v>
      </c>
      <c r="H7" s="2">
        <f t="shared" si="3"/>
        <v>5.8881850150818149E-3</v>
      </c>
    </row>
    <row r="8" spans="1:8" x14ac:dyDescent="0.3">
      <c r="A8" s="1">
        <v>321</v>
      </c>
      <c r="B8" s="1">
        <v>146</v>
      </c>
      <c r="C8" s="1">
        <v>3496</v>
      </c>
      <c r="D8" s="2">
        <f t="shared" si="0"/>
        <v>1761.2666666666667</v>
      </c>
      <c r="E8" s="2">
        <f t="shared" si="1"/>
        <v>883.83469434387223</v>
      </c>
      <c r="F8" s="1">
        <v>1.25</v>
      </c>
      <c r="G8" s="2">
        <f t="shared" si="2"/>
        <v>0.5273171478176506</v>
      </c>
      <c r="H8" s="2">
        <f t="shared" si="3"/>
        <v>9.0265661138764219E-2</v>
      </c>
    </row>
    <row r="9" spans="1:8" x14ac:dyDescent="0.3">
      <c r="A9" s="1">
        <v>129</v>
      </c>
      <c r="B9" s="1">
        <v>99</v>
      </c>
      <c r="C9" s="1">
        <v>742</v>
      </c>
      <c r="D9" s="2">
        <f t="shared" si="0"/>
        <v>992.73333333333335</v>
      </c>
      <c r="E9" s="2">
        <f t="shared" si="1"/>
        <v>700.58770469892522</v>
      </c>
      <c r="F9" s="1">
        <v>0.8571428571428571</v>
      </c>
      <c r="G9" s="2">
        <f t="shared" si="2"/>
        <v>0.55918004742181782</v>
      </c>
      <c r="H9" s="2">
        <f t="shared" si="3"/>
        <v>0.48312280399590712</v>
      </c>
    </row>
    <row r="10" spans="1:8" x14ac:dyDescent="0.3">
      <c r="A10" s="1">
        <v>235</v>
      </c>
      <c r="B10" s="1">
        <v>105</v>
      </c>
      <c r="C10" s="1">
        <v>2108.5</v>
      </c>
      <c r="D10" s="2">
        <f t="shared" si="0"/>
        <v>373.76666666666665</v>
      </c>
      <c r="E10" s="2">
        <f t="shared" si="1"/>
        <v>657.00313628723984</v>
      </c>
      <c r="F10" s="1">
        <v>0.95</v>
      </c>
      <c r="G10" s="2">
        <f t="shared" si="2"/>
        <v>0.57263461727848619</v>
      </c>
      <c r="H10" s="2">
        <f t="shared" si="3"/>
        <v>0.39026566113876426</v>
      </c>
    </row>
    <row r="11" spans="1:8" x14ac:dyDescent="0.3">
      <c r="A11" s="1">
        <v>168</v>
      </c>
      <c r="B11" s="1">
        <v>102</v>
      </c>
      <c r="C11" s="1">
        <v>1992.5</v>
      </c>
      <c r="D11" s="2">
        <f t="shared" si="0"/>
        <v>257.76666666666665</v>
      </c>
      <c r="E11" s="2">
        <f t="shared" si="1"/>
        <v>692.28262464180921</v>
      </c>
      <c r="F11" s="1">
        <v>0.89473684210526316</v>
      </c>
      <c r="G11" s="2">
        <f t="shared" si="2"/>
        <v>0.5948036149844339</v>
      </c>
      <c r="H11" s="2">
        <f t="shared" si="3"/>
        <v>0.44552881903350106</v>
      </c>
    </row>
    <row r="12" spans="1:8" x14ac:dyDescent="0.3">
      <c r="A12" s="1">
        <v>89</v>
      </c>
      <c r="B12" s="1">
        <v>95</v>
      </c>
      <c r="C12" s="1">
        <v>1412.5</v>
      </c>
      <c r="D12" s="2">
        <f t="shared" si="0"/>
        <v>322.23333333333335</v>
      </c>
      <c r="E12" s="2">
        <f t="shared" si="1"/>
        <v>745.07580387402095</v>
      </c>
      <c r="F12" s="1">
        <v>1.354166666666667</v>
      </c>
      <c r="G12" s="2">
        <f t="shared" si="2"/>
        <v>0.60526759381883599</v>
      </c>
      <c r="H12" s="2">
        <f t="shared" si="3"/>
        <v>1.3901005527902743E-2</v>
      </c>
    </row>
    <row r="13" spans="1:8" x14ac:dyDescent="0.3">
      <c r="A13" s="1">
        <v>331</v>
      </c>
      <c r="B13" s="1">
        <v>48</v>
      </c>
      <c r="C13" s="1">
        <v>2031.5</v>
      </c>
      <c r="D13" s="2">
        <f t="shared" si="0"/>
        <v>296.76666666666665</v>
      </c>
      <c r="E13" s="2">
        <f t="shared" si="1"/>
        <v>822.69577561953122</v>
      </c>
      <c r="F13" s="1">
        <v>1.104166666666667</v>
      </c>
      <c r="G13" s="2">
        <f t="shared" si="2"/>
        <v>0.67333470918377203</v>
      </c>
      <c r="H13" s="2">
        <f t="shared" si="3"/>
        <v>0.23609899447209726</v>
      </c>
    </row>
    <row r="14" spans="1:8" x14ac:dyDescent="0.3">
      <c r="A14" s="1">
        <v>221</v>
      </c>
      <c r="B14" s="1">
        <v>29</v>
      </c>
      <c r="C14" s="1">
        <v>2161</v>
      </c>
      <c r="D14" s="2">
        <f t="shared" si="0"/>
        <v>426.26666666666665</v>
      </c>
      <c r="E14" s="2">
        <f t="shared" si="1"/>
        <v>925.39607871440614</v>
      </c>
      <c r="F14" s="1">
        <v>2.5</v>
      </c>
      <c r="G14" s="2">
        <f t="shared" si="2"/>
        <v>0.73385391368762942</v>
      </c>
      <c r="H14" s="2">
        <f t="shared" si="3"/>
        <v>1.1597343388612358</v>
      </c>
    </row>
    <row r="15" spans="1:8" x14ac:dyDescent="0.3">
      <c r="A15" s="1">
        <v>283</v>
      </c>
      <c r="B15" s="1">
        <v>114</v>
      </c>
      <c r="C15" s="1">
        <v>2293</v>
      </c>
      <c r="D15" s="2">
        <f t="shared" si="0"/>
        <v>558.26666666666665</v>
      </c>
      <c r="E15" s="2">
        <f t="shared" si="1"/>
        <v>1042.295967954791</v>
      </c>
      <c r="F15" s="1">
        <v>0.76470588235294112</v>
      </c>
      <c r="G15" s="2">
        <f t="shared" si="2"/>
        <v>0.51927176666141506</v>
      </c>
      <c r="H15" s="2">
        <f t="shared" si="3"/>
        <v>0.5755597787858231</v>
      </c>
    </row>
    <row r="16" spans="1:8" x14ac:dyDescent="0.3">
      <c r="A16" s="1">
        <v>187</v>
      </c>
      <c r="B16" s="1">
        <v>94</v>
      </c>
      <c r="C16" s="1">
        <v>274.5</v>
      </c>
      <c r="D16" s="2">
        <f t="shared" si="0"/>
        <v>1460.2333333333333</v>
      </c>
      <c r="E16" s="2">
        <f t="shared" si="1"/>
        <v>1032.5408921146363</v>
      </c>
      <c r="F16" s="1">
        <v>1.801136363636364</v>
      </c>
      <c r="G16" s="2">
        <f t="shared" si="2"/>
        <v>0.32588479898626221</v>
      </c>
      <c r="H16" s="2">
        <f t="shared" si="3"/>
        <v>0.46087070249759976</v>
      </c>
    </row>
    <row r="18" spans="3:6" x14ac:dyDescent="0.3">
      <c r="C18">
        <f>AVERAGE(C2:C17)</f>
        <v>1734.7333333333333</v>
      </c>
      <c r="F18">
        <f t="shared" ref="D18:F18" si="4">AVERAGE(F2:F17)</f>
        <v>1.3402656611387642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3FDB-2243-409D-8F71-C91D2C194D80}">
  <dimension ref="A1:H18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4" t="s">
        <v>120</v>
      </c>
      <c r="B1" s="5" t="s">
        <v>121</v>
      </c>
      <c r="C1" s="3" t="s">
        <v>1</v>
      </c>
      <c r="D1" s="6" t="s">
        <v>122</v>
      </c>
      <c r="E1" s="6" t="s">
        <v>123</v>
      </c>
      <c r="F1" s="3" t="s">
        <v>5</v>
      </c>
      <c r="G1" s="6" t="s">
        <v>122</v>
      </c>
      <c r="H1" s="6" t="s">
        <v>123</v>
      </c>
    </row>
    <row r="2" spans="1:8" x14ac:dyDescent="0.3">
      <c r="A2" s="2">
        <v>146</v>
      </c>
      <c r="B2" s="2">
        <v>338</v>
      </c>
      <c r="C2" s="2">
        <v>0.72135436616500459</v>
      </c>
      <c r="D2" s="2">
        <f>ABS(C2-$C$18)</f>
        <v>6.7746112340164699E-2</v>
      </c>
      <c r="E2" s="2">
        <f>_xlfn.STDEV.S(C2:C16)</f>
        <v>0.27630754955709896</v>
      </c>
      <c r="F2" s="2">
        <v>0.96580078490001864</v>
      </c>
      <c r="G2" s="2">
        <f>_xlfn.STDEV.S(F2:F16)</f>
        <v>0.29951891390256968</v>
      </c>
      <c r="H2" s="2">
        <f>ABS(F2-$F$18)</f>
        <v>0.13194058870397873</v>
      </c>
    </row>
    <row r="3" spans="1:8" x14ac:dyDescent="0.3">
      <c r="A3" s="1">
        <v>102</v>
      </c>
      <c r="B3" s="1">
        <v>247</v>
      </c>
      <c r="C3" s="1">
        <v>0.83790145574723907</v>
      </c>
      <c r="D3" s="2">
        <f t="shared" ref="D3:D16" si="0">ABS(C3-$C$18)</f>
        <v>0.18429320192239917</v>
      </c>
      <c r="E3" s="2">
        <f t="shared" ref="E3:E16" si="1">_xlfn.STDEV.S(C3:C17)</f>
        <v>0.28607754562934729</v>
      </c>
      <c r="F3" s="1">
        <v>0.97842003853564552</v>
      </c>
      <c r="G3" s="2">
        <f t="shared" ref="G3:G16" si="2">_xlfn.STDEV.S(F3:F17)</f>
        <v>0.30850886369192787</v>
      </c>
      <c r="H3" s="2">
        <f t="shared" ref="H3:H16" si="3">ABS(F3-$F$18)</f>
        <v>0.14455984233960562</v>
      </c>
    </row>
    <row r="4" spans="1:8" x14ac:dyDescent="0.3">
      <c r="A4" s="1">
        <v>25</v>
      </c>
      <c r="B4" s="1">
        <v>224</v>
      </c>
      <c r="C4" s="1">
        <v>0.88232159425924672</v>
      </c>
      <c r="D4" s="2">
        <f t="shared" si="0"/>
        <v>0.22871334043440683</v>
      </c>
      <c r="E4" s="2">
        <f t="shared" si="1"/>
        <v>0.28089843931921366</v>
      </c>
      <c r="F4" s="1">
        <v>0.9779411764705882</v>
      </c>
      <c r="G4" s="2">
        <f t="shared" si="2"/>
        <v>0.30536174739078631</v>
      </c>
      <c r="H4" s="2">
        <f t="shared" si="3"/>
        <v>0.1440809802745483</v>
      </c>
    </row>
    <row r="5" spans="1:8" x14ac:dyDescent="0.3">
      <c r="A5" s="1">
        <v>332</v>
      </c>
      <c r="B5" s="1">
        <v>217</v>
      </c>
      <c r="C5" s="1">
        <v>0.79979321726470554</v>
      </c>
      <c r="D5" s="2">
        <f t="shared" si="0"/>
        <v>0.14618496343986565</v>
      </c>
      <c r="E5" s="2">
        <f t="shared" si="1"/>
        <v>0.28287218166707584</v>
      </c>
      <c r="F5" s="1">
        <v>0.9845057328788348</v>
      </c>
      <c r="G5" s="2">
        <f t="shared" si="2"/>
        <v>0.31401832434129645</v>
      </c>
      <c r="H5" s="2">
        <f t="shared" si="3"/>
        <v>0.1506455366827949</v>
      </c>
    </row>
    <row r="6" spans="1:8" x14ac:dyDescent="0.3">
      <c r="A6" s="1">
        <v>238</v>
      </c>
      <c r="B6" s="1">
        <v>181</v>
      </c>
      <c r="C6" s="1">
        <v>0.71133978691179145</v>
      </c>
      <c r="D6" s="2">
        <f t="shared" si="0"/>
        <v>5.7731533086951559E-2</v>
      </c>
      <c r="E6" s="2">
        <f t="shared" si="1"/>
        <v>0.28980471169569805</v>
      </c>
      <c r="F6" s="1">
        <v>0.95437916935657419</v>
      </c>
      <c r="G6" s="2">
        <f t="shared" si="2"/>
        <v>0.32291444939670005</v>
      </c>
      <c r="H6" s="2">
        <f t="shared" si="3"/>
        <v>0.12051897316053428</v>
      </c>
    </row>
    <row r="7" spans="1:8" x14ac:dyDescent="0.3">
      <c r="A7" s="1">
        <v>55</v>
      </c>
      <c r="B7" s="1">
        <v>136</v>
      </c>
      <c r="C7" s="1">
        <v>0.79497396639552764</v>
      </c>
      <c r="D7" s="2">
        <f t="shared" si="0"/>
        <v>0.14136571257068775</v>
      </c>
      <c r="E7" s="2">
        <f t="shared" si="1"/>
        <v>0.30177146306712377</v>
      </c>
      <c r="F7" s="1">
        <v>0.95328467153284668</v>
      </c>
      <c r="G7" s="2">
        <f t="shared" si="2"/>
        <v>0.33409233626336404</v>
      </c>
      <c r="H7" s="2">
        <f t="shared" si="3"/>
        <v>0.11942447533680678</v>
      </c>
    </row>
    <row r="8" spans="1:8" x14ac:dyDescent="0.3">
      <c r="A8" s="1">
        <v>321</v>
      </c>
      <c r="B8" s="1">
        <v>146</v>
      </c>
      <c r="C8" s="1">
        <v>0.80926038345832041</v>
      </c>
      <c r="D8" s="2">
        <f t="shared" si="0"/>
        <v>0.15565212963348052</v>
      </c>
      <c r="E8" s="2">
        <f t="shared" si="1"/>
        <v>0.31002834231141957</v>
      </c>
      <c r="F8" s="1">
        <v>0.97286767775149574</v>
      </c>
      <c r="G8" s="2">
        <f t="shared" si="2"/>
        <v>0.34634858388213807</v>
      </c>
      <c r="H8" s="2">
        <f t="shared" si="3"/>
        <v>0.13900748155545584</v>
      </c>
    </row>
    <row r="9" spans="1:8" x14ac:dyDescent="0.3">
      <c r="A9" s="1">
        <v>129</v>
      </c>
      <c r="B9" s="1">
        <v>99</v>
      </c>
      <c r="C9" s="1">
        <v>0.79312865926587972</v>
      </c>
      <c r="D9" s="2">
        <f t="shared" si="0"/>
        <v>0.13952040544103983</v>
      </c>
      <c r="E9" s="2">
        <f t="shared" si="1"/>
        <v>0.31661986562772848</v>
      </c>
      <c r="F9" s="1">
        <v>0.96301103179753411</v>
      </c>
      <c r="G9" s="2">
        <f t="shared" si="2"/>
        <v>0.35808124112668621</v>
      </c>
      <c r="H9" s="2">
        <f t="shared" si="3"/>
        <v>0.12915083560149421</v>
      </c>
    </row>
    <row r="10" spans="1:8" x14ac:dyDescent="0.3">
      <c r="A10" s="1">
        <v>235</v>
      </c>
      <c r="B10" s="1">
        <v>105</v>
      </c>
      <c r="C10" s="1">
        <v>0.77506076868763185</v>
      </c>
      <c r="D10" s="2">
        <f t="shared" si="0"/>
        <v>0.12145251486279196</v>
      </c>
      <c r="E10" s="2">
        <f t="shared" si="1"/>
        <v>0.32347659090485831</v>
      </c>
      <c r="F10" s="1">
        <v>0.94657687991021322</v>
      </c>
      <c r="G10" s="2">
        <f t="shared" si="2"/>
        <v>0.37105909963430461</v>
      </c>
      <c r="H10" s="2">
        <f t="shared" si="3"/>
        <v>0.11271668371417332</v>
      </c>
    </row>
    <row r="11" spans="1:8" x14ac:dyDescent="0.3">
      <c r="A11" s="1">
        <v>168</v>
      </c>
      <c r="B11" s="1">
        <v>102</v>
      </c>
      <c r="C11" s="1">
        <v>0.76347197946246625</v>
      </c>
      <c r="D11" s="2">
        <f t="shared" si="0"/>
        <v>0.10986372563762636</v>
      </c>
      <c r="E11" s="2">
        <f t="shared" si="1"/>
        <v>0.33021375692101429</v>
      </c>
      <c r="F11" s="1">
        <v>0.9385303815355629</v>
      </c>
      <c r="G11" s="2">
        <f t="shared" si="2"/>
        <v>0.38594293909151223</v>
      </c>
      <c r="H11" s="2">
        <f t="shared" si="3"/>
        <v>0.10467018533952299</v>
      </c>
    </row>
    <row r="12" spans="1:8" x14ac:dyDescent="0.3">
      <c r="A12" s="1">
        <v>89</v>
      </c>
      <c r="B12" s="1">
        <v>95</v>
      </c>
      <c r="C12" s="1">
        <v>0.56724404207117773</v>
      </c>
      <c r="D12" s="2">
        <f t="shared" si="0"/>
        <v>8.6364211753662157E-2</v>
      </c>
      <c r="E12" s="2">
        <f t="shared" si="1"/>
        <v>0.33403309333083625</v>
      </c>
      <c r="F12" s="1">
        <v>0.84911331529906819</v>
      </c>
      <c r="G12" s="2">
        <f t="shared" si="2"/>
        <v>0.40137430944322783</v>
      </c>
      <c r="H12" s="2">
        <f t="shared" si="3"/>
        <v>1.525311910302829E-2</v>
      </c>
    </row>
    <row r="13" spans="1:8" x14ac:dyDescent="0.3">
      <c r="A13" s="1">
        <v>331</v>
      </c>
      <c r="B13" s="1">
        <v>48</v>
      </c>
      <c r="C13" s="1">
        <v>0.81343556544196216</v>
      </c>
      <c r="D13" s="2">
        <f t="shared" si="0"/>
        <v>0.15982731161712227</v>
      </c>
      <c r="E13" s="2">
        <f t="shared" si="1"/>
        <v>0.36561131002625891</v>
      </c>
      <c r="F13" s="1">
        <v>0.9632527264106211</v>
      </c>
      <c r="G13" s="2">
        <f t="shared" si="2"/>
        <v>0.4304842813417521</v>
      </c>
      <c r="H13" s="2">
        <f t="shared" si="3"/>
        <v>0.12939253021458119</v>
      </c>
    </row>
    <row r="14" spans="1:8" x14ac:dyDescent="0.3">
      <c r="A14" s="1">
        <v>221</v>
      </c>
      <c r="B14" s="1">
        <v>29</v>
      </c>
      <c r="C14" s="1">
        <v>0.49584096586319409</v>
      </c>
      <c r="D14" s="2">
        <f t="shared" si="0"/>
        <v>0.1577672879616458</v>
      </c>
      <c r="E14" s="2">
        <f t="shared" si="1"/>
        <v>0.32731948951483708</v>
      </c>
      <c r="F14" s="1">
        <v>0.84036554540151664</v>
      </c>
      <c r="G14" s="2">
        <f t="shared" si="2"/>
        <v>0.42793935071204359</v>
      </c>
      <c r="H14" s="2">
        <f t="shared" si="3"/>
        <v>6.5053492054767403E-3</v>
      </c>
    </row>
    <row r="15" spans="1:8" x14ac:dyDescent="0.3">
      <c r="A15" s="1">
        <v>283</v>
      </c>
      <c r="B15" s="1">
        <v>114</v>
      </c>
      <c r="C15" s="1">
        <v>3.811148501560889E-2</v>
      </c>
      <c r="D15" s="2">
        <f t="shared" si="0"/>
        <v>0.61549676880923099</v>
      </c>
      <c r="E15" s="2">
        <f t="shared" si="1"/>
        <v>0.36657626338464039</v>
      </c>
      <c r="F15" s="1">
        <v>0.21135588533505389</v>
      </c>
      <c r="G15" s="2">
        <f t="shared" si="2"/>
        <v>0.4300941459202231</v>
      </c>
      <c r="H15" s="2">
        <f t="shared" si="3"/>
        <v>0.62250431086098601</v>
      </c>
    </row>
    <row r="16" spans="1:8" x14ac:dyDescent="0.3">
      <c r="A16" s="1">
        <v>187</v>
      </c>
      <c r="B16" s="1">
        <v>94</v>
      </c>
      <c r="C16" s="1">
        <v>8.8557136284333083E-4</v>
      </c>
      <c r="D16" s="2">
        <f t="shared" si="0"/>
        <v>0.65272268246199661</v>
      </c>
      <c r="E16" s="2">
        <f t="shared" si="1"/>
        <v>0.46154463500315135</v>
      </c>
      <c r="F16" s="1">
        <v>8.4979258250263146E-3</v>
      </c>
      <c r="G16" s="2">
        <f t="shared" si="2"/>
        <v>0.58361925831486838</v>
      </c>
      <c r="H16" s="2">
        <f t="shared" si="3"/>
        <v>0.82536227037101362</v>
      </c>
    </row>
    <row r="18" spans="3:6" x14ac:dyDescent="0.3">
      <c r="C18">
        <f>AVERAGE(C2:C17)</f>
        <v>0.65360825382483989</v>
      </c>
      <c r="F18">
        <f t="shared" ref="D18:F18" si="4">AVERAGE(F2:F17)</f>
        <v>0.8338601961960399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306B-C11A-455C-B288-5E5327152DBE}">
  <dimension ref="A1:H18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4" t="s">
        <v>120</v>
      </c>
      <c r="B1" s="5" t="s">
        <v>121</v>
      </c>
      <c r="C1" s="3" t="s">
        <v>2</v>
      </c>
      <c r="D1" s="6" t="s">
        <v>122</v>
      </c>
      <c r="E1" s="6" t="s">
        <v>123</v>
      </c>
      <c r="F1" s="3" t="s">
        <v>119</v>
      </c>
      <c r="G1" s="6" t="s">
        <v>122</v>
      </c>
      <c r="H1" s="6" t="s">
        <v>123</v>
      </c>
    </row>
    <row r="2" spans="1:8" x14ac:dyDescent="0.3">
      <c r="A2" s="2">
        <v>146</v>
      </c>
      <c r="B2" s="2">
        <v>338</v>
      </c>
      <c r="C2" s="2">
        <v>212.16652059555051</v>
      </c>
      <c r="D2" s="2">
        <f>ABS(C2-$C$18)</f>
        <v>126.29009984334314</v>
      </c>
      <c r="E2" s="2">
        <f>_xlfn.STDEV.S(C2:C16)</f>
        <v>488.36341925722974</v>
      </c>
      <c r="F2" s="2">
        <v>24.817176986473768</v>
      </c>
      <c r="G2" s="2">
        <f>ABS(F2-$F$18)</f>
        <v>6.096632497480698</v>
      </c>
      <c r="H2" s="2">
        <f>_xlfn.STDEV.S(F2:F16)</f>
        <v>27.608779882405116</v>
      </c>
    </row>
    <row r="3" spans="1:8" x14ac:dyDescent="0.3">
      <c r="A3" s="1">
        <v>102</v>
      </c>
      <c r="B3" s="1">
        <v>247</v>
      </c>
      <c r="C3" s="1">
        <v>137.98275506496429</v>
      </c>
      <c r="D3" s="2">
        <f t="shared" ref="D3:D16" si="0">ABS(C3-$C$18)</f>
        <v>200.47386537392936</v>
      </c>
      <c r="E3" s="2">
        <f t="shared" ref="E3:E16" si="1">_xlfn.STDEV.S(C3:C17)</f>
        <v>505.50014780745596</v>
      </c>
      <c r="F3" s="1">
        <v>16.279044686975919</v>
      </c>
      <c r="G3" s="2">
        <f t="shared" ref="G3:G16" si="2">ABS(F3-$F$18)</f>
        <v>14.634764796978548</v>
      </c>
      <c r="H3" s="2">
        <f t="shared" ref="H3:H16" si="3">_xlfn.STDEV.S(F3:F17)</f>
        <v>28.597474768973616</v>
      </c>
    </row>
    <row r="4" spans="1:8" x14ac:dyDescent="0.3">
      <c r="A4" s="1">
        <v>25</v>
      </c>
      <c r="B4" s="1">
        <v>224</v>
      </c>
      <c r="C4" s="1">
        <v>130.56854152679441</v>
      </c>
      <c r="D4" s="2">
        <f t="shared" si="0"/>
        <v>207.88807891209925</v>
      </c>
      <c r="E4" s="2">
        <f t="shared" si="1"/>
        <v>501.93608896311986</v>
      </c>
      <c r="F4" s="1">
        <v>15.39668634491008</v>
      </c>
      <c r="G4" s="2">
        <f t="shared" si="2"/>
        <v>15.517123139044386</v>
      </c>
      <c r="H4" s="2">
        <f t="shared" si="3"/>
        <v>28.2698283831817</v>
      </c>
    </row>
    <row r="5" spans="1:8" x14ac:dyDescent="0.3">
      <c r="A5" s="1">
        <v>332</v>
      </c>
      <c r="B5" s="1">
        <v>217</v>
      </c>
      <c r="C5" s="1">
        <v>157.98275506496429</v>
      </c>
      <c r="D5" s="2">
        <f t="shared" si="0"/>
        <v>180.47386537392936</v>
      </c>
      <c r="E5" s="2">
        <f t="shared" si="1"/>
        <v>517.81902556375087</v>
      </c>
      <c r="F5" s="1">
        <v>21.528230609188348</v>
      </c>
      <c r="G5" s="2">
        <f t="shared" si="2"/>
        <v>9.385578874766118</v>
      </c>
      <c r="H5" s="2">
        <f t="shared" si="3"/>
        <v>28.980203464085896</v>
      </c>
    </row>
    <row r="6" spans="1:8" x14ac:dyDescent="0.3">
      <c r="A6" s="1">
        <v>238</v>
      </c>
      <c r="B6" s="1">
        <v>181</v>
      </c>
      <c r="C6" s="1">
        <v>197.92387998104101</v>
      </c>
      <c r="D6" s="2">
        <f t="shared" si="0"/>
        <v>140.53274045785264</v>
      </c>
      <c r="E6" s="2">
        <f t="shared" si="1"/>
        <v>536.35463941459477</v>
      </c>
      <c r="F6" s="1">
        <v>26.571166087680201</v>
      </c>
      <c r="G6" s="2">
        <f t="shared" si="2"/>
        <v>4.3426433962742657</v>
      </c>
      <c r="H6" s="2">
        <f t="shared" si="3"/>
        <v>30.026762987969533</v>
      </c>
    </row>
    <row r="7" spans="1:8" x14ac:dyDescent="0.3">
      <c r="A7" s="1">
        <v>55</v>
      </c>
      <c r="B7" s="1">
        <v>136</v>
      </c>
      <c r="C7" s="1">
        <v>101.5979790687561</v>
      </c>
      <c r="D7" s="2">
        <f t="shared" si="0"/>
        <v>236.85864137013755</v>
      </c>
      <c r="E7" s="2">
        <f t="shared" si="1"/>
        <v>558.63652596446866</v>
      </c>
      <c r="F7" s="1">
        <v>12.01324955278867</v>
      </c>
      <c r="G7" s="2">
        <f t="shared" si="2"/>
        <v>18.900559931165795</v>
      </c>
      <c r="H7" s="2">
        <f t="shared" si="3"/>
        <v>31.377206383580884</v>
      </c>
    </row>
    <row r="8" spans="1:8" x14ac:dyDescent="0.3">
      <c r="A8" s="1">
        <v>321</v>
      </c>
      <c r="B8" s="1">
        <v>146</v>
      </c>
      <c r="C8" s="1">
        <v>232.99494767189029</v>
      </c>
      <c r="D8" s="2">
        <f t="shared" si="0"/>
        <v>105.46167276700336</v>
      </c>
      <c r="E8" s="2">
        <f t="shared" si="1"/>
        <v>578.48898097537165</v>
      </c>
      <c r="F8" s="1">
        <v>31.102198695237291</v>
      </c>
      <c r="G8" s="2">
        <f t="shared" si="2"/>
        <v>0.18838921128282493</v>
      </c>
      <c r="H8" s="2">
        <f t="shared" si="3"/>
        <v>32.042875275543807</v>
      </c>
    </row>
    <row r="9" spans="1:8" x14ac:dyDescent="0.3">
      <c r="A9" s="1">
        <v>129</v>
      </c>
      <c r="B9" s="1">
        <v>99</v>
      </c>
      <c r="C9" s="1">
        <v>108.4264061450958</v>
      </c>
      <c r="D9" s="2">
        <f t="shared" si="0"/>
        <v>230.03021429379785</v>
      </c>
      <c r="E9" s="2">
        <f t="shared" si="1"/>
        <v>608.34008147340035</v>
      </c>
      <c r="F9" s="1">
        <v>14.71863085630587</v>
      </c>
      <c r="G9" s="2">
        <f t="shared" si="2"/>
        <v>16.195178627648595</v>
      </c>
      <c r="H9" s="2">
        <f t="shared" si="3"/>
        <v>33.894772340391114</v>
      </c>
    </row>
    <row r="10" spans="1:8" x14ac:dyDescent="0.3">
      <c r="A10" s="1">
        <v>235</v>
      </c>
      <c r="B10" s="1">
        <v>105</v>
      </c>
      <c r="C10" s="1">
        <v>184.89444243907931</v>
      </c>
      <c r="D10" s="2">
        <f t="shared" si="0"/>
        <v>153.56217799981434</v>
      </c>
      <c r="E10" s="2">
        <f t="shared" si="1"/>
        <v>633.839498900801</v>
      </c>
      <c r="F10" s="1">
        <v>24.73891261556442</v>
      </c>
      <c r="G10" s="2">
        <f t="shared" si="2"/>
        <v>6.1748968683900465</v>
      </c>
      <c r="H10" s="2">
        <f t="shared" si="3"/>
        <v>34.953311816190912</v>
      </c>
    </row>
    <row r="11" spans="1:8" x14ac:dyDescent="0.3">
      <c r="A11" s="1">
        <v>168</v>
      </c>
      <c r="B11" s="1">
        <v>102</v>
      </c>
      <c r="C11" s="1">
        <v>181.0954529047012</v>
      </c>
      <c r="D11" s="2">
        <f t="shared" si="0"/>
        <v>157.36116753419245</v>
      </c>
      <c r="E11" s="2">
        <f t="shared" si="1"/>
        <v>669.11000931774311</v>
      </c>
      <c r="F11" s="1">
        <v>28.157587001853951</v>
      </c>
      <c r="G11" s="2">
        <f t="shared" si="2"/>
        <v>2.7562224821005152</v>
      </c>
      <c r="H11" s="2">
        <f t="shared" si="3"/>
        <v>37.036329289655868</v>
      </c>
    </row>
    <row r="12" spans="1:8" x14ac:dyDescent="0.3">
      <c r="A12" s="1">
        <v>89</v>
      </c>
      <c r="B12" s="1">
        <v>95</v>
      </c>
      <c r="C12" s="1">
        <v>176.89444243907931</v>
      </c>
      <c r="D12" s="2">
        <f t="shared" si="0"/>
        <v>161.56217799981434</v>
      </c>
      <c r="E12" s="2">
        <f t="shared" si="1"/>
        <v>709.20292101905488</v>
      </c>
      <c r="F12" s="1">
        <v>23.74351254679808</v>
      </c>
      <c r="G12" s="2">
        <f t="shared" si="2"/>
        <v>7.1702969371563867</v>
      </c>
      <c r="H12" s="2">
        <f t="shared" si="3"/>
        <v>39.850202647129578</v>
      </c>
    </row>
    <row r="13" spans="1:8" x14ac:dyDescent="0.3">
      <c r="A13" s="1">
        <v>331</v>
      </c>
      <c r="B13" s="1">
        <v>48</v>
      </c>
      <c r="C13" s="1">
        <v>177.1543279886246</v>
      </c>
      <c r="D13" s="2">
        <f t="shared" si="0"/>
        <v>161.30229245026905</v>
      </c>
      <c r="E13" s="2">
        <f t="shared" si="1"/>
        <v>753.38346974411513</v>
      </c>
      <c r="F13" s="1">
        <v>23.79250563355453</v>
      </c>
      <c r="G13" s="2">
        <f t="shared" si="2"/>
        <v>7.1213038503999364</v>
      </c>
      <c r="H13" s="2">
        <f t="shared" si="3"/>
        <v>42.76694936828477</v>
      </c>
    </row>
    <row r="14" spans="1:8" x14ac:dyDescent="0.3">
      <c r="A14" s="1">
        <v>221</v>
      </c>
      <c r="B14" s="1">
        <v>29</v>
      </c>
      <c r="C14" s="1">
        <v>234.0243852138519</v>
      </c>
      <c r="D14" s="2">
        <f t="shared" si="0"/>
        <v>104.43223522504175</v>
      </c>
      <c r="E14" s="2">
        <f t="shared" si="1"/>
        <v>796.64975392578549</v>
      </c>
      <c r="F14" s="1">
        <v>24.446915252267299</v>
      </c>
      <c r="G14" s="2">
        <f t="shared" si="2"/>
        <v>6.4668942316871671</v>
      </c>
      <c r="H14" s="2">
        <f t="shared" si="3"/>
        <v>46.127283079889729</v>
      </c>
    </row>
    <row r="15" spans="1:8" x14ac:dyDescent="0.3">
      <c r="A15" s="1">
        <v>283</v>
      </c>
      <c r="B15" s="1">
        <v>114</v>
      </c>
      <c r="C15" s="1">
        <v>869.5188946723938</v>
      </c>
      <c r="D15" s="2">
        <f t="shared" si="0"/>
        <v>531.06227423350015</v>
      </c>
      <c r="E15" s="2">
        <f t="shared" si="1"/>
        <v>834.15079151824818</v>
      </c>
      <c r="F15" s="1">
        <v>51.461299466469548</v>
      </c>
      <c r="G15" s="2">
        <f t="shared" si="2"/>
        <v>20.547489982515081</v>
      </c>
      <c r="H15" s="2">
        <f t="shared" si="3"/>
        <v>49.43388170775998</v>
      </c>
    </row>
    <row r="16" spans="1:8" x14ac:dyDescent="0.3">
      <c r="A16" s="1">
        <v>187</v>
      </c>
      <c r="B16" s="1">
        <v>94</v>
      </c>
      <c r="C16" s="1">
        <v>1973.623575806618</v>
      </c>
      <c r="D16" s="2">
        <f t="shared" si="0"/>
        <v>1635.1669553677243</v>
      </c>
      <c r="E16" s="2">
        <f t="shared" si="1"/>
        <v>1156.2376425126786</v>
      </c>
      <c r="F16" s="1">
        <v>124.940025923249</v>
      </c>
      <c r="G16" s="2">
        <f t="shared" si="2"/>
        <v>94.026216439294529</v>
      </c>
      <c r="H16" s="2">
        <f t="shared" si="3"/>
        <v>66.486575253539186</v>
      </c>
    </row>
    <row r="18" spans="3:6" x14ac:dyDescent="0.3">
      <c r="C18">
        <f>AVERAGE(C2:C17)</f>
        <v>338.45662043889365</v>
      </c>
      <c r="F18">
        <f t="shared" ref="D18:F18" si="4">AVERAGE(F2:F17)</f>
        <v>30.913809483954466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249D-96D9-4AFA-83A5-7D06FDCA95E0}">
  <dimension ref="A1:H18"/>
  <sheetViews>
    <sheetView topLeftCell="A7" workbookViewId="0">
      <selection sqref="A1:H6"/>
    </sheetView>
  </sheetViews>
  <sheetFormatPr defaultRowHeight="14.4" x14ac:dyDescent="0.3"/>
  <sheetData>
    <row r="1" spans="1:8" ht="15" thickBot="1" x14ac:dyDescent="0.35">
      <c r="A1" s="4" t="s">
        <v>120</v>
      </c>
      <c r="B1" s="5" t="s">
        <v>121</v>
      </c>
      <c r="C1" s="3" t="s">
        <v>3</v>
      </c>
      <c r="D1" s="6" t="s">
        <v>122</v>
      </c>
      <c r="E1" s="6" t="s">
        <v>123</v>
      </c>
      <c r="F1" s="3" t="s">
        <v>4</v>
      </c>
      <c r="G1" s="6" t="s">
        <v>122</v>
      </c>
      <c r="H1" s="6" t="s">
        <v>123</v>
      </c>
    </row>
    <row r="2" spans="1:8" x14ac:dyDescent="0.3">
      <c r="A2" s="2">
        <v>146</v>
      </c>
      <c r="B2" s="2">
        <v>338</v>
      </c>
      <c r="C2" s="2">
        <v>78</v>
      </c>
      <c r="D2" s="2">
        <f>ABS(C2-$C$18)</f>
        <v>1.0666666666666629</v>
      </c>
      <c r="E2" s="2">
        <f>_xlfn.STDEV.S(C2:C16)</f>
        <v>69.567507467481505</v>
      </c>
      <c r="F2" s="2">
        <v>48</v>
      </c>
      <c r="G2" s="2">
        <f>ABS(F2-$F$18)</f>
        <v>12.200000000000003</v>
      </c>
      <c r="H2" s="2">
        <f>_xlfn.STDEV.S(F2:F16)</f>
        <v>43.762671634298435</v>
      </c>
    </row>
    <row r="3" spans="1:8" x14ac:dyDescent="0.3">
      <c r="A3" s="1">
        <v>102</v>
      </c>
      <c r="B3" s="1">
        <v>247</v>
      </c>
      <c r="C3" s="1">
        <v>48</v>
      </c>
      <c r="D3" s="2">
        <f t="shared" ref="D3:D16" si="0">ABS(C3-$C$18)</f>
        <v>31.066666666666663</v>
      </c>
      <c r="E3" s="2">
        <f t="shared" ref="E3:E16" si="1">_xlfn.STDEV.S(C3:C17)</f>
        <v>72.192964863788333</v>
      </c>
      <c r="F3" s="1">
        <v>34</v>
      </c>
      <c r="G3" s="2">
        <f t="shared" ref="G3:G16" si="2">ABS(F3-$F$18)</f>
        <v>26.200000000000003</v>
      </c>
      <c r="H3" s="2">
        <f t="shared" ref="H3:H16" si="3">_xlfn.STDEV.S(F3:F17)</f>
        <v>45.279413365516064</v>
      </c>
    </row>
    <row r="4" spans="1:8" x14ac:dyDescent="0.3">
      <c r="A4" s="1">
        <v>25</v>
      </c>
      <c r="B4" s="1">
        <v>224</v>
      </c>
      <c r="C4" s="1">
        <v>38</v>
      </c>
      <c r="D4" s="2">
        <f t="shared" si="0"/>
        <v>41.066666666666663</v>
      </c>
      <c r="E4" s="2">
        <f t="shared" si="1"/>
        <v>71.637390391301267</v>
      </c>
      <c r="F4" s="1">
        <v>41</v>
      </c>
      <c r="G4" s="2">
        <f t="shared" si="2"/>
        <v>19.200000000000003</v>
      </c>
      <c r="H4" s="2">
        <f t="shared" si="3"/>
        <v>44.610963024552845</v>
      </c>
    </row>
    <row r="5" spans="1:8" x14ac:dyDescent="0.3">
      <c r="A5" s="1">
        <v>332</v>
      </c>
      <c r="B5" s="1">
        <v>217</v>
      </c>
      <c r="C5" s="1">
        <v>60</v>
      </c>
      <c r="D5" s="2">
        <f t="shared" si="0"/>
        <v>19.066666666666663</v>
      </c>
      <c r="E5" s="2">
        <f t="shared" si="1"/>
        <v>73.422302673741669</v>
      </c>
      <c r="F5" s="1">
        <v>33</v>
      </c>
      <c r="G5" s="2">
        <f t="shared" si="2"/>
        <v>27.200000000000003</v>
      </c>
      <c r="H5" s="2">
        <f t="shared" si="3"/>
        <v>45.964902998834958</v>
      </c>
    </row>
    <row r="6" spans="1:8" x14ac:dyDescent="0.3">
      <c r="A6" s="1">
        <v>238</v>
      </c>
      <c r="B6" s="1">
        <v>181</v>
      </c>
      <c r="C6" s="1">
        <v>72</v>
      </c>
      <c r="D6" s="2">
        <f t="shared" si="0"/>
        <v>7.0666666666666629</v>
      </c>
      <c r="E6" s="2">
        <f t="shared" si="1"/>
        <v>76.294418204467945</v>
      </c>
      <c r="F6" s="1">
        <v>48</v>
      </c>
      <c r="G6" s="2">
        <f t="shared" si="2"/>
        <v>12.200000000000003</v>
      </c>
      <c r="H6" s="2">
        <f t="shared" si="3"/>
        <v>46.971351681507713</v>
      </c>
    </row>
    <row r="7" spans="1:8" x14ac:dyDescent="0.3">
      <c r="A7" s="1">
        <v>55</v>
      </c>
      <c r="B7" s="1">
        <v>136</v>
      </c>
      <c r="C7" s="1">
        <v>35</v>
      </c>
      <c r="D7" s="2">
        <f t="shared" si="0"/>
        <v>44.066666666666663</v>
      </c>
      <c r="E7" s="2">
        <f t="shared" si="1"/>
        <v>79.869707029699967</v>
      </c>
      <c r="F7" s="1">
        <v>26</v>
      </c>
      <c r="G7" s="2">
        <f t="shared" si="2"/>
        <v>34.200000000000003</v>
      </c>
      <c r="H7" s="2">
        <f t="shared" si="3"/>
        <v>48.851239865162434</v>
      </c>
    </row>
    <row r="8" spans="1:8" x14ac:dyDescent="0.3">
      <c r="A8" s="1">
        <v>321</v>
      </c>
      <c r="B8" s="1">
        <v>146</v>
      </c>
      <c r="C8" s="1">
        <v>75</v>
      </c>
      <c r="D8" s="2">
        <f t="shared" si="0"/>
        <v>4.0666666666666629</v>
      </c>
      <c r="E8" s="2">
        <f t="shared" si="1"/>
        <v>82.11812900396059</v>
      </c>
      <c r="F8" s="1">
        <v>60</v>
      </c>
      <c r="G8" s="2">
        <f t="shared" si="2"/>
        <v>0.20000000000000284</v>
      </c>
      <c r="H8" s="2">
        <f t="shared" si="3"/>
        <v>49.24859388855684</v>
      </c>
    </row>
    <row r="9" spans="1:8" x14ac:dyDescent="0.3">
      <c r="A9" s="1">
        <v>129</v>
      </c>
      <c r="B9" s="1">
        <v>99</v>
      </c>
      <c r="C9" s="1">
        <v>30</v>
      </c>
      <c r="D9" s="2">
        <f t="shared" si="0"/>
        <v>49.066666666666663</v>
      </c>
      <c r="E9" s="2">
        <f t="shared" si="1"/>
        <v>86.82887882226089</v>
      </c>
      <c r="F9" s="1">
        <v>35</v>
      </c>
      <c r="G9" s="2">
        <f t="shared" si="2"/>
        <v>25.200000000000003</v>
      </c>
      <c r="H9" s="2">
        <f t="shared" si="3"/>
        <v>51.99961538319296</v>
      </c>
    </row>
    <row r="10" spans="1:8" x14ac:dyDescent="0.3">
      <c r="A10" s="1">
        <v>235</v>
      </c>
      <c r="B10" s="1">
        <v>105</v>
      </c>
      <c r="C10" s="1">
        <v>57</v>
      </c>
      <c r="D10" s="2">
        <f t="shared" si="0"/>
        <v>22.066666666666663</v>
      </c>
      <c r="E10" s="2">
        <f t="shared" si="1"/>
        <v>89.038190486326542</v>
      </c>
      <c r="F10" s="1">
        <v>60</v>
      </c>
      <c r="G10" s="2">
        <f t="shared" si="2"/>
        <v>0.20000000000000284</v>
      </c>
      <c r="H10" s="2">
        <f t="shared" si="3"/>
        <v>53.250935605462757</v>
      </c>
    </row>
    <row r="11" spans="1:8" x14ac:dyDescent="0.3">
      <c r="A11" s="1">
        <v>168</v>
      </c>
      <c r="B11" s="1">
        <v>102</v>
      </c>
      <c r="C11" s="1">
        <v>51</v>
      </c>
      <c r="D11" s="2">
        <f t="shared" si="0"/>
        <v>28.066666666666663</v>
      </c>
      <c r="E11" s="2">
        <f t="shared" si="1"/>
        <v>93.994025477137797</v>
      </c>
      <c r="F11" s="1">
        <v>57</v>
      </c>
      <c r="G11" s="2">
        <f t="shared" si="2"/>
        <v>3.2000000000000028</v>
      </c>
      <c r="H11" s="2">
        <f t="shared" si="3"/>
        <v>56.86639312165547</v>
      </c>
    </row>
    <row r="12" spans="1:8" x14ac:dyDescent="0.3">
      <c r="A12" s="1">
        <v>89</v>
      </c>
      <c r="B12" s="1">
        <v>95</v>
      </c>
      <c r="C12" s="1">
        <v>65</v>
      </c>
      <c r="D12" s="2">
        <f t="shared" si="0"/>
        <v>14.066666666666663</v>
      </c>
      <c r="E12" s="2">
        <f t="shared" si="1"/>
        <v>98.901312577890664</v>
      </c>
      <c r="F12" s="1">
        <v>48</v>
      </c>
      <c r="G12" s="2">
        <f t="shared" si="2"/>
        <v>12.200000000000003</v>
      </c>
      <c r="H12" s="2">
        <f t="shared" si="3"/>
        <v>61.054292778367881</v>
      </c>
    </row>
    <row r="13" spans="1:8" x14ac:dyDescent="0.3">
      <c r="A13" s="1">
        <v>331</v>
      </c>
      <c r="B13" s="1">
        <v>48</v>
      </c>
      <c r="C13" s="1">
        <v>53</v>
      </c>
      <c r="D13" s="2">
        <f t="shared" si="0"/>
        <v>26.066666666666663</v>
      </c>
      <c r="E13" s="2">
        <f t="shared" si="1"/>
        <v>106.36475397841568</v>
      </c>
      <c r="F13" s="1">
        <v>48</v>
      </c>
      <c r="G13" s="2">
        <f t="shared" si="2"/>
        <v>12.200000000000003</v>
      </c>
      <c r="H13" s="2">
        <f t="shared" si="3"/>
        <v>64.856364375441217</v>
      </c>
    </row>
    <row r="14" spans="1:8" x14ac:dyDescent="0.3">
      <c r="A14" s="1">
        <v>221</v>
      </c>
      <c r="B14" s="1">
        <v>29</v>
      </c>
      <c r="C14" s="1">
        <v>90</v>
      </c>
      <c r="D14" s="2">
        <f t="shared" si="0"/>
        <v>10.933333333333337</v>
      </c>
      <c r="E14" s="2">
        <f t="shared" si="1"/>
        <v>111.96306930809327</v>
      </c>
      <c r="F14" s="1">
        <v>36</v>
      </c>
      <c r="G14" s="2">
        <f t="shared" si="2"/>
        <v>24.200000000000003</v>
      </c>
      <c r="H14" s="2">
        <f t="shared" si="3"/>
        <v>68.571811506867277</v>
      </c>
    </row>
    <row r="15" spans="1:8" x14ac:dyDescent="0.3">
      <c r="A15" s="1">
        <v>283</v>
      </c>
      <c r="B15" s="1">
        <v>114</v>
      </c>
      <c r="C15" s="1">
        <v>117</v>
      </c>
      <c r="D15" s="2">
        <f t="shared" si="0"/>
        <v>37.933333333333337</v>
      </c>
      <c r="E15" s="2">
        <f t="shared" si="1"/>
        <v>127.83531651366204</v>
      </c>
      <c r="F15" s="1">
        <v>153</v>
      </c>
      <c r="G15" s="2">
        <f t="shared" si="2"/>
        <v>92.8</v>
      </c>
      <c r="H15" s="2">
        <f t="shared" si="3"/>
        <v>61.305899661723728</v>
      </c>
    </row>
    <row r="16" spans="1:8" x14ac:dyDescent="0.3">
      <c r="A16" s="1">
        <v>187</v>
      </c>
      <c r="B16" s="1">
        <v>94</v>
      </c>
      <c r="C16" s="1">
        <v>317</v>
      </c>
      <c r="D16" s="2">
        <f t="shared" si="0"/>
        <v>237.93333333333334</v>
      </c>
      <c r="E16" s="2">
        <f t="shared" si="1"/>
        <v>168.2442734703192</v>
      </c>
      <c r="F16" s="1">
        <v>176</v>
      </c>
      <c r="G16" s="2">
        <f t="shared" si="2"/>
        <v>115.8</v>
      </c>
      <c r="H16" s="2">
        <f t="shared" si="3"/>
        <v>81.882965261402219</v>
      </c>
    </row>
    <row r="18" spans="3:6" x14ac:dyDescent="0.3">
      <c r="C18">
        <f>AVERAGE(C2:C17)</f>
        <v>79.066666666666663</v>
      </c>
      <c r="F18">
        <f t="shared" ref="F18" si="4">AVERAGE(F2:F17)</f>
        <v>60.2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67D2-3A6F-467F-B3FE-9106B9210DD4}">
  <dimension ref="A1:H16"/>
  <sheetViews>
    <sheetView tabSelected="1" topLeftCell="A28" workbookViewId="0">
      <selection sqref="A1:H6"/>
    </sheetView>
  </sheetViews>
  <sheetFormatPr defaultRowHeight="14.4" x14ac:dyDescent="0.3"/>
  <sheetData>
    <row r="1" spans="1:8" ht="15" thickBot="1" x14ac:dyDescent="0.35">
      <c r="A1" s="4" t="s">
        <v>120</v>
      </c>
      <c r="B1" s="5" t="s">
        <v>121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146</v>
      </c>
      <c r="B2" s="2">
        <v>338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</row>
    <row r="3" spans="1:8" x14ac:dyDescent="0.3">
      <c r="A3" s="1">
        <v>102</v>
      </c>
      <c r="B3" s="1">
        <v>247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x14ac:dyDescent="0.3">
      <c r="A4" s="1">
        <v>25</v>
      </c>
      <c r="B4" s="1">
        <v>224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</row>
    <row r="5" spans="1:8" x14ac:dyDescent="0.3">
      <c r="A5" s="1">
        <v>332</v>
      </c>
      <c r="B5" s="1">
        <v>217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</row>
    <row r="6" spans="1:8" x14ac:dyDescent="0.3">
      <c r="A6" s="1">
        <v>238</v>
      </c>
      <c r="B6" s="1">
        <v>181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</row>
    <row r="7" spans="1:8" x14ac:dyDescent="0.3">
      <c r="A7" s="1">
        <v>55</v>
      </c>
      <c r="B7" s="1">
        <v>136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</row>
    <row r="8" spans="1:8" x14ac:dyDescent="0.3">
      <c r="A8" s="1">
        <v>321</v>
      </c>
      <c r="B8" s="1">
        <v>146</v>
      </c>
      <c r="C8" s="1" t="s">
        <v>56</v>
      </c>
      <c r="D8" s="1" t="s">
        <v>57</v>
      </c>
      <c r="E8" s="1" t="s">
        <v>58</v>
      </c>
      <c r="F8" s="1" t="s">
        <v>59</v>
      </c>
      <c r="G8" s="1" t="s">
        <v>60</v>
      </c>
      <c r="H8" s="1" t="s">
        <v>61</v>
      </c>
    </row>
    <row r="9" spans="1:8" x14ac:dyDescent="0.3">
      <c r="A9" s="1">
        <v>129</v>
      </c>
      <c r="B9" s="1">
        <v>99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  <c r="H9" s="1" t="s">
        <v>68</v>
      </c>
    </row>
    <row r="10" spans="1:8" x14ac:dyDescent="0.3">
      <c r="A10" s="1">
        <v>235</v>
      </c>
      <c r="B10" s="1">
        <v>105</v>
      </c>
      <c r="C10" s="1" t="s">
        <v>70</v>
      </c>
      <c r="D10" s="1" t="s">
        <v>71</v>
      </c>
      <c r="E10" s="1" t="s">
        <v>72</v>
      </c>
      <c r="F10" s="1" t="s">
        <v>73</v>
      </c>
      <c r="G10" s="1" t="s">
        <v>74</v>
      </c>
      <c r="H10" s="1" t="s">
        <v>75</v>
      </c>
    </row>
    <row r="11" spans="1:8" x14ac:dyDescent="0.3">
      <c r="A11" s="1">
        <v>168</v>
      </c>
      <c r="B11" s="1">
        <v>102</v>
      </c>
      <c r="C11" s="1" t="s">
        <v>77</v>
      </c>
      <c r="D11" s="1" t="s">
        <v>78</v>
      </c>
      <c r="E11" s="1" t="s">
        <v>79</v>
      </c>
      <c r="F11" s="1" t="s">
        <v>80</v>
      </c>
      <c r="G11" s="1" t="s">
        <v>81</v>
      </c>
      <c r="H11" s="1" t="s">
        <v>82</v>
      </c>
    </row>
    <row r="12" spans="1:8" x14ac:dyDescent="0.3">
      <c r="A12" s="1">
        <v>89</v>
      </c>
      <c r="B12" s="1">
        <v>95</v>
      </c>
      <c r="C12" s="1" t="s">
        <v>84</v>
      </c>
      <c r="D12" s="1" t="s">
        <v>85</v>
      </c>
      <c r="E12" s="1" t="s">
        <v>86</v>
      </c>
      <c r="F12" s="1" t="s">
        <v>87</v>
      </c>
      <c r="G12" s="1" t="s">
        <v>88</v>
      </c>
      <c r="H12" s="1" t="s">
        <v>89</v>
      </c>
    </row>
    <row r="13" spans="1:8" x14ac:dyDescent="0.3">
      <c r="A13" s="1">
        <v>331</v>
      </c>
      <c r="B13" s="1">
        <v>48</v>
      </c>
      <c r="C13" s="1" t="s">
        <v>91</v>
      </c>
      <c r="D13" s="1" t="s">
        <v>92</v>
      </c>
      <c r="E13" s="1" t="s">
        <v>93</v>
      </c>
      <c r="F13" s="1" t="s">
        <v>94</v>
      </c>
      <c r="G13" s="1" t="s">
        <v>95</v>
      </c>
      <c r="H13" s="1" t="s">
        <v>96</v>
      </c>
    </row>
    <row r="14" spans="1:8" x14ac:dyDescent="0.3">
      <c r="A14" s="1">
        <v>221</v>
      </c>
      <c r="B14" s="1">
        <v>29</v>
      </c>
      <c r="C14" s="1" t="s">
        <v>98</v>
      </c>
      <c r="D14" s="1" t="s">
        <v>99</v>
      </c>
      <c r="E14" s="1" t="s">
        <v>100</v>
      </c>
      <c r="F14" s="1" t="s">
        <v>101</v>
      </c>
      <c r="G14" s="1" t="s">
        <v>102</v>
      </c>
      <c r="H14" s="1" t="s">
        <v>103</v>
      </c>
    </row>
    <row r="15" spans="1:8" x14ac:dyDescent="0.3">
      <c r="A15" s="1">
        <v>283</v>
      </c>
      <c r="B15" s="1">
        <v>114</v>
      </c>
      <c r="C15" s="1" t="s">
        <v>105</v>
      </c>
      <c r="D15" s="1" t="s">
        <v>106</v>
      </c>
      <c r="E15" s="1" t="s">
        <v>107</v>
      </c>
      <c r="F15" s="1" t="s">
        <v>108</v>
      </c>
      <c r="G15" s="1" t="s">
        <v>109</v>
      </c>
      <c r="H15" s="1" t="s">
        <v>110</v>
      </c>
    </row>
    <row r="16" spans="1:8" x14ac:dyDescent="0.3">
      <c r="A16" s="1">
        <v>187</v>
      </c>
      <c r="B16" s="1">
        <v>94</v>
      </c>
      <c r="C16" s="1" t="s">
        <v>112</v>
      </c>
      <c r="D16" s="1" t="s">
        <v>113</v>
      </c>
      <c r="E16" s="1" t="s">
        <v>114</v>
      </c>
      <c r="F16" s="1" t="s">
        <v>115</v>
      </c>
      <c r="G16" s="1" t="s">
        <v>116</v>
      </c>
      <c r="H16" s="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2024-05-07T13:32:38Z</dcterms:created>
  <dcterms:modified xsi:type="dcterms:W3CDTF">2024-05-08T12:55:52Z</dcterms:modified>
</cp:coreProperties>
</file>