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D75DA3C-BBB1-4B8F-86AA-231579652B3F}" xr6:coauthVersionLast="47" xr6:coauthVersionMax="47" xr10:uidLastSave="{00000000-0000-0000-0000-000000000000}"/>
  <bookViews>
    <workbookView xWindow="22020" yWindow="240" windowWidth="6810" windowHeight="15495" activeTab="2" xr2:uid="{00000000-000D-0000-FFFF-FFFF00000000}"/>
  </bookViews>
  <sheets>
    <sheet name="ma" sheetId="3" r:id="rId1"/>
    <sheet name="vix" sheetId="4" r:id="rId2"/>
    <sheet name="2H_mp" sheetId="5" r:id="rId3"/>
    <sheet name="Sheet1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5" l="1"/>
  <c r="C12" i="5"/>
  <c r="E12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23" i="5"/>
  <c r="L7" i="5"/>
  <c r="K7" i="5"/>
  <c r="J7" i="5"/>
  <c r="I7" i="5"/>
  <c r="H7" i="5"/>
  <c r="G7" i="5"/>
  <c r="C7" i="5"/>
  <c r="D7" i="5"/>
  <c r="E7" i="5"/>
  <c r="F7" i="5"/>
  <c r="B7" i="5"/>
  <c r="C23" i="5"/>
  <c r="C20" i="5"/>
  <c r="E10" i="5" s="1"/>
  <c r="B12" i="5" s="1"/>
  <c r="E1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F2" i="4"/>
  <c r="C7" i="4"/>
  <c r="E7" i="4" s="1"/>
  <c r="C5" i="4"/>
  <c r="E5" i="4" s="1"/>
  <c r="E4" i="4"/>
  <c r="C4" i="4"/>
  <c r="C6" i="4"/>
  <c r="E6" i="4" s="1"/>
  <c r="E3" i="4"/>
  <c r="C3" i="4"/>
  <c r="D1" i="3"/>
  <c r="C1" i="3"/>
  <c r="B2" i="3"/>
  <c r="B3" i="3"/>
  <c r="B4" i="3"/>
  <c r="B5" i="3"/>
  <c r="B6" i="3"/>
  <c r="B1" i="3"/>
  <c r="C21" i="5" l="1"/>
</calcChain>
</file>

<file path=xl/sharedStrings.xml><?xml version="1.0" encoding="utf-8"?>
<sst xmlns="http://schemas.openxmlformats.org/spreadsheetml/2006/main" count="36" uniqueCount="34">
  <si>
    <t>atr</t>
  </si>
  <si>
    <t>ach</t>
  </si>
  <si>
    <t>vix</t>
  </si>
  <si>
    <t>asset</t>
  </si>
  <si>
    <t>day</t>
  </si>
  <si>
    <t>range</t>
  </si>
  <si>
    <t>av5</t>
  </si>
  <si>
    <t>o</t>
  </si>
  <si>
    <t>h</t>
  </si>
  <si>
    <t>l</t>
  </si>
  <si>
    <t>c</t>
  </si>
  <si>
    <t>time</t>
  </si>
  <si>
    <t>count</t>
  </si>
  <si>
    <t>ach 12/3</t>
  </si>
  <si>
    <t>MP</t>
  </si>
  <si>
    <t>high</t>
  </si>
  <si>
    <t>low</t>
  </si>
  <si>
    <t>Day High</t>
  </si>
  <si>
    <t>Day Low</t>
  </si>
  <si>
    <t>total range</t>
  </si>
  <si>
    <t>high - low</t>
  </si>
  <si>
    <t>Step of price in % of ATR</t>
  </si>
  <si>
    <t>atr/close</t>
  </si>
  <si>
    <t>range/close</t>
  </si>
  <si>
    <t>step %</t>
  </si>
  <si>
    <t>D Close</t>
  </si>
  <si>
    <t>periods</t>
  </si>
  <si>
    <t>Price change %</t>
  </si>
  <si>
    <t>Period in ticks</t>
  </si>
  <si>
    <t>at atr</t>
  </si>
  <si>
    <t>at range</t>
  </si>
  <si>
    <t>len of periods</t>
  </si>
  <si>
    <t>by_atr</t>
  </si>
  <si>
    <t>by_range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</si>
</sst>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333333"/>
      <name val="Verdana"/>
      <family val="2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vertical="top" wrapText="1" indent="1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3" fillId="4" borderId="1" xfId="2"/>
    <xf numFmtId="166" fontId="0" fillId="0" borderId="0" xfId="0" applyNumberFormat="1"/>
    <xf numFmtId="164" fontId="4" fillId="0" borderId="0" xfId="0" applyNumberFormat="1" applyFont="1"/>
    <xf numFmtId="0" fontId="2" fillId="3" borderId="0" xfId="1"/>
  </cellXfs>
  <cellStyles count="3">
    <cellStyle name="Check Cell" xfId="2" builtinId="23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76200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76200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76200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76200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76200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76200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76200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76200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76200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76200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76200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76200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76200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76200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41" Type="http://schemas.openxmlformats.org/officeDocument/2006/relationships/control" Target="../activeX/activeX3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40"/>
  <sheetViews>
    <sheetView workbookViewId="0">
      <selection activeCell="G11" sqref="G11"/>
    </sheetView>
  </sheetViews>
  <sheetFormatPr defaultRowHeight="15" x14ac:dyDescent="0.25"/>
  <cols>
    <col min="1" max="1" width="18" customWidth="1"/>
  </cols>
  <sheetData>
    <row r="1" spans="1:4" x14ac:dyDescent="0.25">
      <c r="A1" s="1">
        <v>3.3975999999999999E-2</v>
      </c>
      <c r="B1">
        <f>AVERAGE(A1:A5)</f>
        <v>3.3503999999999999E-2</v>
      </c>
      <c r="C1">
        <f>AVERAGE(A1:A10)</f>
        <v>3.1027599999999999E-2</v>
      </c>
      <c r="D1">
        <f>AVERAGE(A1:A20)</f>
        <v>2.8642299999999999E-2</v>
      </c>
    </row>
    <row r="2" spans="1:4" x14ac:dyDescent="0.25">
      <c r="A2" s="1">
        <v>3.3522000000000003E-2</v>
      </c>
      <c r="B2">
        <f t="shared" ref="B2:B6" si="0">AVERAGE(A2:A6)</f>
        <v>3.2443800000000002E-2</v>
      </c>
    </row>
    <row r="3" spans="1:4" x14ac:dyDescent="0.25">
      <c r="A3" s="1">
        <v>3.3291000000000001E-2</v>
      </c>
      <c r="B3">
        <f t="shared" si="0"/>
        <v>3.0963400000000002E-2</v>
      </c>
    </row>
    <row r="4" spans="1:4" x14ac:dyDescent="0.25">
      <c r="A4" s="1">
        <v>3.2731999999999997E-2</v>
      </c>
      <c r="B4">
        <f t="shared" si="0"/>
        <v>3.0234799999999999E-2</v>
      </c>
    </row>
    <row r="5" spans="1:4" x14ac:dyDescent="0.25">
      <c r="A5" s="1">
        <v>3.3999000000000001E-2</v>
      </c>
      <c r="B5">
        <f t="shared" si="0"/>
        <v>2.9451000000000005E-2</v>
      </c>
    </row>
    <row r="6" spans="1:4" x14ac:dyDescent="0.25">
      <c r="A6" s="1">
        <v>2.8674999999999999E-2</v>
      </c>
      <c r="B6">
        <f t="shared" si="0"/>
        <v>2.8551199999999999E-2</v>
      </c>
    </row>
    <row r="7" spans="1:4" x14ac:dyDescent="0.25">
      <c r="A7" s="1">
        <v>2.6120000000000001E-2</v>
      </c>
    </row>
    <row r="8" spans="1:4" x14ac:dyDescent="0.25">
      <c r="A8" s="1">
        <v>2.9648000000000001E-2</v>
      </c>
    </row>
    <row r="9" spans="1:4" x14ac:dyDescent="0.25">
      <c r="A9" s="1">
        <v>2.8812999999999998E-2</v>
      </c>
    </row>
    <row r="10" spans="1:4" x14ac:dyDescent="0.25">
      <c r="A10" s="1">
        <v>2.9499999999999998E-2</v>
      </c>
    </row>
    <row r="11" spans="1:4" x14ac:dyDescent="0.25">
      <c r="A11" s="1">
        <v>3.0308000000000002E-2</v>
      </c>
    </row>
    <row r="12" spans="1:4" x14ac:dyDescent="0.25">
      <c r="A12" s="1">
        <v>2.8516E-2</v>
      </c>
    </row>
    <row r="13" spans="1:4" x14ac:dyDescent="0.25">
      <c r="A13" s="1">
        <v>2.5538999999999999E-2</v>
      </c>
    </row>
    <row r="14" spans="1:4" x14ac:dyDescent="0.25">
      <c r="A14" s="1">
        <v>2.6502000000000001E-2</v>
      </c>
    </row>
    <row r="15" spans="1:4" x14ac:dyDescent="0.25">
      <c r="A15" s="1">
        <v>2.6016000000000001E-2</v>
      </c>
    </row>
    <row r="16" spans="1:4" x14ac:dyDescent="0.25">
      <c r="A16" s="1">
        <v>2.6415999999999999E-2</v>
      </c>
    </row>
    <row r="17" spans="1:1" x14ac:dyDescent="0.25">
      <c r="A17" s="1">
        <v>2.6808999999999999E-2</v>
      </c>
    </row>
    <row r="18" spans="1:1" x14ac:dyDescent="0.25">
      <c r="A18" s="1">
        <v>2.4247000000000001E-2</v>
      </c>
    </row>
    <row r="19" spans="1:1" x14ac:dyDescent="0.25">
      <c r="A19" s="1">
        <v>2.5167999999999999E-2</v>
      </c>
    </row>
    <row r="20" spans="1:1" x14ac:dyDescent="0.25">
      <c r="A20" s="1">
        <v>2.3049E-2</v>
      </c>
    </row>
    <row r="21" spans="1:1" x14ac:dyDescent="0.25">
      <c r="A21" s="1">
        <v>2.5142000000000001E-2</v>
      </c>
    </row>
    <row r="22" spans="1:1" x14ac:dyDescent="0.25">
      <c r="A22" s="1">
        <v>2.2862E-2</v>
      </c>
    </row>
    <row r="23" spans="1:1" x14ac:dyDescent="0.25">
      <c r="A23" s="1">
        <v>2.1559999999999999E-2</v>
      </c>
    </row>
    <row r="24" spans="1:1" x14ac:dyDescent="0.25">
      <c r="A24" s="1">
        <v>2.0908E-2</v>
      </c>
    </row>
    <row r="25" spans="1:1" x14ac:dyDescent="0.25">
      <c r="A25" s="1">
        <v>2.1240999999999999E-2</v>
      </c>
    </row>
    <row r="26" spans="1:1" x14ac:dyDescent="0.25">
      <c r="A26" s="1">
        <v>2.1474E-2</v>
      </c>
    </row>
    <row r="27" spans="1:1" x14ac:dyDescent="0.25">
      <c r="A27" s="1">
        <v>2.0011000000000001E-2</v>
      </c>
    </row>
    <row r="28" spans="1:1" x14ac:dyDescent="0.25">
      <c r="A28" s="1">
        <v>1.9266999999999999E-2</v>
      </c>
    </row>
    <row r="29" spans="1:1" x14ac:dyDescent="0.25">
      <c r="A29" s="1">
        <v>1.9335000000000001E-2</v>
      </c>
    </row>
    <row r="30" spans="1:1" x14ac:dyDescent="0.25">
      <c r="A30" s="1">
        <v>1.8499000000000002E-2</v>
      </c>
    </row>
    <row r="31" spans="1:1" x14ac:dyDescent="0.25">
      <c r="A31" s="1">
        <v>1.8668000000000001E-2</v>
      </c>
    </row>
    <row r="32" spans="1:1" x14ac:dyDescent="0.25">
      <c r="A32" s="1">
        <v>1.8860999999999999E-2</v>
      </c>
    </row>
    <row r="33" spans="1:1" x14ac:dyDescent="0.25">
      <c r="A33" s="1">
        <v>1.8235999999999999E-2</v>
      </c>
    </row>
    <row r="34" spans="1:1" x14ac:dyDescent="0.25">
      <c r="A34" s="1">
        <v>1.8360000000000001E-2</v>
      </c>
    </row>
    <row r="35" spans="1:1" x14ac:dyDescent="0.25">
      <c r="A35" s="1">
        <v>1.7888000000000001E-2</v>
      </c>
    </row>
    <row r="36" spans="1:1" x14ac:dyDescent="0.25">
      <c r="A36" s="1">
        <v>1.7662000000000001E-2</v>
      </c>
    </row>
    <row r="37" spans="1:1" x14ac:dyDescent="0.25">
      <c r="A37" s="1">
        <v>1.7639999999999999E-2</v>
      </c>
    </row>
    <row r="38" spans="1:1" x14ac:dyDescent="0.25">
      <c r="A38" s="1">
        <v>1.8350000000000002E-2</v>
      </c>
    </row>
    <row r="39" spans="1:1" x14ac:dyDescent="0.25">
      <c r="A39" s="1">
        <v>1.8460000000000001E-2</v>
      </c>
    </row>
    <row r="40" spans="1:1" x14ac:dyDescent="0.25">
      <c r="A40" s="1">
        <v>1.823E-2</v>
      </c>
    </row>
  </sheetData>
  <pageMargins left="0.7" right="0.7" top="0.75" bottom="0.75" header="0.3" footer="0.3"/>
  <pageSetup paperSize="9" orientation="portrait" horizontalDpi="180" verticalDpi="180" r:id="rId1"/>
  <drawing r:id="rId2"/>
  <legacyDrawing r:id="rId3"/>
  <controls>
    <mc:AlternateContent xmlns:mc="http://schemas.openxmlformats.org/markup-compatibility/2006">
      <mc:Choice Requires="x14">
        <control shapeId="1063" r:id="rId4" name="Control 39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1063" r:id="rId4" name="Control 39"/>
      </mc:Fallback>
    </mc:AlternateContent>
    <mc:AlternateContent xmlns:mc="http://schemas.openxmlformats.org/markup-compatibility/2006">
      <mc:Choice Requires="x14">
        <control shapeId="1062" r:id="rId6" name="Control 38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1062" r:id="rId6" name="Control 38"/>
      </mc:Fallback>
    </mc:AlternateContent>
    <mc:AlternateContent xmlns:mc="http://schemas.openxmlformats.org/markup-compatibility/2006">
      <mc:Choice Requires="x14">
        <control shapeId="1061" r:id="rId7" name="Control 37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1061" r:id="rId7" name="Control 37"/>
      </mc:Fallback>
    </mc:AlternateContent>
    <mc:AlternateContent xmlns:mc="http://schemas.openxmlformats.org/markup-compatibility/2006">
      <mc:Choice Requires="x14">
        <control shapeId="1060" r:id="rId8" name="Control 36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1060" r:id="rId8" name="Control 36"/>
      </mc:Fallback>
    </mc:AlternateContent>
    <mc:AlternateContent xmlns:mc="http://schemas.openxmlformats.org/markup-compatibility/2006">
      <mc:Choice Requires="x14">
        <control shapeId="1059" r:id="rId9" name="Control 35">
          <controlPr defaultSize="0" r:id="rId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1059" r:id="rId9" name="Control 35"/>
      </mc:Fallback>
    </mc:AlternateContent>
    <mc:AlternateContent xmlns:mc="http://schemas.openxmlformats.org/markup-compatibility/2006">
      <mc:Choice Requires="x14">
        <control shapeId="1058" r:id="rId10" name="Control 34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1058" r:id="rId10" name="Control 34"/>
      </mc:Fallback>
    </mc:AlternateContent>
    <mc:AlternateContent xmlns:mc="http://schemas.openxmlformats.org/markup-compatibility/2006">
      <mc:Choice Requires="x14">
        <control shapeId="1057" r:id="rId11" name="Control 33">
          <controlPr defaultSize="0" r:id="rId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1057" r:id="rId11" name="Control 33"/>
      </mc:Fallback>
    </mc:AlternateContent>
    <mc:AlternateContent xmlns:mc="http://schemas.openxmlformats.org/markup-compatibility/2006">
      <mc:Choice Requires="x14">
        <control shapeId="1056" r:id="rId12" name="Control 32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1056" r:id="rId12" name="Control 32"/>
      </mc:Fallback>
    </mc:AlternateContent>
    <mc:AlternateContent xmlns:mc="http://schemas.openxmlformats.org/markup-compatibility/2006">
      <mc:Choice Requires="x14">
        <control shapeId="1055" r:id="rId13" name="Control 31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1055" r:id="rId13" name="Control 31"/>
      </mc:Fallback>
    </mc:AlternateContent>
    <mc:AlternateContent xmlns:mc="http://schemas.openxmlformats.org/markup-compatibility/2006">
      <mc:Choice Requires="x14">
        <control shapeId="1054" r:id="rId14" name="Control 30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1054" r:id="rId14" name="Control 30"/>
      </mc:Fallback>
    </mc:AlternateContent>
    <mc:AlternateContent xmlns:mc="http://schemas.openxmlformats.org/markup-compatibility/2006">
      <mc:Choice Requires="x14">
        <control shapeId="1053" r:id="rId15" name="Control 29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1053" r:id="rId15" name="Control 29"/>
      </mc:Fallback>
    </mc:AlternateContent>
    <mc:AlternateContent xmlns:mc="http://schemas.openxmlformats.org/markup-compatibility/2006">
      <mc:Choice Requires="x14">
        <control shapeId="1052" r:id="rId16" name="Control 28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1052" r:id="rId16" name="Control 28"/>
      </mc:Fallback>
    </mc:AlternateContent>
    <mc:AlternateContent xmlns:mc="http://schemas.openxmlformats.org/markup-compatibility/2006">
      <mc:Choice Requires="x14">
        <control shapeId="1051" r:id="rId17" name="Control 27">
          <control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1051" r:id="rId17" name="Control 27"/>
      </mc:Fallback>
    </mc:AlternateContent>
    <mc:AlternateContent xmlns:mc="http://schemas.openxmlformats.org/markup-compatibility/2006">
      <mc:Choice Requires="x14">
        <control shapeId="1050" r:id="rId18" name="Control 26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1050" r:id="rId18" name="Control 26"/>
      </mc:Fallback>
    </mc:AlternateContent>
    <mc:AlternateContent xmlns:mc="http://schemas.openxmlformats.org/markup-compatibility/2006">
      <mc:Choice Requires="x14">
        <control shapeId="1049" r:id="rId19" name="Control 25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1049" r:id="rId19" name="Control 25"/>
      </mc:Fallback>
    </mc:AlternateContent>
    <mc:AlternateContent xmlns:mc="http://schemas.openxmlformats.org/markup-compatibility/2006">
      <mc:Choice Requires="x14">
        <control shapeId="1048" r:id="rId20" name="Control 24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1048" r:id="rId20" name="Control 24"/>
      </mc:Fallback>
    </mc:AlternateContent>
    <mc:AlternateContent xmlns:mc="http://schemas.openxmlformats.org/markup-compatibility/2006">
      <mc:Choice Requires="x14">
        <control shapeId="1047" r:id="rId21" name="Control 23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1047" r:id="rId21" name="Control 23"/>
      </mc:Fallback>
    </mc:AlternateContent>
    <mc:AlternateContent xmlns:mc="http://schemas.openxmlformats.org/markup-compatibility/2006">
      <mc:Choice Requires="x14">
        <control shapeId="1046" r:id="rId22" name="Control 22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046" r:id="rId22" name="Control 22"/>
      </mc:Fallback>
    </mc:AlternateContent>
    <mc:AlternateContent xmlns:mc="http://schemas.openxmlformats.org/markup-compatibility/2006">
      <mc:Choice Requires="x14">
        <control shapeId="1045" r:id="rId23" name="Control 21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1045" r:id="rId23" name="Control 21"/>
      </mc:Fallback>
    </mc:AlternateContent>
    <mc:AlternateContent xmlns:mc="http://schemas.openxmlformats.org/markup-compatibility/2006">
      <mc:Choice Requires="x14">
        <control shapeId="1044" r:id="rId24" name="Control 20">
          <controlPr defaultSiz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1044" r:id="rId24" name="Control 20"/>
      </mc:Fallback>
    </mc:AlternateContent>
    <mc:AlternateContent xmlns:mc="http://schemas.openxmlformats.org/markup-compatibility/2006">
      <mc:Choice Requires="x14">
        <control shapeId="1043" r:id="rId25" name="Control 19">
          <controlPr defaultSize="0" r:id="rId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1043" r:id="rId25" name="Control 19"/>
      </mc:Fallback>
    </mc:AlternateContent>
    <mc:AlternateContent xmlns:mc="http://schemas.openxmlformats.org/markup-compatibility/2006">
      <mc:Choice Requires="x14">
        <control shapeId="1042" r:id="rId26" name="Control 18">
          <controlPr defaultSize="0" r:id="rId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1042" r:id="rId26" name="Control 18"/>
      </mc:Fallback>
    </mc:AlternateContent>
    <mc:AlternateContent xmlns:mc="http://schemas.openxmlformats.org/markup-compatibility/2006">
      <mc:Choice Requires="x14">
        <control shapeId="1041" r:id="rId27" name="Control 17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1041" r:id="rId27" name="Control 17"/>
      </mc:Fallback>
    </mc:AlternateContent>
    <mc:AlternateContent xmlns:mc="http://schemas.openxmlformats.org/markup-compatibility/2006">
      <mc:Choice Requires="x14">
        <control shapeId="1040" r:id="rId28" name="Control 16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1040" r:id="rId28" name="Control 16"/>
      </mc:Fallback>
    </mc:AlternateContent>
    <mc:AlternateContent xmlns:mc="http://schemas.openxmlformats.org/markup-compatibility/2006">
      <mc:Choice Requires="x14">
        <control shapeId="1039" r:id="rId29" name="Control 15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9" r:id="rId29" name="Control 15"/>
      </mc:Fallback>
    </mc:AlternateContent>
    <mc:AlternateContent xmlns:mc="http://schemas.openxmlformats.org/markup-compatibility/2006">
      <mc:Choice Requires="x14">
        <control shapeId="1038" r:id="rId30" name="Control 14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1038" r:id="rId30" name="Control 14"/>
      </mc:Fallback>
    </mc:AlternateContent>
    <mc:AlternateContent xmlns:mc="http://schemas.openxmlformats.org/markup-compatibility/2006">
      <mc:Choice Requires="x14">
        <control shapeId="1037" r:id="rId31" name="Control 13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1037" r:id="rId31" name="Control 13"/>
      </mc:Fallback>
    </mc:AlternateContent>
    <mc:AlternateContent xmlns:mc="http://schemas.openxmlformats.org/markup-compatibility/2006">
      <mc:Choice Requires="x14">
        <control shapeId="1036" r:id="rId32" name="Control 12">
          <controlPr defaultSize="0" r:id="rId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1036" r:id="rId32" name="Control 12"/>
      </mc:Fallback>
    </mc:AlternateContent>
    <mc:AlternateContent xmlns:mc="http://schemas.openxmlformats.org/markup-compatibility/2006">
      <mc:Choice Requires="x14">
        <control shapeId="1035" r:id="rId33" name="Control 11">
          <control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1035" r:id="rId33" name="Control 11"/>
      </mc:Fallback>
    </mc:AlternateContent>
    <mc:AlternateContent xmlns:mc="http://schemas.openxmlformats.org/markup-compatibility/2006">
      <mc:Choice Requires="x14">
        <control shapeId="1034" r:id="rId34" name="Control 10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1034" r:id="rId34" name="Control 10"/>
      </mc:Fallback>
    </mc:AlternateContent>
    <mc:AlternateContent xmlns:mc="http://schemas.openxmlformats.org/markup-compatibility/2006">
      <mc:Choice Requires="x14">
        <control shapeId="1033" r:id="rId35" name="Control 9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33" r:id="rId35" name="Control 9"/>
      </mc:Fallback>
    </mc:AlternateContent>
    <mc:AlternateContent xmlns:mc="http://schemas.openxmlformats.org/markup-compatibility/2006">
      <mc:Choice Requires="x14">
        <control shapeId="1032" r:id="rId36" name="Control 8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1032" r:id="rId36" name="Control 8"/>
      </mc:Fallback>
    </mc:AlternateContent>
    <mc:AlternateContent xmlns:mc="http://schemas.openxmlformats.org/markup-compatibility/2006">
      <mc:Choice Requires="x14">
        <control shapeId="1031" r:id="rId37" name="Control 7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1031" r:id="rId37" name="Control 7"/>
      </mc:Fallback>
    </mc:AlternateContent>
    <mc:AlternateContent xmlns:mc="http://schemas.openxmlformats.org/markup-compatibility/2006">
      <mc:Choice Requires="x14">
        <control shapeId="1030" r:id="rId38" name="Control 6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1030" r:id="rId38" name="Control 6"/>
      </mc:Fallback>
    </mc:AlternateContent>
    <mc:AlternateContent xmlns:mc="http://schemas.openxmlformats.org/markup-compatibility/2006">
      <mc:Choice Requires="x14">
        <control shapeId="1029" r:id="rId39" name="Control 5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1029" r:id="rId39" name="Control 5"/>
      </mc:Fallback>
    </mc:AlternateContent>
    <mc:AlternateContent xmlns:mc="http://schemas.openxmlformats.org/markup-compatibility/2006">
      <mc:Choice Requires="x14">
        <control shapeId="1028" r:id="rId40" name="Control 4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1028" r:id="rId40" name="Control 4"/>
      </mc:Fallback>
    </mc:AlternateContent>
    <mc:AlternateContent xmlns:mc="http://schemas.openxmlformats.org/markup-compatibility/2006">
      <mc:Choice Requires="x14">
        <control shapeId="1027" r:id="rId41" name="Control 3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1027" r:id="rId41" name="Control 3"/>
      </mc:Fallback>
    </mc:AlternateContent>
    <mc:AlternateContent xmlns:mc="http://schemas.openxmlformats.org/markup-compatibility/2006">
      <mc:Choice Requires="x14">
        <control shapeId="1026" r:id="rId42" name="Control 2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1026" r:id="rId42" name="Control 2"/>
      </mc:Fallback>
    </mc:AlternateContent>
    <mc:AlternateContent xmlns:mc="http://schemas.openxmlformats.org/markup-compatibility/2006">
      <mc:Choice Requires="x14">
        <control shapeId="1025" r:id="rId43" name="Control 1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1025" r:id="rId4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552D-FC3C-41D2-A41A-89EA81FF1FDA}">
  <dimension ref="A1:F9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2</v>
      </c>
      <c r="F1" t="s">
        <v>6</v>
      </c>
    </row>
    <row r="2" spans="1:6" x14ac:dyDescent="0.25">
      <c r="B2" s="2">
        <v>45362</v>
      </c>
      <c r="F2">
        <f>AVERAGE(E3:E7)</f>
        <v>1.0706191568103329</v>
      </c>
    </row>
    <row r="3" spans="1:6" x14ac:dyDescent="0.25">
      <c r="A3" t="s">
        <v>1</v>
      </c>
      <c r="B3" s="2">
        <v>45361</v>
      </c>
      <c r="C3">
        <f>0.034532-0.030976</f>
        <v>3.5560000000000001E-3</v>
      </c>
      <c r="D3">
        <v>4.1390000000000003E-3</v>
      </c>
      <c r="E3">
        <f>C3/D3</f>
        <v>0.8591447209470886</v>
      </c>
    </row>
    <row r="4" spans="1:6" x14ac:dyDescent="0.25">
      <c r="B4" s="2">
        <v>45360</v>
      </c>
      <c r="C4">
        <f>0.03447-0.03259</f>
        <v>1.8799999999999997E-3</v>
      </c>
      <c r="D4">
        <v>4.2820000000000002E-3</v>
      </c>
      <c r="E4">
        <f>C4/D4</f>
        <v>0.43904717421765521</v>
      </c>
    </row>
    <row r="5" spans="1:6" x14ac:dyDescent="0.25">
      <c r="B5" s="2">
        <v>45359</v>
      </c>
      <c r="C5">
        <f>0.03468-0.030729</f>
        <v>3.9510000000000031E-3</v>
      </c>
      <c r="D5">
        <v>4.2069999999999998E-3</v>
      </c>
      <c r="E5">
        <f>C5/D5</f>
        <v>0.93914903731875521</v>
      </c>
    </row>
    <row r="6" spans="1:6" x14ac:dyDescent="0.25">
      <c r="B6" s="2">
        <v>45358</v>
      </c>
      <c r="C6">
        <f>0.036595-0.02822</f>
        <v>8.375000000000004E-3</v>
      </c>
      <c r="D6">
        <v>3.8649999999999999E-3</v>
      </c>
      <c r="E6">
        <f>C6/D6</f>
        <v>2.1668822768434679</v>
      </c>
    </row>
    <row r="7" spans="1:6" x14ac:dyDescent="0.25">
      <c r="B7" s="2">
        <v>45357</v>
      </c>
      <c r="C7">
        <f>0.028749-0.02513</f>
        <v>3.6190000000000007E-3</v>
      </c>
      <c r="D7">
        <v>3.8140000000000001E-3</v>
      </c>
      <c r="E7">
        <f>C7/D7</f>
        <v>0.94887257472469866</v>
      </c>
    </row>
    <row r="8" spans="1:6" x14ac:dyDescent="0.25">
      <c r="B8" s="2">
        <v>45356</v>
      </c>
    </row>
    <row r="9" spans="1:6" x14ac:dyDescent="0.25">
      <c r="B9" s="2">
        <v>45355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3863-EE97-48EA-949E-0DE0308AA93E}">
  <dimension ref="A1:AO63"/>
  <sheetViews>
    <sheetView tabSelected="1" zoomScaleNormal="100" workbookViewId="0">
      <selection activeCell="D14" sqref="D14"/>
    </sheetView>
  </sheetViews>
  <sheetFormatPr defaultRowHeight="15" x14ac:dyDescent="0.25"/>
  <cols>
    <col min="1" max="1" width="10" customWidth="1"/>
    <col min="5" max="5" width="9.140625" customWidth="1"/>
  </cols>
  <sheetData>
    <row r="1" spans="1:14" x14ac:dyDescent="0.25">
      <c r="A1" t="s">
        <v>11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 t="s">
        <v>13</v>
      </c>
    </row>
    <row r="2" spans="1:14" x14ac:dyDescent="0.25">
      <c r="A2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4" x14ac:dyDescent="0.25">
      <c r="A3" t="s">
        <v>7</v>
      </c>
      <c r="B3" s="3">
        <v>3.5041000000000003E-2</v>
      </c>
      <c r="C3" s="3">
        <v>3.5109000000000001E-2</v>
      </c>
      <c r="D3" s="3">
        <v>3.5208999999999997E-2</v>
      </c>
      <c r="E3" s="3">
        <v>3.5532000000000001E-2</v>
      </c>
      <c r="F3" s="3">
        <v>3.6673999999999998E-2</v>
      </c>
      <c r="G3" s="3">
        <v>3.5574000000000001E-2</v>
      </c>
      <c r="H3" s="3">
        <v>3.7016E-2</v>
      </c>
      <c r="I3" s="3">
        <v>3.6304000000000003E-2</v>
      </c>
      <c r="J3" s="3">
        <v>3.5873000000000002E-2</v>
      </c>
      <c r="K3" s="3">
        <v>3.6178000000000002E-2</v>
      </c>
      <c r="L3" s="3">
        <v>3.6853999999999998E-2</v>
      </c>
      <c r="M3" s="3">
        <v>3.6479999999999999E-2</v>
      </c>
    </row>
    <row r="4" spans="1:14" x14ac:dyDescent="0.25">
      <c r="A4" t="s">
        <v>8</v>
      </c>
      <c r="B4" s="3">
        <v>3.5603999999999997E-2</v>
      </c>
      <c r="C4" s="3">
        <v>3.5950000000000003E-2</v>
      </c>
      <c r="D4" s="3">
        <v>3.6061000000000003E-2</v>
      </c>
      <c r="E4" s="3">
        <v>3.7419000000000001E-2</v>
      </c>
      <c r="F4" s="3">
        <v>3.7435000000000003E-2</v>
      </c>
      <c r="G4" s="3">
        <v>3.7532999999999997E-2</v>
      </c>
      <c r="H4" s="3">
        <v>3.7345000000000003E-2</v>
      </c>
      <c r="I4" s="3">
        <v>3.6782000000000002E-2</v>
      </c>
      <c r="J4" s="3">
        <v>3.6559000000000001E-2</v>
      </c>
      <c r="K4" s="3">
        <v>3.7122000000000002E-2</v>
      </c>
      <c r="L4" s="3">
        <v>3.6929999999999998E-2</v>
      </c>
      <c r="M4" s="3">
        <v>4.0104000000000001E-2</v>
      </c>
    </row>
    <row r="5" spans="1:14" x14ac:dyDescent="0.25">
      <c r="A5" t="s">
        <v>9</v>
      </c>
      <c r="B5" s="3">
        <v>3.4889000000000003E-2</v>
      </c>
      <c r="C5" s="3">
        <v>3.5000000000000003E-2</v>
      </c>
      <c r="D5" s="3">
        <v>3.4889999999999997E-2</v>
      </c>
      <c r="E5" s="3">
        <v>3.4541000000000002E-2</v>
      </c>
      <c r="F5" s="3">
        <v>3.4872E-2</v>
      </c>
      <c r="G5" s="3">
        <v>3.5520000000000003E-2</v>
      </c>
      <c r="H5" s="3">
        <v>3.5921000000000002E-2</v>
      </c>
      <c r="I5" s="3">
        <v>3.5369999999999999E-2</v>
      </c>
      <c r="J5" s="3">
        <v>3.3408E-2</v>
      </c>
      <c r="K5" s="3">
        <v>3.594E-2</v>
      </c>
      <c r="L5" s="3">
        <v>3.6283999999999997E-2</v>
      </c>
      <c r="M5" s="3">
        <v>3.6429000000000003E-2</v>
      </c>
    </row>
    <row r="6" spans="1:14" x14ac:dyDescent="0.25">
      <c r="A6" t="s">
        <v>10</v>
      </c>
      <c r="B6" s="3">
        <v>3.5118000000000003E-2</v>
      </c>
      <c r="C6" s="3">
        <v>3.5206000000000001E-2</v>
      </c>
      <c r="D6" s="3">
        <v>3.5535999999999998E-2</v>
      </c>
      <c r="E6" s="3">
        <v>3.6691000000000001E-2</v>
      </c>
      <c r="F6" s="3">
        <v>3.5580000000000001E-2</v>
      </c>
      <c r="G6" s="3">
        <v>3.7019000000000003E-2</v>
      </c>
      <c r="H6" s="3">
        <v>3.6303000000000002E-2</v>
      </c>
      <c r="I6" s="3">
        <v>3.5874999999999997E-2</v>
      </c>
      <c r="J6" s="3">
        <v>3.6172000000000003E-2</v>
      </c>
      <c r="K6" s="3">
        <v>3.6845999999999997E-2</v>
      </c>
      <c r="L6" s="3">
        <v>3.6479999999999999E-2</v>
      </c>
      <c r="M6" s="3">
        <v>3.9947999999999997E-2</v>
      </c>
    </row>
    <row r="7" spans="1:14" x14ac:dyDescent="0.25">
      <c r="A7" t="s">
        <v>5</v>
      </c>
      <c r="B7">
        <f>B4-B5</f>
        <v>7.1499999999999342E-4</v>
      </c>
      <c r="C7">
        <f t="shared" ref="C7:L7" si="0">C4-C5</f>
        <v>9.4999999999999946E-4</v>
      </c>
      <c r="D7">
        <f t="shared" si="0"/>
        <v>1.1710000000000054E-3</v>
      </c>
      <c r="E7">
        <f t="shared" si="0"/>
        <v>2.8779999999999986E-3</v>
      </c>
      <c r="F7">
        <f t="shared" si="0"/>
        <v>2.5630000000000028E-3</v>
      </c>
      <c r="G7">
        <f t="shared" si="0"/>
        <v>2.012999999999994E-3</v>
      </c>
      <c r="H7">
        <f t="shared" si="0"/>
        <v>1.4240000000000017E-3</v>
      </c>
      <c r="I7">
        <f t="shared" si="0"/>
        <v>1.4120000000000035E-3</v>
      </c>
      <c r="J7">
        <f t="shared" si="0"/>
        <v>3.151000000000001E-3</v>
      </c>
      <c r="K7">
        <f t="shared" si="0"/>
        <v>1.1820000000000025E-3</v>
      </c>
      <c r="L7">
        <f t="shared" si="0"/>
        <v>6.4600000000000074E-4</v>
      </c>
    </row>
    <row r="9" spans="1:14" x14ac:dyDescent="0.25">
      <c r="A9" t="s">
        <v>21</v>
      </c>
      <c r="D9" t="s">
        <v>22</v>
      </c>
      <c r="E9" s="8">
        <f>0.0044/0.036726*100</f>
        <v>11.980613189565975</v>
      </c>
    </row>
    <row r="10" spans="1:14" x14ac:dyDescent="0.25">
      <c r="A10" t="s">
        <v>27</v>
      </c>
      <c r="D10" t="s">
        <v>23</v>
      </c>
      <c r="E10" s="8">
        <f>C20/C18*100</f>
        <v>11.231824865218092</v>
      </c>
    </row>
    <row r="11" spans="1:14" x14ac:dyDescent="0.25">
      <c r="B11" t="s">
        <v>33</v>
      </c>
      <c r="C11" t="s">
        <v>32</v>
      </c>
    </row>
    <row r="12" spans="1:14" x14ac:dyDescent="0.25">
      <c r="A12" t="s">
        <v>24</v>
      </c>
      <c r="B12" s="6">
        <f>E10/40</f>
        <v>0.2807956216304523</v>
      </c>
      <c r="C12" s="4">
        <f>E9/B13</f>
        <v>0.29951532973914941</v>
      </c>
      <c r="D12" t="s">
        <v>29</v>
      </c>
      <c r="E12">
        <f>C18*C12/100</f>
        <v>1.1000000000000002E-4</v>
      </c>
      <c r="F12" t="s">
        <v>28</v>
      </c>
    </row>
    <row r="13" spans="1:14" x14ac:dyDescent="0.25">
      <c r="A13" t="s">
        <v>26</v>
      </c>
      <c r="B13">
        <v>40</v>
      </c>
      <c r="D13" s="5" t="s">
        <v>30</v>
      </c>
      <c r="E13" s="9">
        <f>C18*B12/100</f>
        <v>1.0312499999999992E-4</v>
      </c>
      <c r="F13" s="5" t="s">
        <v>28</v>
      </c>
    </row>
    <row r="15" spans="1:14" x14ac:dyDescent="0.25">
      <c r="A15" t="s">
        <v>14</v>
      </c>
    </row>
    <row r="16" spans="1:14" x14ac:dyDescent="0.25">
      <c r="A16" t="s">
        <v>15</v>
      </c>
      <c r="B16" t="s">
        <v>17</v>
      </c>
      <c r="C16">
        <v>3.7532999999999997E-2</v>
      </c>
    </row>
    <row r="17" spans="1:41" x14ac:dyDescent="0.25">
      <c r="A17" t="s">
        <v>16</v>
      </c>
      <c r="B17" t="s">
        <v>18</v>
      </c>
      <c r="C17">
        <v>3.3408E-2</v>
      </c>
      <c r="D17">
        <v>3.653E-2</v>
      </c>
    </row>
    <row r="18" spans="1:41" x14ac:dyDescent="0.25">
      <c r="B18" t="s">
        <v>25</v>
      </c>
      <c r="C18">
        <v>3.6726000000000002E-2</v>
      </c>
    </row>
    <row r="20" spans="1:41" x14ac:dyDescent="0.25">
      <c r="A20" t="s">
        <v>19</v>
      </c>
      <c r="B20" t="s">
        <v>20</v>
      </c>
      <c r="C20">
        <f>C16-C17</f>
        <v>4.1249999999999967E-3</v>
      </c>
    </row>
    <row r="21" spans="1:41" x14ac:dyDescent="0.25">
      <c r="A21" t="s">
        <v>31</v>
      </c>
      <c r="C21">
        <f>C20/E12</f>
        <v>37.499999999999964</v>
      </c>
    </row>
    <row r="22" spans="1:41" ht="15.75" thickBot="1" x14ac:dyDescent="0.3"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</row>
    <row r="23" spans="1:41" ht="16.5" thickTop="1" thickBot="1" x14ac:dyDescent="0.3">
      <c r="A23">
        <v>1</v>
      </c>
      <c r="B23" s="3">
        <v>3.7532999999999997E-2</v>
      </c>
      <c r="C23" s="3">
        <f>C16</f>
        <v>3.7532999999999997E-2</v>
      </c>
      <c r="J23" s="7"/>
      <c r="P23" s="7"/>
      <c r="S23" s="7"/>
      <c r="T23" s="7"/>
      <c r="AC23">
        <f>SUM(AD23:AO23)</f>
        <v>2</v>
      </c>
      <c r="AI23" s="7">
        <v>1</v>
      </c>
      <c r="AO23" s="7">
        <v>1</v>
      </c>
    </row>
    <row r="24" spans="1:41" ht="16.5" thickTop="1" thickBot="1" x14ac:dyDescent="0.3">
      <c r="A24">
        <v>2</v>
      </c>
      <c r="B24" s="3">
        <f t="shared" ref="B24:B63" si="1">B23-$E$13</f>
        <v>3.7429874999999994E-2</v>
      </c>
      <c r="C24" s="3">
        <f t="shared" ref="C24:C62" si="2">C23-$E$12</f>
        <v>3.7422999999999998E-2</v>
      </c>
      <c r="H24" s="7"/>
      <c r="I24" s="7"/>
      <c r="J24" s="7"/>
      <c r="P24" s="7"/>
      <c r="S24" s="7"/>
      <c r="T24" s="7"/>
      <c r="U24" s="7"/>
      <c r="V24" s="7"/>
      <c r="AC24">
        <f t="shared" ref="AC24:AC60" si="3">SUM(AD24:AO24)</f>
        <v>4</v>
      </c>
      <c r="AG24" s="7">
        <v>1</v>
      </c>
      <c r="AH24" s="7">
        <v>1</v>
      </c>
      <c r="AI24" s="7">
        <v>1</v>
      </c>
      <c r="AO24" s="7">
        <v>1</v>
      </c>
    </row>
    <row r="25" spans="1:41" ht="16.5" thickTop="1" thickBot="1" x14ac:dyDescent="0.3">
      <c r="A25">
        <v>3</v>
      </c>
      <c r="B25" s="3">
        <f t="shared" si="1"/>
        <v>3.7326749999999992E-2</v>
      </c>
      <c r="C25" s="3">
        <f t="shared" si="2"/>
        <v>3.7312999999999999E-2</v>
      </c>
      <c r="H25" s="7"/>
      <c r="I25" s="7"/>
      <c r="J25" s="7"/>
      <c r="P25" s="7"/>
      <c r="S25" s="7"/>
      <c r="T25" s="7"/>
      <c r="U25" s="7"/>
      <c r="V25" s="7"/>
      <c r="AC25">
        <f t="shared" si="3"/>
        <v>4</v>
      </c>
      <c r="AG25" s="7">
        <v>1</v>
      </c>
      <c r="AH25" s="7">
        <v>1</v>
      </c>
      <c r="AI25" s="7">
        <v>1</v>
      </c>
      <c r="AO25" s="7">
        <v>1</v>
      </c>
    </row>
    <row r="26" spans="1:41" ht="16.5" thickTop="1" thickBot="1" x14ac:dyDescent="0.3">
      <c r="A26">
        <v>4</v>
      </c>
      <c r="B26" s="3">
        <f t="shared" si="1"/>
        <v>3.7223624999999989E-2</v>
      </c>
      <c r="C26" s="3">
        <f t="shared" si="2"/>
        <v>3.7203E-2</v>
      </c>
      <c r="H26" s="7"/>
      <c r="I26" s="7"/>
      <c r="J26" s="7"/>
      <c r="P26" s="7"/>
      <c r="S26" s="7"/>
      <c r="T26" s="7"/>
      <c r="U26" s="7"/>
      <c r="V26" s="7"/>
      <c r="AC26">
        <f t="shared" si="3"/>
        <v>4</v>
      </c>
      <c r="AG26" s="7">
        <v>1</v>
      </c>
      <c r="AH26" s="7">
        <v>1</v>
      </c>
      <c r="AI26" s="7">
        <v>1</v>
      </c>
      <c r="AO26" s="7">
        <v>1</v>
      </c>
    </row>
    <row r="27" spans="1:41" ht="16.5" thickTop="1" thickBot="1" x14ac:dyDescent="0.3">
      <c r="A27">
        <v>5</v>
      </c>
      <c r="B27" s="3">
        <f t="shared" si="1"/>
        <v>3.7120499999999987E-2</v>
      </c>
      <c r="C27" s="3">
        <f t="shared" si="2"/>
        <v>3.7093000000000001E-2</v>
      </c>
      <c r="H27" s="7"/>
      <c r="I27" s="7"/>
      <c r="J27" s="7"/>
      <c r="N27" s="7"/>
      <c r="P27" s="7"/>
      <c r="S27" s="7"/>
      <c r="T27" s="7"/>
      <c r="U27" s="7"/>
      <c r="V27" s="7"/>
      <c r="W27" s="7"/>
      <c r="AC27">
        <f t="shared" si="3"/>
        <v>5</v>
      </c>
      <c r="AG27" s="7">
        <v>1</v>
      </c>
      <c r="AH27" s="7">
        <v>1</v>
      </c>
      <c r="AI27" s="7">
        <v>1</v>
      </c>
      <c r="AM27" s="7">
        <v>1</v>
      </c>
      <c r="AO27" s="7">
        <v>1</v>
      </c>
    </row>
    <row r="28" spans="1:41" ht="16.5" thickTop="1" thickBot="1" x14ac:dyDescent="0.3">
      <c r="A28">
        <v>6</v>
      </c>
      <c r="B28" s="3">
        <f t="shared" si="1"/>
        <v>3.7017374999999984E-2</v>
      </c>
      <c r="C28" s="3">
        <f t="shared" si="2"/>
        <v>3.6983000000000002E-2</v>
      </c>
      <c r="H28" s="7"/>
      <c r="I28" s="7"/>
      <c r="J28" s="7"/>
      <c r="K28" s="7"/>
      <c r="N28" s="7"/>
      <c r="P28" s="7"/>
      <c r="S28" s="7"/>
      <c r="T28" s="7"/>
      <c r="U28" s="7"/>
      <c r="V28" s="7"/>
      <c r="W28" s="7"/>
      <c r="X28" s="7"/>
      <c r="AC28">
        <f t="shared" si="3"/>
        <v>6</v>
      </c>
      <c r="AG28" s="7">
        <v>1</v>
      </c>
      <c r="AH28" s="7">
        <v>1</v>
      </c>
      <c r="AI28" s="7">
        <v>1</v>
      </c>
      <c r="AJ28" s="7">
        <v>1</v>
      </c>
      <c r="AM28" s="7">
        <v>1</v>
      </c>
      <c r="AO28" s="7">
        <v>1</v>
      </c>
    </row>
    <row r="29" spans="1:41" ht="16.5" thickTop="1" thickBot="1" x14ac:dyDescent="0.3">
      <c r="A29">
        <v>7</v>
      </c>
      <c r="B29" s="3">
        <f t="shared" si="1"/>
        <v>3.6914249999999982E-2</v>
      </c>
      <c r="C29" s="3">
        <f t="shared" si="2"/>
        <v>3.6873000000000003E-2</v>
      </c>
      <c r="H29" s="7"/>
      <c r="I29" s="7"/>
      <c r="J29" s="7"/>
      <c r="K29" s="7"/>
      <c r="N29" s="7"/>
      <c r="O29" s="7"/>
      <c r="P29" s="7"/>
      <c r="S29" s="7"/>
      <c r="T29" s="7"/>
      <c r="U29" s="7"/>
      <c r="V29" s="7"/>
      <c r="W29" s="7"/>
      <c r="X29" s="7"/>
      <c r="Y29" s="7"/>
      <c r="AC29">
        <f t="shared" si="3"/>
        <v>7</v>
      </c>
      <c r="AG29" s="7">
        <v>1</v>
      </c>
      <c r="AH29" s="7">
        <v>1</v>
      </c>
      <c r="AI29" s="7">
        <v>1</v>
      </c>
      <c r="AJ29" s="7">
        <v>1</v>
      </c>
      <c r="AM29" s="7">
        <v>1</v>
      </c>
      <c r="AN29" s="7">
        <v>1</v>
      </c>
      <c r="AO29" s="7">
        <v>1</v>
      </c>
    </row>
    <row r="30" spans="1:41" ht="16.5" thickTop="1" thickBot="1" x14ac:dyDescent="0.3">
      <c r="A30">
        <v>8</v>
      </c>
      <c r="B30" s="3">
        <f t="shared" si="1"/>
        <v>3.6811124999999979E-2</v>
      </c>
      <c r="C30" s="3">
        <f t="shared" si="2"/>
        <v>3.6763000000000004E-2</v>
      </c>
      <c r="H30" s="7"/>
      <c r="I30" s="7"/>
      <c r="J30" s="7"/>
      <c r="K30" s="7"/>
      <c r="L30" s="7"/>
      <c r="N30" s="7"/>
      <c r="O30" s="7"/>
      <c r="P30" s="7"/>
      <c r="S30" s="7"/>
      <c r="T30" s="7"/>
      <c r="U30" s="7"/>
      <c r="V30" s="7"/>
      <c r="W30" s="7"/>
      <c r="X30" s="7"/>
      <c r="Y30" s="7"/>
      <c r="Z30" s="7"/>
      <c r="AC30">
        <f t="shared" si="3"/>
        <v>8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M30" s="7">
        <v>1</v>
      </c>
      <c r="AN30" s="7">
        <v>1</v>
      </c>
      <c r="AO30" s="7">
        <v>1</v>
      </c>
    </row>
    <row r="31" spans="1:41" ht="16.5" thickTop="1" thickBot="1" x14ac:dyDescent="0.3">
      <c r="A31">
        <v>9</v>
      </c>
      <c r="B31" s="3">
        <f t="shared" si="1"/>
        <v>3.6707999999999977E-2</v>
      </c>
      <c r="C31" s="3">
        <f t="shared" si="2"/>
        <v>3.6653000000000005E-2</v>
      </c>
      <c r="H31" s="7"/>
      <c r="I31" s="7"/>
      <c r="J31" s="7"/>
      <c r="K31" s="7"/>
      <c r="L31" s="7"/>
      <c r="N31" s="7"/>
      <c r="O31" s="7"/>
      <c r="P31" s="7"/>
      <c r="S31" s="7"/>
      <c r="T31" s="7"/>
      <c r="U31" s="7"/>
      <c r="V31" s="7"/>
      <c r="W31" s="7"/>
      <c r="X31" s="7"/>
      <c r="Y31" s="7"/>
      <c r="Z31" s="7"/>
      <c r="AC31">
        <f t="shared" si="3"/>
        <v>8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  <c r="AM31" s="7">
        <v>1</v>
      </c>
      <c r="AN31" s="7">
        <v>1</v>
      </c>
      <c r="AO31" s="7">
        <v>1</v>
      </c>
    </row>
    <row r="32" spans="1:41" ht="16.5" thickTop="1" thickBot="1" x14ac:dyDescent="0.3">
      <c r="A32">
        <v>10</v>
      </c>
      <c r="B32" s="3">
        <f t="shared" si="1"/>
        <v>3.6604874999999974E-2</v>
      </c>
      <c r="C32" s="3">
        <f t="shared" si="2"/>
        <v>3.6543000000000006E-2</v>
      </c>
      <c r="H32" s="7"/>
      <c r="I32" s="7"/>
      <c r="J32" s="7"/>
      <c r="K32" s="7"/>
      <c r="L32" s="7"/>
      <c r="M32" s="7"/>
      <c r="N32" s="7"/>
      <c r="O32" s="7"/>
      <c r="P32" s="7"/>
      <c r="S32" s="7"/>
      <c r="T32" s="7"/>
      <c r="U32" s="7"/>
      <c r="V32" s="7"/>
      <c r="W32" s="7"/>
      <c r="X32" s="7"/>
      <c r="Y32" s="7"/>
      <c r="Z32" s="7"/>
      <c r="AA32" s="7"/>
      <c r="AC32">
        <f t="shared" si="3"/>
        <v>9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1</v>
      </c>
    </row>
    <row r="33" spans="1:41" ht="16.5" thickTop="1" thickBot="1" x14ac:dyDescent="0.3">
      <c r="A33">
        <v>11</v>
      </c>
      <c r="B33" s="3">
        <f t="shared" si="1"/>
        <v>3.6501749999999972E-2</v>
      </c>
      <c r="C33" s="3">
        <f t="shared" si="2"/>
        <v>3.6433000000000007E-2</v>
      </c>
      <c r="H33" s="7"/>
      <c r="I33" s="7"/>
      <c r="J33" s="7"/>
      <c r="K33" s="7"/>
      <c r="L33" s="7"/>
      <c r="M33" s="7"/>
      <c r="N33" s="7"/>
      <c r="O33" s="7"/>
      <c r="P33" s="7"/>
      <c r="S33" s="7"/>
      <c r="T33" s="7"/>
      <c r="U33" s="7"/>
      <c r="V33" s="7"/>
      <c r="W33" s="7"/>
      <c r="X33" s="7"/>
      <c r="Y33" s="7"/>
      <c r="Z33" s="7"/>
      <c r="AA33" s="7"/>
      <c r="AC33">
        <f t="shared" si="3"/>
        <v>9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L33" s="7">
        <v>1</v>
      </c>
      <c r="AM33" s="7">
        <v>1</v>
      </c>
      <c r="AN33" s="7">
        <v>1</v>
      </c>
      <c r="AO33" s="7">
        <v>1</v>
      </c>
    </row>
    <row r="34" spans="1:41" ht="16.5" thickTop="1" thickBot="1" x14ac:dyDescent="0.3">
      <c r="A34">
        <v>12</v>
      </c>
      <c r="B34" s="3">
        <f t="shared" si="1"/>
        <v>3.6398624999999969E-2</v>
      </c>
      <c r="C34" s="3">
        <f t="shared" si="2"/>
        <v>3.6323000000000008E-2</v>
      </c>
      <c r="H34" s="7"/>
      <c r="I34" s="7"/>
      <c r="J34" s="7"/>
      <c r="K34" s="7"/>
      <c r="L34" s="7"/>
      <c r="M34" s="7"/>
      <c r="N34" s="7"/>
      <c r="O34" s="7"/>
      <c r="S34" s="7"/>
      <c r="T34" s="7"/>
      <c r="U34" s="7"/>
      <c r="V34" s="7"/>
      <c r="W34" s="7"/>
      <c r="X34" s="7"/>
      <c r="Y34" s="7"/>
      <c r="Z34" s="7"/>
      <c r="AC34">
        <f t="shared" si="3"/>
        <v>8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</row>
    <row r="35" spans="1:41" ht="16.5" thickTop="1" thickBot="1" x14ac:dyDescent="0.3">
      <c r="A35">
        <v>13</v>
      </c>
      <c r="B35" s="3">
        <f t="shared" si="1"/>
        <v>3.6295499999999967E-2</v>
      </c>
      <c r="C35" s="3">
        <f t="shared" si="2"/>
        <v>3.6213000000000009E-2</v>
      </c>
      <c r="H35" s="7"/>
      <c r="I35" s="7"/>
      <c r="J35" s="7"/>
      <c r="K35" s="7"/>
      <c r="L35" s="7"/>
      <c r="M35" s="7"/>
      <c r="N35" s="7"/>
      <c r="S35" s="7"/>
      <c r="T35" s="7"/>
      <c r="U35" s="7"/>
      <c r="V35" s="7"/>
      <c r="W35" s="7"/>
      <c r="X35" s="7"/>
      <c r="Y35" s="7"/>
      <c r="AC35">
        <f t="shared" si="3"/>
        <v>7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</row>
    <row r="36" spans="1:41" ht="16.5" thickTop="1" thickBot="1" x14ac:dyDescent="0.3">
      <c r="A36">
        <v>14</v>
      </c>
      <c r="B36" s="3">
        <f t="shared" si="1"/>
        <v>3.6192374999999964E-2</v>
      </c>
      <c r="C36" s="3">
        <f t="shared" si="2"/>
        <v>3.610300000000001E-2</v>
      </c>
      <c r="H36" s="7"/>
      <c r="I36" s="7"/>
      <c r="J36" s="7"/>
      <c r="K36" s="7"/>
      <c r="L36" s="7"/>
      <c r="M36" s="7"/>
      <c r="N36" s="7"/>
      <c r="S36" s="7"/>
      <c r="T36" s="7"/>
      <c r="U36" s="7"/>
      <c r="V36" s="7"/>
      <c r="W36" s="7"/>
      <c r="X36" s="7"/>
      <c r="Y36" s="7"/>
      <c r="AC36">
        <f t="shared" si="3"/>
        <v>7</v>
      </c>
      <c r="AG36" s="7">
        <v>1</v>
      </c>
      <c r="AH36" s="7">
        <v>1</v>
      </c>
      <c r="AI36" s="7">
        <v>1</v>
      </c>
      <c r="AJ36" s="7">
        <v>1</v>
      </c>
      <c r="AK36" s="7">
        <v>1</v>
      </c>
      <c r="AL36" s="7">
        <v>1</v>
      </c>
      <c r="AM36" s="7">
        <v>1</v>
      </c>
    </row>
    <row r="37" spans="1:41" ht="16.5" thickTop="1" thickBot="1" x14ac:dyDescent="0.3">
      <c r="A37">
        <v>15</v>
      </c>
      <c r="B37" s="3">
        <f t="shared" si="1"/>
        <v>3.6089249999999962E-2</v>
      </c>
      <c r="C37" s="3">
        <f t="shared" si="2"/>
        <v>3.5993000000000011E-2</v>
      </c>
      <c r="H37" s="7"/>
      <c r="I37" s="7"/>
      <c r="J37" s="7"/>
      <c r="K37" s="7"/>
      <c r="L37" s="7"/>
      <c r="M37" s="7"/>
      <c r="N37" s="7"/>
      <c r="S37" s="7"/>
      <c r="T37" s="7"/>
      <c r="U37" s="7"/>
      <c r="V37" s="7"/>
      <c r="W37" s="7"/>
      <c r="X37" s="7"/>
      <c r="Y37" s="7"/>
      <c r="AC37">
        <f t="shared" si="3"/>
        <v>7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  <c r="AL37" s="7">
        <v>1</v>
      </c>
      <c r="AM37" s="7">
        <v>1</v>
      </c>
    </row>
    <row r="38" spans="1:41" ht="16.5" thickTop="1" thickBot="1" x14ac:dyDescent="0.3">
      <c r="A38">
        <v>16</v>
      </c>
      <c r="B38" s="3">
        <f t="shared" si="1"/>
        <v>3.5986124999999959E-2</v>
      </c>
      <c r="C38" s="3">
        <f t="shared" si="2"/>
        <v>3.5883000000000012E-2</v>
      </c>
      <c r="F38" s="7"/>
      <c r="H38" s="7"/>
      <c r="I38" s="7"/>
      <c r="J38" s="7"/>
      <c r="L38" s="7"/>
      <c r="M38" s="7"/>
      <c r="R38" s="10"/>
      <c r="S38" s="7"/>
      <c r="T38" s="7"/>
      <c r="U38" s="7"/>
      <c r="V38" s="7"/>
      <c r="W38" s="7"/>
      <c r="X38" s="7"/>
      <c r="AC38">
        <f t="shared" si="3"/>
        <v>6</v>
      </c>
      <c r="AE38" s="7">
        <v>1</v>
      </c>
      <c r="AG38" s="7">
        <v>1</v>
      </c>
      <c r="AH38" s="7">
        <v>1</v>
      </c>
      <c r="AI38" s="7">
        <v>1</v>
      </c>
      <c r="AK38" s="7">
        <v>1</v>
      </c>
      <c r="AL38" s="7">
        <v>1</v>
      </c>
    </row>
    <row r="39" spans="1:41" ht="16.5" thickTop="1" thickBot="1" x14ac:dyDescent="0.3">
      <c r="A39">
        <v>17</v>
      </c>
      <c r="B39" s="3">
        <f t="shared" si="1"/>
        <v>3.5882999999999957E-2</v>
      </c>
      <c r="C39" s="3">
        <f t="shared" si="2"/>
        <v>3.5773000000000013E-2</v>
      </c>
      <c r="F39" s="7"/>
      <c r="H39" s="7"/>
      <c r="I39" s="7"/>
      <c r="J39" s="7"/>
      <c r="L39" s="7"/>
      <c r="M39" s="7"/>
      <c r="R39" s="10"/>
      <c r="S39" s="7"/>
      <c r="T39" s="7"/>
      <c r="U39" s="7"/>
      <c r="V39" s="7"/>
      <c r="W39" s="7"/>
      <c r="X39" s="7"/>
      <c r="AC39">
        <f t="shared" si="3"/>
        <v>6</v>
      </c>
      <c r="AE39" s="7">
        <v>1</v>
      </c>
      <c r="AG39" s="7">
        <v>1</v>
      </c>
      <c r="AH39" s="7">
        <v>1</v>
      </c>
      <c r="AI39" s="7">
        <v>1</v>
      </c>
      <c r="AK39" s="7">
        <v>1</v>
      </c>
      <c r="AL39" s="7">
        <v>1</v>
      </c>
    </row>
    <row r="40" spans="1:41" ht="16.5" thickTop="1" thickBot="1" x14ac:dyDescent="0.3">
      <c r="A40">
        <v>18</v>
      </c>
      <c r="B40" s="3">
        <f t="shared" si="1"/>
        <v>3.5779874999999954E-2</v>
      </c>
      <c r="C40" s="3">
        <f t="shared" si="2"/>
        <v>3.5663000000000014E-2</v>
      </c>
      <c r="E40" s="7"/>
      <c r="F40" s="7"/>
      <c r="H40" s="7"/>
      <c r="I40" s="7"/>
      <c r="J40" s="7"/>
      <c r="L40" s="7"/>
      <c r="M40" s="7"/>
      <c r="R40" s="10"/>
      <c r="S40" s="7"/>
      <c r="T40" s="7"/>
      <c r="U40" s="7"/>
      <c r="V40" s="7"/>
      <c r="W40" s="7"/>
      <c r="X40" s="7"/>
      <c r="Y40" s="7"/>
      <c r="AC40">
        <f t="shared" si="3"/>
        <v>7</v>
      </c>
      <c r="AD40" s="7">
        <v>1</v>
      </c>
      <c r="AE40" s="7">
        <v>1</v>
      </c>
      <c r="AG40" s="7">
        <v>1</v>
      </c>
      <c r="AH40" s="7">
        <v>1</v>
      </c>
      <c r="AI40" s="7">
        <v>1</v>
      </c>
      <c r="AK40" s="7">
        <v>1</v>
      </c>
      <c r="AL40" s="7">
        <v>1</v>
      </c>
    </row>
    <row r="41" spans="1:41" ht="16.5" thickTop="1" thickBot="1" x14ac:dyDescent="0.3">
      <c r="A41">
        <v>19</v>
      </c>
      <c r="B41" s="3">
        <f t="shared" si="1"/>
        <v>3.5676749999999952E-2</v>
      </c>
      <c r="C41" s="3">
        <f t="shared" si="2"/>
        <v>3.5553000000000015E-2</v>
      </c>
      <c r="E41" s="7"/>
      <c r="F41" s="7"/>
      <c r="G41" s="7"/>
      <c r="H41" s="7"/>
      <c r="I41" s="7"/>
      <c r="J41" s="7"/>
      <c r="L41" s="7"/>
      <c r="M41" s="7"/>
      <c r="R41" s="10"/>
      <c r="S41" s="7"/>
      <c r="T41" s="7"/>
      <c r="U41" s="7"/>
      <c r="V41" s="7"/>
      <c r="W41" s="7"/>
      <c r="X41" s="7"/>
      <c r="Y41" s="7"/>
      <c r="Z41" s="7"/>
      <c r="AC41">
        <f t="shared" si="3"/>
        <v>8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K41" s="7">
        <v>1</v>
      </c>
      <c r="AL41" s="7">
        <v>1</v>
      </c>
    </row>
    <row r="42" spans="1:41" ht="16.5" thickTop="1" thickBot="1" x14ac:dyDescent="0.3">
      <c r="A42">
        <v>20</v>
      </c>
      <c r="B42" s="3">
        <f t="shared" si="1"/>
        <v>3.5573624999999949E-2</v>
      </c>
      <c r="C42" s="3">
        <f t="shared" si="2"/>
        <v>3.5443000000000016E-2</v>
      </c>
      <c r="E42" s="7"/>
      <c r="F42" s="7"/>
      <c r="G42" s="7"/>
      <c r="H42" s="7"/>
      <c r="I42" s="7"/>
      <c r="L42" s="7"/>
      <c r="M42" s="7"/>
      <c r="R42" s="10"/>
      <c r="S42" s="7"/>
      <c r="T42" s="7"/>
      <c r="U42" s="7"/>
      <c r="V42" s="7"/>
      <c r="W42" s="7"/>
      <c r="X42" s="7"/>
      <c r="Y42" s="7"/>
      <c r="AC42">
        <f t="shared" si="3"/>
        <v>7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K42" s="7">
        <v>1</v>
      </c>
      <c r="AL42" s="7">
        <v>1</v>
      </c>
    </row>
    <row r="43" spans="1:41" ht="16.5" thickTop="1" thickBot="1" x14ac:dyDescent="0.3">
      <c r="A43">
        <v>21</v>
      </c>
      <c r="B43" s="3">
        <f t="shared" si="1"/>
        <v>3.5470499999999947E-2</v>
      </c>
      <c r="C43" s="3">
        <f t="shared" si="2"/>
        <v>3.5333000000000017E-2</v>
      </c>
      <c r="E43" s="7"/>
      <c r="F43" s="7"/>
      <c r="G43" s="7"/>
      <c r="H43" s="7"/>
      <c r="I43" s="7"/>
      <c r="M43" s="7"/>
      <c r="R43" s="10"/>
      <c r="S43" s="7"/>
      <c r="T43" s="7"/>
      <c r="U43" s="7"/>
      <c r="V43" s="7"/>
      <c r="W43" s="7"/>
      <c r="X43" s="7"/>
      <c r="AC43">
        <f t="shared" si="3"/>
        <v>6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L43" s="7">
        <v>1</v>
      </c>
    </row>
    <row r="44" spans="1:41" ht="16.5" thickTop="1" thickBot="1" x14ac:dyDescent="0.3">
      <c r="A44">
        <v>22</v>
      </c>
      <c r="B44" s="3">
        <f t="shared" si="1"/>
        <v>3.5367374999999944E-2</v>
      </c>
      <c r="C44" s="3">
        <f t="shared" si="2"/>
        <v>3.5223000000000018E-2</v>
      </c>
      <c r="E44" s="7"/>
      <c r="F44" s="7"/>
      <c r="G44" s="7"/>
      <c r="H44" s="7"/>
      <c r="I44" s="7"/>
      <c r="M44" s="7"/>
      <c r="R44" s="10"/>
      <c r="S44" s="7"/>
      <c r="T44" s="7"/>
      <c r="U44" s="7"/>
      <c r="V44" s="7"/>
      <c r="W44" s="7"/>
      <c r="X44" s="7"/>
      <c r="AC44">
        <f t="shared" si="3"/>
        <v>6</v>
      </c>
      <c r="AD44" s="7">
        <v>1</v>
      </c>
      <c r="AE44" s="7">
        <v>1</v>
      </c>
      <c r="AF44" s="7">
        <v>1</v>
      </c>
      <c r="AG44" s="7">
        <v>1</v>
      </c>
      <c r="AH44" s="7">
        <v>1</v>
      </c>
      <c r="AL44" s="7">
        <v>1</v>
      </c>
    </row>
    <row r="45" spans="1:41" ht="16.5" thickTop="1" thickBot="1" x14ac:dyDescent="0.3">
      <c r="A45">
        <v>23</v>
      </c>
      <c r="B45" s="3">
        <f t="shared" si="1"/>
        <v>3.5264249999999941E-2</v>
      </c>
      <c r="C45" s="3">
        <f t="shared" si="2"/>
        <v>3.5113000000000019E-2</v>
      </c>
      <c r="E45" s="7"/>
      <c r="F45" s="7"/>
      <c r="G45" s="7"/>
      <c r="H45" s="7"/>
      <c r="I45" s="7"/>
      <c r="M45" s="7"/>
      <c r="R45" s="10"/>
      <c r="S45" s="7"/>
      <c r="T45" s="7"/>
      <c r="U45" s="7"/>
      <c r="V45" s="7"/>
      <c r="W45" s="7"/>
      <c r="X45" s="7"/>
      <c r="AC45">
        <f t="shared" si="3"/>
        <v>6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L45" s="7">
        <v>1</v>
      </c>
    </row>
    <row r="46" spans="1:41" ht="16.5" thickTop="1" thickBot="1" x14ac:dyDescent="0.3">
      <c r="A46">
        <v>24</v>
      </c>
      <c r="B46" s="3">
        <f t="shared" si="1"/>
        <v>3.5161124999999939E-2</v>
      </c>
      <c r="C46" s="3">
        <f t="shared" si="2"/>
        <v>3.500300000000002E-2</v>
      </c>
      <c r="E46" s="7"/>
      <c r="F46" s="7"/>
      <c r="G46" s="7"/>
      <c r="H46" s="7"/>
      <c r="I46" s="7"/>
      <c r="M46" s="7"/>
      <c r="R46" s="10"/>
      <c r="S46" s="7"/>
      <c r="T46" s="7"/>
      <c r="U46" s="7"/>
      <c r="V46" s="7"/>
      <c r="W46" s="7"/>
      <c r="X46" s="7"/>
      <c r="AC46">
        <f t="shared" si="3"/>
        <v>6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L46" s="7">
        <v>1</v>
      </c>
    </row>
    <row r="47" spans="1:41" ht="16.5" thickTop="1" thickBot="1" x14ac:dyDescent="0.3">
      <c r="A47">
        <v>25</v>
      </c>
      <c r="B47" s="3">
        <f t="shared" si="1"/>
        <v>3.5057999999999936E-2</v>
      </c>
      <c r="C47" s="3">
        <f t="shared" si="2"/>
        <v>3.4893000000000021E-2</v>
      </c>
      <c r="E47" s="7"/>
      <c r="G47" s="7"/>
      <c r="H47" s="7"/>
      <c r="I47" s="7"/>
      <c r="M47" s="7"/>
      <c r="R47" s="10"/>
      <c r="S47" s="7"/>
      <c r="T47" s="7"/>
      <c r="U47" s="7"/>
      <c r="V47" s="7"/>
      <c r="W47" s="7"/>
      <c r="AC47">
        <f t="shared" si="3"/>
        <v>5</v>
      </c>
      <c r="AD47" s="7">
        <v>1</v>
      </c>
      <c r="AF47" s="7">
        <v>1</v>
      </c>
      <c r="AG47" s="7">
        <v>1</v>
      </c>
      <c r="AH47" s="7">
        <v>1</v>
      </c>
      <c r="AL47" s="7">
        <v>1</v>
      </c>
    </row>
    <row r="48" spans="1:41" ht="16.5" thickTop="1" thickBot="1" x14ac:dyDescent="0.3">
      <c r="A48">
        <v>26</v>
      </c>
      <c r="B48" s="3">
        <f t="shared" si="1"/>
        <v>3.4954874999999934E-2</v>
      </c>
      <c r="C48" s="3">
        <f t="shared" si="2"/>
        <v>3.4783000000000022E-2</v>
      </c>
      <c r="H48" s="7"/>
      <c r="M48" s="7"/>
      <c r="S48" s="7"/>
      <c r="T48" s="7"/>
      <c r="AC48">
        <f t="shared" si="3"/>
        <v>2</v>
      </c>
      <c r="AG48" s="7">
        <v>1</v>
      </c>
      <c r="AL48" s="7">
        <v>1</v>
      </c>
    </row>
    <row r="49" spans="1:38" ht="16.5" thickTop="1" thickBot="1" x14ac:dyDescent="0.3">
      <c r="A49">
        <v>27</v>
      </c>
      <c r="B49" s="3">
        <f t="shared" si="1"/>
        <v>3.4851749999999931E-2</v>
      </c>
      <c r="C49" s="3">
        <f t="shared" si="2"/>
        <v>3.4673000000000023E-2</v>
      </c>
      <c r="H49" s="7"/>
      <c r="M49" s="7"/>
      <c r="S49" s="7"/>
      <c r="T49" s="7"/>
      <c r="AC49">
        <f t="shared" si="3"/>
        <v>2</v>
      </c>
      <c r="AG49" s="7">
        <v>1</v>
      </c>
      <c r="AL49" s="7">
        <v>1</v>
      </c>
    </row>
    <row r="50" spans="1:38" ht="16.5" thickTop="1" thickBot="1" x14ac:dyDescent="0.3">
      <c r="A50">
        <v>28</v>
      </c>
      <c r="B50" s="3">
        <f t="shared" si="1"/>
        <v>3.4748624999999929E-2</v>
      </c>
      <c r="C50" s="3">
        <f t="shared" si="2"/>
        <v>3.4563000000000024E-2</v>
      </c>
      <c r="H50" s="7"/>
      <c r="M50" s="7"/>
      <c r="S50" s="7"/>
      <c r="T50" s="7"/>
      <c r="AC50">
        <f t="shared" si="3"/>
        <v>2</v>
      </c>
      <c r="AG50" s="7">
        <v>1</v>
      </c>
      <c r="AL50" s="7">
        <v>1</v>
      </c>
    </row>
    <row r="51" spans="1:38" ht="16.5" thickTop="1" thickBot="1" x14ac:dyDescent="0.3">
      <c r="A51">
        <v>29</v>
      </c>
      <c r="B51" s="3">
        <f t="shared" si="1"/>
        <v>3.4645499999999926E-2</v>
      </c>
      <c r="C51" s="3">
        <f t="shared" si="2"/>
        <v>3.4453000000000025E-2</v>
      </c>
      <c r="H51" s="7"/>
      <c r="M51" s="7"/>
      <c r="S51" s="7"/>
      <c r="T51" s="7"/>
      <c r="AC51">
        <f t="shared" si="3"/>
        <v>2</v>
      </c>
      <c r="AG51" s="7">
        <v>1</v>
      </c>
      <c r="AL51" s="7">
        <v>1</v>
      </c>
    </row>
    <row r="52" spans="1:38" ht="16.5" thickTop="1" thickBot="1" x14ac:dyDescent="0.3">
      <c r="A52">
        <v>30</v>
      </c>
      <c r="B52" s="3">
        <f t="shared" si="1"/>
        <v>3.4542374999999924E-2</v>
      </c>
      <c r="C52" s="3">
        <f t="shared" si="2"/>
        <v>3.4343000000000026E-2</v>
      </c>
      <c r="M52" s="7"/>
      <c r="S52" s="7"/>
      <c r="AC52">
        <f t="shared" si="3"/>
        <v>1</v>
      </c>
      <c r="AL52" s="7">
        <v>1</v>
      </c>
    </row>
    <row r="53" spans="1:38" ht="16.5" thickTop="1" thickBot="1" x14ac:dyDescent="0.3">
      <c r="A53">
        <v>31</v>
      </c>
      <c r="B53" s="3">
        <f t="shared" si="1"/>
        <v>3.4439249999999921E-2</v>
      </c>
      <c r="C53" s="3">
        <f t="shared" si="2"/>
        <v>3.4233000000000027E-2</v>
      </c>
      <c r="M53" s="7"/>
      <c r="S53" s="7"/>
      <c r="AC53">
        <f t="shared" si="3"/>
        <v>1</v>
      </c>
      <c r="AL53" s="7">
        <v>1</v>
      </c>
    </row>
    <row r="54" spans="1:38" ht="16.5" thickTop="1" thickBot="1" x14ac:dyDescent="0.3">
      <c r="A54">
        <v>32</v>
      </c>
      <c r="B54" s="3">
        <f t="shared" si="1"/>
        <v>3.4336124999999919E-2</v>
      </c>
      <c r="C54" s="3">
        <f t="shared" si="2"/>
        <v>3.4123000000000028E-2</v>
      </c>
      <c r="M54" s="7"/>
      <c r="S54" s="7"/>
      <c r="AC54">
        <f t="shared" si="3"/>
        <v>1</v>
      </c>
      <c r="AL54" s="7">
        <v>1</v>
      </c>
    </row>
    <row r="55" spans="1:38" ht="16.5" thickTop="1" thickBot="1" x14ac:dyDescent="0.3">
      <c r="A55">
        <v>33</v>
      </c>
      <c r="B55" s="3">
        <f t="shared" si="1"/>
        <v>3.4232999999999916E-2</v>
      </c>
      <c r="C55" s="3">
        <f t="shared" si="2"/>
        <v>3.4013000000000029E-2</v>
      </c>
      <c r="M55" s="7"/>
      <c r="S55" s="7"/>
      <c r="AC55">
        <f t="shared" si="3"/>
        <v>1</v>
      </c>
      <c r="AL55" s="7">
        <v>1</v>
      </c>
    </row>
    <row r="56" spans="1:38" ht="16.5" thickTop="1" thickBot="1" x14ac:dyDescent="0.3">
      <c r="A56">
        <v>34</v>
      </c>
      <c r="B56" s="3">
        <f t="shared" si="1"/>
        <v>3.4129874999999914E-2</v>
      </c>
      <c r="C56" s="3">
        <f t="shared" si="2"/>
        <v>3.390300000000003E-2</v>
      </c>
      <c r="M56" s="7"/>
      <c r="S56" s="7"/>
      <c r="AC56">
        <f t="shared" si="3"/>
        <v>1</v>
      </c>
      <c r="AL56" s="7">
        <v>1</v>
      </c>
    </row>
    <row r="57" spans="1:38" ht="16.5" thickTop="1" thickBot="1" x14ac:dyDescent="0.3">
      <c r="A57">
        <v>35</v>
      </c>
      <c r="B57" s="3">
        <f t="shared" si="1"/>
        <v>3.4026749999999911E-2</v>
      </c>
      <c r="C57" s="3">
        <f t="shared" si="2"/>
        <v>3.3793000000000031E-2</v>
      </c>
      <c r="M57" s="7"/>
      <c r="S57" s="7"/>
      <c r="AC57">
        <f t="shared" si="3"/>
        <v>1</v>
      </c>
      <c r="AL57" s="7">
        <v>1</v>
      </c>
    </row>
    <row r="58" spans="1:38" ht="16.5" thickTop="1" thickBot="1" x14ac:dyDescent="0.3">
      <c r="A58">
        <v>36</v>
      </c>
      <c r="B58" s="3">
        <f t="shared" si="1"/>
        <v>3.3923624999999909E-2</v>
      </c>
      <c r="C58" s="3">
        <f t="shared" si="2"/>
        <v>3.3683000000000032E-2</v>
      </c>
      <c r="M58" s="7"/>
      <c r="S58" s="7"/>
      <c r="AC58">
        <f t="shared" si="3"/>
        <v>1</v>
      </c>
      <c r="AL58" s="7">
        <v>1</v>
      </c>
    </row>
    <row r="59" spans="1:38" ht="16.5" thickTop="1" thickBot="1" x14ac:dyDescent="0.3">
      <c r="A59">
        <v>37</v>
      </c>
      <c r="B59" s="3">
        <f t="shared" si="1"/>
        <v>3.3820499999999906E-2</v>
      </c>
      <c r="C59" s="3">
        <f t="shared" si="2"/>
        <v>3.3573000000000033E-2</v>
      </c>
      <c r="M59" s="7"/>
      <c r="S59" s="7"/>
      <c r="AC59">
        <f t="shared" si="3"/>
        <v>1</v>
      </c>
      <c r="AL59" s="7">
        <v>1</v>
      </c>
    </row>
    <row r="60" spans="1:38" ht="16.5" thickTop="1" thickBot="1" x14ac:dyDescent="0.3">
      <c r="A60">
        <v>38</v>
      </c>
      <c r="B60" s="3">
        <f t="shared" si="1"/>
        <v>3.3717374999999904E-2</v>
      </c>
      <c r="C60" s="3">
        <f t="shared" si="2"/>
        <v>3.3463000000000034E-2</v>
      </c>
      <c r="M60" s="7"/>
      <c r="S60" s="7"/>
      <c r="AC60">
        <f t="shared" si="3"/>
        <v>1</v>
      </c>
      <c r="AL60" s="7">
        <v>1</v>
      </c>
    </row>
    <row r="61" spans="1:38" ht="15.75" thickTop="1" x14ac:dyDescent="0.25">
      <c r="A61">
        <v>39</v>
      </c>
      <c r="B61" s="3">
        <f t="shared" si="1"/>
        <v>3.3614249999999901E-2</v>
      </c>
      <c r="C61" s="3">
        <f t="shared" si="2"/>
        <v>3.3353000000000035E-2</v>
      </c>
    </row>
    <row r="62" spans="1:38" x14ac:dyDescent="0.25">
      <c r="A62">
        <v>40</v>
      </c>
      <c r="B62" s="3">
        <f t="shared" si="1"/>
        <v>3.3511124999999899E-2</v>
      </c>
      <c r="C62" s="3">
        <f t="shared" si="2"/>
        <v>3.3243000000000036E-2</v>
      </c>
    </row>
    <row r="63" spans="1:38" x14ac:dyDescent="0.25">
      <c r="A63">
        <v>41</v>
      </c>
      <c r="B63" s="3">
        <f t="shared" si="1"/>
        <v>3.3407999999999896E-2</v>
      </c>
      <c r="C63" s="3"/>
    </row>
  </sheetData>
  <conditionalFormatting sqref="AC23:AC6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{3C728786-F104-4A1C-A842-4925778C3520}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28786-F104-4A1C-A842-4925778C3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AC23:AC60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A843-CA60-4E29-AE5D-60F7FA3ED0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</vt:lpstr>
      <vt:lpstr>vix</vt:lpstr>
      <vt:lpstr>2H_mp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2024-03-14T19:31:01Z</dcterms:modified>
</cp:coreProperties>
</file>