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1190B2F-19BB-4217-AB3F-FCB347CE81DB}" xr6:coauthVersionLast="47" xr6:coauthVersionMax="47" xr10:uidLastSave="{00000000-0000-0000-0000-000000000000}"/>
  <bookViews>
    <workbookView xWindow="16290" yWindow="105" windowWidth="12510" windowHeight="15495" activeTab="3" xr2:uid="{00000000-000D-0000-FFFF-FFFF00000000}"/>
  </bookViews>
  <sheets>
    <sheet name="ma" sheetId="3" r:id="rId1"/>
    <sheet name="vix" sheetId="4" r:id="rId2"/>
    <sheet name="2H_mp" sheetId="5" r:id="rId3"/>
    <sheet name="P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9" l="1"/>
  <c r="E16" i="9"/>
  <c r="E14" i="9"/>
  <c r="D15" i="9"/>
  <c r="D16" i="9"/>
  <c r="D14" i="9"/>
  <c r="C15" i="9"/>
  <c r="C16" i="9"/>
  <c r="C14" i="9"/>
  <c r="E11" i="9"/>
  <c r="D11" i="9"/>
  <c r="C11" i="9"/>
  <c r="C6" i="9"/>
  <c r="E9" i="9"/>
  <c r="E8" i="9"/>
  <c r="D9" i="9"/>
  <c r="D8" i="9"/>
  <c r="C9" i="9"/>
  <c r="E2" i="9"/>
  <c r="D2" i="9"/>
  <c r="C2" i="9"/>
  <c r="C8" i="9"/>
  <c r="E6" i="9"/>
  <c r="E7" i="9" s="1"/>
  <c r="E13" i="9" s="1"/>
  <c r="D6" i="9"/>
  <c r="D7" i="9" s="1"/>
  <c r="D13" i="9" s="1"/>
  <c r="C7" i="9"/>
  <c r="C13" i="9" s="1"/>
  <c r="D5" i="9"/>
  <c r="E5" i="9"/>
  <c r="C5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D12" i="9" l="1"/>
  <c r="C12" i="9"/>
  <c r="E12" i="9"/>
  <c r="C21" i="5"/>
</calcChain>
</file>

<file path=xl/sharedStrings.xml><?xml version="1.0" encoding="utf-8"?>
<sst xmlns="http://schemas.openxmlformats.org/spreadsheetml/2006/main" count="54" uniqueCount="49">
  <si>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</si>
  <si>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</si>
  <si>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</si>
  <si>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</si>
  <si>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</si>
  <si>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</si>
  <si>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</si>
  <si>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</si>
  <si>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</si>
  <si>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</si>
  <si>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</si>
  <si>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</si>
  <si>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</si>
  <si>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</si>
  <si>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</si>
  <si>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</si>
  <si>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</si>
  <si>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</si>
  <si>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</si>
  <si>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</si>
  <si>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</si>
  <si>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</si>
  <si>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</si>
  <si>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</si>
  <si>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</si>
  <si>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</si>
  <si>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</si>
  <si>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</si>
  <si>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</si>
  <si>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</si>
  <si>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</si>
  <si>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</si>
  <si>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</si>
  <si>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</si>
  <si>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</si>
  <si>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</si>
  <si>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</si>
  <si>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</si>
  <si>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amount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</si>
  <si>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</si>
  <si>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</si>
  <si>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</si>
  <si>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</si>
  <si>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</si>
  <si>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</si>
  <si>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</si>
  <si>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stop%</t>
  </si>
  <si>
    <t>amount_pos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</si>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</sst>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71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  <xf numFmtId="171" fontId="0" fillId="0" borderId="0" xfId="0" applyNumberFormat="1"/>
    <xf numFmtId="1" fontId="0" fillId="0" borderId="0" xfId="0" applyNumberFormat="1"/>
    <xf numFmtId="0" fontId="5" fillId="0" borderId="0" xfId="0" applyFont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63" r:id="rId4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" name="Control 39"/>
      </mc:Fallback>
    </mc:AlternateContent>
    <mc:AlternateContent xmlns:mc="http://schemas.openxmlformats.org/markup-compatibility/2006">
      <mc:Choice Requires="x14">
        <control shapeId="1062" r:id="rId6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6" name="Control 38"/>
      </mc:Fallback>
    </mc:AlternateContent>
    <mc:AlternateContent xmlns:mc="http://schemas.openxmlformats.org/markup-compatibility/2006">
      <mc:Choice Requires="x14">
        <control shapeId="1061" r:id="rId7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7" name="Control 37"/>
      </mc:Fallback>
    </mc:AlternateContent>
    <mc:AlternateContent xmlns:mc="http://schemas.openxmlformats.org/markup-compatibility/2006">
      <mc:Choice Requires="x14">
        <control shapeId="1060" r:id="rId8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8" name="Control 36"/>
      </mc:Fallback>
    </mc:AlternateContent>
    <mc:AlternateContent xmlns:mc="http://schemas.openxmlformats.org/markup-compatibility/2006">
      <mc:Choice Requires="x14">
        <control shapeId="1059" r:id="rId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9" name="Control 35"/>
      </mc:Fallback>
    </mc:AlternateContent>
    <mc:AlternateContent xmlns:mc="http://schemas.openxmlformats.org/markup-compatibility/2006">
      <mc:Choice Requires="x14">
        <control shapeId="1058" r:id="rId10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10" name="Control 34"/>
      </mc:Fallback>
    </mc:AlternateContent>
    <mc:AlternateContent xmlns:mc="http://schemas.openxmlformats.org/markup-compatibility/2006">
      <mc:Choice Requires="x14">
        <control shapeId="1057" r:id="rId11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11" name="Control 33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5" r:id="rId13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13" name="Control 31"/>
      </mc:Fallback>
    </mc:AlternateContent>
    <mc:AlternateContent xmlns:mc="http://schemas.openxmlformats.org/markup-compatibility/2006">
      <mc:Choice Requires="x14">
        <control shapeId="1054" r:id="rId1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14" name="Control 30"/>
      </mc:Fallback>
    </mc:AlternateContent>
    <mc:AlternateContent xmlns:mc="http://schemas.openxmlformats.org/markup-compatibility/2006">
      <mc:Choice Requires="x14">
        <control shapeId="1053" r:id="rId15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15" name="Control 29"/>
      </mc:Fallback>
    </mc:AlternateContent>
    <mc:AlternateContent xmlns:mc="http://schemas.openxmlformats.org/markup-compatibility/2006">
      <mc:Choice Requires="x14">
        <control shapeId="1052" r:id="rId16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16" name="Control 28"/>
      </mc:Fallback>
    </mc:AlternateContent>
    <mc:AlternateContent xmlns:mc="http://schemas.openxmlformats.org/markup-compatibility/2006">
      <mc:Choice Requires="x14">
        <control shapeId="1051" r:id="rId17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17" name="Control 27"/>
      </mc:Fallback>
    </mc:AlternateContent>
    <mc:AlternateContent xmlns:mc="http://schemas.openxmlformats.org/markup-compatibility/2006">
      <mc:Choice Requires="x14">
        <control shapeId="1050" r:id="rId18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18" name="Control 26"/>
      </mc:Fallback>
    </mc:AlternateContent>
    <mc:AlternateContent xmlns:mc="http://schemas.openxmlformats.org/markup-compatibility/2006">
      <mc:Choice Requires="x14">
        <control shapeId="1049" r:id="rId1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19" name="Control 25"/>
      </mc:Fallback>
    </mc:AlternateContent>
    <mc:AlternateContent xmlns:mc="http://schemas.openxmlformats.org/markup-compatibility/2006">
      <mc:Choice Requires="x14">
        <control shapeId="1048" r:id="rId20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0" name="Control 24"/>
      </mc:Fallback>
    </mc:AlternateContent>
    <mc:AlternateContent xmlns:mc="http://schemas.openxmlformats.org/markup-compatibility/2006">
      <mc:Choice Requires="x14">
        <control shapeId="1047" r:id="rId21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1" name="Control 23"/>
      </mc:Fallback>
    </mc:AlternateContent>
    <mc:AlternateContent xmlns:mc="http://schemas.openxmlformats.org/markup-compatibility/2006">
      <mc:Choice Requires="x14">
        <control shapeId="1046" r:id="rId22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2" name="Control 22"/>
      </mc:Fallback>
    </mc:AlternateContent>
    <mc:AlternateContent xmlns:mc="http://schemas.openxmlformats.org/markup-compatibility/2006">
      <mc:Choice Requires="x14">
        <control shapeId="1045" r:id="rId23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3" name="Control 21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3" r:id="rId25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5" name="Control 19"/>
      </mc:Fallback>
    </mc:AlternateContent>
    <mc:AlternateContent xmlns:mc="http://schemas.openxmlformats.org/markup-compatibility/2006">
      <mc:Choice Requires="x14">
        <control shapeId="1042" r:id="rId26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6" name="Control 18"/>
      </mc:Fallback>
    </mc:AlternateContent>
    <mc:AlternateContent xmlns:mc="http://schemas.openxmlformats.org/markup-compatibility/2006">
      <mc:Choice Requires="x14">
        <control shapeId="1041" r:id="rId27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7" name="Control 17"/>
      </mc:Fallback>
    </mc:AlternateContent>
    <mc:AlternateContent xmlns:mc="http://schemas.openxmlformats.org/markup-compatibility/2006">
      <mc:Choice Requires="x14">
        <control shapeId="1040" r:id="rId28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8" name="Control 16"/>
      </mc:Fallback>
    </mc:AlternateContent>
    <mc:AlternateContent xmlns:mc="http://schemas.openxmlformats.org/markup-compatibility/2006">
      <mc:Choice Requires="x14">
        <control shapeId="1039" r:id="rId2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29" name="Control 15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7" r:id="rId31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31" name="Control 13"/>
      </mc:Fallback>
    </mc:AlternateContent>
    <mc:AlternateContent xmlns:mc="http://schemas.openxmlformats.org/markup-compatibility/2006">
      <mc:Choice Requires="x14">
        <control shapeId="1036" r:id="rId32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32" name="Control 12"/>
      </mc:Fallback>
    </mc:AlternateContent>
    <mc:AlternateContent xmlns:mc="http://schemas.openxmlformats.org/markup-compatibility/2006">
      <mc:Choice Requires="x14">
        <control shapeId="1035" r:id="rId33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33" name="Control 11"/>
      </mc:Fallback>
    </mc:AlternateContent>
    <mc:AlternateContent xmlns:mc="http://schemas.openxmlformats.org/markup-compatibility/2006">
      <mc:Choice Requires="x14">
        <control shapeId="1034" r:id="rId3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34" name="Control 10"/>
      </mc:Fallback>
    </mc:AlternateContent>
    <mc:AlternateContent xmlns:mc="http://schemas.openxmlformats.org/markup-compatibility/2006">
      <mc:Choice Requires="x14">
        <control shapeId="1033" r:id="rId35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35" name="Control 9"/>
      </mc:Fallback>
    </mc:AlternateContent>
    <mc:AlternateContent xmlns:mc="http://schemas.openxmlformats.org/markup-compatibility/2006">
      <mc:Choice Requires="x14">
        <control shapeId="1032" r:id="rId36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36" name="Control 8"/>
      </mc:Fallback>
    </mc:AlternateContent>
    <mc:AlternateContent xmlns:mc="http://schemas.openxmlformats.org/markup-compatibility/2006">
      <mc:Choice Requires="x14">
        <control shapeId="1031" r:id="rId37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37" name="Control 7"/>
      </mc:Fallback>
    </mc:AlternateContent>
    <mc:AlternateContent xmlns:mc="http://schemas.openxmlformats.org/markup-compatibility/2006">
      <mc:Choice Requires="x14">
        <control shapeId="1030" r:id="rId38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38" name="Control 6"/>
      </mc:Fallback>
    </mc:AlternateContent>
    <mc:AlternateContent xmlns:mc="http://schemas.openxmlformats.org/markup-compatibility/2006">
      <mc:Choice Requires="x14">
        <control shapeId="1029" r:id="rId3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39" name="Control 5"/>
      </mc:Fallback>
    </mc:AlternateContent>
    <mc:AlternateContent xmlns:mc="http://schemas.openxmlformats.org/markup-compatibility/2006">
      <mc:Choice Requires="x14">
        <control shapeId="1028" r:id="rId40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40" name="Control 4"/>
      </mc:Fallback>
    </mc:AlternateContent>
    <mc:AlternateContent xmlns:mc="http://schemas.openxmlformats.org/markup-compatibility/2006">
      <mc:Choice Requires="x14">
        <control shapeId="1027" r:id="rId41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41" name="Control 3"/>
      </mc:Fallback>
    </mc:AlternateContent>
    <mc:AlternateContent xmlns:mc="http://schemas.openxmlformats.org/markup-compatibility/2006">
      <mc:Choice Requires="x14">
        <control shapeId="1026" r:id="rId42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42" name="Control 2"/>
      </mc:Fallback>
    </mc:AlternateContent>
    <mc:AlternateContent xmlns:mc="http://schemas.openxmlformats.org/markup-compatibility/2006">
      <mc:Choice Requires="x14">
        <control shapeId="1025" r:id="rId43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opLeftCell="G1" zoomScaleNormal="100" workbookViewId="0">
      <selection activeCell="Q12" sqref="Q12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F16"/>
  <sheetViews>
    <sheetView tabSelected="1" workbookViewId="0">
      <selection activeCell="E19" sqref="E19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42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47</v>
      </c>
      <c r="C5">
        <f>C4*25</f>
        <v>0.83602999999999994</v>
      </c>
      <c r="D5">
        <f t="shared" ref="D5:E5" si="0">D4*25</f>
        <v>66.713907500000005</v>
      </c>
      <c r="E5">
        <f t="shared" si="0"/>
        <v>564.63160749999997</v>
      </c>
    </row>
    <row r="6" spans="1:6" x14ac:dyDescent="0.25">
      <c r="B6" s="13" t="s">
        <v>37</v>
      </c>
      <c r="C6" s="13">
        <f>A5*0.086</f>
        <v>2.15</v>
      </c>
      <c r="D6" s="13">
        <f>A5*0.136</f>
        <v>3.4000000000000004</v>
      </c>
      <c r="E6" s="13">
        <f>A5*0.145</f>
        <v>3.6249999999999996</v>
      </c>
      <c r="F6" t="s">
        <v>45</v>
      </c>
    </row>
    <row r="7" spans="1:6" x14ac:dyDescent="0.25">
      <c r="A7" t="s">
        <v>41</v>
      </c>
      <c r="B7" t="s">
        <v>43</v>
      </c>
      <c r="C7">
        <f>C6/2</f>
        <v>1.075</v>
      </c>
      <c r="D7">
        <f t="shared" ref="D7:E7" si="1">D6/2</f>
        <v>1.7000000000000002</v>
      </c>
      <c r="E7">
        <f t="shared" si="1"/>
        <v>1.8124999999999998</v>
      </c>
    </row>
    <row r="8" spans="1:6" x14ac:dyDescent="0.25">
      <c r="B8" t="s">
        <v>39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41</v>
      </c>
      <c r="B9" t="s">
        <v>40</v>
      </c>
      <c r="C9">
        <f>25*0.0925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48</v>
      </c>
    </row>
    <row r="11" spans="1:6" x14ac:dyDescent="0.25">
      <c r="B11" s="13" t="s">
        <v>46</v>
      </c>
      <c r="C11" s="13">
        <f>C6</f>
        <v>2.15</v>
      </c>
      <c r="D11" s="13">
        <f>D6</f>
        <v>3.4000000000000004</v>
      </c>
      <c r="E11" s="13">
        <f>E6</f>
        <v>3.6249999999999996</v>
      </c>
    </row>
    <row r="12" spans="1:6" x14ac:dyDescent="0.25">
      <c r="B12" t="s">
        <v>38</v>
      </c>
      <c r="C12" s="12">
        <f>A5/C7</f>
        <v>23.255813953488374</v>
      </c>
      <c r="D12" s="12">
        <f>A5/D7</f>
        <v>14.705882352941176</v>
      </c>
      <c r="E12" s="12">
        <f>A5/E7</f>
        <v>13.793103448275863</v>
      </c>
    </row>
    <row r="13" spans="1:6" x14ac:dyDescent="0.25">
      <c r="B13" t="s">
        <v>47</v>
      </c>
      <c r="C13" s="11">
        <f>A5/C7*C4</f>
        <v>0.7777023255813954</v>
      </c>
      <c r="D13" s="12">
        <f>A5/D7*D4</f>
        <v>39.243474999999997</v>
      </c>
      <c r="E13" s="12">
        <f>A5/E7*E4</f>
        <v>311.5208868965517</v>
      </c>
    </row>
    <row r="14" spans="1:6" x14ac:dyDescent="0.25">
      <c r="A14" t="s">
        <v>44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2">$C$12/$B15</f>
        <v>4.6511627906976747</v>
      </c>
      <c r="D15" s="8">
        <f t="shared" ref="D15:D16" si="3">$D$12/$B15</f>
        <v>2.9411764705882351</v>
      </c>
      <c r="E15" s="8">
        <f t="shared" ref="E15:E16" si="4">$E$12/$B15</f>
        <v>2.7586206896551726</v>
      </c>
    </row>
    <row r="16" spans="1:6" x14ac:dyDescent="0.25">
      <c r="B16">
        <v>10</v>
      </c>
      <c r="C16" s="8">
        <f t="shared" si="2"/>
        <v>2.3255813953488373</v>
      </c>
      <c r="D16" s="8">
        <f t="shared" si="3"/>
        <v>1.4705882352941175</v>
      </c>
      <c r="E16" s="8">
        <f t="shared" si="4"/>
        <v>1.3793103448275863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2024-03-20T18:30:35Z</dcterms:modified>
</cp:coreProperties>
</file>